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lyssa\Downloads\"/>
    </mc:Choice>
  </mc:AlternateContent>
  <xr:revisionPtr revIDLastSave="0" documentId="13_ncr:1_{D31682F9-6ED5-495B-8442-402CBAD39D9C}" xr6:coauthVersionLast="47" xr6:coauthVersionMax="47" xr10:uidLastSave="{00000000-0000-0000-0000-000000000000}"/>
  <bookViews>
    <workbookView xWindow="-120" yWindow="-120" windowWidth="20730" windowHeight="11160" tabRatio="500" firstSheet="10" activeTab="12" xr2:uid="{00000000-000D-0000-FFFF-FFFF00000000}"/>
  </bookViews>
  <sheets>
    <sheet name="1a-Identification Projet" sheetId="1" r:id="rId1"/>
    <sheet name="1b- Besoin capturé" sheetId="2" r:id="rId2"/>
    <sheet name="2a-OBS" sheetId="3" r:id="rId3"/>
    <sheet name="2b-PBS" sheetId="4" r:id="rId4"/>
    <sheet name="2c-WBS" sheetId="5" r:id="rId5"/>
    <sheet name="2d-Planning Initial" sheetId="6" r:id="rId6"/>
    <sheet name="23a Risques-Opportunités" sheetId="7" r:id="rId7"/>
    <sheet name="23b- Principaux évènements" sheetId="8" r:id="rId8"/>
    <sheet name="23c Actions" sheetId="9" r:id="rId9"/>
    <sheet name="23d Decisions" sheetId="10" r:id="rId10"/>
    <sheet name="23e Documents projet" sheetId="11" r:id="rId11"/>
    <sheet name="23f Livrables projet" sheetId="12" r:id="rId12"/>
    <sheet name="3a-Planning courant" sheetId="13" r:id="rId13"/>
    <sheet name="4-Bilan" sheetId="14" r:id="rId14"/>
    <sheet name="Cartouche" sheetId="15" r:id="rId15"/>
  </sheets>
  <definedNames>
    <definedName name="__TBD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BD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6">{#N/A,#N/A,TRUE,"Page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7">{#N/A,#N/A,TRUE,"Page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DB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a36290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BD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6">{#N/A,#N/A,TRUE,"Page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7">{#N/A,#N/A,TRUE,"Page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DB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a">{#N/A,#N/A,TRUE,"Page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aa">{"PageGarde1",#N/A,TRUE,"Page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af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f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r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b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RRJ_NAV.2.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fgg"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eaa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ery">{#N/A,#N/A,TRUE,"Page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PG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rer">{#N/A,#N/A,TRUE,"Page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yr">{"PageGarde1",#N/A,TRUE,"Page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C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qsdf">{#N/A,#N/A,TRUE,"Page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gg">{#N/A,#N/A,TRUE,"Page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gh">{#N/A,#N/A,TRUE,"Page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GRAPH_EVOL_SHIPSET">{#N/A,#N/A,TRUE,"Page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hjkh">{"PageGarde1",#N/A,TRUE,"Page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HUD">{#N/A,#N/A,TRUE,"Page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IVV">{"PageGarde1",#N/A,TRUE,"Page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KCC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MO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NDXKTMDRT">{#N/A,#N/A,TRUE,"Page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newnam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QQQQQQQ">{"PageGarde1",#N/A,TRUE,"Page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RRJ">{#N/A,#N/A,TRUE,"Page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rtg">{#N/A,#N/A,TRUE,"Page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BD">{#N/A,#N/A,TRUE,"Page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Entreprises.">{#N/A,#N/A,FALSE,"RCM";#N/A,#N/A,FALSE,"TME";#N/A,#N/A,FALSE,"TCAR";#N/A,#N/A,FALSE,"TCM";#N/A,#N/A,FALSE,"TCO";#N/A,#N/A,FALSE,"ANG";#N/A,#N/A,FALSE,"LAS";#N/A,#N/A,FALSE,"POL";#N/A,#N/A,FALSE,"TTS";#N/A,#N/A,FALSE,"TTE";#N/A,#N/A,FALSE,"TMX";#N/A,#N/A,FALSE,"TDA";#N/A,#N/A,FALSE,"BC";#N/A,#N/A,FALSE,"AUX";#N/A,#N/A,FALSE,"AJU1";#N/A,#N/A,FALSE,"AJU2";#N/A,#N/A,FALSE,"AJU3"}</definedName>
    <definedName name="wrn.poles.">{#N/A,#N/A,FALSE,"Branche";#N/A,#N/A,FALSE,"Electromagnétisme";#N/A,#N/A,FALSE,"Optronique";#N/A,#N/A,FALSE,"Simulation";#N/A,#N/A,FALSE,"Tubes";#N/A,#N/A,FALSE,"Armement";#N/A,#N/A,FALSE,"Génération";#N/A,#N/A,FALSE,"Ajustements"}</definedName>
    <definedName name="wrn.Rap1."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DG.">{#N/A,#N/A,TRUE,"Page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wrn.tdb">{"PageGarde1",#N/A,TRUE,"Page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MIG29.">{#N/A,#N/A,TRUE,"Page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xxx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y">{"PageGarde1",#N/A,TRUE,"Page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z">{#N/A,#N/A,TRUE,"Page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14" l="1"/>
  <c r="G2" i="14"/>
  <c r="G1" i="14"/>
  <c r="A1" i="14"/>
  <c r="M26" i="13"/>
  <c r="M25" i="13"/>
  <c r="M24" i="13"/>
  <c r="M23" i="13"/>
  <c r="M22" i="13"/>
  <c r="M21" i="13"/>
  <c r="M20" i="13"/>
  <c r="M19" i="13"/>
  <c r="M18" i="13"/>
  <c r="M17" i="13"/>
  <c r="M16" i="13"/>
  <c r="M15" i="13"/>
  <c r="M14" i="13"/>
  <c r="M13" i="13"/>
  <c r="M12" i="13"/>
  <c r="M11" i="13"/>
  <c r="M10" i="13"/>
  <c r="M9" i="13" s="1"/>
  <c r="L9" i="13"/>
  <c r="K9" i="13"/>
  <c r="I9" i="13"/>
  <c r="H9" i="13"/>
  <c r="E9" i="13"/>
  <c r="D9" i="13"/>
  <c r="K3" i="13"/>
  <c r="K2" i="13"/>
  <c r="K1" i="13"/>
  <c r="B1" i="13"/>
  <c r="D3" i="12"/>
  <c r="D2" i="12"/>
  <c r="D1" i="12"/>
  <c r="A1" i="12"/>
  <c r="I3" i="11"/>
  <c r="I2" i="11"/>
  <c r="I1" i="11"/>
  <c r="A1" i="11"/>
  <c r="J3" i="10"/>
  <c r="J2" i="10"/>
  <c r="J1" i="10"/>
  <c r="A1" i="10"/>
  <c r="I3" i="9"/>
  <c r="I2" i="9"/>
  <c r="I1" i="9"/>
  <c r="A1" i="9"/>
  <c r="B3" i="8"/>
  <c r="B2" i="8"/>
  <c r="B1" i="8"/>
  <c r="C21" i="7"/>
  <c r="E20" i="7"/>
  <c r="E19" i="7"/>
  <c r="E18" i="7"/>
  <c r="E17" i="7"/>
  <c r="E16" i="7"/>
  <c r="C12" i="7"/>
  <c r="E11" i="7"/>
  <c r="E10" i="7"/>
  <c r="E9" i="7"/>
  <c r="E8" i="7"/>
  <c r="E7" i="7"/>
  <c r="E12" i="7" s="1"/>
  <c r="F3" i="7"/>
  <c r="F2" i="7"/>
  <c r="A1" i="7" s="1"/>
  <c r="F1" i="7"/>
  <c r="H8" i="6"/>
  <c r="E8" i="6"/>
  <c r="D8" i="6"/>
  <c r="K3" i="6"/>
  <c r="K2" i="6"/>
  <c r="K1" i="6"/>
  <c r="K3" i="5"/>
  <c r="K2" i="5"/>
  <c r="K1" i="5"/>
  <c r="K3" i="4"/>
  <c r="K2" i="4"/>
  <c r="K1" i="4"/>
  <c r="K3" i="3"/>
  <c r="K2" i="3"/>
  <c r="K1" i="3"/>
  <c r="G3" i="2"/>
  <c r="G2" i="2"/>
  <c r="G1" i="2"/>
  <c r="E21" i="7" l="1"/>
</calcChain>
</file>

<file path=xl/sharedStrings.xml><?xml version="1.0" encoding="utf-8"?>
<sst xmlns="http://schemas.openxmlformats.org/spreadsheetml/2006/main" count="420" uniqueCount="245">
  <si>
    <t>Cosinus V0.1</t>
  </si>
  <si>
    <t>Cosinus</t>
  </si>
  <si>
    <t>Projet</t>
  </si>
  <si>
    <t>Réalisation d’un système d’exploitation virtuel</t>
  </si>
  <si>
    <t>Responsable Dossier</t>
  </si>
  <si>
    <t>Alary Dorian</t>
  </si>
  <si>
    <t>Période couverte par le dossier</t>
  </si>
  <si>
    <t xml:space="preserve">19/01/2022 =&gt; 15/05/2022
</t>
  </si>
  <si>
    <t>Objectifs du projet</t>
  </si>
  <si>
    <t xml:space="preserve">Réaliser un système d’exploitation virtuel
Se familiariser avec la gestion de projet
Apprendre à développer en équipe </t>
  </si>
  <si>
    <t>Liste de diffusion</t>
  </si>
  <si>
    <t xml:space="preserve">Vincent DUGAT (Responsable de l’unité d ‘enseignement)
Gilles LEPINARD (Client)
Caelan HEHIR (Développeur)
Thomas LEBRUN (Développeur)
Enzo MUNOS (Développeur)
Dorian ALARY (Développeur)
</t>
  </si>
  <si>
    <t>Contexte Client</t>
  </si>
  <si>
    <t>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</si>
  <si>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Exigences Client</t>
  </si>
  <si>
    <t>Categorie</t>
  </si>
  <si>
    <t>ID d'exigence</t>
  </si>
  <si>
    <t>Titre Exigence</t>
  </si>
  <si>
    <t>Criticité (Obligatioire/ Souhaitée/exemple)</t>
  </si>
  <si>
    <t>Description Exigence</t>
  </si>
  <si>
    <t>Methode d'acceptation</t>
  </si>
  <si>
    <t>Explication</t>
  </si>
  <si>
    <t>Developpement Projet</t>
  </si>
  <si>
    <t>DP001</t>
  </si>
  <si>
    <t>O</t>
  </si>
  <si>
    <t>L’OS doit être programmé en langage C</t>
  </si>
  <si>
    <t xml:space="preserve">Suivi </t>
  </si>
  <si>
    <t>DP002</t>
  </si>
  <si>
    <t>L’OS peut s’installer à l’aide d’un installeur programmé en JAVA</t>
  </si>
  <si>
    <t>Test proto</t>
  </si>
  <si>
    <t>DP003</t>
  </si>
  <si>
    <t>L’OS doit posséder un disque dur qui sera simulé par un fichier qu’on appellera le disque virtuel et qui sera nommé d0, 
qu’il faudra formater et qui contiendra les fichiers et le catalogue du disque</t>
  </si>
  <si>
    <t>Developement Projet</t>
  </si>
  <si>
    <t>DP004</t>
  </si>
  <si>
    <t>L’OS doit contenir un programme de défragmentation permettant de compacter le stockage des fichiers en supprimant les trous occasionnés par la suppression d’un fichier.</t>
  </si>
  <si>
    <t>Suivi</t>
  </si>
  <si>
    <t>DP005</t>
  </si>
  <si>
    <t>L'OS comprendra 5 couches , chaque couche implémente des fonctionnalités utilisant celles de la couche inférieure et fournissant des services à la couche supérieure.</t>
  </si>
  <si>
    <t>DP006</t>
  </si>
  <si>
    <t xml:space="preserve">L'OS doit comprendre la fonction de hashage SHA256 </t>
  </si>
  <si>
    <t>DP007</t>
  </si>
  <si>
    <t>Le système devra gérer diverses opérations sur les fichiers, une table des utilisateurs, des droits (simplifiés)
de ces derniers sur les fichiers, une procédure de connexion et un interprète de commande</t>
  </si>
  <si>
    <t>DP008</t>
  </si>
  <si>
    <t>L'OS doit comprendre une interface graphique d’interaction pour gérer les différentes commandes précédentes</t>
  </si>
  <si>
    <t>DP009</t>
  </si>
  <si>
    <t>L’OS doit se compiler sans présence de bug.</t>
  </si>
  <si>
    <t>Gestion de projet</t>
  </si>
  <si>
    <t>GP001</t>
  </si>
  <si>
    <t>L’équipe doit livrer le canevas instancié et complété avec la capture du besoin (Onglets 1a&amp;1b) avant le TD2</t>
  </si>
  <si>
    <t>GP002</t>
  </si>
  <si>
    <t>L’équipe doit livrer le canevas instancié complété avec le référentiel projet et l’avancement courant 
(Onglets 2a,2b,2c,2d, 23a,23b,23c,23d,23e, 23f,23a) avant le TD4</t>
  </si>
  <si>
    <t>GP003</t>
  </si>
  <si>
    <t>L’équipe doit livrer le canevas instancié complété avec l’avancement à la date courante (Onglets 23a,23b,23c,23d,23e,23f, 3a)</t>
  </si>
  <si>
    <t>GP004</t>
  </si>
  <si>
    <t>L’équipe doit livrer le canevas instancié complété avec le bilan de projet (Onglets 23a,23b,23c,23d,23e,23f, 3a,4) 
Une semaine avant la soutenance</t>
  </si>
  <si>
    <t xml:space="preserve">                    OBS
WBS</t>
  </si>
  <si>
    <t>RP</t>
  </si>
  <si>
    <t>RDD</t>
  </si>
  <si>
    <t>RD1</t>
  </si>
  <si>
    <t>RD2</t>
  </si>
  <si>
    <t>R: Responsable</t>
  </si>
  <si>
    <t>WP0 Capture Besoin</t>
  </si>
  <si>
    <t>RC</t>
  </si>
  <si>
    <t>CA</t>
  </si>
  <si>
    <t>C: Contributeur</t>
  </si>
  <si>
    <t>WP1 Pilotage Projet</t>
  </si>
  <si>
    <t>A</t>
  </si>
  <si>
    <t>R</t>
  </si>
  <si>
    <t>WP2 Développement couche 1</t>
  </si>
  <si>
    <t>C</t>
  </si>
  <si>
    <t>WP2 Développement couche 2</t>
  </si>
  <si>
    <t>WP2 Développement couche 3</t>
  </si>
  <si>
    <t>WP2 Développement couche 4</t>
  </si>
  <si>
    <t>WP2 Développement couche 5</t>
  </si>
  <si>
    <t>WP3 Développement JAVA</t>
  </si>
  <si>
    <t xml:space="preserve">                    PBS
WBS</t>
  </si>
  <si>
    <t>Capture du besoin</t>
  </si>
  <si>
    <t>Reférentiel projet</t>
  </si>
  <si>
    <t>Avancement projet</t>
  </si>
  <si>
    <t>Bilan projet</t>
  </si>
  <si>
    <t>Couche 1</t>
  </si>
  <si>
    <t>Couche2</t>
  </si>
  <si>
    <t>Couche 3</t>
  </si>
  <si>
    <t>Couche 4</t>
  </si>
  <si>
    <t>Couche 5</t>
  </si>
  <si>
    <t>Programme Analyse Java</t>
  </si>
  <si>
    <t>Programme
Fragmentation Java</t>
  </si>
  <si>
    <t>Analyse graphique Java</t>
  </si>
  <si>
    <t>Doxygen</t>
  </si>
  <si>
    <t>Espace GitHub</t>
  </si>
  <si>
    <t>X</t>
  </si>
  <si>
    <t>Planning Initial</t>
  </si>
  <si>
    <t>ID de la tâche</t>
  </si>
  <si>
    <t>Nom de la tâche</t>
  </si>
  <si>
    <t>Début initial prévu</t>
  </si>
  <si>
    <t>Fin initiale prévue</t>
  </si>
  <si>
    <t>Prédécesseurs</t>
  </si>
  <si>
    <t>Noms ressources</t>
  </si>
  <si>
    <t>Travail initial prévu (hr)</t>
  </si>
  <si>
    <t>NA</t>
  </si>
  <si>
    <t xml:space="preserve">   Capture Besoin</t>
  </si>
  <si>
    <t>RP[50%];RCI[50%]</t>
  </si>
  <si>
    <t xml:space="preserve">   Structuration projet</t>
  </si>
  <si>
    <t xml:space="preserve">   Suivi Projet</t>
  </si>
  <si>
    <t>RP[10%]</t>
  </si>
  <si>
    <t xml:space="preserve">   Bilan Projet</t>
  </si>
  <si>
    <t>4;14</t>
  </si>
  <si>
    <t xml:space="preserve">   Définition Solution</t>
  </si>
  <si>
    <t>RCI;RP[5%]</t>
  </si>
  <si>
    <t xml:space="preserve">   Définition A1</t>
  </si>
  <si>
    <t xml:space="preserve">   Developpement A11</t>
  </si>
  <si>
    <t xml:space="preserve">   Développement A12</t>
  </si>
  <si>
    <t xml:space="preserve">   Développement A13</t>
  </si>
  <si>
    <t xml:space="preserve">   Intégration A1</t>
  </si>
  <si>
    <t>10;9;8</t>
  </si>
  <si>
    <t xml:space="preserve">   Développement A2</t>
  </si>
  <si>
    <t xml:space="preserve">   Développement A3</t>
  </si>
  <si>
    <t xml:space="preserve">   Intégratoni Solution</t>
  </si>
  <si>
    <t>13;12;11</t>
  </si>
  <si>
    <t>RCI</t>
  </si>
  <si>
    <t xml:space="preserve">   livraison Besoin</t>
  </si>
  <si>
    <t xml:space="preserve">   Livraison Structuration Projet</t>
  </si>
  <si>
    <t xml:space="preserve">   Livraison Solution</t>
  </si>
  <si>
    <t xml:space="preserve">   Livraison Bilan</t>
  </si>
  <si>
    <t>Description du risque</t>
  </si>
  <si>
    <t>Plan d'action et commentaires</t>
  </si>
  <si>
    <t>Poid brut</t>
  </si>
  <si>
    <t>Prob.</t>
  </si>
  <si>
    <t>Poid pondéré</t>
  </si>
  <si>
    <t>Date d'ouverture</t>
  </si>
  <si>
    <t>Date de mise à jour</t>
  </si>
  <si>
    <t>Date fermeture</t>
  </si>
  <si>
    <t>Responsable</t>
  </si>
  <si>
    <t xml:space="preserve">Total     </t>
  </si>
  <si>
    <t xml:space="preserve">Description de l'opportunité </t>
  </si>
  <si>
    <t>Montant brut</t>
  </si>
  <si>
    <t>Montant pondéré</t>
  </si>
  <si>
    <t>Total</t>
  </si>
  <si>
    <t>POINTS POSITIFS</t>
  </si>
  <si>
    <t>POINTS NEGATIFS / ALERTES</t>
  </si>
  <si>
    <t>…</t>
  </si>
  <si>
    <t>Num</t>
  </si>
  <si>
    <t>Description de l'action</t>
  </si>
  <si>
    <t>Resp</t>
  </si>
  <si>
    <t>Date d'enregistrement</t>
  </si>
  <si>
    <t>Date prévue initiale</t>
  </si>
  <si>
    <t>Date prévue courante</t>
  </si>
  <si>
    <t>Etat de l'action</t>
  </si>
  <si>
    <t>Date de cloture</t>
  </si>
  <si>
    <t>Preuve de cloture</t>
  </si>
  <si>
    <t>Commentaire</t>
  </si>
  <si>
    <t>N°</t>
  </si>
  <si>
    <r>
      <rPr>
        <b/>
        <i/>
        <sz val="10"/>
        <rFont val="Arial"/>
        <family val="2"/>
        <charset val="1"/>
      </rPr>
      <t xml:space="preserve"> </t>
    </r>
    <r>
      <rPr>
        <b/>
        <sz val="10"/>
        <rFont val="Arial"/>
        <family val="2"/>
        <charset val="1"/>
      </rPr>
      <t xml:space="preserve">DESCRIPTION </t>
    </r>
  </si>
  <si>
    <t>JUSTIFICATION</t>
  </si>
  <si>
    <t>Date d'applicabilité</t>
  </si>
  <si>
    <t>Date de fin d'applicabilité</t>
  </si>
  <si>
    <t>Motif de fin d'applicabilité</t>
  </si>
  <si>
    <t>Applicable :O/N</t>
  </si>
  <si>
    <t>Titre</t>
  </si>
  <si>
    <t>Description/ objectif</t>
  </si>
  <si>
    <t>Type</t>
  </si>
  <si>
    <t>Référence</t>
  </si>
  <si>
    <t>Indice</t>
  </si>
  <si>
    <t>Hyperlien</t>
  </si>
  <si>
    <t>date prévue de dispo</t>
  </si>
  <si>
    <t>date effective
 de dispo</t>
  </si>
  <si>
    <t>Status</t>
  </si>
  <si>
    <t>&gt;&gt;&gt; Documents en entrée</t>
  </si>
  <si>
    <t xml:space="preserve">    &gt;&gt;&gt; dossier Client</t>
  </si>
  <si>
    <t>Dossier produit à Réaliser</t>
  </si>
  <si>
    <t>CLIENT</t>
  </si>
  <si>
    <t>validé</t>
  </si>
  <si>
    <t xml:space="preserve">    &gt;&gt;&gt; Document de reference</t>
  </si>
  <si>
    <t>Cours JAVA</t>
  </si>
  <si>
    <t>M. X</t>
  </si>
  <si>
    <t>à realiser</t>
  </si>
  <si>
    <t>&gt;&gt;&gt; Documents en sortie</t>
  </si>
  <si>
    <t xml:space="preserve">    &gt;&gt;&gt; livrables projet</t>
  </si>
  <si>
    <t>Expression du besoin</t>
  </si>
  <si>
    <t>Structuration projet</t>
  </si>
  <si>
    <t>suivi projet</t>
  </si>
  <si>
    <t>recurrent 1 par semaine</t>
  </si>
  <si>
    <t>Bilan</t>
  </si>
  <si>
    <t xml:space="preserve">    &gt;&gt;&gt; Documents developpement solution</t>
  </si>
  <si>
    <t>Dossier de conceptionSolution</t>
  </si>
  <si>
    <t>Dossier des tests solution</t>
  </si>
  <si>
    <t>Résultat de Test SOLUTION V1</t>
  </si>
  <si>
    <t>Dossier de conception A1</t>
  </si>
  <si>
    <t>Dossier de test A1</t>
  </si>
  <si>
    <t>Resultat de Test A1 V1</t>
  </si>
  <si>
    <t>Dossier de conception A2</t>
  </si>
  <si>
    <t>Resultat Test A2 V1</t>
  </si>
  <si>
    <t>Dossier de conception A3</t>
  </si>
  <si>
    <t>Resultat Test A3 V1</t>
  </si>
  <si>
    <t xml:space="preserve">    &gt;&gt;&gt; Documents Utilisateurs</t>
  </si>
  <si>
    <t>Solution User manual</t>
  </si>
  <si>
    <t>Intitulé livrable</t>
  </si>
  <si>
    <t>Description Livrable</t>
  </si>
  <si>
    <t xml:space="preserve">date prévue </t>
  </si>
  <si>
    <t>&gt;&gt;&gt; Livrables en sortie</t>
  </si>
  <si>
    <t>A2 V1</t>
  </si>
  <si>
    <t>A3 V1</t>
  </si>
  <si>
    <t>Planning courant</t>
  </si>
  <si>
    <t>Ecart de travail</t>
  </si>
  <si>
    <t>Début réel</t>
  </si>
  <si>
    <t>Fin réelle</t>
  </si>
  <si>
    <t>Travail effectué</t>
  </si>
  <si>
    <t>Travail restant</t>
  </si>
  <si>
    <t>Ecart de travail (effectué+ restant)- initial</t>
  </si>
  <si>
    <t xml:space="preserve">   Intégration Solution</t>
  </si>
  <si>
    <t>Analyse critique du déroulement du projet</t>
  </si>
  <si>
    <t>Leçons apprises</t>
  </si>
  <si>
    <t>Mise en perspectives pour les projets futurs</t>
  </si>
  <si>
    <t xml:space="preserve">Canevas réalisé par </t>
  </si>
  <si>
    <t>Gilles LEPINARD</t>
  </si>
  <si>
    <t>Version</t>
  </si>
  <si>
    <t>2021-10</t>
  </si>
  <si>
    <t>Acquisition de compétences utiles pour le travail en entreprise</t>
  </si>
  <si>
    <t>Premier avant gout du travail en équipe en informatique</t>
  </si>
  <si>
    <t>Ce projet est riche contenu , on y trouve plein de sujet et domaine qui sont très utile pour un informaticien</t>
  </si>
  <si>
    <t>Risque de bug au moment du lancement.</t>
  </si>
  <si>
    <t>Aucun programme n'est à l'abri d'un bug de fonctionnement ou de compatibilité c'est pour ca qu'une série de tests sera nécessaire pour palier à ce problème.</t>
  </si>
  <si>
    <t>Ce projet est une opportunité d'apprendre à travailler en groupe , d'apprendre comment gérer la répartition du travail etc , c'est une expérience qui nous sera utile pour le travail en entreprise.</t>
  </si>
  <si>
    <t>Période du 9/02 au 16/03</t>
  </si>
  <si>
    <t xml:space="preserve">
L'analyse du besoin a été menée et montre une certaine clareté de l'attendu .
La structuration du projet a été réalisée et les besoins du client sont clairs , la répartition du travail a été répartie convenablement.
</t>
  </si>
  <si>
    <t>R.A.S mis à part la difficulté de la répartition du travail pour l'équipe , n' ayant aucune expérience du travail d'équipe , c'est ce qui nous a pris le plus de temps.</t>
  </si>
  <si>
    <t>Le client attend de nous la création d'un système d'exploitation à partir de rien , ce projet nécessitant des compétences nouvelles pour nous , il est nécessaire de commencer à acquérir ces compétences sous peine d'être limité par le temps</t>
  </si>
  <si>
    <t>Courte limite de temps</t>
  </si>
  <si>
    <t>Possibilité de non concordance avec les attentes client .</t>
  </si>
  <si>
    <t xml:space="preserve">La grande quantité de travail ainsi que les d'élements à associer à notre projet pourrait divaguer des attentes du client , c'est pourquoi que des entretients et des tests courant seront nécessaire . </t>
  </si>
  <si>
    <t>Période du 16/03 au rendu projet</t>
  </si>
  <si>
    <t>A venir</t>
  </si>
  <si>
    <t>R.A.S</t>
  </si>
  <si>
    <t>M.Alary : terminer couche 2</t>
  </si>
  <si>
    <t>M.Mun</t>
  </si>
  <si>
    <t>M.Lebrun : terminer la couche 1 et 5  afin que les autres puisse s'en servir .</t>
  </si>
  <si>
    <t>Prototype de projet</t>
  </si>
  <si>
    <t>Premier aperçu du rendu du projet .</t>
  </si>
  <si>
    <t>Rendu avancement courant</t>
  </si>
  <si>
    <t>Rendu de l'avancement courant rempli jusqu’à la colonne 3a .</t>
  </si>
  <si>
    <t>Non défini</t>
  </si>
  <si>
    <t>Projet complet</t>
  </si>
  <si>
    <t>Canevas complétement rempli</t>
  </si>
  <si>
    <t>Rendu final du projet à donner au client .</t>
  </si>
  <si>
    <t>Canevas complétement instancié à rendre à M.Lepinard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</si>
</sst>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164" formatCode="_-* #,##0\ _F_-;\-* #,##0\ _F_-;_-* &quot;- &quot;_F_-;_-@_-"/>
    <numFmt numFmtId="165" formatCode="_(* #,##0.00_);_(* \(#,##0.00\);_(* \-??_);_(@_)"/>
    <numFmt numFmtId="166" formatCode="#,##0&quot; h&quot;"/>
    <numFmt numFmtId="167" formatCode="_-* #,##0&quot; F&quot;_-;\-* #,##0&quot; F&quot;_-;_-* &quot;- F&quot;_-;_-@_-"/>
    <numFmt numFmtId="168" formatCode="_(\$* #,##0.00_);_(\$* \(#,##0.00\);_(\$* \-??_);_(@_)"/>
    <numFmt numFmtId="169" formatCode="mmm\ yy"/>
    <numFmt numFmtId="170" formatCode="_-* #,##0.00\ _F_-;\-* #,##0.00\ _F_-;_-* \-??\ _F_-;_-@_-"/>
    <numFmt numFmtId="171" formatCode="\$#,##0;[Red]&quot;-$&quot;#,##0"/>
    <numFmt numFmtId="172" formatCode="#,##0.0&quot; déf/kLoc&quot;"/>
    <numFmt numFmtId="173" formatCode="_-* #,##0.00\ [$€-1]_-;\-* #,##0.00\ [$€-1]_-;_-* \-??\ [$€-1]_-"/>
    <numFmt numFmtId="174" formatCode="_-* #,##0.00\ [$€]_-;\-* #,##0.00\ [$€]_-;_-* \-??\ [$€]_-;_-@_-"/>
    <numFmt numFmtId="175" formatCode="#,##0.0&quot; h/déf&quot;"/>
    <numFmt numFmtId="176" formatCode="0.0_)"/>
    <numFmt numFmtId="177" formatCode="#,##0_ ;[Red]\-#,##0\ "/>
    <numFmt numFmtId="178" formatCode="0.000"/>
    <numFmt numFmtId="179" formatCode="\£#,##0;&quot;-£&quot;#,##0"/>
    <numFmt numFmtId="180" formatCode="#,###,##0;[Red]\(#,###,##0\)"/>
    <numFmt numFmtId="181" formatCode="0\ %"/>
    <numFmt numFmtId="182" formatCode="\£#,##0;[Red]&quot;-£&quot;#,##0"/>
    <numFmt numFmtId="183" formatCode="??0&quot; %&quot;"/>
    <numFmt numFmtId="184" formatCode="&quot;Qty &quot;#_]"/>
    <numFmt numFmtId="185" formatCode="&quot;Station  &quot;#&quot;  Total Each :- &quot;"/>
    <numFmt numFmtId="186" formatCode="&quot;Station  &quot;#&quot; Grand Total :-&quot;"/>
    <numFmt numFmtId="187" formatCode="#\ ##0.##\j"/>
    <numFmt numFmtId="188" formatCode="&quot;Item  &quot;#.##&quot;  Total  :-&quot;"/>
    <numFmt numFmtId="189" formatCode="0.0"/>
    <numFmt numFmtId="190" formatCode="#__\x_]"/>
    <numFmt numFmtId="191" formatCode="dd/mm/yy"/>
    <numFmt numFmtId="192" formatCode="#,##0.0"/>
    <numFmt numFmtId="193" formatCode="#,##0&quot; €&quot;"/>
    <numFmt numFmtId="194" formatCode="dd/mm/yy;@"/>
  </numFmts>
  <fonts count="73">
    <font>
      <sz val="10"/>
      <name val="Arial"/>
      <charset val="1"/>
    </font>
    <font>
      <b/>
      <sz val="10"/>
      <name val="MS Sans"/>
      <family val="2"/>
      <charset val="1"/>
    </font>
    <font>
      <u/>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sz val="11"/>
      <color rgb="FFFF00FF"/>
      <name val="Arial"/>
      <family val="2"/>
      <charset val="1"/>
    </font>
    <font>
      <sz val="8"/>
      <color rgb="FFFFFFFF"/>
      <name val="Arial"/>
      <family val="2"/>
      <charset val="1"/>
    </font>
    <font>
      <b/>
      <sz val="11"/>
      <color rgb="FFFF9900"/>
      <name val="Calibri"/>
      <family val="2"/>
      <charset val="1"/>
    </font>
    <font>
      <b/>
      <sz val="14"/>
      <name val="Arial"/>
      <family val="2"/>
      <charset val="1"/>
    </font>
    <font>
      <b/>
      <sz val="11"/>
      <color rgb="FFFFFFFF"/>
      <name val="Calibri"/>
      <family val="2"/>
      <charset val="1"/>
    </font>
    <font>
      <b/>
      <sz val="10"/>
      <name val="Arial"/>
      <family val="2"/>
      <charset val="1"/>
    </font>
    <font>
      <b/>
      <sz val="8.5"/>
      <name val="LinePrinter"/>
      <charset val="1"/>
    </font>
    <font>
      <sz val="8"/>
      <name val="Arial"/>
      <family val="2"/>
      <charset val="1"/>
    </font>
    <font>
      <sz val="11"/>
      <color rgb="FF333399"/>
      <name val="Calibri"/>
      <family val="2"/>
      <charset val="1"/>
    </font>
    <font>
      <i/>
      <sz val="11"/>
      <color rgb="FF808080"/>
      <name val="Calibri"/>
      <family val="2"/>
      <charset val="1"/>
    </font>
    <font>
      <u/>
      <sz val="10"/>
      <color rgb="FFBFBFBF"/>
      <name val="Arial"/>
      <family val="2"/>
      <charset val="1"/>
    </font>
    <font>
      <sz val="11"/>
      <color rgb="FF008000"/>
      <name val="Calibri"/>
      <family val="2"/>
      <charset val="1"/>
    </font>
    <font>
      <b/>
      <sz val="8"/>
      <color rgb="FF0000FF"/>
      <name val="Arial"/>
      <family val="2"/>
      <charset val="1"/>
    </font>
    <font>
      <sz val="8"/>
      <name val="MS Sans Serif"/>
      <family val="2"/>
      <charset val="1"/>
    </font>
    <font>
      <sz val="9"/>
      <name val="Arial"/>
      <family val="2"/>
      <charset val="1"/>
    </font>
    <font>
      <b/>
      <sz val="12"/>
      <color rgb="FFFF0000"/>
      <name val="MS Sans Serif"/>
      <family val="2"/>
      <charset val="1"/>
    </font>
    <font>
      <b/>
      <sz val="15"/>
      <color rgb="FF003366"/>
      <name val="Calibri"/>
      <family val="2"/>
      <charset val="1"/>
    </font>
    <font>
      <b/>
      <sz val="13"/>
      <color rgb="FF003366"/>
      <name val="Calibri"/>
      <family val="2"/>
      <charset val="1"/>
    </font>
    <font>
      <b/>
      <sz val="11"/>
      <color rgb="FF003366"/>
      <name val="Calibri"/>
      <family val="2"/>
      <charset val="1"/>
    </font>
    <font>
      <u/>
      <sz val="12"/>
      <color rgb="FF0000FF"/>
      <name val="Courier New"/>
      <family val="3"/>
      <charset val="1"/>
    </font>
    <font>
      <u/>
      <sz val="10"/>
      <color rgb="FF0000FF"/>
      <name val="Arial"/>
      <family val="2"/>
      <charset val="1"/>
    </font>
    <font>
      <sz val="12"/>
      <name val="Times New Roman"/>
      <family val="1"/>
      <charset val="1"/>
    </font>
    <font>
      <b/>
      <sz val="12"/>
      <name val="Arial"/>
      <family val="2"/>
      <charset val="1"/>
    </font>
    <font>
      <sz val="12"/>
      <name val="Arial"/>
      <family val="2"/>
      <charset val="1"/>
    </font>
    <font>
      <i/>
      <sz val="12"/>
      <name val="Arial"/>
      <family val="2"/>
      <charset val="1"/>
    </font>
    <font>
      <u/>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sz val="8"/>
      <name val="Arial"/>
      <family val="2"/>
      <charset val="1"/>
    </font>
    <font>
      <sz val="10"/>
      <name val="Courier New"/>
      <family val="3"/>
      <charset val="1"/>
    </font>
    <font>
      <sz val="11"/>
      <color rgb="FF000000"/>
      <name val="Arial"/>
      <family val="2"/>
      <charset val="1"/>
    </font>
    <font>
      <strike/>
      <sz val="10"/>
      <name val="Arial"/>
      <family val="2"/>
      <charset val="1"/>
    </font>
    <font>
      <b/>
      <sz val="11"/>
      <color rgb="FF333333"/>
      <name val="Calibri"/>
      <family val="2"/>
      <charset val="1"/>
    </font>
    <font>
      <b/>
      <sz val="10"/>
      <name val="MS Sans Serif"/>
      <family val="2"/>
      <charset val="1"/>
    </font>
    <font>
      <b/>
      <sz val="12"/>
      <color rgb="FF000000"/>
      <name val="Arial"/>
      <family val="2"/>
      <charset val="1"/>
    </font>
    <font>
      <b/>
      <i/>
      <sz val="12"/>
      <color rgb="FF000000"/>
      <name val="Arial"/>
      <family val="2"/>
      <charset val="1"/>
    </font>
    <font>
      <sz val="12"/>
      <color rgb="FF000000"/>
      <name val="Arial"/>
      <family val="2"/>
      <charset val="1"/>
    </font>
    <font>
      <sz val="10"/>
      <color rgb="FF000000"/>
      <name val="Arial"/>
      <family val="2"/>
      <charset val="1"/>
    </font>
    <font>
      <i/>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u/>
      <sz val="10"/>
      <name val="Arial"/>
      <family val="2"/>
      <charset val="1"/>
    </font>
    <font>
      <b/>
      <sz val="18"/>
      <color rgb="FF003366"/>
      <name val="Cambria"/>
      <family val="2"/>
      <charset val="1"/>
    </font>
    <font>
      <b/>
      <i/>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i/>
      <sz val="14"/>
      <name val="Arial"/>
      <family val="2"/>
      <charset val="1"/>
    </font>
    <font>
      <sz val="14"/>
      <name val="Arial"/>
      <family val="2"/>
      <charset val="1"/>
    </font>
    <font>
      <b/>
      <sz val="18"/>
      <name val="Arial"/>
      <family val="2"/>
      <charset val="1"/>
    </font>
    <font>
      <sz val="11"/>
      <name val="Times New Roman"/>
      <charset val="1"/>
    </font>
    <font>
      <sz val="10"/>
      <color rgb="FF363636"/>
      <name val="Calibri"/>
      <family val="2"/>
      <charset val="1"/>
    </font>
    <font>
      <b/>
      <sz val="11"/>
      <color rgb="FF000000"/>
      <name val="Calibri"/>
      <family val="2"/>
      <charset val="1"/>
    </font>
    <font>
      <sz val="11"/>
      <name val="Calibri"/>
      <family val="2"/>
      <charset val="1"/>
    </font>
    <font>
      <b/>
      <sz val="11"/>
      <name val="Arial"/>
      <family val="2"/>
      <charset val="1"/>
    </font>
    <font>
      <b/>
      <sz val="11"/>
      <color rgb="FF333333"/>
      <name val="Arial"/>
      <family val="2"/>
      <charset val="1"/>
    </font>
    <font>
      <b/>
      <i/>
      <u/>
      <sz val="10"/>
      <color rgb="FFFF0000"/>
      <name val="Arial"/>
      <family val="2"/>
      <charset val="1"/>
    </font>
    <font>
      <b/>
      <i/>
      <sz val="10"/>
      <name val="Arial"/>
      <family val="2"/>
      <charset val="1"/>
    </font>
    <font>
      <b/>
      <sz val="9"/>
      <name val="Arial"/>
      <family val="2"/>
      <charset val="1"/>
    </font>
    <font>
      <sz val="10"/>
      <name val="Arial"/>
      <charset val="1"/>
    </font>
  </fonts>
  <fills count="45">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3CDDD"/>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C9211E"/>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C9211E"/>
      </patternFill>
    </fill>
    <fill>
      <patternFill patternType="solid">
        <fgColor rgb="FF339966"/>
        <bgColor rgb="FF008080"/>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0080"/>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solid">
        <fgColor rgb="FF008080"/>
        <bgColor rgb="FF0066CC"/>
      </patternFill>
    </fill>
    <fill>
      <patternFill patternType="solid">
        <fgColor rgb="FF80B3FF"/>
        <bgColor rgb="FF8EB4E3"/>
      </patternFill>
    </fill>
    <fill>
      <patternFill patternType="solid">
        <fgColor rgb="FFDFDFDF"/>
        <bgColor rgb="FFE0E0E0"/>
      </patternFill>
    </fill>
    <fill>
      <patternFill patternType="solid">
        <fgColor rgb="FF95B3D7"/>
        <bgColor rgb="FF8EB4E3"/>
      </patternFill>
    </fill>
    <fill>
      <patternFill patternType="solid">
        <fgColor rgb="FFD7E4BD"/>
        <bgColor rgb="FFDFDFDF"/>
      </patternFill>
    </fill>
    <fill>
      <patternFill patternType="solid">
        <fgColor rgb="FF8EB4E3"/>
        <bgColor rgb="FF95B3D7"/>
      </patternFill>
    </fill>
    <fill>
      <patternFill patternType="solid">
        <fgColor rgb="FFDFE3E8"/>
        <bgColor rgb="FFE0E0E0"/>
      </patternFill>
    </fill>
    <fill>
      <patternFill patternType="solid">
        <fgColor rgb="FFB7DEE8"/>
        <bgColor rgb="FFCCCCFF"/>
      </patternFill>
    </fill>
    <fill>
      <patternFill patternType="solid">
        <fgColor rgb="FFFFFFFF"/>
        <bgColor rgb="FFFFFFCC"/>
      </patternFill>
    </fill>
    <fill>
      <patternFill patternType="solid">
        <fgColor rgb="FFC3D69B"/>
        <bgColor rgb="FFD7E4BD"/>
      </patternFill>
    </fill>
    <fill>
      <patternFill patternType="solid">
        <fgColor rgb="FFFAC090"/>
        <bgColor rgb="FFFFCC99"/>
      </patternFill>
    </fill>
    <fill>
      <patternFill patternType="solid">
        <fgColor rgb="FF93CDDD"/>
        <bgColor rgb="FF99CCFF"/>
      </patternFill>
    </fill>
    <fill>
      <patternFill patternType="solid">
        <fgColor rgb="FFDBEEF4"/>
        <bgColor rgb="FFDFE3E8"/>
      </patternFill>
    </fill>
    <fill>
      <patternFill patternType="solid">
        <fgColor rgb="FFCCC1DA"/>
        <bgColor rgb="FFC0C0C0"/>
      </patternFill>
    </fill>
  </fills>
  <borders count="6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style="thin">
        <color rgb="FFC0C0C0"/>
      </left>
      <right style="thin">
        <color rgb="FFC0C0C0"/>
      </right>
      <top style="thin">
        <color rgb="FFC0C0C0"/>
      </top>
      <bottom style="thin">
        <color rgb="FFC0C0C0"/>
      </bottom>
      <diagonal/>
    </border>
    <border>
      <left/>
      <right style="medium">
        <color auto="1"/>
      </right>
      <top/>
      <bottom/>
      <diagonal/>
    </border>
    <border>
      <left/>
      <right/>
      <top style="thin">
        <color auto="1"/>
      </top>
      <bottom style="thin">
        <color auto="1"/>
      </bottom>
      <diagonal/>
    </border>
    <border>
      <left style="medium">
        <color auto="1"/>
      </left>
      <right style="medium">
        <color auto="1"/>
      </right>
      <top style="medium">
        <color auto="1"/>
      </top>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auto="1"/>
      </left>
      <right style="double">
        <color auto="1"/>
      </right>
      <top/>
      <bottom/>
      <diagonal/>
    </border>
    <border>
      <left style="thin">
        <color auto="1"/>
      </left>
      <right/>
      <top/>
      <bottom/>
      <diagonal/>
    </border>
    <border>
      <left/>
      <right/>
      <top/>
      <bottom style="double">
        <color rgb="FFFF9900"/>
      </bottom>
      <diagonal/>
    </border>
    <border>
      <left style="thin">
        <color rgb="FF333333"/>
      </left>
      <right style="thin">
        <color rgb="FF333333"/>
      </right>
      <top style="thin">
        <color rgb="FF333333"/>
      </top>
      <bottom style="thin">
        <color rgb="FF333333"/>
      </bottom>
      <diagonal/>
    </border>
    <border>
      <left/>
      <right/>
      <top/>
      <bottom style="medium">
        <color auto="1"/>
      </bottom>
      <diagonal/>
    </border>
    <border>
      <left style="thin">
        <color rgb="FF3366FF"/>
      </left>
      <right style="thin">
        <color rgb="FF3366FF"/>
      </right>
      <top style="thin">
        <color rgb="FF3366FF"/>
      </top>
      <bottom style="thin">
        <color rgb="FF3366FF"/>
      </bottom>
      <diagonal/>
    </border>
    <border>
      <left style="thin">
        <color rgb="FFDFDFDF"/>
      </left>
      <right style="thin">
        <color rgb="FF3366FF"/>
      </right>
      <top style="medium">
        <color rgb="FFDFDFDF"/>
      </top>
      <bottom style="thin">
        <color rgb="FF3366FF"/>
      </bottom>
      <diagonal/>
    </border>
    <border>
      <left/>
      <right/>
      <top style="thin">
        <color rgb="FF3366FF"/>
      </top>
      <bottom style="thin">
        <color rgb="FF3366FF"/>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thin">
        <color rgb="FFB1BBCC"/>
      </bottom>
      <diagonal/>
    </border>
    <border>
      <left style="medium">
        <color auto="1"/>
      </left>
      <right/>
      <top style="medium">
        <color auto="1"/>
      </top>
      <bottom style="thin">
        <color rgb="FFB1BBCC"/>
      </bottom>
      <diagonal/>
    </border>
    <border>
      <left style="thin">
        <color rgb="FFB1BBCC"/>
      </left>
      <right style="medium">
        <color auto="1"/>
      </right>
      <top style="medium">
        <color auto="1"/>
      </top>
      <bottom style="thin">
        <color rgb="FFB1BBCC"/>
      </bottom>
      <diagonal/>
    </border>
    <border>
      <left style="medium">
        <color auto="1"/>
      </left>
      <right/>
      <top style="thin">
        <color rgb="FFB1BBCC"/>
      </top>
      <bottom style="thin">
        <color rgb="FFB1BBCC"/>
      </bottom>
      <diagonal/>
    </border>
    <border>
      <left style="thin">
        <color rgb="FFB1BBCC"/>
      </left>
      <right style="thin">
        <color rgb="FFB1BBCC"/>
      </right>
      <top style="thin">
        <color rgb="FFB1BBCC"/>
      </top>
      <bottom style="thin">
        <color rgb="FFB1BBCC"/>
      </bottom>
      <diagonal/>
    </border>
    <border>
      <left style="thin">
        <color rgb="FFB1BBCC"/>
      </left>
      <right style="medium">
        <color auto="1"/>
      </right>
      <top style="thin">
        <color rgb="FFB1BBCC"/>
      </top>
      <bottom style="thin">
        <color rgb="FFB1BBCC"/>
      </bottom>
      <diagonal/>
    </border>
    <border>
      <left style="medium">
        <color auto="1"/>
      </left>
      <right/>
      <top style="thin">
        <color rgb="FFB1BBCC"/>
      </top>
      <bottom style="medium">
        <color auto="1"/>
      </bottom>
      <diagonal/>
    </border>
    <border>
      <left style="thin">
        <color rgb="FFB1BBCC"/>
      </left>
      <right style="medium">
        <color auto="1"/>
      </right>
      <top style="thin">
        <color rgb="FFB1BBCC"/>
      </top>
      <bottom style="medium">
        <color auto="1"/>
      </bottom>
      <diagonal/>
    </border>
    <border>
      <left style="thin">
        <color rgb="FFB1BBCC"/>
      </left>
      <right style="thin">
        <color rgb="FFB1BBCC"/>
      </right>
      <top style="thin">
        <color rgb="FFB1BBCC"/>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rgb="FFC0C0C0"/>
      </right>
      <top style="medium">
        <color auto="1"/>
      </top>
      <bottom style="thin">
        <color rgb="FFC0C0C0"/>
      </bottom>
      <diagonal/>
    </border>
    <border>
      <left style="medium">
        <color auto="1"/>
      </left>
      <right/>
      <top style="thin">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rgb="FFB1BBCC"/>
      </bottom>
      <diagonal/>
    </border>
    <border>
      <left style="medium">
        <color auto="1"/>
      </left>
      <right style="thin">
        <color rgb="FFB1BBCC"/>
      </right>
      <top style="thin">
        <color rgb="FFB1BBCC"/>
      </top>
      <bottom style="thin">
        <color rgb="FFB1BBCC"/>
      </bottom>
      <diagonal/>
    </border>
    <border>
      <left/>
      <right style="thin">
        <color rgb="FFB1BBCC"/>
      </right>
      <top style="thin">
        <color rgb="FFB1BBCC"/>
      </top>
      <bottom style="thin">
        <color rgb="FFB1BBCC"/>
      </bottom>
      <diagonal/>
    </border>
    <border>
      <left style="medium">
        <color auto="1"/>
      </left>
      <right style="medium">
        <color auto="1"/>
      </right>
      <top style="thin">
        <color rgb="FFB1BBCC"/>
      </top>
      <bottom style="thin">
        <color rgb="FFB1BBCC"/>
      </bottom>
      <diagonal/>
    </border>
    <border>
      <left style="medium">
        <color auto="1"/>
      </left>
      <right style="thin">
        <color rgb="FFB1BBCC"/>
      </right>
      <top style="thin">
        <color rgb="FFB1BBCC"/>
      </top>
      <bottom style="medium">
        <color auto="1"/>
      </bottom>
      <diagonal/>
    </border>
    <border>
      <left/>
      <right style="thin">
        <color rgb="FFB1BBCC"/>
      </right>
      <top style="thin">
        <color rgb="FFB1BBCC"/>
      </top>
      <bottom style="medium">
        <color auto="1"/>
      </bottom>
      <diagonal/>
    </border>
    <border>
      <left style="medium">
        <color auto="1"/>
      </left>
      <right style="medium">
        <color auto="1"/>
      </right>
      <top style="thin">
        <color rgb="FFB1BBCC"/>
      </top>
      <bottom style="medium">
        <color auto="1"/>
      </bottom>
      <diagonal/>
    </border>
  </borders>
  <cellStyleXfs count="1167">
    <xf numFmtId="0" fontId="0" fillId="0" borderId="0"/>
    <xf numFmtId="0" fontId="1" fillId="0" borderId="0" applyBorder="0" applyProtection="0"/>
    <xf numFmtId="0" fontId="2" fillId="0" borderId="0" applyBorder="0" applyProtection="0">
      <alignment horizontal="left" vertical="top" wrapText="1"/>
    </xf>
    <xf numFmtId="0" fontId="3" fillId="2" borderId="0" applyBorder="0" applyProtection="0"/>
    <xf numFmtId="0" fontId="3" fillId="3" borderId="0" applyBorder="0" applyProtection="0"/>
    <xf numFmtId="0" fontId="3" fillId="4" borderId="0" applyBorder="0" applyProtection="0"/>
    <xf numFmtId="0" fontId="3" fillId="5" borderId="0" applyBorder="0" applyProtection="0"/>
    <xf numFmtId="0" fontId="3" fillId="6" borderId="0" applyBorder="0" applyProtection="0"/>
    <xf numFmtId="0" fontId="3" fillId="7" borderId="0" applyBorder="0" applyProtection="0"/>
    <xf numFmtId="0" fontId="3" fillId="2" borderId="0" applyBorder="0" applyProtection="0"/>
    <xf numFmtId="0" fontId="3" fillId="3" borderId="0" applyBorder="0" applyProtection="0"/>
    <xf numFmtId="0" fontId="3" fillId="4" borderId="0" applyBorder="0" applyProtection="0"/>
    <xf numFmtId="0" fontId="3" fillId="5" borderId="0" applyBorder="0" applyProtection="0"/>
    <xf numFmtId="0" fontId="3" fillId="6" borderId="0" applyBorder="0" applyProtection="0"/>
    <xf numFmtId="0" fontId="3" fillId="7" borderId="0" applyBorder="0" applyProtection="0"/>
    <xf numFmtId="0" fontId="3" fillId="8" borderId="0" applyBorder="0" applyProtection="0"/>
    <xf numFmtId="0" fontId="3" fillId="9" borderId="0" applyBorder="0" applyProtection="0"/>
    <xf numFmtId="0" fontId="3" fillId="10" borderId="0" applyBorder="0" applyProtection="0"/>
    <xf numFmtId="0" fontId="3" fillId="5" borderId="0" applyBorder="0" applyProtection="0"/>
    <xf numFmtId="0" fontId="3" fillId="8" borderId="0" applyBorder="0" applyProtection="0"/>
    <xf numFmtId="0" fontId="3" fillId="11" borderId="0" applyBorder="0" applyProtection="0"/>
    <xf numFmtId="0" fontId="3" fillId="8" borderId="0" applyBorder="0" applyProtection="0"/>
    <xf numFmtId="0" fontId="3" fillId="9" borderId="0" applyBorder="0" applyProtection="0"/>
    <xf numFmtId="0" fontId="3" fillId="10" borderId="0" applyBorder="0" applyProtection="0"/>
    <xf numFmtId="0" fontId="3" fillId="5" borderId="0" applyBorder="0" applyProtection="0"/>
    <xf numFmtId="0" fontId="3" fillId="8" borderId="0" applyBorder="0" applyProtection="0"/>
    <xf numFmtId="0" fontId="3" fillId="11" borderId="0" applyBorder="0" applyProtection="0"/>
    <xf numFmtId="0" fontId="4" fillId="12" borderId="0" applyBorder="0" applyProtection="0"/>
    <xf numFmtId="0" fontId="4" fillId="9" borderId="0" applyBorder="0" applyProtection="0"/>
    <xf numFmtId="0" fontId="4" fillId="10" borderId="0" applyBorder="0" applyProtection="0"/>
    <xf numFmtId="0" fontId="4" fillId="13" borderId="0" applyBorder="0" applyProtection="0"/>
    <xf numFmtId="0" fontId="4" fillId="14" borderId="0" applyBorder="0" applyProtection="0"/>
    <xf numFmtId="0" fontId="4" fillId="15" borderId="0" applyBorder="0" applyProtection="0"/>
    <xf numFmtId="0" fontId="4" fillId="12" borderId="0" applyBorder="0" applyProtection="0"/>
    <xf numFmtId="0" fontId="4" fillId="9" borderId="0" applyBorder="0" applyProtection="0"/>
    <xf numFmtId="0" fontId="4" fillId="10" borderId="0" applyBorder="0" applyProtection="0"/>
    <xf numFmtId="0" fontId="4" fillId="16" borderId="0" applyBorder="0" applyProtection="0"/>
    <xf numFmtId="0" fontId="4" fillId="14" borderId="0" applyBorder="0" applyProtection="0"/>
    <xf numFmtId="0" fontId="4" fillId="15" borderId="0" applyBorder="0" applyProtection="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17" borderId="0" applyBorder="0" applyProtection="0"/>
    <xf numFmtId="0" fontId="4" fillId="18" borderId="0" applyBorder="0" applyProtection="0"/>
    <xf numFmtId="0" fontId="4" fillId="19" borderId="0" applyBorder="0" applyProtection="0"/>
    <xf numFmtId="0" fontId="4" fillId="16" borderId="0" applyBorder="0" applyProtection="0"/>
    <xf numFmtId="0" fontId="4" fillId="14" borderId="0" applyBorder="0" applyProtection="0"/>
    <xf numFmtId="0" fontId="4" fillId="20" borderId="0" applyBorder="0" applyProtection="0"/>
    <xf numFmtId="0" fontId="6" fillId="3" borderId="0" applyBorder="0" applyProtection="0"/>
    <xf numFmtId="0" fontId="5" fillId="0" borderId="1" applyProtection="0"/>
    <xf numFmtId="0" fontId="5" fillId="0" borderId="2" applyProtection="0"/>
    <xf numFmtId="0" fontId="5" fillId="0" borderId="0" applyProtection="0"/>
    <xf numFmtId="0" fontId="7" fillId="0" borderId="0" applyBorder="0" applyProtection="0"/>
    <xf numFmtId="0" fontId="7" fillId="0" borderId="0" applyBorder="0" applyProtection="0"/>
    <xf numFmtId="0" fontId="7" fillId="0" borderId="0" applyBorder="0" applyProtection="0"/>
    <xf numFmtId="0" fontId="7" fillId="0" borderId="0" applyBorder="0" applyProtection="0"/>
    <xf numFmtId="0" fontId="8" fillId="0" borderId="0" applyBorder="0"/>
    <xf numFmtId="0" fontId="9" fillId="21" borderId="3" applyProtection="0"/>
    <xf numFmtId="0" fontId="9" fillId="21" borderId="3" applyProtection="0"/>
    <xf numFmtId="0" fontId="10" fillId="0" borderId="0" applyBorder="0"/>
    <xf numFmtId="0" fontId="11" fillId="22" borderId="4" applyProtection="0"/>
    <xf numFmtId="164" fontId="72" fillId="0" borderId="0" applyBorder="0" applyProtection="0"/>
    <xf numFmtId="164" fontId="72" fillId="0" borderId="0" applyBorder="0" applyProtection="0"/>
    <xf numFmtId="164" fontId="72" fillId="0" borderId="0" applyBorder="0" applyProtection="0"/>
    <xf numFmtId="164" fontId="72" fillId="0" borderId="0" applyBorder="0" applyProtection="0"/>
    <xf numFmtId="164" fontId="72" fillId="0" borderId="0" applyBorder="0" applyProtection="0"/>
    <xf numFmtId="164" fontId="72" fillId="0" borderId="0" applyBorder="0" applyProtection="0"/>
    <xf numFmtId="164" fontId="72" fillId="0" borderId="0" applyBorder="0" applyProtection="0"/>
    <xf numFmtId="164" fontId="72" fillId="0" borderId="0" applyBorder="0" applyProtection="0"/>
    <xf numFmtId="165" fontId="72" fillId="0" borderId="0" applyBorder="0" applyProtection="0"/>
    <xf numFmtId="0" fontId="72" fillId="23" borderId="5" applyProtection="0"/>
    <xf numFmtId="0" fontId="72" fillId="23" borderId="5" applyProtection="0"/>
    <xf numFmtId="0" fontId="72" fillId="23" borderId="5" applyProtection="0"/>
    <xf numFmtId="0" fontId="72" fillId="23" borderId="5" applyProtection="0"/>
    <xf numFmtId="0" fontId="72" fillId="23" borderId="5" applyProtection="0"/>
    <xf numFmtId="0" fontId="72" fillId="23" borderId="5" applyProtection="0"/>
    <xf numFmtId="166" fontId="72" fillId="0" borderId="0" applyBorder="0">
      <alignment horizontal="right"/>
      <protection locked="0"/>
    </xf>
    <xf numFmtId="166" fontId="72" fillId="0" borderId="0" applyBorder="0">
      <alignment horizontal="right"/>
      <protection locked="0"/>
    </xf>
    <xf numFmtId="166" fontId="72" fillId="0" borderId="0" applyBorder="0">
      <alignment horizontal="right"/>
      <protection locked="0"/>
    </xf>
    <xf numFmtId="166" fontId="72" fillId="0" borderId="0" applyBorder="0">
      <alignment horizontal="right"/>
      <protection locked="0"/>
    </xf>
    <xf numFmtId="166" fontId="72" fillId="0" borderId="0" applyBorder="0">
      <alignment horizontal="right"/>
      <protection locked="0"/>
    </xf>
    <xf numFmtId="166" fontId="72" fillId="0" borderId="0" applyBorder="0">
      <alignment horizontal="right"/>
      <protection locked="0"/>
    </xf>
    <xf numFmtId="167" fontId="72" fillId="0" borderId="0" applyBorder="0" applyProtection="0"/>
    <xf numFmtId="167" fontId="72" fillId="0" borderId="0" applyBorder="0" applyProtection="0"/>
    <xf numFmtId="167" fontId="72" fillId="0" borderId="0" applyBorder="0" applyProtection="0"/>
    <xf numFmtId="167" fontId="72" fillId="0" borderId="0" applyBorder="0" applyProtection="0"/>
    <xf numFmtId="167" fontId="72" fillId="0" borderId="0" applyBorder="0" applyProtection="0"/>
    <xf numFmtId="167" fontId="72" fillId="0" borderId="0" applyBorder="0" applyProtection="0"/>
    <xf numFmtId="167" fontId="72" fillId="0" borderId="0" applyBorder="0" applyProtection="0"/>
    <xf numFmtId="167" fontId="72" fillId="0" borderId="0" applyBorder="0" applyProtection="0"/>
    <xf numFmtId="168" fontId="72" fillId="0" borderId="0" applyBorder="0" applyProtection="0"/>
    <xf numFmtId="15" fontId="72" fillId="0" borderId="0" applyProtection="0"/>
    <xf numFmtId="15" fontId="5" fillId="0" borderId="0" applyProtection="0"/>
    <xf numFmtId="15" fontId="5" fillId="0" borderId="0" applyProtection="0"/>
    <xf numFmtId="15" fontId="5" fillId="0" borderId="0" applyProtection="0"/>
    <xf numFmtId="14" fontId="72" fillId="4" borderId="0" applyBorder="0"/>
    <xf numFmtId="14" fontId="72" fillId="4" borderId="0" applyBorder="0"/>
    <xf numFmtId="14" fontId="72" fillId="4" borderId="0" applyBorder="0"/>
    <xf numFmtId="14" fontId="72" fillId="4" borderId="0" applyBorder="0"/>
    <xf numFmtId="14" fontId="72" fillId="4" borderId="0" applyBorder="0"/>
    <xf numFmtId="14" fontId="72" fillId="4" borderId="0" applyBorder="0"/>
    <xf numFmtId="169" fontId="72" fillId="4" borderId="0" applyBorder="0"/>
    <xf numFmtId="169" fontId="72" fillId="4" borderId="0" applyBorder="0"/>
    <xf numFmtId="169" fontId="72" fillId="4" borderId="0" applyBorder="0"/>
    <xf numFmtId="169" fontId="72" fillId="4" borderId="0" applyBorder="0"/>
    <xf numFmtId="169" fontId="72" fillId="4" borderId="0" applyBorder="0"/>
    <xf numFmtId="169" fontId="72" fillId="4" borderId="0" applyBorder="0"/>
    <xf numFmtId="14" fontId="72" fillId="0" borderId="0" applyBorder="0" applyProtection="0">
      <alignment horizontal="center"/>
    </xf>
    <xf numFmtId="14" fontId="5" fillId="0" borderId="0" applyBorder="0" applyProtection="0">
      <alignment horizontal="center"/>
    </xf>
    <xf numFmtId="14" fontId="5" fillId="0" borderId="0" applyBorder="0" applyProtection="0">
      <alignment horizontal="center"/>
    </xf>
    <xf numFmtId="14" fontId="72" fillId="0" borderId="0" applyBorder="0" applyProtection="0">
      <alignment horizontal="center"/>
    </xf>
    <xf numFmtId="14" fontId="72" fillId="0" borderId="0" applyBorder="0" applyProtection="0">
      <alignment horizontal="center"/>
    </xf>
    <xf numFmtId="14" fontId="72" fillId="0" borderId="0" applyBorder="0" applyProtection="0">
      <alignment horizontal="center"/>
    </xf>
    <xf numFmtId="14" fontId="72" fillId="0" borderId="0" applyBorder="0" applyProtection="0">
      <alignment horizontal="center"/>
    </xf>
    <xf numFmtId="14" fontId="5" fillId="0" borderId="0" applyBorder="0" applyProtection="0">
      <alignment horizontal="center"/>
    </xf>
    <xf numFmtId="14" fontId="12" fillId="24" borderId="6">
      <alignment horizontal="right" vertical="center"/>
    </xf>
    <xf numFmtId="14" fontId="13" fillId="0" borderId="7"/>
    <xf numFmtId="169" fontId="72" fillId="4" borderId="8">
      <alignment horizontal="center"/>
    </xf>
    <xf numFmtId="169" fontId="5" fillId="4" borderId="8">
      <alignment horizontal="center"/>
    </xf>
    <xf numFmtId="169" fontId="5" fillId="4" borderId="8">
      <alignment horizontal="center"/>
    </xf>
    <xf numFmtId="169" fontId="5" fillId="4" borderId="8">
      <alignment horizontal="center"/>
    </xf>
    <xf numFmtId="169" fontId="5" fillId="4" borderId="8">
      <alignment horizontal="center"/>
    </xf>
    <xf numFmtId="0" fontId="5" fillId="0" borderId="0">
      <alignment vertical="top"/>
    </xf>
    <xf numFmtId="0" fontId="72" fillId="0" borderId="0" applyBorder="0">
      <alignment vertical="top" wrapText="1"/>
    </xf>
    <xf numFmtId="0" fontId="5" fillId="0" borderId="0" applyBorder="0">
      <alignment vertical="top" wrapText="1"/>
    </xf>
    <xf numFmtId="0" fontId="5" fillId="0" borderId="0" applyBorder="0">
      <alignment vertical="top" wrapText="1"/>
    </xf>
    <xf numFmtId="0" fontId="5" fillId="0" borderId="0" applyBorder="0">
      <alignment vertical="top" wrapText="1"/>
    </xf>
    <xf numFmtId="0" fontId="5" fillId="0" borderId="0" applyBorder="0">
      <alignment vertical="top" wrapText="1"/>
    </xf>
    <xf numFmtId="170" fontId="72" fillId="0" borderId="0" applyBorder="0" applyProtection="0"/>
    <xf numFmtId="171" fontId="72" fillId="0" borderId="0" applyBorder="0" applyProtection="0"/>
    <xf numFmtId="171" fontId="5" fillId="0" borderId="0" applyBorder="0" applyProtection="0"/>
    <xf numFmtId="171" fontId="5" fillId="0" borderId="0" applyBorder="0" applyProtection="0"/>
    <xf numFmtId="171" fontId="5" fillId="0" borderId="0" applyBorder="0" applyProtection="0"/>
    <xf numFmtId="171" fontId="5" fillId="0" borderId="0" applyBorder="0" applyProtection="0"/>
    <xf numFmtId="0" fontId="14" fillId="0" borderId="0" applyBorder="0"/>
    <xf numFmtId="0" fontId="14" fillId="0" borderId="0" applyBorder="0"/>
    <xf numFmtId="0" fontId="14" fillId="0" borderId="0" applyBorder="0"/>
    <xf numFmtId="0" fontId="14" fillId="0" borderId="0" applyBorder="0"/>
    <xf numFmtId="0" fontId="14" fillId="0" borderId="0" applyBorder="0"/>
    <xf numFmtId="0" fontId="14" fillId="0" borderId="0" applyBorder="0"/>
    <xf numFmtId="0" fontId="14" fillId="0" borderId="0" applyBorder="0"/>
    <xf numFmtId="172" fontId="14" fillId="0" borderId="0" applyBorder="0">
      <alignment horizontal="right"/>
    </xf>
    <xf numFmtId="0" fontId="15" fillId="7" borderId="3" applyProtection="0"/>
    <xf numFmtId="173" fontId="72" fillId="0" borderId="0" applyBorder="0" applyProtection="0"/>
    <xf numFmtId="173" fontId="72" fillId="0" borderId="0" applyBorder="0" applyProtection="0"/>
    <xf numFmtId="173" fontId="72" fillId="0" borderId="0" applyBorder="0" applyProtection="0"/>
    <xf numFmtId="174" fontId="72" fillId="0" borderId="0" applyBorder="0" applyProtection="0"/>
    <xf numFmtId="173" fontId="72" fillId="0" borderId="0" applyBorder="0" applyProtection="0"/>
    <xf numFmtId="173" fontId="72" fillId="0" borderId="0" applyBorder="0" applyProtection="0"/>
    <xf numFmtId="173" fontId="72" fillId="0" borderId="0" applyBorder="0" applyProtection="0"/>
    <xf numFmtId="173" fontId="72" fillId="0" borderId="0" applyBorder="0" applyProtection="0"/>
    <xf numFmtId="173" fontId="72" fillId="0" borderId="0" applyBorder="0" applyProtection="0"/>
    <xf numFmtId="0" fontId="16" fillId="0" borderId="0" applyBorder="0" applyProtection="0"/>
    <xf numFmtId="0" fontId="72" fillId="0" borderId="0" applyBorder="0"/>
    <xf numFmtId="0" fontId="72" fillId="0" borderId="0" applyBorder="0"/>
    <xf numFmtId="0" fontId="72" fillId="0" borderId="0" applyBorder="0"/>
    <xf numFmtId="0" fontId="72" fillId="0" borderId="0" applyBorder="0"/>
    <xf numFmtId="0" fontId="72" fillId="0" borderId="0" applyBorder="0"/>
    <xf numFmtId="0" fontId="72" fillId="0" borderId="0" applyBorder="0"/>
    <xf numFmtId="0" fontId="17" fillId="0" borderId="0" applyBorder="0" applyProtection="0"/>
    <xf numFmtId="0" fontId="17" fillId="0" borderId="0" applyBorder="0" applyProtection="0"/>
    <xf numFmtId="0" fontId="17" fillId="0" borderId="0" applyBorder="0" applyProtection="0"/>
    <xf numFmtId="0" fontId="17" fillId="0" borderId="0" applyBorder="0" applyProtection="0"/>
    <xf numFmtId="0" fontId="18" fillId="4" borderId="0" applyBorder="0" applyProtection="0"/>
    <xf numFmtId="0" fontId="19" fillId="0" borderId="0" applyBorder="0" applyProtection="0"/>
    <xf numFmtId="0" fontId="19" fillId="0" borderId="0" applyBorder="0" applyProtection="0"/>
    <xf numFmtId="0" fontId="19" fillId="0" borderId="0" applyBorder="0" applyProtection="0"/>
    <xf numFmtId="0" fontId="19" fillId="0" borderId="0" applyBorder="0" applyProtection="0"/>
    <xf numFmtId="175"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8"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8"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1" fillId="0" borderId="0" applyBorder="0">
      <alignment horizontal="right"/>
      <protection locked="0"/>
    </xf>
    <xf numFmtId="175" fontId="2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4" fillId="0" borderId="0" applyBorder="0">
      <alignment horizontal="right"/>
      <protection locked="0"/>
    </xf>
    <xf numFmtId="175" fontId="12"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23" fillId="0" borderId="9" applyProtection="0"/>
    <xf numFmtId="0" fontId="24" fillId="0" borderId="10" applyProtection="0"/>
    <xf numFmtId="0" fontId="25" fillId="0" borderId="11" applyProtection="0"/>
    <xf numFmtId="0" fontId="25" fillId="0" borderId="0" applyBorder="0" applyProtection="0"/>
    <xf numFmtId="0" fontId="26" fillId="25" borderId="12">
      <alignment horizontal="center" vertical="center"/>
    </xf>
    <xf numFmtId="0" fontId="26" fillId="25" borderId="12">
      <alignment horizontal="center" vertical="center"/>
    </xf>
    <xf numFmtId="0" fontId="26" fillId="25" borderId="12">
      <alignment horizontal="center" vertical="center"/>
    </xf>
    <xf numFmtId="0" fontId="26" fillId="25" borderId="12">
      <alignment horizontal="center" vertical="center"/>
    </xf>
    <xf numFmtId="0" fontId="27" fillId="0" borderId="0" applyBorder="0" applyProtection="0"/>
    <xf numFmtId="0" fontId="27" fillId="0" borderId="0" applyBorder="0" applyProtection="0"/>
    <xf numFmtId="0" fontId="27" fillId="0" borderId="0" applyBorder="0" applyProtection="0"/>
    <xf numFmtId="0" fontId="27" fillId="0" borderId="0" applyBorder="0" applyProtection="0"/>
    <xf numFmtId="0" fontId="15" fillId="7" borderId="3" applyProtection="0"/>
    <xf numFmtId="0" fontId="6" fillId="3" borderId="0" applyBorder="0" applyProtection="0"/>
    <xf numFmtId="176" fontId="72" fillId="0" borderId="0">
      <alignment horizontal="center" vertical="top"/>
    </xf>
    <xf numFmtId="176" fontId="5" fillId="0" borderId="0">
      <alignment horizontal="center" vertical="top"/>
    </xf>
    <xf numFmtId="176" fontId="5" fillId="0" borderId="0">
      <alignment horizontal="center" vertical="top"/>
    </xf>
    <xf numFmtId="176" fontId="5" fillId="0" borderId="0">
      <alignment horizontal="center" vertical="top"/>
    </xf>
    <xf numFmtId="176" fontId="5" fillId="0" borderId="0">
      <alignment horizontal="center" vertical="top"/>
    </xf>
    <xf numFmtId="177" fontId="28" fillId="0" borderId="1">
      <alignment horizontal="center" vertical="center"/>
    </xf>
    <xf numFmtId="178" fontId="29" fillId="0" borderId="13">
      <alignment horizontal="left"/>
    </xf>
    <xf numFmtId="178" fontId="29" fillId="0" borderId="13">
      <alignment horizontal="left"/>
    </xf>
    <xf numFmtId="178" fontId="29" fillId="0" borderId="13">
      <alignment horizontal="left"/>
    </xf>
    <xf numFmtId="178" fontId="30" fillId="0" borderId="1">
      <alignment horizontal="center"/>
    </xf>
    <xf numFmtId="178" fontId="30" fillId="0" borderId="1"/>
    <xf numFmtId="178" fontId="31" fillId="0" borderId="1">
      <alignment horizontal="left"/>
    </xf>
    <xf numFmtId="178" fontId="31" fillId="0" borderId="1">
      <alignment horizontal="left"/>
    </xf>
    <xf numFmtId="178" fontId="31" fillId="0" borderId="1">
      <alignment horizontal="left"/>
    </xf>
    <xf numFmtId="178" fontId="31" fillId="0" borderId="1">
      <alignment horizontal="left"/>
    </xf>
    <xf numFmtId="178" fontId="31" fillId="0" borderId="1"/>
    <xf numFmtId="178" fontId="31" fillId="0" borderId="1"/>
    <xf numFmtId="178" fontId="31" fillId="0" borderId="1"/>
    <xf numFmtId="178" fontId="31" fillId="0" borderId="1"/>
    <xf numFmtId="0" fontId="27" fillId="0" borderId="0" applyBorder="0" applyProtection="0"/>
    <xf numFmtId="0" fontId="27" fillId="0" borderId="0" applyBorder="0" applyProtection="0"/>
    <xf numFmtId="0" fontId="32" fillId="0" borderId="0" applyBorder="0" applyProtection="0"/>
    <xf numFmtId="0" fontId="32" fillId="0" borderId="0" applyBorder="0" applyProtection="0"/>
    <xf numFmtId="0" fontId="27" fillId="0" borderId="0" applyBorder="0" applyProtection="0"/>
    <xf numFmtId="0" fontId="27" fillId="0" borderId="0" applyBorder="0" applyProtection="0"/>
    <xf numFmtId="0" fontId="27" fillId="0" borderId="0" applyBorder="0" applyProtection="0"/>
    <xf numFmtId="0" fontId="32" fillId="0" borderId="0" applyBorder="0" applyProtection="0"/>
    <xf numFmtId="0" fontId="32" fillId="0" borderId="0" applyBorder="0" applyProtection="0"/>
    <xf numFmtId="0" fontId="33" fillId="0" borderId="14" applyProtection="0"/>
    <xf numFmtId="0" fontId="34" fillId="26" borderId="0"/>
    <xf numFmtId="0" fontId="34" fillId="26" borderId="0"/>
    <xf numFmtId="0" fontId="34" fillId="26" borderId="0"/>
    <xf numFmtId="0" fontId="34" fillId="26" borderId="0"/>
    <xf numFmtId="0" fontId="34" fillId="26" borderId="0"/>
    <xf numFmtId="0" fontId="34" fillId="26" borderId="0"/>
    <xf numFmtId="0" fontId="34" fillId="26" borderId="0"/>
    <xf numFmtId="179" fontId="72" fillId="0" borderId="0" applyBorder="0">
      <alignment vertical="top"/>
    </xf>
    <xf numFmtId="179" fontId="5" fillId="0" borderId="0" applyBorder="0">
      <alignment vertical="top"/>
    </xf>
    <xf numFmtId="179" fontId="5" fillId="0" borderId="0" applyBorder="0">
      <alignment vertical="top"/>
    </xf>
    <xf numFmtId="179" fontId="5" fillId="0" borderId="0" applyBorder="0">
      <alignment vertical="top"/>
    </xf>
    <xf numFmtId="179" fontId="5" fillId="0" borderId="0" applyBorder="0">
      <alignment vertical="top"/>
    </xf>
    <xf numFmtId="0" fontId="35" fillId="24" borderId="0" applyBorder="0" applyProtection="0"/>
    <xf numFmtId="0" fontId="35" fillId="24" borderId="0" applyBorder="0" applyProtection="0"/>
    <xf numFmtId="0" fontId="36" fillId="17" borderId="0">
      <alignment vertical="center"/>
    </xf>
    <xf numFmtId="0" fontId="12" fillId="8" borderId="2">
      <alignment vertical="center" wrapText="1"/>
    </xf>
    <xf numFmtId="0" fontId="5" fillId="0" borderId="0"/>
    <xf numFmtId="0" fontId="37" fillId="0" borderId="0">
      <alignment horizontal="center"/>
    </xf>
    <xf numFmtId="180" fontId="14" fillId="0" borderId="0"/>
    <xf numFmtId="180" fontId="14" fillId="0" borderId="0"/>
    <xf numFmtId="180" fontId="14" fillId="0" borderId="0"/>
    <xf numFmtId="0" fontId="5" fillId="0" borderId="0">
      <alignment horizontal="left"/>
      <protection locked="0"/>
    </xf>
    <xf numFmtId="0" fontId="38" fillId="0" borderId="0"/>
    <xf numFmtId="0" fontId="38" fillId="0" borderId="0"/>
    <xf numFmtId="0" fontId="38" fillId="0" borderId="0"/>
    <xf numFmtId="0" fontId="38" fillId="0" borderId="0"/>
    <xf numFmtId="0" fontId="72" fillId="4" borderId="0" applyBorder="0"/>
    <xf numFmtId="0" fontId="72" fillId="4" borderId="0" applyBorder="0"/>
    <xf numFmtId="0" fontId="72" fillId="4" borderId="0" applyBorder="0"/>
    <xf numFmtId="0" fontId="72" fillId="4" borderId="0" applyBorder="0"/>
    <xf numFmtId="0" fontId="72" fillId="4" borderId="0" applyBorder="0"/>
    <xf numFmtId="0" fontId="72" fillId="4" borderId="0" applyBorder="0"/>
    <xf numFmtId="0" fontId="5" fillId="0" borderId="0"/>
    <xf numFmtId="0" fontId="39" fillId="0" borderId="0"/>
    <xf numFmtId="0" fontId="39"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3" borderId="5" applyProtection="0"/>
    <xf numFmtId="0" fontId="40" fillId="27" borderId="0"/>
    <xf numFmtId="0" fontId="39" fillId="0" borderId="0">
      <alignment vertical="top" wrapText="1"/>
      <protection locked="0"/>
    </xf>
    <xf numFmtId="0" fontId="41" fillId="21" borderId="15" applyProtection="0"/>
    <xf numFmtId="0" fontId="12" fillId="21" borderId="0" applyProtection="0">
      <alignment vertical="center"/>
    </xf>
    <xf numFmtId="0" fontId="12" fillId="21" borderId="0" applyProtection="0">
      <alignment vertical="center"/>
    </xf>
    <xf numFmtId="0" fontId="12" fillId="21" borderId="0" applyProtection="0">
      <alignment vertical="center"/>
    </xf>
    <xf numFmtId="181" fontId="72" fillId="0" borderId="0" applyBorder="0" applyProtection="0"/>
    <xf numFmtId="182" fontId="72" fillId="0" borderId="0" applyBorder="0" applyProtection="0">
      <alignment vertical="top"/>
    </xf>
    <xf numFmtId="182" fontId="5" fillId="0" borderId="0" applyBorder="0" applyProtection="0">
      <alignment vertical="top"/>
    </xf>
    <xf numFmtId="182" fontId="5" fillId="0" borderId="0" applyBorder="0" applyProtection="0">
      <alignment vertical="top"/>
    </xf>
    <xf numFmtId="182" fontId="5" fillId="0" borderId="0" applyBorder="0" applyProtection="0">
      <alignment vertical="top"/>
    </xf>
    <xf numFmtId="182" fontId="29" fillId="0" borderId="0" applyBorder="0" applyProtection="0">
      <alignment vertical="top"/>
    </xf>
    <xf numFmtId="182" fontId="5" fillId="0" borderId="0" applyBorder="0" applyProtection="0">
      <alignment vertical="top"/>
    </xf>
    <xf numFmtId="181" fontId="5" fillId="0" borderId="0" applyBorder="0" applyProtection="0"/>
    <xf numFmtId="181" fontId="72" fillId="0" borderId="0" applyBorder="0" applyProtection="0"/>
    <xf numFmtId="181" fontId="5" fillId="0" borderId="0" applyBorder="0" applyProtection="0"/>
    <xf numFmtId="181" fontId="72" fillId="0" borderId="0" applyBorder="0" applyProtection="0"/>
    <xf numFmtId="181" fontId="72" fillId="0" borderId="0" applyBorder="0" applyProtection="0"/>
    <xf numFmtId="181" fontId="72" fillId="0" borderId="0" applyBorder="0" applyProtection="0"/>
    <xf numFmtId="183" fontId="72" fillId="0" borderId="0" applyBorder="0">
      <alignment horizontal="right"/>
      <protection locked="0"/>
    </xf>
    <xf numFmtId="0" fontId="72" fillId="0" borderId="0" applyBorder="0" applyProtection="0"/>
    <xf numFmtId="0" fontId="72" fillId="0" borderId="0" applyBorder="0" applyProtection="0"/>
    <xf numFmtId="0" fontId="72" fillId="0" borderId="0" applyBorder="0" applyProtection="0"/>
    <xf numFmtId="15" fontId="72" fillId="0" borderId="0" applyBorder="0" applyProtection="0"/>
    <xf numFmtId="15" fontId="72" fillId="0" borderId="0" applyBorder="0" applyProtection="0"/>
    <xf numFmtId="15" fontId="72" fillId="0" borderId="0" applyBorder="0" applyProtection="0"/>
    <xf numFmtId="4" fontId="72" fillId="0" borderId="0" applyBorder="0" applyProtection="0"/>
    <xf numFmtId="4" fontId="72" fillId="0" borderId="0" applyBorder="0" applyProtection="0"/>
    <xf numFmtId="4" fontId="72" fillId="0" borderId="0" applyBorder="0" applyProtection="0"/>
    <xf numFmtId="0" fontId="42" fillId="0" borderId="16">
      <alignment horizontal="center"/>
    </xf>
    <xf numFmtId="0" fontId="42" fillId="0" borderId="16">
      <alignment horizontal="center"/>
    </xf>
    <xf numFmtId="0" fontId="42" fillId="0" borderId="16">
      <alignment horizontal="center"/>
    </xf>
    <xf numFmtId="0" fontId="42" fillId="0" borderId="16">
      <alignment horizontal="center"/>
    </xf>
    <xf numFmtId="3" fontId="72" fillId="0" borderId="0" applyBorder="0" applyProtection="0"/>
    <xf numFmtId="3" fontId="72" fillId="0" borderId="0" applyBorder="0" applyProtection="0"/>
    <xf numFmtId="3" fontId="72" fillId="0" borderId="0" applyBorder="0" applyProtection="0"/>
    <xf numFmtId="0" fontId="72" fillId="28" borderId="0" applyBorder="0" applyProtection="0"/>
    <xf numFmtId="0" fontId="72" fillId="28" borderId="0" applyBorder="0" applyProtection="0"/>
    <xf numFmtId="0" fontId="72" fillId="28" borderId="0" applyBorder="0" applyProtection="0"/>
    <xf numFmtId="184" fontId="72"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0" fontId="5" fillId="23" borderId="0"/>
    <xf numFmtId="0" fontId="43" fillId="24" borderId="17" applyProtection="0">
      <alignment vertical="center"/>
    </xf>
    <xf numFmtId="0" fontId="43" fillId="24" borderId="17" applyProtection="0">
      <alignment vertical="center"/>
    </xf>
    <xf numFmtId="0" fontId="43" fillId="24" borderId="17" applyProtection="0">
      <alignment vertical="center"/>
    </xf>
    <xf numFmtId="0" fontId="43" fillId="24" borderId="17" applyProtection="0">
      <alignment vertical="center"/>
    </xf>
    <xf numFmtId="0" fontId="44" fillId="24" borderId="17" applyProtection="0">
      <alignment vertical="center"/>
    </xf>
    <xf numFmtId="0" fontId="44" fillId="24" borderId="17" applyProtection="0">
      <alignment vertical="center"/>
    </xf>
    <xf numFmtId="0" fontId="44" fillId="24" borderId="17" applyProtection="0">
      <alignment vertical="center"/>
    </xf>
    <xf numFmtId="0" fontId="44" fillId="24" borderId="17" applyProtection="0">
      <alignment vertical="center"/>
    </xf>
    <xf numFmtId="0" fontId="45" fillId="24" borderId="17" applyProtection="0">
      <alignment horizontal="left" vertical="center" indent="1"/>
    </xf>
    <xf numFmtId="0" fontId="45" fillId="24" borderId="17" applyProtection="0">
      <alignment horizontal="left" vertical="center" indent="1"/>
    </xf>
    <xf numFmtId="0" fontId="45" fillId="24" borderId="17" applyProtection="0">
      <alignment horizontal="left" vertical="center" indent="1"/>
    </xf>
    <xf numFmtId="0" fontId="45" fillId="24" borderId="17"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18" borderId="17" applyProtection="0">
      <alignment horizontal="right" vertical="center"/>
    </xf>
    <xf numFmtId="0" fontId="45" fillId="18" borderId="17" applyProtection="0">
      <alignment horizontal="right" vertical="center"/>
    </xf>
    <xf numFmtId="0" fontId="45" fillId="18" borderId="17" applyProtection="0">
      <alignment horizontal="right" vertical="center"/>
    </xf>
    <xf numFmtId="0" fontId="45" fillId="18"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3" fillId="32" borderId="18" applyProtection="0">
      <alignment horizontal="left" vertical="center" indent="1"/>
    </xf>
    <xf numFmtId="0" fontId="43" fillId="32" borderId="18" applyProtection="0">
      <alignment horizontal="left" vertical="center" indent="1"/>
    </xf>
    <xf numFmtId="0" fontId="43" fillId="32" borderId="18" applyProtection="0">
      <alignment horizontal="left" vertical="center" indent="1"/>
    </xf>
    <xf numFmtId="0" fontId="43" fillId="32" borderId="18"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5" fillId="8" borderId="17" applyProtection="0">
      <alignment horizontal="right" vertical="center"/>
    </xf>
    <xf numFmtId="0" fontId="45" fillId="8" borderId="17" applyProtection="0">
      <alignment horizontal="right" vertical="center"/>
    </xf>
    <xf numFmtId="0" fontId="45" fillId="8" borderId="17" applyProtection="0">
      <alignment horizontal="right" vertical="center"/>
    </xf>
    <xf numFmtId="0" fontId="45" fillId="8" borderId="17" applyProtection="0">
      <alignment horizontal="right" vertical="center"/>
    </xf>
    <xf numFmtId="0" fontId="46" fillId="8" borderId="0" applyProtection="0">
      <alignment horizontal="left" vertical="center" indent="1"/>
    </xf>
    <xf numFmtId="0" fontId="46" fillId="8" borderId="0" applyProtection="0">
      <alignment horizontal="left" vertical="center" indent="1"/>
    </xf>
    <xf numFmtId="0" fontId="46" fillId="8" borderId="0" applyProtection="0">
      <alignment horizontal="left" vertical="center" indent="1"/>
    </xf>
    <xf numFmtId="0" fontId="46" fillId="8"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5" fillId="33" borderId="17" applyProtection="0">
      <alignment vertical="center"/>
    </xf>
    <xf numFmtId="0" fontId="45" fillId="33" borderId="17" applyProtection="0">
      <alignment vertical="center"/>
    </xf>
    <xf numFmtId="0" fontId="45" fillId="33" borderId="17" applyProtection="0">
      <alignment vertical="center"/>
    </xf>
    <xf numFmtId="0" fontId="45" fillId="33" borderId="17" applyProtection="0">
      <alignment vertical="center"/>
    </xf>
    <xf numFmtId="0" fontId="47" fillId="33" borderId="17" applyProtection="0">
      <alignment vertical="center"/>
    </xf>
    <xf numFmtId="0" fontId="47" fillId="33" borderId="17" applyProtection="0">
      <alignment vertical="center"/>
    </xf>
    <xf numFmtId="0" fontId="47" fillId="33" borderId="17" applyProtection="0">
      <alignment vertical="center"/>
    </xf>
    <xf numFmtId="0" fontId="47" fillId="33" borderId="17" applyProtection="0">
      <alignment vertical="center"/>
    </xf>
    <xf numFmtId="0" fontId="43" fillId="8" borderId="19" applyProtection="0">
      <alignment horizontal="left" vertical="center" indent="1"/>
    </xf>
    <xf numFmtId="0" fontId="43" fillId="8" borderId="19" applyProtection="0">
      <alignment horizontal="left" vertical="center" indent="1"/>
    </xf>
    <xf numFmtId="0" fontId="43" fillId="8" borderId="19" applyProtection="0">
      <alignment horizontal="left" vertical="center" indent="1"/>
    </xf>
    <xf numFmtId="0" fontId="43" fillId="8" borderId="19" applyProtection="0">
      <alignment horizontal="left" vertical="center" indent="1"/>
    </xf>
    <xf numFmtId="0" fontId="48" fillId="33" borderId="0"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3" fillId="8" borderId="17" applyProtection="0">
      <alignment horizontal="left" vertical="center" indent="1"/>
    </xf>
    <xf numFmtId="0" fontId="43" fillId="8" borderId="17" applyProtection="0">
      <alignment horizontal="left" vertical="center" indent="1"/>
    </xf>
    <xf numFmtId="0" fontId="43" fillId="8" borderId="17" applyProtection="0">
      <alignment horizontal="left" vertical="center" indent="1"/>
    </xf>
    <xf numFmtId="0" fontId="43" fillId="8" borderId="17"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50" fillId="33" borderId="17" applyProtection="0">
      <alignment horizontal="right" vertical="center"/>
    </xf>
    <xf numFmtId="0" fontId="50" fillId="33" borderId="17" applyProtection="0">
      <alignment horizontal="right" vertical="center"/>
    </xf>
    <xf numFmtId="0" fontId="50" fillId="33" borderId="17" applyProtection="0">
      <alignment horizontal="right" vertical="center"/>
    </xf>
    <xf numFmtId="0" fontId="50" fillId="33" borderId="17" applyProtection="0">
      <alignment horizontal="right" vertical="center"/>
    </xf>
    <xf numFmtId="0" fontId="18" fillId="4" borderId="0" applyBorder="0" applyProtection="0"/>
    <xf numFmtId="0" fontId="41" fillId="21" borderId="15" applyProtection="0"/>
    <xf numFmtId="185" fontId="29" fillId="0" borderId="0" applyBorder="0" applyProtection="0">
      <alignment horizontal="left" vertical="top"/>
    </xf>
    <xf numFmtId="186" fontId="29" fillId="0" borderId="0" applyBorder="0" applyProtection="0">
      <alignment horizontal="left" vertical="top"/>
    </xf>
    <xf numFmtId="0" fontId="5" fillId="0" borderId="0"/>
    <xf numFmtId="0" fontId="5" fillId="0" borderId="0"/>
    <xf numFmtId="187" fontId="72" fillId="0" borderId="0"/>
    <xf numFmtId="187" fontId="5" fillId="0" borderId="0"/>
    <xf numFmtId="187" fontId="5" fillId="0" borderId="0"/>
    <xf numFmtId="187" fontId="5" fillId="0" borderId="0"/>
    <xf numFmtId="187" fontId="5" fillId="0" borderId="0"/>
    <xf numFmtId="0" fontId="12" fillId="0" borderId="0">
      <alignment horizontal="center"/>
    </xf>
    <xf numFmtId="0" fontId="12" fillId="0" borderId="0">
      <alignment horizontal="center"/>
    </xf>
    <xf numFmtId="0" fontId="12" fillId="0" borderId="0">
      <alignment horizontal="center"/>
    </xf>
    <xf numFmtId="0" fontId="12" fillId="0" borderId="0">
      <alignment horizontal="left"/>
    </xf>
    <xf numFmtId="0" fontId="12" fillId="0" borderId="0">
      <alignment horizontal="left"/>
    </xf>
    <xf numFmtId="0" fontId="12" fillId="0" borderId="0">
      <alignment horizontal="left"/>
    </xf>
    <xf numFmtId="188" fontId="30" fillId="0" borderId="0" applyBorder="0" applyProtection="0">
      <alignment horizontal="left" vertical="top"/>
    </xf>
    <xf numFmtId="179" fontId="44" fillId="0" borderId="20">
      <alignment vertical="top"/>
    </xf>
    <xf numFmtId="179" fontId="44" fillId="0" borderId="20">
      <alignment vertical="top"/>
    </xf>
    <xf numFmtId="189" fontId="51" fillId="0" borderId="21">
      <alignment horizontal="center" vertical="center" wrapText="1"/>
    </xf>
    <xf numFmtId="190" fontId="5" fillId="0" borderId="0">
      <alignment horizontal="right" vertical="top"/>
    </xf>
    <xf numFmtId="0" fontId="52" fillId="23" borderId="0" applyBorder="0" applyProtection="0">
      <alignment horizontal="center" vertical="center"/>
    </xf>
    <xf numFmtId="0" fontId="53" fillId="0" borderId="0" applyBorder="0" applyProtection="0"/>
    <xf numFmtId="0" fontId="54" fillId="0" borderId="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11" fillId="22" borderId="4" applyProtection="0"/>
    <xf numFmtId="0" fontId="56" fillId="0" borderId="0" applyBorder="0" applyProtection="0"/>
    <xf numFmtId="0" fontId="57" fillId="0" borderId="0"/>
    <xf numFmtId="0" fontId="58" fillId="0" borderId="0"/>
  </cellStyleXfs>
  <cellXfs count="218">
    <xf numFmtId="0" fontId="0" fillId="0" borderId="0" xfId="0"/>
    <xf numFmtId="0" fontId="12" fillId="4" borderId="8" xfId="961" applyFont="1" applyFill="1" applyBorder="1" applyAlignment="1">
      <alignment horizontal="right" vertical="center"/>
    </xf>
    <xf numFmtId="0" fontId="14" fillId="24" borderId="0" xfId="0" applyFont="1" applyFill="1" applyBorder="1" applyAlignment="1">
      <alignment horizontal="left" vertical="top" wrapText="1"/>
    </xf>
    <xf numFmtId="0" fontId="12" fillId="4" borderId="27" xfId="962" applyFont="1" applyFill="1" applyBorder="1" applyAlignment="1">
      <alignment horizontal="right" vertical="center"/>
    </xf>
    <xf numFmtId="14" fontId="12" fillId="4" borderId="25" xfId="962" applyNumberFormat="1" applyFont="1" applyFill="1" applyBorder="1" applyAlignment="1">
      <alignment horizontal="right" vertical="center"/>
    </xf>
    <xf numFmtId="0" fontId="12" fillId="4" borderId="8" xfId="962" applyFont="1" applyFill="1" applyBorder="1" applyAlignment="1">
      <alignment horizontal="right" vertical="center"/>
    </xf>
    <xf numFmtId="0" fontId="30" fillId="35" borderId="2" xfId="960" applyFont="1" applyFill="1" applyBorder="1" applyAlignment="1">
      <alignment vertical="center" wrapText="1"/>
    </xf>
    <xf numFmtId="0" fontId="29" fillId="35" borderId="2" xfId="960" applyFont="1" applyFill="1" applyBorder="1" applyAlignment="1">
      <alignment vertical="center" wrapText="1"/>
    </xf>
    <xf numFmtId="0" fontId="60" fillId="34" borderId="2" xfId="960" applyFont="1" applyFill="1" applyBorder="1" applyAlignment="1">
      <alignment horizontal="center" vertical="center" wrapText="1"/>
    </xf>
    <xf numFmtId="0" fontId="10" fillId="35" borderId="2" xfId="960" applyFont="1" applyFill="1" applyBorder="1" applyAlignment="1">
      <alignment horizontal="center" vertical="center"/>
    </xf>
    <xf numFmtId="0" fontId="62" fillId="35" borderId="2" xfId="960" applyFont="1" applyFill="1" applyBorder="1" applyAlignment="1">
      <alignment horizontal="center" vertical="center"/>
    </xf>
    <xf numFmtId="0" fontId="60" fillId="34" borderId="2" xfId="960" applyFont="1" applyFill="1" applyBorder="1" applyAlignment="1">
      <alignment horizontal="center" vertical="center"/>
    </xf>
    <xf numFmtId="14" fontId="12" fillId="4" borderId="27" xfId="290" applyFont="1" applyFill="1" applyBorder="1" applyAlignment="1" applyProtection="1">
      <alignment horizontal="right"/>
    </xf>
    <xf numFmtId="14" fontId="12" fillId="4" borderId="25" xfId="290" applyFont="1" applyFill="1" applyBorder="1" applyAlignment="1" applyProtection="1">
      <alignment horizontal="right"/>
    </xf>
    <xf numFmtId="0" fontId="12" fillId="4" borderId="8" xfId="960" applyFont="1" applyFill="1" applyBorder="1" applyAlignment="1">
      <alignment horizontal="right" vertical="center"/>
    </xf>
    <xf numFmtId="0" fontId="5" fillId="0" borderId="0" xfId="960"/>
    <xf numFmtId="0" fontId="10" fillId="4" borderId="22" xfId="960" applyFont="1" applyFill="1" applyBorder="1" applyAlignment="1">
      <alignment vertical="center"/>
    </xf>
    <xf numFmtId="0" fontId="10" fillId="4" borderId="23" xfId="960" applyFont="1" applyFill="1" applyBorder="1" applyAlignment="1">
      <alignment vertical="center"/>
    </xf>
    <xf numFmtId="0" fontId="59" fillId="0" borderId="0" xfId="960" applyFont="1"/>
    <xf numFmtId="0" fontId="10" fillId="4" borderId="24" xfId="960" applyFont="1" applyFill="1" applyBorder="1" applyAlignment="1">
      <alignment vertical="center"/>
    </xf>
    <xf numFmtId="0" fontId="10" fillId="4" borderId="0" xfId="960" applyFont="1" applyFill="1" applyBorder="1" applyAlignment="1">
      <alignment vertical="center"/>
    </xf>
    <xf numFmtId="0" fontId="10" fillId="4" borderId="26" xfId="960" applyFont="1" applyFill="1" applyBorder="1" applyAlignment="1">
      <alignment vertical="center"/>
    </xf>
    <xf numFmtId="0" fontId="10" fillId="4" borderId="16" xfId="960" applyFont="1" applyFill="1" applyBorder="1" applyAlignment="1">
      <alignment vertical="center"/>
    </xf>
    <xf numFmtId="0" fontId="61" fillId="0" borderId="0" xfId="960" applyFont="1" applyBorder="1" applyAlignment="1">
      <alignment horizontal="center" vertical="center"/>
    </xf>
    <xf numFmtId="0" fontId="10" fillId="0" borderId="0" xfId="960" applyFont="1" applyBorder="1" applyAlignment="1"/>
    <xf numFmtId="0" fontId="12" fillId="0" borderId="0" xfId="960" applyFont="1" applyBorder="1" applyAlignment="1"/>
    <xf numFmtId="0" fontId="5" fillId="0" borderId="0" xfId="960" applyBorder="1" applyAlignment="1"/>
    <xf numFmtId="0" fontId="29" fillId="0" borderId="20" xfId="960" applyFont="1" applyBorder="1" applyAlignment="1">
      <alignment vertical="center"/>
    </xf>
    <xf numFmtId="0" fontId="60" fillId="0" borderId="0" xfId="960" applyFont="1" applyBorder="1" applyAlignment="1">
      <alignment horizontal="center" vertical="center"/>
    </xf>
    <xf numFmtId="0" fontId="10" fillId="0" borderId="0" xfId="960" applyFont="1" applyBorder="1" applyAlignment="1">
      <alignment horizontal="center" vertical="center"/>
    </xf>
    <xf numFmtId="0" fontId="29" fillId="0" borderId="0" xfId="960" applyFont="1" applyBorder="1" applyAlignment="1">
      <alignment vertical="center"/>
    </xf>
    <xf numFmtId="0" fontId="12" fillId="0" borderId="0" xfId="960" applyFont="1" applyBorder="1" applyAlignment="1">
      <alignment horizontal="center" vertical="center"/>
    </xf>
    <xf numFmtId="0" fontId="5" fillId="0" borderId="0" xfId="960" applyBorder="1" applyAlignment="1">
      <alignment horizontal="center" vertical="center"/>
    </xf>
    <xf numFmtId="0" fontId="10" fillId="0" borderId="0" xfId="960" applyFont="1" applyBorder="1" applyAlignment="1">
      <alignment horizontal="left" vertical="center"/>
    </xf>
    <xf numFmtId="0" fontId="5" fillId="34" borderId="0" xfId="960" applyFill="1"/>
    <xf numFmtId="0" fontId="5" fillId="0" borderId="0" xfId="950"/>
    <xf numFmtId="0" fontId="5" fillId="0" borderId="0" xfId="950" applyAlignment="1">
      <alignment horizontal="center"/>
    </xf>
    <xf numFmtId="0" fontId="12" fillId="4" borderId="22" xfId="962" applyFont="1" applyFill="1" applyBorder="1" applyAlignment="1">
      <alignment horizontal="right" vertical="center"/>
    </xf>
    <xf numFmtId="0" fontId="12" fillId="4" borderId="23" xfId="962" applyFont="1" applyFill="1" applyBorder="1" applyAlignment="1">
      <alignment horizontal="right" vertical="center"/>
    </xf>
    <xf numFmtId="0" fontId="12" fillId="4" borderId="24" xfId="962" applyFont="1" applyFill="1" applyBorder="1" applyAlignment="1">
      <alignment horizontal="right" vertical="center"/>
    </xf>
    <xf numFmtId="0" fontId="12" fillId="4" borderId="0" xfId="962" applyFont="1" applyFill="1" applyBorder="1" applyAlignment="1">
      <alignment horizontal="right" vertical="center"/>
    </xf>
    <xf numFmtId="0" fontId="12" fillId="4" borderId="26" xfId="962" applyFont="1" applyFill="1" applyBorder="1" applyAlignment="1">
      <alignment horizontal="right" vertical="center"/>
    </xf>
    <xf numFmtId="0" fontId="12" fillId="4" borderId="16" xfId="962" applyFont="1" applyFill="1" applyBorder="1" applyAlignment="1">
      <alignment horizontal="right" vertical="center"/>
    </xf>
    <xf numFmtId="0" fontId="5" fillId="0" borderId="0" xfId="950" applyAlignment="1">
      <alignment horizontal="left" indent="2"/>
    </xf>
    <xf numFmtId="0" fontId="12" fillId="0" borderId="0" xfId="950" applyFont="1"/>
    <xf numFmtId="0" fontId="14" fillId="0" borderId="0" xfId="0" applyFont="1" applyAlignment="1">
      <alignment horizontal="center"/>
    </xf>
    <xf numFmtId="0" fontId="14" fillId="0" borderId="0" xfId="0" applyFont="1" applyAlignment="1">
      <alignment vertical="top"/>
    </xf>
    <xf numFmtId="0" fontId="37" fillId="34" borderId="8" xfId="0" applyFont="1" applyFill="1" applyBorder="1" applyAlignment="1">
      <alignment horizontal="left" vertical="top" wrapText="1"/>
    </xf>
    <xf numFmtId="0" fontId="37" fillId="34" borderId="2" xfId="0" applyFont="1" applyFill="1" applyBorder="1" applyAlignment="1">
      <alignment horizontal="left" vertical="top" wrapText="1"/>
    </xf>
    <xf numFmtId="0" fontId="37" fillId="34" borderId="28" xfId="0" applyFont="1" applyFill="1" applyBorder="1" applyAlignment="1">
      <alignment horizontal="left" vertical="top" wrapText="1"/>
    </xf>
    <xf numFmtId="0" fontId="0" fillId="36" borderId="29" xfId="0" applyFill="1" applyBorder="1" applyAlignment="1">
      <alignment horizontal="left" vertical="top"/>
    </xf>
    <xf numFmtId="191" fontId="14" fillId="24" borderId="1" xfId="0" applyNumberFormat="1" applyFont="1" applyFill="1" applyBorder="1" applyAlignment="1">
      <alignment horizontal="left" vertical="center"/>
    </xf>
    <xf numFmtId="191" fontId="14" fillId="24" borderId="30" xfId="0" applyNumberFormat="1" applyFont="1" applyFill="1" applyBorder="1" applyAlignment="1">
      <alignment horizontal="left" vertical="center"/>
    </xf>
    <xf numFmtId="0" fontId="37" fillId="24" borderId="30" xfId="0" applyFont="1" applyFill="1" applyBorder="1" applyAlignment="1">
      <alignment horizontal="left" vertical="top" wrapText="1"/>
    </xf>
    <xf numFmtId="0" fontId="0" fillId="24" borderId="31" xfId="0" applyFill="1" applyBorder="1" applyAlignment="1">
      <alignment horizontal="left" vertical="top"/>
    </xf>
    <xf numFmtId="191" fontId="14" fillId="24" borderId="30" xfId="0" applyNumberFormat="1" applyFont="1" applyFill="1" applyBorder="1" applyAlignment="1">
      <alignment horizontal="left" vertical="center" wrapText="1"/>
    </xf>
    <xf numFmtId="0" fontId="5" fillId="0" borderId="0" xfId="961"/>
    <xf numFmtId="0" fontId="10" fillId="4" borderId="22" xfId="961" applyFont="1" applyFill="1" applyBorder="1" applyAlignment="1">
      <alignment vertical="center"/>
    </xf>
    <xf numFmtId="0" fontId="10" fillId="4" borderId="23" xfId="961" applyFont="1" applyFill="1" applyBorder="1" applyAlignment="1">
      <alignment vertical="center"/>
    </xf>
    <xf numFmtId="0" fontId="10" fillId="4" borderId="24" xfId="961" applyFont="1" applyFill="1" applyBorder="1" applyAlignment="1">
      <alignment vertical="center"/>
    </xf>
    <xf numFmtId="0" fontId="10" fillId="4" borderId="0" xfId="961" applyFont="1" applyFill="1" applyBorder="1" applyAlignment="1">
      <alignment vertical="center"/>
    </xf>
    <xf numFmtId="0" fontId="10" fillId="4" borderId="26" xfId="961" applyFont="1" applyFill="1" applyBorder="1" applyAlignment="1">
      <alignment vertical="center"/>
    </xf>
    <xf numFmtId="0" fontId="10" fillId="4" borderId="16" xfId="961" applyFont="1" applyFill="1" applyBorder="1" applyAlignment="1">
      <alignment vertical="center"/>
    </xf>
    <xf numFmtId="0" fontId="10" fillId="0" borderId="0" xfId="950" applyFont="1" applyBorder="1" applyAlignment="1">
      <alignment horizontal="center" vertical="center" wrapText="1"/>
    </xf>
    <xf numFmtId="0" fontId="12" fillId="0" borderId="0" xfId="950" applyFont="1" applyBorder="1" applyAlignment="1">
      <alignment horizontal="center" vertical="center"/>
    </xf>
    <xf numFmtId="0" fontId="5" fillId="0" borderId="0" xfId="950" applyBorder="1"/>
    <xf numFmtId="0" fontId="5" fillId="0" borderId="1" xfId="950" applyFont="1" applyBorder="1" applyAlignment="1">
      <alignment horizontal="center" vertical="top" wrapText="1"/>
    </xf>
    <xf numFmtId="0" fontId="5" fillId="0" borderId="30" xfId="950" applyFont="1" applyBorder="1"/>
    <xf numFmtId="0" fontId="10" fillId="0" borderId="7" xfId="950" applyFont="1" applyBorder="1" applyAlignment="1">
      <alignment horizontal="center" vertical="center" wrapText="1"/>
    </xf>
    <xf numFmtId="0" fontId="10" fillId="0" borderId="31" xfId="950" applyFont="1" applyBorder="1" applyAlignment="1">
      <alignment horizontal="center" vertical="center" wrapText="1"/>
    </xf>
    <xf numFmtId="0" fontId="10" fillId="0" borderId="1" xfId="950" applyFont="1" applyBorder="1" applyAlignment="1">
      <alignment horizontal="center" vertical="center" wrapText="1"/>
    </xf>
    <xf numFmtId="0" fontId="63" fillId="0" borderId="1" xfId="950" applyFont="1" applyBorder="1" applyAlignment="1">
      <alignment horizontal="center" vertical="top" wrapText="1"/>
    </xf>
    <xf numFmtId="0" fontId="64" fillId="37" borderId="33" xfId="0" applyFont="1" applyFill="1" applyBorder="1" applyAlignment="1">
      <alignment vertical="center" wrapText="1"/>
    </xf>
    <xf numFmtId="0" fontId="64" fillId="37" borderId="34" xfId="0" applyFont="1" applyFill="1" applyBorder="1" applyAlignment="1">
      <alignment vertical="center" wrapText="1"/>
    </xf>
    <xf numFmtId="0" fontId="64" fillId="37" borderId="35" xfId="0" applyFont="1" applyFill="1" applyBorder="1" applyAlignment="1">
      <alignment vertical="center" wrapText="1"/>
    </xf>
    <xf numFmtId="0" fontId="64" fillId="37" borderId="36" xfId="0" applyFont="1" applyFill="1" applyBorder="1" applyAlignment="1">
      <alignment vertical="center" wrapText="1"/>
    </xf>
    <xf numFmtId="0" fontId="64" fillId="37" borderId="37" xfId="0" applyFont="1" applyFill="1" applyBorder="1" applyAlignment="1">
      <alignment vertical="center" wrapText="1"/>
    </xf>
    <xf numFmtId="0" fontId="65" fillId="38" borderId="35" xfId="0" applyFont="1" applyFill="1" applyBorder="1" applyAlignment="1">
      <alignment vertical="center" wrapText="1"/>
    </xf>
    <xf numFmtId="14" fontId="65" fillId="38" borderId="37" xfId="0" applyNumberFormat="1" applyFont="1" applyFill="1" applyBorder="1" applyAlignment="1">
      <alignment vertical="center" wrapText="1"/>
    </xf>
    <xf numFmtId="14" fontId="65" fillId="38" borderId="35" xfId="0" applyNumberFormat="1" applyFont="1" applyFill="1" applyBorder="1" applyAlignment="1">
      <alignment vertical="center" wrapText="1"/>
    </xf>
    <xf numFmtId="14" fontId="65" fillId="38" borderId="36" xfId="0" applyNumberFormat="1" applyFont="1" applyFill="1" applyBorder="1" applyAlignment="1">
      <alignment vertical="center" wrapText="1"/>
    </xf>
    <xf numFmtId="0" fontId="66" fillId="38" borderId="36" xfId="0" applyFont="1" applyFill="1" applyBorder="1" applyAlignment="1">
      <alignment vertical="center" wrapText="1"/>
    </xf>
    <xf numFmtId="0" fontId="65" fillId="38" borderId="37" xfId="0" applyFont="1" applyFill="1" applyBorder="1" applyAlignment="1">
      <alignment horizontal="right" vertical="center" wrapText="1"/>
    </xf>
    <xf numFmtId="0" fontId="3" fillId="39" borderId="35" xfId="0" applyFont="1" applyFill="1" applyBorder="1" applyAlignment="1">
      <alignment vertical="center" wrapText="1"/>
    </xf>
    <xf numFmtId="14" fontId="3" fillId="39" borderId="37" xfId="0" applyNumberFormat="1" applyFont="1" applyFill="1" applyBorder="1" applyAlignment="1">
      <alignment vertical="center" wrapText="1"/>
    </xf>
    <xf numFmtId="14" fontId="3" fillId="39" borderId="35" xfId="0" applyNumberFormat="1" applyFont="1" applyFill="1" applyBorder="1" applyAlignment="1">
      <alignment vertical="center" wrapText="1"/>
    </xf>
    <xf numFmtId="14" fontId="3" fillId="39" borderId="36" xfId="0" applyNumberFormat="1" applyFont="1" applyFill="1" applyBorder="1" applyAlignment="1">
      <alignment vertical="center" wrapText="1"/>
    </xf>
    <xf numFmtId="0" fontId="66" fillId="39" borderId="36" xfId="0" applyFont="1" applyFill="1" applyBorder="1" applyAlignment="1">
      <alignment vertical="center" wrapText="1"/>
    </xf>
    <xf numFmtId="0" fontId="3" fillId="39" borderId="36" xfId="0" applyFont="1" applyFill="1" applyBorder="1" applyAlignment="1">
      <alignment vertical="center" wrapText="1"/>
    </xf>
    <xf numFmtId="0" fontId="3" fillId="39" borderId="37" xfId="0" applyFont="1" applyFill="1" applyBorder="1" applyAlignment="1">
      <alignment horizontal="right" vertical="center" wrapText="1"/>
    </xf>
    <xf numFmtId="0" fontId="3" fillId="39" borderId="36" xfId="0" applyFont="1" applyFill="1" applyBorder="1" applyAlignment="1">
      <alignment horizontal="right" vertical="center" wrapText="1"/>
    </xf>
    <xf numFmtId="0" fontId="3" fillId="39" borderId="38" xfId="0" applyFont="1" applyFill="1" applyBorder="1" applyAlignment="1">
      <alignment vertical="center" wrapText="1"/>
    </xf>
    <xf numFmtId="14" fontId="3" fillId="39" borderId="39" xfId="0" applyNumberFormat="1" applyFont="1" applyFill="1" applyBorder="1" applyAlignment="1">
      <alignment vertical="center" wrapText="1"/>
    </xf>
    <xf numFmtId="14" fontId="3" fillId="39" borderId="38" xfId="0" applyNumberFormat="1" applyFont="1" applyFill="1" applyBorder="1" applyAlignment="1">
      <alignment vertical="center" wrapText="1"/>
    </xf>
    <xf numFmtId="14" fontId="3" fillId="39" borderId="40" xfId="0" applyNumberFormat="1" applyFont="1" applyFill="1" applyBorder="1" applyAlignment="1">
      <alignment vertical="center" wrapText="1"/>
    </xf>
    <xf numFmtId="0" fontId="3" fillId="39" borderId="40" xfId="0" applyFont="1" applyFill="1" applyBorder="1" applyAlignment="1">
      <alignment horizontal="right" vertical="center" wrapText="1"/>
    </xf>
    <xf numFmtId="0" fontId="66" fillId="39" borderId="40" xfId="0" applyFont="1" applyFill="1" applyBorder="1" applyAlignment="1">
      <alignment vertical="center" wrapText="1"/>
    </xf>
    <xf numFmtId="0" fontId="3" fillId="39" borderId="39" xfId="0" applyFont="1" applyFill="1" applyBorder="1" applyAlignment="1">
      <alignment horizontal="right" vertical="center" wrapText="1"/>
    </xf>
    <xf numFmtId="0" fontId="12" fillId="0" borderId="0" xfId="950" applyFont="1" applyBorder="1" applyAlignment="1">
      <alignment horizontal="right" wrapText="1"/>
    </xf>
    <xf numFmtId="0" fontId="67" fillId="34" borderId="45" xfId="950" applyFont="1" applyFill="1" applyBorder="1" applyAlignment="1" applyProtection="1">
      <alignment horizontal="center" vertical="center" wrapText="1"/>
      <protection locked="0"/>
    </xf>
    <xf numFmtId="0" fontId="68" fillId="34" borderId="45" xfId="950" applyFont="1" applyFill="1" applyBorder="1" applyAlignment="1" applyProtection="1">
      <alignment horizontal="center" vertical="center" wrapText="1"/>
      <protection locked="0"/>
    </xf>
    <xf numFmtId="0" fontId="68" fillId="34" borderId="29" xfId="950" applyFont="1" applyFill="1" applyBorder="1" applyAlignment="1" applyProtection="1">
      <alignment horizontal="center" vertical="center" wrapText="1"/>
      <protection locked="0"/>
    </xf>
    <xf numFmtId="0" fontId="12" fillId="35" borderId="1" xfId="950" applyFont="1" applyFill="1" applyBorder="1" applyAlignment="1">
      <alignment vertical="center" wrapText="1"/>
    </xf>
    <xf numFmtId="0" fontId="12" fillId="35" borderId="30" xfId="950" applyFont="1" applyFill="1" applyBorder="1" applyAlignment="1" applyProtection="1">
      <alignment vertical="center" wrapText="1"/>
      <protection locked="0"/>
    </xf>
    <xf numFmtId="192" fontId="12" fillId="35" borderId="30" xfId="950" applyNumberFormat="1" applyFont="1" applyFill="1" applyBorder="1" applyAlignment="1" applyProtection="1">
      <alignment vertical="center" wrapText="1"/>
      <protection locked="0"/>
    </xf>
    <xf numFmtId="181" fontId="12" fillId="35" borderId="30" xfId="950" applyNumberFormat="1" applyFont="1" applyFill="1" applyBorder="1" applyAlignment="1" applyProtection="1">
      <alignment vertical="center" wrapText="1"/>
      <protection locked="0"/>
    </xf>
    <xf numFmtId="14" fontId="12" fillId="35" borderId="30" xfId="950" applyNumberFormat="1" applyFont="1" applyFill="1" applyBorder="1" applyAlignment="1" applyProtection="1">
      <alignment vertical="center" wrapText="1"/>
      <protection locked="0"/>
    </xf>
    <xf numFmtId="193" fontId="12" fillId="35" borderId="46" xfId="950" applyNumberFormat="1" applyFont="1" applyFill="1" applyBorder="1" applyAlignment="1" applyProtection="1">
      <alignment vertical="center" wrapText="1"/>
      <protection locked="0"/>
    </xf>
    <xf numFmtId="0" fontId="12" fillId="35" borderId="1" xfId="950" applyFont="1" applyFill="1" applyBorder="1" applyAlignment="1" applyProtection="1">
      <alignment vertical="center" wrapText="1"/>
      <protection locked="0"/>
    </xf>
    <xf numFmtId="0" fontId="12" fillId="35" borderId="7" xfId="950" applyFont="1" applyFill="1" applyBorder="1" applyAlignment="1">
      <alignment vertical="center" wrapText="1"/>
    </xf>
    <xf numFmtId="0" fontId="12" fillId="35" borderId="31" xfId="950" applyFont="1" applyFill="1" applyBorder="1" applyAlignment="1" applyProtection="1">
      <alignment horizontal="right" vertical="center" wrapText="1"/>
      <protection locked="0"/>
    </xf>
    <xf numFmtId="193" fontId="12" fillId="35" borderId="30" xfId="950" applyNumberFormat="1" applyFont="1" applyFill="1" applyBorder="1" applyAlignment="1" applyProtection="1">
      <alignment horizontal="center" vertical="center" wrapText="1"/>
      <protection locked="0"/>
    </xf>
    <xf numFmtId="193" fontId="12" fillId="35" borderId="30" xfId="950" applyNumberFormat="1" applyFont="1" applyFill="1" applyBorder="1" applyAlignment="1" applyProtection="1">
      <alignment vertical="center" wrapText="1"/>
      <protection locked="0"/>
    </xf>
    <xf numFmtId="0" fontId="12" fillId="0" borderId="0" xfId="950" applyFont="1" applyBorder="1" applyAlignment="1">
      <alignment vertical="center" wrapText="1"/>
    </xf>
    <xf numFmtId="0" fontId="12" fillId="0" borderId="0" xfId="950" applyFont="1" applyBorder="1" applyAlignment="1" applyProtection="1">
      <alignment horizontal="right" vertical="center" wrapText="1"/>
      <protection locked="0"/>
    </xf>
    <xf numFmtId="192" fontId="12" fillId="0" borderId="0" xfId="950" applyNumberFormat="1" applyFont="1" applyBorder="1" applyAlignment="1" applyProtection="1">
      <alignment vertical="center" wrapText="1"/>
      <protection locked="0"/>
    </xf>
    <xf numFmtId="0" fontId="29" fillId="34" borderId="47" xfId="950" applyFont="1" applyFill="1" applyBorder="1" applyAlignment="1" applyProtection="1">
      <alignment horizontal="center" vertical="center" wrapText="1"/>
      <protection locked="0"/>
    </xf>
    <xf numFmtId="0" fontId="12" fillId="35" borderId="21" xfId="950" applyFont="1" applyFill="1" applyBorder="1" applyAlignment="1">
      <alignment vertical="center" wrapText="1"/>
    </xf>
    <xf numFmtId="0" fontId="12" fillId="35" borderId="31" xfId="950" applyFont="1" applyFill="1" applyBorder="1" applyAlignment="1" applyProtection="1">
      <alignment vertical="center" wrapText="1"/>
      <protection locked="0"/>
    </xf>
    <xf numFmtId="0" fontId="12" fillId="35" borderId="46" xfId="950" applyFont="1" applyFill="1" applyBorder="1" applyAlignment="1" applyProtection="1">
      <alignment vertical="center" wrapText="1"/>
      <protection locked="0"/>
    </xf>
    <xf numFmtId="0" fontId="12" fillId="35" borderId="21" xfId="950" applyFont="1" applyFill="1" applyBorder="1" applyAlignment="1" applyProtection="1">
      <alignment vertical="center" wrapText="1"/>
      <protection locked="0"/>
    </xf>
    <xf numFmtId="0" fontId="12" fillId="35" borderId="48" xfId="950" applyFont="1" applyFill="1" applyBorder="1" applyAlignment="1">
      <alignment vertical="center" wrapText="1"/>
    </xf>
    <xf numFmtId="0" fontId="5" fillId="0" borderId="0" xfId="964"/>
    <xf numFmtId="0" fontId="10" fillId="4" borderId="22" xfId="963" applyFont="1" applyFill="1" applyBorder="1" applyAlignment="1">
      <alignment vertical="center"/>
    </xf>
    <xf numFmtId="0" fontId="12" fillId="4" borderId="49" xfId="963" applyFont="1" applyFill="1" applyBorder="1" applyAlignment="1">
      <alignment horizontal="right" vertical="center"/>
    </xf>
    <xf numFmtId="0" fontId="5" fillId="0" borderId="0" xfId="965" applyAlignment="1">
      <alignment horizontal="center" vertical="center"/>
    </xf>
    <xf numFmtId="0" fontId="10" fillId="4" borderId="24" xfId="963" applyFont="1" applyFill="1" applyBorder="1" applyAlignment="1">
      <alignment vertical="center"/>
    </xf>
    <xf numFmtId="14" fontId="12" fillId="4" borderId="6" xfId="963" applyNumberFormat="1" applyFont="1" applyFill="1" applyBorder="1" applyAlignment="1">
      <alignment horizontal="right" vertical="center"/>
    </xf>
    <xf numFmtId="0" fontId="10" fillId="4" borderId="26" xfId="963" applyFont="1" applyFill="1" applyBorder="1" applyAlignment="1">
      <alignment vertical="center"/>
    </xf>
    <xf numFmtId="14" fontId="12" fillId="4" borderId="50" xfId="963" applyNumberFormat="1" applyFont="1" applyFill="1" applyBorder="1" applyAlignment="1">
      <alignment horizontal="right" vertical="center"/>
    </xf>
    <xf numFmtId="0" fontId="10" fillId="34" borderId="0" xfId="964" applyFont="1" applyFill="1" applyBorder="1"/>
    <xf numFmtId="0" fontId="5" fillId="34" borderId="0" xfId="964" applyFill="1" applyBorder="1"/>
    <xf numFmtId="0" fontId="5" fillId="0" borderId="0" xfId="964" applyBorder="1"/>
    <xf numFmtId="0" fontId="29" fillId="40" borderId="2" xfId="959" applyFont="1" applyFill="1" applyBorder="1" applyAlignment="1">
      <alignment horizontal="center" vertical="center"/>
    </xf>
    <xf numFmtId="0" fontId="29" fillId="41" borderId="2" xfId="959" applyFont="1" applyFill="1" applyBorder="1" applyAlignment="1">
      <alignment horizontal="center" vertical="center"/>
    </xf>
    <xf numFmtId="0" fontId="29" fillId="0" borderId="25" xfId="964" applyFont="1" applyBorder="1" applyAlignment="1">
      <alignment vertical="top" wrapText="1"/>
    </xf>
    <xf numFmtId="0" fontId="30" fillId="0" borderId="25" xfId="964" applyFont="1" applyBorder="1" applyAlignment="1">
      <alignment vertical="top" wrapText="1"/>
    </xf>
    <xf numFmtId="0" fontId="30" fillId="0" borderId="6" xfId="964" applyFont="1" applyBorder="1" applyAlignment="1">
      <alignment horizontal="left" vertical="top" wrapText="1"/>
    </xf>
    <xf numFmtId="0" fontId="30" fillId="0" borderId="51" xfId="964" applyFont="1" applyBorder="1" applyAlignment="1">
      <alignment horizontal="left" vertical="top" wrapText="1"/>
    </xf>
    <xf numFmtId="0" fontId="30" fillId="0" borderId="52" xfId="964" applyFont="1" applyBorder="1" applyAlignment="1">
      <alignment horizontal="left" vertical="top" wrapText="1"/>
    </xf>
    <xf numFmtId="0" fontId="10" fillId="0" borderId="0" xfId="964" applyFont="1" applyBorder="1"/>
    <xf numFmtId="0" fontId="12" fillId="34" borderId="2" xfId="0" applyFont="1" applyFill="1" applyBorder="1" applyAlignment="1">
      <alignment horizontal="center" vertical="center" wrapText="1"/>
    </xf>
    <xf numFmtId="0" fontId="12" fillId="34" borderId="53" xfId="0" applyFont="1" applyFill="1" applyBorder="1" applyAlignment="1">
      <alignment horizontal="center" vertical="center" wrapText="1"/>
    </xf>
    <xf numFmtId="0" fontId="30" fillId="0" borderId="0" xfId="950" applyFont="1" applyBorder="1" applyAlignment="1">
      <alignment horizontal="left" vertical="center"/>
    </xf>
    <xf numFmtId="0" fontId="5" fillId="0" borderId="0" xfId="950" applyBorder="1" applyAlignment="1">
      <alignment horizontal="left" vertical="center"/>
    </xf>
    <xf numFmtId="0" fontId="5" fillId="0" borderId="0" xfId="950" applyBorder="1" applyAlignment="1">
      <alignment vertical="center"/>
    </xf>
    <xf numFmtId="0" fontId="0" fillId="35" borderId="54" xfId="0" applyFill="1" applyBorder="1" applyAlignment="1">
      <alignment horizontal="center" vertical="center" wrapText="1"/>
    </xf>
    <xf numFmtId="0" fontId="5" fillId="35" borderId="54" xfId="0" applyFont="1" applyFill="1" applyBorder="1" applyAlignment="1">
      <alignment horizontal="justify" vertical="center" wrapText="1"/>
    </xf>
    <xf numFmtId="0" fontId="5" fillId="35" borderId="54" xfId="0" applyFont="1" applyFill="1" applyBorder="1" applyAlignment="1">
      <alignment horizontal="center" vertical="center" wrapText="1"/>
    </xf>
    <xf numFmtId="14" fontId="0" fillId="35" borderId="54" xfId="0" applyNumberFormat="1" applyFill="1" applyBorder="1" applyAlignment="1">
      <alignment horizontal="center" vertical="center" wrapText="1"/>
    </xf>
    <xf numFmtId="14" fontId="5" fillId="35" borderId="54" xfId="0" applyNumberFormat="1" applyFont="1" applyFill="1" applyBorder="1" applyAlignment="1">
      <alignment horizontal="center" vertical="center" wrapText="1"/>
    </xf>
    <xf numFmtId="0" fontId="12" fillId="35" borderId="54" xfId="0" applyFont="1" applyFill="1" applyBorder="1" applyAlignment="1">
      <alignment horizontal="center" vertical="center" wrapText="1"/>
    </xf>
    <xf numFmtId="0" fontId="12" fillId="35" borderId="54" xfId="0" applyFont="1" applyFill="1" applyBorder="1" applyAlignment="1">
      <alignment horizontal="justify" vertical="center" wrapText="1"/>
    </xf>
    <xf numFmtId="0" fontId="30" fillId="0" borderId="0" xfId="950" applyFont="1" applyBorder="1" applyAlignment="1">
      <alignment horizontal="left"/>
    </xf>
    <xf numFmtId="0" fontId="5" fillId="0" borderId="0" xfId="950" applyBorder="1" applyAlignment="1">
      <alignment horizontal="left"/>
    </xf>
    <xf numFmtId="0" fontId="5" fillId="0" borderId="1" xfId="950" applyBorder="1"/>
    <xf numFmtId="0" fontId="0" fillId="35" borderId="1" xfId="0" applyFill="1" applyBorder="1" applyAlignment="1">
      <alignment horizontal="center" vertical="center" wrapText="1"/>
    </xf>
    <xf numFmtId="0" fontId="5" fillId="35" borderId="1" xfId="0" applyFont="1" applyFill="1" applyBorder="1" applyAlignment="1">
      <alignment horizontal="justify" vertical="center" wrapText="1"/>
    </xf>
    <xf numFmtId="0" fontId="5" fillId="35" borderId="1" xfId="0" applyFont="1" applyFill="1" applyBorder="1" applyAlignment="1">
      <alignment horizontal="center" vertical="center" wrapText="1"/>
    </xf>
    <xf numFmtId="14" fontId="0" fillId="35" borderId="1" xfId="0" applyNumberFormat="1" applyFill="1" applyBorder="1" applyAlignment="1">
      <alignment horizontal="center" vertical="center" wrapText="1"/>
    </xf>
    <xf numFmtId="14" fontId="5" fillId="35" borderId="1" xfId="0" applyNumberFormat="1" applyFont="1" applyFill="1" applyBorder="1" applyAlignment="1">
      <alignment horizontal="center" vertical="center" wrapText="1"/>
    </xf>
    <xf numFmtId="0" fontId="12" fillId="35" borderId="1" xfId="0" applyFont="1" applyFill="1" applyBorder="1" applyAlignment="1">
      <alignment horizontal="center" vertical="center" wrapText="1"/>
    </xf>
    <xf numFmtId="0" fontId="5" fillId="35" borderId="1" xfId="0" applyFont="1" applyFill="1" applyBorder="1" applyAlignment="1">
      <alignment vertical="center" wrapText="1"/>
    </xf>
    <xf numFmtId="14" fontId="12" fillId="35" borderId="1" xfId="0" applyNumberFormat="1" applyFont="1" applyFill="1" applyBorder="1" applyAlignment="1">
      <alignment horizontal="center" vertical="center" wrapText="1"/>
    </xf>
    <xf numFmtId="0" fontId="12" fillId="35" borderId="1" xfId="0" applyFont="1" applyFill="1" applyBorder="1" applyAlignment="1">
      <alignment horizontal="justify" vertical="center" wrapText="1"/>
    </xf>
    <xf numFmtId="0" fontId="69" fillId="0" borderId="0" xfId="964" applyFont="1" applyBorder="1"/>
    <xf numFmtId="0" fontId="12" fillId="34" borderId="8" xfId="0" applyFont="1" applyFill="1" applyBorder="1" applyAlignment="1">
      <alignment horizontal="center" wrapText="1"/>
    </xf>
    <xf numFmtId="0" fontId="70" fillId="34" borderId="49" xfId="0" applyFont="1" applyFill="1" applyBorder="1" applyAlignment="1">
      <alignment horizontal="center" vertical="center" wrapText="1"/>
    </xf>
    <xf numFmtId="0" fontId="30" fillId="35" borderId="1" xfId="0" applyFont="1" applyFill="1" applyBorder="1" applyAlignment="1">
      <alignment horizontal="center" vertical="center"/>
    </xf>
    <xf numFmtId="0" fontId="30" fillId="35" borderId="1" xfId="0" applyFont="1" applyFill="1" applyBorder="1" applyAlignment="1">
      <alignment horizontal="left" vertical="center" wrapText="1"/>
    </xf>
    <xf numFmtId="14" fontId="30" fillId="35" borderId="1" xfId="0" applyNumberFormat="1" applyFont="1" applyFill="1" applyBorder="1" applyAlignment="1">
      <alignment horizontal="center" vertical="center"/>
    </xf>
    <xf numFmtId="194" fontId="30" fillId="35" borderId="1" xfId="0" applyNumberFormat="1" applyFont="1" applyFill="1" applyBorder="1" applyAlignment="1">
      <alignment horizontal="center" vertical="center"/>
    </xf>
    <xf numFmtId="0" fontId="29" fillId="35" borderId="1" xfId="0" applyFont="1" applyFill="1" applyBorder="1" applyAlignment="1">
      <alignment horizontal="center" vertical="center" wrapText="1"/>
    </xf>
    <xf numFmtId="0" fontId="29" fillId="35" borderId="1" xfId="0" applyFont="1" applyFill="1" applyBorder="1" applyAlignment="1">
      <alignment horizontal="center" vertical="center"/>
    </xf>
    <xf numFmtId="194" fontId="29" fillId="35" borderId="1" xfId="0" applyNumberFormat="1" applyFont="1" applyFill="1" applyBorder="1" applyAlignment="1">
      <alignment horizontal="center" vertical="center"/>
    </xf>
    <xf numFmtId="14" fontId="29" fillId="35" borderId="1" xfId="0" applyNumberFormat="1" applyFont="1" applyFill="1" applyBorder="1" applyAlignment="1">
      <alignment horizontal="center" vertical="center"/>
    </xf>
    <xf numFmtId="0" fontId="14" fillId="0" borderId="0" xfId="0" applyFont="1" applyAlignment="1">
      <alignment vertical="top" wrapText="1"/>
    </xf>
    <xf numFmtId="0" fontId="37" fillId="34" borderId="8" xfId="0" applyFont="1" applyFill="1" applyBorder="1" applyAlignment="1">
      <alignment horizontal="center" vertical="top" wrapText="1"/>
    </xf>
    <xf numFmtId="0" fontId="12" fillId="42" borderId="2" xfId="0" applyFont="1" applyFill="1" applyBorder="1" applyAlignment="1">
      <alignment horizontal="left" vertical="top"/>
    </xf>
    <xf numFmtId="49" fontId="37" fillId="0" borderId="23" xfId="0" applyNumberFormat="1" applyFont="1" applyBorder="1" applyAlignment="1">
      <alignment horizontal="center" vertical="top"/>
    </xf>
    <xf numFmtId="0" fontId="37" fillId="0" borderId="23" xfId="0" applyFont="1" applyBorder="1" applyAlignment="1">
      <alignment horizontal="center" vertical="top"/>
    </xf>
    <xf numFmtId="0" fontId="71" fillId="43" borderId="2" xfId="0" applyFont="1" applyFill="1" applyBorder="1" applyAlignment="1">
      <alignment horizontal="left" vertical="top"/>
    </xf>
    <xf numFmtId="49" fontId="37" fillId="0" borderId="0" xfId="0" applyNumberFormat="1" applyFont="1" applyBorder="1" applyAlignment="1">
      <alignment horizontal="center" vertical="top"/>
    </xf>
    <xf numFmtId="0" fontId="37" fillId="0" borderId="0" xfId="0" applyFont="1" applyBorder="1" applyAlignment="1">
      <alignment horizontal="center" vertical="top"/>
    </xf>
    <xf numFmtId="191" fontId="14" fillId="35" borderId="1" xfId="0" applyNumberFormat="1" applyFont="1" applyFill="1" applyBorder="1" applyAlignment="1">
      <alignment horizontal="center" vertical="center"/>
    </xf>
    <xf numFmtId="0" fontId="37" fillId="34" borderId="2" xfId="0" applyFont="1" applyFill="1" applyBorder="1" applyAlignment="1">
      <alignment horizontal="center" vertical="top" wrapText="1"/>
    </xf>
    <xf numFmtId="0" fontId="5" fillId="44" borderId="32" xfId="0" applyFont="1" applyFill="1" applyBorder="1" applyAlignment="1">
      <alignment horizontal="center"/>
    </xf>
    <xf numFmtId="0" fontId="64" fillId="37" borderId="56" xfId="0" applyFont="1" applyFill="1" applyBorder="1" applyAlignment="1">
      <alignment vertical="center" wrapText="1"/>
    </xf>
    <xf numFmtId="0" fontId="64" fillId="37" borderId="57" xfId="0" applyFont="1" applyFill="1" applyBorder="1" applyAlignment="1">
      <alignment vertical="center" wrapText="1"/>
    </xf>
    <xf numFmtId="0" fontId="64" fillId="37" borderId="58" xfId="0" applyFont="1" applyFill="1" applyBorder="1" applyAlignment="1">
      <alignment vertical="center" wrapText="1"/>
    </xf>
    <xf numFmtId="14" fontId="65" fillId="38" borderId="56" xfId="0" applyNumberFormat="1" applyFont="1" applyFill="1" applyBorder="1" applyAlignment="1">
      <alignment vertical="center" wrapText="1"/>
    </xf>
    <xf numFmtId="14" fontId="65" fillId="38" borderId="57" xfId="0" applyNumberFormat="1" applyFont="1" applyFill="1" applyBorder="1" applyAlignment="1">
      <alignment vertical="center" wrapText="1"/>
    </xf>
    <xf numFmtId="0" fontId="65" fillId="38" borderId="36" xfId="0" applyFont="1" applyFill="1" applyBorder="1" applyAlignment="1">
      <alignment horizontal="right" vertical="center" wrapText="1"/>
    </xf>
    <xf numFmtId="0" fontId="65" fillId="38" borderId="58" xfId="0" applyFont="1" applyFill="1" applyBorder="1" applyAlignment="1">
      <alignment horizontal="right" vertical="center" wrapText="1"/>
    </xf>
    <xf numFmtId="14" fontId="3" fillId="39" borderId="56" xfId="0" applyNumberFormat="1" applyFont="1" applyFill="1" applyBorder="1" applyAlignment="1">
      <alignment vertical="center" wrapText="1"/>
    </xf>
    <xf numFmtId="14" fontId="3" fillId="39" borderId="57" xfId="0" applyNumberFormat="1" applyFont="1" applyFill="1" applyBorder="1" applyAlignment="1">
      <alignment vertical="center" wrapText="1"/>
    </xf>
    <xf numFmtId="0" fontId="3" fillId="39" borderId="58" xfId="0" applyFont="1" applyFill="1" applyBorder="1" applyAlignment="1">
      <alignment horizontal="right" vertical="center" wrapText="1"/>
    </xf>
    <xf numFmtId="14" fontId="3" fillId="39" borderId="59" xfId="0" applyNumberFormat="1" applyFont="1" applyFill="1" applyBorder="1" applyAlignment="1">
      <alignment vertical="center" wrapText="1"/>
    </xf>
    <xf numFmtId="0" fontId="3" fillId="39" borderId="40" xfId="0" applyFont="1" applyFill="1" applyBorder="1" applyAlignment="1">
      <alignment vertical="center" wrapText="1"/>
    </xf>
    <xf numFmtId="14" fontId="3" fillId="39" borderId="60" xfId="0" applyNumberFormat="1" applyFont="1" applyFill="1" applyBorder="1" applyAlignment="1">
      <alignment vertical="center" wrapText="1"/>
    </xf>
    <xf numFmtId="0" fontId="3" fillId="39" borderId="61" xfId="0" applyFont="1" applyFill="1" applyBorder="1" applyAlignment="1">
      <alignment horizontal="right" vertical="center" wrapText="1"/>
    </xf>
    <xf numFmtId="14" fontId="12" fillId="4" borderId="25" xfId="961" applyNumberFormat="1" applyFont="1" applyFill="1" applyBorder="1" applyAlignment="1">
      <alignment horizontal="right" vertical="center"/>
    </xf>
    <xf numFmtId="14" fontId="12" fillId="4" borderId="27" xfId="961" applyNumberFormat="1" applyFont="1" applyFill="1" applyBorder="1" applyAlignment="1">
      <alignment horizontal="right" vertical="center"/>
    </xf>
    <xf numFmtId="0" fontId="5" fillId="0" borderId="1" xfId="950" applyFont="1" applyBorder="1" applyAlignment="1">
      <alignment horizontal="center" vertical="top" wrapText="1"/>
    </xf>
    <xf numFmtId="0" fontId="5" fillId="34" borderId="32" xfId="0" applyFont="1" applyFill="1" applyBorder="1" applyAlignment="1">
      <alignment horizontal="center"/>
    </xf>
    <xf numFmtId="0" fontId="62" fillId="4" borderId="41" xfId="950" applyFont="1" applyFill="1" applyBorder="1" applyAlignment="1">
      <alignment horizontal="center" vertical="center"/>
    </xf>
    <xf numFmtId="0" fontId="12" fillId="4" borderId="42" xfId="950" applyFont="1" applyFill="1" applyBorder="1" applyAlignment="1">
      <alignment horizontal="right" wrapText="1"/>
    </xf>
    <xf numFmtId="14" fontId="12" fillId="4" borderId="43" xfId="950" applyNumberFormat="1" applyFont="1" applyFill="1" applyBorder="1" applyAlignment="1">
      <alignment horizontal="right" wrapText="1"/>
    </xf>
    <xf numFmtId="0" fontId="12" fillId="4" borderId="44" xfId="950" applyFont="1" applyFill="1" applyBorder="1" applyAlignment="1">
      <alignment horizontal="right" wrapText="1"/>
    </xf>
    <xf numFmtId="0" fontId="10" fillId="4" borderId="2" xfId="962" applyFont="1" applyFill="1" applyBorder="1" applyAlignment="1">
      <alignment horizontal="center" vertical="center"/>
    </xf>
    <xf numFmtId="0" fontId="10" fillId="4" borderId="53" xfId="962" applyFont="1" applyFill="1" applyBorder="1" applyAlignment="1">
      <alignment horizontal="center" vertical="center"/>
    </xf>
    <xf numFmtId="0" fontId="70" fillId="34" borderId="8" xfId="0" applyFont="1" applyFill="1" applyBorder="1" applyAlignment="1">
      <alignment horizontal="center" vertical="center" wrapText="1"/>
    </xf>
    <xf numFmtId="0" fontId="30" fillId="35" borderId="1" xfId="0" applyFont="1" applyFill="1" applyBorder="1" applyAlignment="1">
      <alignment horizontal="left" vertical="center" wrapText="1"/>
    </xf>
    <xf numFmtId="0" fontId="29" fillId="35" borderId="1" xfId="0" applyFont="1" applyFill="1" applyBorder="1" applyAlignment="1">
      <alignment horizontal="center" vertical="center" wrapText="1"/>
    </xf>
    <xf numFmtId="0" fontId="10" fillId="4" borderId="41" xfId="961" applyFont="1" applyFill="1" applyBorder="1" applyAlignment="1">
      <alignment horizontal="center" vertical="center"/>
    </xf>
    <xf numFmtId="0" fontId="10" fillId="4" borderId="2" xfId="961" applyFont="1" applyFill="1" applyBorder="1" applyAlignment="1">
      <alignment horizontal="center" vertical="center"/>
    </xf>
    <xf numFmtId="0" fontId="5" fillId="41" borderId="55" xfId="950" applyFont="1" applyFill="1" applyBorder="1" applyAlignment="1">
      <alignment horizontal="center"/>
    </xf>
    <xf numFmtId="0" fontId="14" fillId="24" borderId="0" xfId="0" applyFont="1" applyFill="1" applyBorder="1" applyAlignment="1">
      <alignment horizontal="center" wrapText="1"/>
    </xf>
  </cellXfs>
  <cellStyles count="1167">
    <cellStyle name=" 1" xfId="1" xr:uid="{00000000-0005-0000-0000-000006000000}"/>
    <cellStyle name="_0 - Getting Started" xfId="39" xr:uid="{00000000-0005-0000-0000-00002C000000}"/>
    <cellStyle name="_0 - Getting Started 2" xfId="40" xr:uid="{00000000-0005-0000-0000-00002D000000}"/>
    <cellStyle name="_0 - Getting Started_5-Charges MO" xfId="41" xr:uid="{00000000-0005-0000-0000-00002E000000}"/>
    <cellStyle name="_0 - Getting Started_83090147-DDQ-TAV-EN-001_OUTILS_PILOTAGE" xfId="42" xr:uid="{00000000-0005-0000-0000-00002F000000}"/>
    <cellStyle name="_0 - Getting Started_83090147-DDQ-TAV-EN-001_OUTILS_PILOTAGE-1" xfId="43" xr:uid="{00000000-0005-0000-0000-000030000000}"/>
    <cellStyle name="_0 - Getting Started_dossierpilotage_dts_2012_10_19" xfId="44" xr:uid="{00000000-0005-0000-0000-000031000000}"/>
    <cellStyle name="_1 - Fiche descriptive" xfId="45" xr:uid="{00000000-0005-0000-0000-000032000000}"/>
    <cellStyle name="_1 - Fiche descriptive 2" xfId="46" xr:uid="{00000000-0005-0000-0000-000033000000}"/>
    <cellStyle name="_1 - Fiche descriptive_5-Charges MO" xfId="47" xr:uid="{00000000-0005-0000-0000-000034000000}"/>
    <cellStyle name="_1 - Fiche descriptive_83090147-DDQ-TAV-EN-001_OUTILS_PILOTAGE" xfId="48" xr:uid="{00000000-0005-0000-0000-000035000000}"/>
    <cellStyle name="_1 - Fiche descriptive_83090147-DDQ-TAV-EN-001_OUTILS_PILOTAGE-1" xfId="49" xr:uid="{00000000-0005-0000-0000-000036000000}"/>
    <cellStyle name="_1 - Fiche descriptive_dossierpilotage_dts_2012_10_19" xfId="50" xr:uid="{00000000-0005-0000-0000-000037000000}"/>
    <cellStyle name="_10 -  Concep. à coût Ob TSA" xfId="51" xr:uid="{00000000-0005-0000-0000-000038000000}"/>
    <cellStyle name="_10 -  Concep. à coût Ob TSA 2" xfId="52" xr:uid="{00000000-0005-0000-0000-000039000000}"/>
    <cellStyle name="_10 -  Concep. à coût Ob TSA_5-Charges MO" xfId="53" xr:uid="{00000000-0005-0000-0000-00003A000000}"/>
    <cellStyle name="_10 -  Concep. à coût Ob TSA_83090147-DDQ-TAV-EN-001_OUTILS_PILOTAGE" xfId="54" xr:uid="{00000000-0005-0000-0000-00003B000000}"/>
    <cellStyle name="_10 -  Concep. à coût Ob TSA_83090147-DDQ-TAV-EN-001_OUTILS_PILOTAGE-1" xfId="55" xr:uid="{00000000-0005-0000-0000-00003C000000}"/>
    <cellStyle name="_10 -  Concep. à coût Ob TSA_dossierpilotage_dts_2012_10_19" xfId="56" xr:uid="{00000000-0005-0000-0000-00003D000000}"/>
    <cellStyle name="_2 - Evènements clés" xfId="57" xr:uid="{00000000-0005-0000-0000-00003E000000}"/>
    <cellStyle name="_2 - Evènements clés 2" xfId="58" xr:uid="{00000000-0005-0000-0000-00003F000000}"/>
    <cellStyle name="_2 - Evènements clés_5-Charges MO" xfId="59" xr:uid="{00000000-0005-0000-0000-000040000000}"/>
    <cellStyle name="_2 - Evènements clés_83090147-DDQ-TAV-EN-001_OUTILS_PILOTAGE" xfId="60" xr:uid="{00000000-0005-0000-0000-000041000000}"/>
    <cellStyle name="_2 - Evènements clés_83090147-DDQ-TAV-EN-001_OUTILS_PILOTAGE-1" xfId="61" xr:uid="{00000000-0005-0000-0000-000042000000}"/>
    <cellStyle name="_2 - Evènements clés_dossierpilotage_dts_2012_10_19" xfId="62" xr:uid="{00000000-0005-0000-0000-000043000000}"/>
    <cellStyle name="_3 - Plaintes client &amp; pb Majeur" xfId="63" xr:uid="{00000000-0005-0000-0000-000044000000}"/>
    <cellStyle name="_3 - Plaintes client &amp; pb Majeur 2" xfId="64" xr:uid="{00000000-0005-0000-0000-000045000000}"/>
    <cellStyle name="_3 - Plaintes client &amp; pb Majeur_5-Charges MO" xfId="65" xr:uid="{00000000-0005-0000-0000-000046000000}"/>
    <cellStyle name="_3 - Plaintes client &amp; pb Majeur_83090147-DDQ-TAV-EN-001_OUTILS_PILOTAGE" xfId="66" xr:uid="{00000000-0005-0000-0000-000047000000}"/>
    <cellStyle name="_3 - Plaintes client &amp; pb Majeur_83090147-DDQ-TAV-EN-001_OUTILS_PILOTAGE-1" xfId="67" xr:uid="{00000000-0005-0000-0000-000048000000}"/>
    <cellStyle name="_3 - Plaintes client &amp; pb Majeur_dossierpilotage_dts_2012_10_19" xfId="68" xr:uid="{00000000-0005-0000-0000-000049000000}"/>
    <cellStyle name="_4 - Planning directeur" xfId="69" xr:uid="{00000000-0005-0000-0000-00004A000000}"/>
    <cellStyle name="_4 - Planning directeur 2" xfId="70" xr:uid="{00000000-0005-0000-0000-00004B000000}"/>
    <cellStyle name="_4 - Planning directeur_5-Charges MO" xfId="71" xr:uid="{00000000-0005-0000-0000-00004C000000}"/>
    <cellStyle name="_4 - Planning directeur_83090147-DDQ-TAV-EN-001_OUTILS_PILOTAGE" xfId="72" xr:uid="{00000000-0005-0000-0000-00004D000000}"/>
    <cellStyle name="_4 - Planning directeur_83090147-DDQ-TAV-EN-001_OUTILS_PILOTAGE-1" xfId="73" xr:uid="{00000000-0005-0000-0000-00004E000000}"/>
    <cellStyle name="_4 - Planning directeur_dossierpilotage_dts_2012_10_19" xfId="74" xr:uid="{00000000-0005-0000-0000-00004F000000}"/>
    <cellStyle name="_5 - Risques" xfId="75" xr:uid="{00000000-0005-0000-0000-000050000000}"/>
    <cellStyle name="_5 - Risques 2" xfId="76" xr:uid="{00000000-0005-0000-0000-000051000000}"/>
    <cellStyle name="_5 - Risques_5-Charges MO" xfId="77" xr:uid="{00000000-0005-0000-0000-000052000000}"/>
    <cellStyle name="_5 - Risques_83090147-DDQ-TAV-EN-001_OUTILS_PILOTAGE" xfId="78" xr:uid="{00000000-0005-0000-0000-000053000000}"/>
    <cellStyle name="_5 - Risques_83090147-DDQ-TAV-EN-001_OUTILS_PILOTAGE-1" xfId="79" xr:uid="{00000000-0005-0000-0000-000054000000}"/>
    <cellStyle name="_5 - Risques_dossierpilotage_dts_2012_10_19" xfId="80" xr:uid="{00000000-0005-0000-0000-000055000000}"/>
    <cellStyle name="_6 - Opportunités" xfId="81" xr:uid="{00000000-0005-0000-0000-000056000000}"/>
    <cellStyle name="_6 - Opportunités 2" xfId="82" xr:uid="{00000000-0005-0000-0000-000057000000}"/>
    <cellStyle name="_6 - Opportunités_5-Charges MO" xfId="83" xr:uid="{00000000-0005-0000-0000-000058000000}"/>
    <cellStyle name="_6 - Opportunités_83090147-DDQ-TAV-EN-001_OUTILS_PILOTAGE" xfId="84" xr:uid="{00000000-0005-0000-0000-000059000000}"/>
    <cellStyle name="_6 - Opportunités_83090147-DDQ-TAV-EN-001_OUTILS_PILOTAGE-1" xfId="85" xr:uid="{00000000-0005-0000-0000-00005A000000}"/>
    <cellStyle name="_6 - Opportunités_dossierpilotage_dts_2012_10_19" xfId="86" xr:uid="{00000000-0005-0000-0000-00005B000000}"/>
    <cellStyle name="_7 - Recommandations AQ" xfId="87" xr:uid="{00000000-0005-0000-0000-00005C000000}"/>
    <cellStyle name="_7 - Recommandations AQ 2" xfId="88" xr:uid="{00000000-0005-0000-0000-00005D000000}"/>
    <cellStyle name="_7 - Recommandations AQ_5-Charges MO" xfId="89" xr:uid="{00000000-0005-0000-0000-00005E000000}"/>
    <cellStyle name="_7 - Recommandations AQ_83090147-DDQ-TAV-EN-001_OUTILS_PILOTAGE" xfId="90" xr:uid="{00000000-0005-0000-0000-00005F000000}"/>
    <cellStyle name="_7 - Recommandations AQ_83090147-DDQ-TAV-EN-001_OUTILS_PILOTAGE-1" xfId="91" xr:uid="{00000000-0005-0000-0000-000060000000}"/>
    <cellStyle name="_7 - Recommandations AQ_dossierpilotage_dts_2012_10_19" xfId="92" xr:uid="{00000000-0005-0000-0000-000061000000}"/>
    <cellStyle name="_87201044-MGPR-GRP-EN-Draft002-Project_reporting_template_b_20110121" xfId="93" xr:uid="{00000000-0005-0000-0000-000062000000}"/>
    <cellStyle name="_87201044-MGPR-GRP-EN-Draft002-Project_reporting_template_b_20110121_83090147-DDQ-TAV-EN-001_OUTILS_PILOTAGE" xfId="94" xr:uid="{00000000-0005-0000-0000-000063000000}"/>
    <cellStyle name="_87201044-MGPR-GRP-EN-Draft002-Project_reporting_template_b_20110121_83090147-DDQ-TAV-EN-001_OUTILS_PILOTAGE-1" xfId="95" xr:uid="{00000000-0005-0000-0000-000064000000}"/>
    <cellStyle name="_87201044-MGPR-GRP-EN-Draft002-Project_reporting_template_b_20110121_dossierpilotage_dts_2012_10_19" xfId="96" xr:uid="{00000000-0005-0000-0000-000065000000}"/>
    <cellStyle name="_87201044-MGPR-GRP-FR-Draft002-Modele_reporting_projet_c_20110130" xfId="97" xr:uid="{00000000-0005-0000-0000-000066000000}"/>
    <cellStyle name="_87201044-MGPR-GRP-FR-Draft002-Modele_reporting_projet_c_20110130_83090147-DDQ-TAV-EN-001_OUTILS_PILOTAGE" xfId="98" xr:uid="{00000000-0005-0000-0000-000067000000}"/>
    <cellStyle name="_87201044-MGPR-GRP-FR-Draft002-Modele_reporting_projet_c_20110130_83090147-DDQ-TAV-EN-001_OUTILS_PILOTAGE-1" xfId="99" xr:uid="{00000000-0005-0000-0000-000068000000}"/>
    <cellStyle name="_87201044-MGPR-GRP-FR-Draft002-Modele_reporting_projet_c_20110130_dossierpilotage_dts_2012_10_19" xfId="100" xr:uid="{00000000-0005-0000-0000-000069000000}"/>
    <cellStyle name="_87201044-PRJ-GRP-en" xfId="101" xr:uid="{00000000-0005-0000-0000-00006A000000}"/>
    <cellStyle name="_87201044-PRJ-GRP-en_5-Charges MO" xfId="102" xr:uid="{00000000-0005-0000-0000-00006B000000}"/>
    <cellStyle name="_87201044-PRJ-GRP-fr" xfId="103" xr:uid="{00000000-0005-0000-0000-00006C000000}"/>
    <cellStyle name="_87201044-PRJ-GRP-fr 2" xfId="104" xr:uid="{00000000-0005-0000-0000-00006D000000}"/>
    <cellStyle name="_87201044-PRJ-GRP-fr_5-Charges MO" xfId="105" xr:uid="{00000000-0005-0000-0000-00006E000000}"/>
    <cellStyle name="_87201247-EN-001-Project Monitoring Dashboard File" xfId="106" xr:uid="{00000000-0005-0000-0000-00006F000000}"/>
    <cellStyle name="_87201247-EN-001-Project_Monitoring_Dashboard_File" xfId="107" xr:uid="{00000000-0005-0000-0000-000070000000}"/>
    <cellStyle name="_87201247-EN-001-Project_Monitoring_Dashboard_File_83090147-DDQ-TAV-EN-001_OUTILS_PILOTAGE" xfId="108" xr:uid="{00000000-0005-0000-0000-000071000000}"/>
    <cellStyle name="_87201247-EN-001-Project_Monitoring_Dashboard_File_83090147-DDQ-TAV-EN-001_OUTILS_PILOTAGE-1" xfId="109" xr:uid="{00000000-0005-0000-0000-000072000000}"/>
    <cellStyle name="_87201247-EN-001-Project_Monitoring_Dashboard_File_dossierpilotage_dts_2012_10_19" xfId="110" xr:uid="{00000000-0005-0000-0000-000073000000}"/>
    <cellStyle name="_87201247-FR-001-Tableau_de_Bord_Pilotage_du_Projet" xfId="111" xr:uid="{00000000-0005-0000-0000-000074000000}"/>
    <cellStyle name="_87201247-FR-001-Tableau_de_Bord_Pilotage_du_Projet_83090147-DDQ-TAV-EN-001_OUTILS_PILOTAGE" xfId="112" xr:uid="{00000000-0005-0000-0000-000075000000}"/>
    <cellStyle name="_87201247-FR-001-Tableau_de_Bord_Pilotage_du_Projet_83090147-DDQ-TAV-EN-001_OUTILS_PILOTAGE-1" xfId="113" xr:uid="{00000000-0005-0000-0000-000076000000}"/>
    <cellStyle name="_87201247-FR-001-Tableau_de_Bord_Pilotage_du_Projet_dossierpilotage_dts_2012_10_19" xfId="114" xr:uid="{00000000-0005-0000-0000-000077000000}"/>
    <cellStyle name="_8A - Finance FC" xfId="115" xr:uid="{00000000-0005-0000-0000-000078000000}"/>
    <cellStyle name="_8A - Finance FC 2" xfId="116" xr:uid="{00000000-0005-0000-0000-000079000000}"/>
    <cellStyle name="_8A - Finance FC_5-Charges MO" xfId="117" xr:uid="{00000000-0005-0000-0000-00007A000000}"/>
    <cellStyle name="_8A - Finance FC_83090147-DDQ-TAV-EN-001_OUTILS_PILOTAGE" xfId="118" xr:uid="{00000000-0005-0000-0000-00007B000000}"/>
    <cellStyle name="_8A - Finance FC_83090147-DDQ-TAV-EN-001_OUTILS_PILOTAGE-1" xfId="119" xr:uid="{00000000-0005-0000-0000-00007C000000}"/>
    <cellStyle name="_8A - Finance FC_dossierpilotage_dts_2012_10_19" xfId="120" xr:uid="{00000000-0005-0000-0000-00007D000000}"/>
    <cellStyle name="_D3S_Program_dashboard_ B-1" xfId="121" xr:uid="{00000000-0005-0000-0000-00007E000000}"/>
    <cellStyle name="_D3S_Program_dashboard_ B-1 2" xfId="122" xr:uid="{00000000-0005-0000-0000-00007F000000}"/>
    <cellStyle name="_D3S_Program_dashboard_ B-1 2 2" xfId="123" xr:uid="{00000000-0005-0000-0000-000080000000}"/>
    <cellStyle name="_D3S_Program_dashboard_ B-1 3" xfId="124" xr:uid="{00000000-0005-0000-0000-000081000000}"/>
    <cellStyle name="_D3S_Program_dashboard_ B-1_1 - Fiche descriptive" xfId="125" xr:uid="{00000000-0005-0000-0000-000082000000}"/>
    <cellStyle name="_D3S_Program_dashboard_ B-1_5-Charges MO" xfId="126" xr:uid="{00000000-0005-0000-0000-000083000000}"/>
    <cellStyle name="_D3S_Program_dashboard_ B-1_7 - Recommandations AQ" xfId="127" xr:uid="{00000000-0005-0000-0000-000084000000}"/>
    <cellStyle name="_D3S_Program_dashboard_ B-1_Maquette_TDB_10-09-29-LV-V2" xfId="128" xr:uid="{00000000-0005-0000-0000-000085000000}"/>
    <cellStyle name="_D3S_Program_dashboard_ B-1_Maquette_TDB_10-09-29-LV-V2 2" xfId="129" xr:uid="{00000000-0005-0000-0000-000086000000}"/>
    <cellStyle name="_D3S_Program_dashboard_ B-1_Maquette_TDB_10-09-29-LV-V2 2 2" xfId="130" xr:uid="{00000000-0005-0000-0000-000087000000}"/>
    <cellStyle name="_D3S_Program_dashboard_ B-1_Maquette_TDB_10-09-29-LV-V2 3" xfId="131" xr:uid="{00000000-0005-0000-0000-000088000000}"/>
    <cellStyle name="_D3S_Program_dashboard_ B-1_Maquette_TDB_10-09-29-LV-V2_5-Charges MO" xfId="132" xr:uid="{00000000-0005-0000-0000-000089000000}"/>
    <cellStyle name="_LINKS_CLEANUP_17" xfId="133" xr:uid="{00000000-0005-0000-0000-00008A000000}"/>
    <cellStyle name="_LV_DASHBOARD_V5.6.A.2_AUTO" xfId="134" xr:uid="{00000000-0005-0000-0000-00008B000000}"/>
    <cellStyle name="_LV_DASHBOARD_V5.6.A.2_AUTO 2" xfId="135" xr:uid="{00000000-0005-0000-0000-00008C000000}"/>
    <cellStyle name="_LV_DASHBOARD_V5.6.A.2_AUTO 3" xfId="136" xr:uid="{00000000-0005-0000-0000-00008D000000}"/>
    <cellStyle name="_MAP-F-DAE-025-00-F_07 FR_draft A" xfId="137" xr:uid="{00000000-0005-0000-0000-00008E000000}"/>
    <cellStyle name="_MAP-F-DAE-025-00-F_07 FR_draft A 2" xfId="138" xr:uid="{00000000-0005-0000-0000-00008F000000}"/>
    <cellStyle name="_MAP-F-TSA-005-00-D" xfId="139" xr:uid="{00000000-0005-0000-0000-000090000000}"/>
    <cellStyle name="_Maquette_TDB_10-09-29-LV-V2" xfId="152" xr:uid="{00000000-0005-0000-0000-00009D000000}"/>
    <cellStyle name="_Maquette_TDB_10-09-29-LV-V2 2" xfId="153" xr:uid="{00000000-0005-0000-0000-00009E000000}"/>
    <cellStyle name="_Maquette_TDB_10-09-29-LV-V2 2 2" xfId="154" xr:uid="{00000000-0005-0000-0000-00009F000000}"/>
    <cellStyle name="_Maquette_TDB_10-09-29-LV-V2 3" xfId="155" xr:uid="{00000000-0005-0000-0000-0000A0000000}"/>
    <cellStyle name="_Maquette_TDB_10-09-29-LV-V2_5-Charges MO" xfId="156" xr:uid="{00000000-0005-0000-0000-0000A1000000}"/>
    <cellStyle name="_Maquette_TDB_PGM_20100729" xfId="157" xr:uid="{00000000-0005-0000-0000-0000A2000000}"/>
    <cellStyle name="_Maquette_TDB_PGM_20100729 2" xfId="158" xr:uid="{00000000-0005-0000-0000-0000A3000000}"/>
    <cellStyle name="_Maquette_TDB_PGM_20100729 2 2" xfId="159" xr:uid="{00000000-0005-0000-0000-0000A4000000}"/>
    <cellStyle name="_Maquette_TDB_PGM_20100729 3" xfId="160" xr:uid="{00000000-0005-0000-0000-0000A5000000}"/>
    <cellStyle name="_Maquette_TDB_PGM_20100729_1 - Fiche descriptive" xfId="161" xr:uid="{00000000-0005-0000-0000-0000A6000000}"/>
    <cellStyle name="_Maquette_TDB_PGM_20100729_5-Charges MO" xfId="162" xr:uid="{00000000-0005-0000-0000-0000A7000000}"/>
    <cellStyle name="_Maquette_TDB_PGM_20100729_7 - Recommandations AQ" xfId="163" xr:uid="{00000000-0005-0000-0000-0000A8000000}"/>
    <cellStyle name="_Maquette_TDB_PGM_4-5-7_DAé-1" xfId="164" xr:uid="{00000000-0005-0000-0000-0000A9000000}"/>
    <cellStyle name="_Maquette_TDB_PGM_4-5-7_DAé-1 2" xfId="165" xr:uid="{00000000-0005-0000-0000-0000AA000000}"/>
    <cellStyle name="_Maquette_TDB_PGM_4-5-7_DAé-1 2 2" xfId="166" xr:uid="{00000000-0005-0000-0000-0000AB000000}"/>
    <cellStyle name="_Maquette_TDB_PGM_4-5-7_DAé-1 3" xfId="167" xr:uid="{00000000-0005-0000-0000-0000AC000000}"/>
    <cellStyle name="_Maquette_TDB_PGM_4-5-7_DAé-1_1 - Fiche descriptive" xfId="168" xr:uid="{00000000-0005-0000-0000-0000AD000000}"/>
    <cellStyle name="_Maquette_TDB_PGM_4-5-7_DAé-1_5-Charges MO" xfId="169" xr:uid="{00000000-0005-0000-0000-0000AE000000}"/>
    <cellStyle name="_Maquette_TDB_PGM_4-5-7_DAé-1_7 - Recommandations AQ" xfId="170" xr:uid="{00000000-0005-0000-0000-0000AF000000}"/>
    <cellStyle name="_Maquette_TDB_PGM_4-5-7_DAé-1_99-2 Baseline Status (ECRs) (2)" xfId="171" xr:uid="{00000000-0005-0000-0000-0000B0000000}"/>
    <cellStyle name="_Maquette_TDB_PGM_4-5-7_DAé-1_99-3 Formal IVV status (2)" xfId="172" xr:uid="{00000000-0005-0000-0000-0000B1000000}"/>
    <cellStyle name="_Maquette_TDB_PGM_4-5-7_DAé-1_MAP-F-DAE-025-00-D" xfId="173" xr:uid="{00000000-0005-0000-0000-0000B2000000}"/>
    <cellStyle name="_Maquette_TDB_PGM_4-5-7_DAé-1_MAP-F-DAE-025-00-D 2" xfId="174" xr:uid="{00000000-0005-0000-0000-0000B3000000}"/>
    <cellStyle name="_Maquette_TDB_PGM_4-5-7_DAé-1_MAP-F-DAE-025-00-D 2 2" xfId="175" xr:uid="{00000000-0005-0000-0000-0000B4000000}"/>
    <cellStyle name="_Maquette_TDB_PGM_4-5-7_DAé-1_MAP-F-DAE-025-00-D 3" xfId="176" xr:uid="{00000000-0005-0000-0000-0000B5000000}"/>
    <cellStyle name="_Maquette_TDB_PGM_4-5-7_DAé-1_MAP-S76-AVS-2010-04.new-xls" xfId="177" xr:uid="{00000000-0005-0000-0000-0000B6000000}"/>
    <cellStyle name="_Maquette_TDB_PGM_4-5-7_DAé-1_Nettoyage_fichier" xfId="178" xr:uid="{00000000-0005-0000-0000-0000B7000000}"/>
    <cellStyle name="_Maquette_TDB_PGM_4-5-7_DAé-1_Nettoyage_fichier 2" xfId="179" xr:uid="{00000000-0005-0000-0000-0000B8000000}"/>
    <cellStyle name="_Maquette_TDB_PGM_4-5-7_DAé-1_Nettoyage_fichier 2 2" xfId="180" xr:uid="{00000000-0005-0000-0000-0000B9000000}"/>
    <cellStyle name="_Maquette_TDB_PGM_4-5-7_DAé-1_Nettoyage_fichier 3" xfId="181" xr:uid="{00000000-0005-0000-0000-0000BA000000}"/>
    <cellStyle name="_Maquette_TDB_PGM_4-5-7_DAé-1_TdB 30_04_2010 TASFR00580937AJ-1 THTH" xfId="182" xr:uid="{00000000-0005-0000-0000-0000BB000000}"/>
    <cellStyle name="_Maquette_TDB_PGM_4-5-7_DAé-1_TdB-S76-CIS-2010-03 V38 Recup" xfId="183" xr:uid="{00000000-0005-0000-0000-0000BC000000}"/>
    <cellStyle name="_Maquette_TDB_PGM_4-5-7_WS June 10th-2" xfId="184" xr:uid="{00000000-0005-0000-0000-0000BD000000}"/>
    <cellStyle name="_Maquette_TDB_PGM_4-5-7_WS June 10th-2 2" xfId="185" xr:uid="{00000000-0005-0000-0000-0000BE000000}"/>
    <cellStyle name="_Maquette_TDB_PGM_4-5-7_WS June 10th-2 2 2" xfId="186" xr:uid="{00000000-0005-0000-0000-0000BF000000}"/>
    <cellStyle name="_Maquette_TDB_PGM_4-5-7_WS June 10th-2 3" xfId="187" xr:uid="{00000000-0005-0000-0000-0000C0000000}"/>
    <cellStyle name="_Maquette_TDB_PGM_4-5-7_WS June 10th-2_1 - Fiche descriptive" xfId="188" xr:uid="{00000000-0005-0000-0000-0000C1000000}"/>
    <cellStyle name="_Maquette_TDB_PGM_4-5-7_WS June 10th-2_5-Charges MO" xfId="189" xr:uid="{00000000-0005-0000-0000-0000C2000000}"/>
    <cellStyle name="_Maquette_TDB_PGM_4-5-7_WS June 10th-2_7 - Recommandations AQ" xfId="190" xr:uid="{00000000-0005-0000-0000-0000C3000000}"/>
    <cellStyle name="_Maquette_TDB_PGM_4-5-7_WS June 9th-2" xfId="191" xr:uid="{00000000-0005-0000-0000-0000C4000000}"/>
    <cellStyle name="_Maquette_TDB_PGM_4-5-7_WS June 9th-2 2" xfId="192" xr:uid="{00000000-0005-0000-0000-0000C5000000}"/>
    <cellStyle name="_Maquette_TDB_PGM_4-5-7_WS June 9th-2 2 2" xfId="193" xr:uid="{00000000-0005-0000-0000-0000C6000000}"/>
    <cellStyle name="_Maquette_TDB_PGM_4-5-7_WS June 9th-2 3" xfId="194" xr:uid="{00000000-0005-0000-0000-0000C7000000}"/>
    <cellStyle name="_Maquette_TDB_PGM_4-5-7_WS June 9th-2_1 - Fiche descriptive" xfId="195" xr:uid="{00000000-0005-0000-0000-0000C8000000}"/>
    <cellStyle name="_Maquette_TDB_PGM_4-5-7_WS June 9th-2_5-Charges MO" xfId="196" xr:uid="{00000000-0005-0000-0000-0000C9000000}"/>
    <cellStyle name="_Maquette_TDB_PGM_4-5-7_WS June 9th-2_7 - Recommandations AQ" xfId="197" xr:uid="{00000000-0005-0000-0000-0000CA000000}"/>
    <cellStyle name="_Maquette_TDB4" xfId="140" xr:uid="{00000000-0005-0000-0000-000091000000}"/>
    <cellStyle name="_Maquette_TDB4 2" xfId="141" xr:uid="{00000000-0005-0000-0000-000092000000}"/>
    <cellStyle name="_Maquette_TDB4 2 2" xfId="142" xr:uid="{00000000-0005-0000-0000-000093000000}"/>
    <cellStyle name="_Maquette_TDB4 3" xfId="143" xr:uid="{00000000-0005-0000-0000-000094000000}"/>
    <cellStyle name="_Maquette_TDB4_1 - Fiche descriptive" xfId="144" xr:uid="{00000000-0005-0000-0000-000095000000}"/>
    <cellStyle name="_Maquette_TDB4_5-Charges MO" xfId="145" xr:uid="{00000000-0005-0000-0000-000096000000}"/>
    <cellStyle name="_Maquette_TDB4_7 - Recommandations AQ" xfId="146" xr:uid="{00000000-0005-0000-0000-000097000000}"/>
    <cellStyle name="_Maquette_TDB4_Maquette_TDB_10-09-29-LV-V2" xfId="147" xr:uid="{00000000-0005-0000-0000-000098000000}"/>
    <cellStyle name="_Maquette_TDB4_Maquette_TDB_10-09-29-LV-V2 2" xfId="148" xr:uid="{00000000-0005-0000-0000-000099000000}"/>
    <cellStyle name="_Maquette_TDB4_Maquette_TDB_10-09-29-LV-V2 2 2" xfId="149" xr:uid="{00000000-0005-0000-0000-00009A000000}"/>
    <cellStyle name="_Maquette_TDB4_Maquette_TDB_10-09-29-LV-V2 3" xfId="150" xr:uid="{00000000-0005-0000-0000-00009B000000}"/>
    <cellStyle name="_Maquette_TDB4_Maquette_TDB_10-09-29-LV-V2_5-Charges MO" xfId="151" xr:uid="{00000000-0005-0000-0000-00009C000000}"/>
    <cellStyle name="_Modèle reporting projet-87201044-MGPR-GRP-FR-" xfId="198" xr:uid="{00000000-0005-0000-0000-0000CB000000}"/>
    <cellStyle name="_Modèle reporting projet-87201044-MGPR-GRP-FR-_5-Charges MO" xfId="199" xr:uid="{00000000-0005-0000-0000-0000CC000000}"/>
    <cellStyle name="_Modèle reporting projet-87201044-MGPR-GRP-FR-_83090147-DDQ-TAV-EN-001_OUTILS_PILOTAGE" xfId="200" xr:uid="{00000000-0005-0000-0000-0000CD000000}"/>
    <cellStyle name="_Modèle reporting projet-87201044-MGPR-GRP-FR-_83090147-DDQ-TAV-EN-001_OUTILS_PILOTAGE-1" xfId="201" xr:uid="{00000000-0005-0000-0000-0000CE000000}"/>
    <cellStyle name="_Modèle reporting projet-87201044-MGPR-GRP-FR-_dossierpilotage_dts_2012_10_19" xfId="202" xr:uid="{00000000-0005-0000-0000-0000CF000000}"/>
    <cellStyle name="_Project Monitoring Dashboard File_02162011_V1a" xfId="203" xr:uid="{00000000-0005-0000-0000-0000D0000000}"/>
    <cellStyle name="_Project Monitoring Dashboard File_02162011_V1a_83090147-DDQ-TAV-EN-001_OUTILS_PILOTAGE" xfId="204" xr:uid="{00000000-0005-0000-0000-0000D1000000}"/>
    <cellStyle name="_Project Monitoring Dashboard File_02162011_V1a_83090147-DDQ-TAV-EN-001_OUTILS_PILOTAGE-1" xfId="205" xr:uid="{00000000-0005-0000-0000-0000D2000000}"/>
    <cellStyle name="_Project Monitoring Dashboard File_02162011_V1a_dossierpilotage_dts_2012_10_19" xfId="206" xr:uid="{00000000-0005-0000-0000-0000D3000000}"/>
    <cellStyle name="_Project Monitoring Dashboard File_20110210_V1" xfId="207" xr:uid="{00000000-0005-0000-0000-0000D4000000}"/>
    <cellStyle name="_Project Monitoring Dashboard File_20110210_V1_83090147-DDQ-TAV-EN-001_OUTILS_PILOTAGE" xfId="208" xr:uid="{00000000-0005-0000-0000-0000D5000000}"/>
    <cellStyle name="_Project Monitoring Dashboard File_20110210_V1_83090147-DDQ-TAV-EN-001_OUTILS_PILOTAGE-1" xfId="209" xr:uid="{00000000-0005-0000-0000-0000D6000000}"/>
    <cellStyle name="_Project Monitoring Dashboard File_20110210_V1_dossierpilotage_dts_2012_10_19" xfId="210" xr:uid="{00000000-0005-0000-0000-0000D7000000}"/>
    <cellStyle name="_Project reporting template-87201044-MGPR-GRP-EN-" xfId="211" xr:uid="{00000000-0005-0000-0000-0000D8000000}"/>
    <cellStyle name="_Project reporting template-87201044-MGPR-GRP-EN- 2" xfId="212" xr:uid="{00000000-0005-0000-0000-0000D9000000}"/>
    <cellStyle name="_Project reporting template-87201044-MGPR-GRP-EN- 2 2" xfId="213" xr:uid="{00000000-0005-0000-0000-0000DA000000}"/>
    <cellStyle name="_Project reporting template-87201044-MGPR-GRP-EN- 3" xfId="214" xr:uid="{00000000-0005-0000-0000-0000DB000000}"/>
    <cellStyle name="_Project reporting template-87201044-MGPR-GRP-EN-_5-Charges MO" xfId="215" xr:uid="{00000000-0005-0000-0000-0000DC000000}"/>
    <cellStyle name="_Solution_Monitoring_Dashboard_File" xfId="216" xr:uid="{00000000-0005-0000-0000-0000DD000000}"/>
    <cellStyle name="_Solution_Monitoring_Dashboard_File_83090147-DDQ-TAV-EN-001_OUTILS_PILOTAGE" xfId="217" xr:uid="{00000000-0005-0000-0000-0000DE000000}"/>
    <cellStyle name="_Solution_Monitoring_Dashboard_File_83090147-DDQ-TAV-EN-001_OUTILS_PILOTAGE-1" xfId="218" xr:uid="{00000000-0005-0000-0000-0000DF000000}"/>
    <cellStyle name="_Solution_Monitoring_Dashboard_File_dossierpilotage_dts_2012_10_19" xfId="219" xr:uid="{00000000-0005-0000-0000-0000E0000000}"/>
    <cellStyle name="_Solution_Monitoring_Tools_File_V2" xfId="220" xr:uid="{00000000-0005-0000-0000-0000E1000000}"/>
    <cellStyle name="_Solution_Monitoring_Tools_File_V2_83090147-DDQ-TAV-EN-001_OUTILS_PILOTAGE" xfId="221" xr:uid="{00000000-0005-0000-0000-0000E2000000}"/>
    <cellStyle name="_Solution_Monitoring_Tools_File_V2_83090147-DDQ-TAV-EN-001_OUTILS_PILOTAGE-1" xfId="222" xr:uid="{00000000-0005-0000-0000-0000E3000000}"/>
    <cellStyle name="_Solution_Monitoring_Tools_File_V2_dossierpilotage_dts_2012_10_19" xfId="223" xr:uid="{00000000-0005-0000-0000-0000E4000000}"/>
    <cellStyle name="12Under" xfId="2" xr:uid="{00000000-0005-0000-0000-000007000000}"/>
    <cellStyle name="20 % - Accent1 2" xfId="9" xr:uid="{00000000-0005-0000-0000-00000E000000}"/>
    <cellStyle name="20 % - Accent2 2" xfId="10" xr:uid="{00000000-0005-0000-0000-00000F000000}"/>
    <cellStyle name="20 % - Accent3 2" xfId="11" xr:uid="{00000000-0005-0000-0000-000010000000}"/>
    <cellStyle name="20 % - Accent4 2" xfId="12" xr:uid="{00000000-0005-0000-0000-000011000000}"/>
    <cellStyle name="20 % - Accent5 2" xfId="13" xr:uid="{00000000-0005-0000-0000-000012000000}"/>
    <cellStyle name="20 % - Accent6 2" xfId="14" xr:uid="{00000000-0005-0000-0000-000013000000}"/>
    <cellStyle name="20% - Accent1" xfId="3" xr:uid="{00000000-0005-0000-0000-000008000000}"/>
    <cellStyle name="20% - Accent2" xfId="4" xr:uid="{00000000-0005-0000-0000-000009000000}"/>
    <cellStyle name="20% - Accent3" xfId="5" xr:uid="{00000000-0005-0000-0000-00000A000000}"/>
    <cellStyle name="20% - Accent4" xfId="6" xr:uid="{00000000-0005-0000-0000-00000B000000}"/>
    <cellStyle name="20% - Accent5" xfId="7" xr:uid="{00000000-0005-0000-0000-00000C000000}"/>
    <cellStyle name="20% - Accent6" xfId="8" xr:uid="{00000000-0005-0000-0000-00000D000000}"/>
    <cellStyle name="40 % - Accent1 2" xfId="21" xr:uid="{00000000-0005-0000-0000-00001A000000}"/>
    <cellStyle name="40 % - Accent2 2" xfId="22" xr:uid="{00000000-0005-0000-0000-00001B000000}"/>
    <cellStyle name="40 % - Accent3 2" xfId="23" xr:uid="{00000000-0005-0000-0000-00001C000000}"/>
    <cellStyle name="40 % - Accent4 2" xfId="24" xr:uid="{00000000-0005-0000-0000-00001D000000}"/>
    <cellStyle name="40 % - Accent5 2" xfId="25" xr:uid="{00000000-0005-0000-0000-00001E000000}"/>
    <cellStyle name="40 % - Accent6 2" xfId="26" xr:uid="{00000000-0005-0000-0000-00001F000000}"/>
    <cellStyle name="40% - Accent1" xfId="15" xr:uid="{00000000-0005-0000-0000-000014000000}"/>
    <cellStyle name="40% - Accent2" xfId="16" xr:uid="{00000000-0005-0000-0000-000015000000}"/>
    <cellStyle name="40% - Accent3" xfId="17" xr:uid="{00000000-0005-0000-0000-000016000000}"/>
    <cellStyle name="40% - Accent4" xfId="18" xr:uid="{00000000-0005-0000-0000-000017000000}"/>
    <cellStyle name="40% - Accent5" xfId="19" xr:uid="{00000000-0005-0000-0000-000018000000}"/>
    <cellStyle name="40% - Accent6" xfId="20" xr:uid="{00000000-0005-0000-0000-000019000000}"/>
    <cellStyle name="60 % - Accent1 2" xfId="33" xr:uid="{00000000-0005-0000-0000-000026000000}"/>
    <cellStyle name="60 % - Accent2 2" xfId="34" xr:uid="{00000000-0005-0000-0000-000027000000}"/>
    <cellStyle name="60 % - Accent3 2" xfId="35" xr:uid="{00000000-0005-0000-0000-000028000000}"/>
    <cellStyle name="60 % - Accent4 2" xfId="36" xr:uid="{00000000-0005-0000-0000-000029000000}"/>
    <cellStyle name="60 % - Accent5 2" xfId="37" xr:uid="{00000000-0005-0000-0000-00002A000000}"/>
    <cellStyle name="60 % - Accent6 2" xfId="38" xr:uid="{00000000-0005-0000-0000-00002B000000}"/>
    <cellStyle name="60% - Accent1" xfId="27" xr:uid="{00000000-0005-0000-0000-000020000000}"/>
    <cellStyle name="60% - Accent2" xfId="28" xr:uid="{00000000-0005-0000-0000-000021000000}"/>
    <cellStyle name="60% - Accent3" xfId="29" xr:uid="{00000000-0005-0000-0000-000022000000}"/>
    <cellStyle name="60% - Accent4" xfId="30" xr:uid="{00000000-0005-0000-0000-000023000000}"/>
    <cellStyle name="60% - Accent5" xfId="31" xr:uid="{00000000-0005-0000-0000-000024000000}"/>
    <cellStyle name="60% - Accent6" xfId="32" xr:uid="{00000000-0005-0000-0000-000025000000}"/>
    <cellStyle name="Accent1 2" xfId="224" xr:uid="{00000000-0005-0000-0000-0000E5000000}"/>
    <cellStyle name="Accent2 2" xfId="225" xr:uid="{00000000-0005-0000-0000-0000E6000000}"/>
    <cellStyle name="Accent3 2" xfId="226" xr:uid="{00000000-0005-0000-0000-0000E7000000}"/>
    <cellStyle name="Accent4 2" xfId="227" xr:uid="{00000000-0005-0000-0000-0000E8000000}"/>
    <cellStyle name="Accent5 2" xfId="228" xr:uid="{00000000-0005-0000-0000-0000E9000000}"/>
    <cellStyle name="Accent6 2" xfId="229" xr:uid="{00000000-0005-0000-0000-0000EA000000}"/>
    <cellStyle name="Bad 1" xfId="230" xr:uid="{00000000-0005-0000-0000-0000EB000000}"/>
    <cellStyle name="Bord: quadrillage" xfId="231" xr:uid="{00000000-0005-0000-0000-0000EC000000}"/>
    <cellStyle name="Bord: quadrillage gras" xfId="232" xr:uid="{00000000-0005-0000-0000-0000ED000000}"/>
    <cellStyle name="Bord: rien" xfId="233" xr:uid="{00000000-0005-0000-0000-0000EE000000}"/>
    <cellStyle name="branche" xfId="234" xr:uid="{00000000-0005-0000-0000-0000EF000000}"/>
    <cellStyle name="branche 2" xfId="235" xr:uid="{00000000-0005-0000-0000-0000F0000000}"/>
    <cellStyle name="branche 2 2" xfId="236" xr:uid="{00000000-0005-0000-0000-0000F1000000}"/>
    <cellStyle name="branche_1 - Fiche descriptive" xfId="237" xr:uid="{00000000-0005-0000-0000-0000F2000000}"/>
    <cellStyle name="Caché" xfId="238" xr:uid="{00000000-0005-0000-0000-0000F3000000}"/>
    <cellStyle name="Calcul 2" xfId="239" xr:uid="{00000000-0005-0000-0000-0000F4000000}"/>
    <cellStyle name="Calculation" xfId="240" xr:uid="{00000000-0005-0000-0000-0000F5000000}"/>
    <cellStyle name="CARTOUCHE_THOM" xfId="241" xr:uid="{00000000-0005-0000-0000-0000F6000000}"/>
    <cellStyle name="Check Cell" xfId="242" xr:uid="{00000000-0005-0000-0000-0000F7000000}"/>
    <cellStyle name="Comma [0]" xfId="243" xr:uid="{00000000-0005-0000-0000-0000F8000000}"/>
    <cellStyle name="Comma [0] 2" xfId="244" xr:uid="{00000000-0005-0000-0000-0000F9000000}"/>
    <cellStyle name="Comma [0] 2 2" xfId="245" xr:uid="{00000000-0005-0000-0000-0000FA000000}"/>
    <cellStyle name="Comma [0] 3" xfId="246" xr:uid="{00000000-0005-0000-0000-0000FB000000}"/>
    <cellStyle name="Comma [0] 3 2" xfId="247" xr:uid="{00000000-0005-0000-0000-0000FC000000}"/>
    <cellStyle name="Comma [0] 4" xfId="248" xr:uid="{00000000-0005-0000-0000-0000FD000000}"/>
    <cellStyle name="Comma [0] 4 2" xfId="249" xr:uid="{00000000-0005-0000-0000-0000FE000000}"/>
    <cellStyle name="Comma [0] 5" xfId="250" xr:uid="{00000000-0005-0000-0000-0000FF000000}"/>
    <cellStyle name="Comma_2.2 RBA Milestones Trends" xfId="251" xr:uid="{00000000-0005-0000-0000-000000010000}"/>
    <cellStyle name="Commentaire 2" xfId="252" xr:uid="{00000000-0005-0000-0000-000001010000}"/>
    <cellStyle name="Commentaire 3" xfId="253" xr:uid="{00000000-0005-0000-0000-000002010000}"/>
    <cellStyle name="Commentaire 3 2" xfId="254" xr:uid="{00000000-0005-0000-0000-000003010000}"/>
    <cellStyle name="Commentaire 4" xfId="255" xr:uid="{00000000-0005-0000-0000-000004010000}"/>
    <cellStyle name="Commentaire 4 2" xfId="256" xr:uid="{00000000-0005-0000-0000-000005010000}"/>
    <cellStyle name="Commentaire 5" xfId="257" xr:uid="{00000000-0005-0000-0000-000006010000}"/>
    <cellStyle name="Coût" xfId="258" xr:uid="{00000000-0005-0000-0000-000007010000}"/>
    <cellStyle name="Coût 2" xfId="259" xr:uid="{00000000-0005-0000-0000-000008010000}"/>
    <cellStyle name="Coût 2 2" xfId="260" xr:uid="{00000000-0005-0000-0000-000009010000}"/>
    <cellStyle name="Coût 3" xfId="261" xr:uid="{00000000-0005-0000-0000-00000A010000}"/>
    <cellStyle name="Coût 3 2" xfId="262" xr:uid="{00000000-0005-0000-0000-00000B010000}"/>
    <cellStyle name="Coût 4" xfId="263" xr:uid="{00000000-0005-0000-0000-00000C010000}"/>
    <cellStyle name="Currency [0]" xfId="264" xr:uid="{00000000-0005-0000-0000-00000D010000}"/>
    <cellStyle name="Currency [0] 2" xfId="265" xr:uid="{00000000-0005-0000-0000-00000E010000}"/>
    <cellStyle name="Currency [0] 2 2" xfId="266" xr:uid="{00000000-0005-0000-0000-00000F010000}"/>
    <cellStyle name="Currency [0] 3" xfId="267" xr:uid="{00000000-0005-0000-0000-000010010000}"/>
    <cellStyle name="Currency [0] 3 2" xfId="268" xr:uid="{00000000-0005-0000-0000-000011010000}"/>
    <cellStyle name="Currency [0] 4" xfId="269" xr:uid="{00000000-0005-0000-0000-000012010000}"/>
    <cellStyle name="Currency [0] 4 2" xfId="270" xr:uid="{00000000-0005-0000-0000-000013010000}"/>
    <cellStyle name="Currency [0] 5" xfId="271" xr:uid="{00000000-0005-0000-0000-000014010000}"/>
    <cellStyle name="Currency_2.2 RBA Milestones Trends" xfId="272" xr:uid="{00000000-0005-0000-0000-000015010000}"/>
    <cellStyle name="Date" xfId="273" xr:uid="{00000000-0005-0000-0000-000016010000}"/>
    <cellStyle name="Date 2" xfId="274" xr:uid="{00000000-0005-0000-0000-000017010000}"/>
    <cellStyle name="Date 2 2" xfId="275" xr:uid="{00000000-0005-0000-0000-000018010000}"/>
    <cellStyle name="Date 3" xfId="276" xr:uid="{00000000-0005-0000-0000-000019010000}"/>
    <cellStyle name="Date anglaise" xfId="277" xr:uid="{00000000-0005-0000-0000-00001A010000}"/>
    <cellStyle name="Date anglaise 2" xfId="278" xr:uid="{00000000-0005-0000-0000-00001B010000}"/>
    <cellStyle name="Date anglaise 2 2" xfId="279" xr:uid="{00000000-0005-0000-0000-00001C010000}"/>
    <cellStyle name="Date anglaise 3" xfId="280" xr:uid="{00000000-0005-0000-0000-00001D010000}"/>
    <cellStyle name="Date anglaise 3 2" xfId="281" xr:uid="{00000000-0005-0000-0000-00001E010000}"/>
    <cellStyle name="Date anglaise 4" xfId="282" xr:uid="{00000000-0005-0000-0000-00001F010000}"/>
    <cellStyle name="Date mois" xfId="283" xr:uid="{00000000-0005-0000-0000-000020010000}"/>
    <cellStyle name="Date mois 2" xfId="284" xr:uid="{00000000-0005-0000-0000-000021010000}"/>
    <cellStyle name="Date mois 2 2" xfId="285" xr:uid="{00000000-0005-0000-0000-000022010000}"/>
    <cellStyle name="Date mois 3" xfId="286" xr:uid="{00000000-0005-0000-0000-000023010000}"/>
    <cellStyle name="Date mois 3 2" xfId="287" xr:uid="{00000000-0005-0000-0000-000024010000}"/>
    <cellStyle name="Date mois 4" xfId="288" xr:uid="{00000000-0005-0000-0000-000025010000}"/>
    <cellStyle name="Date saisie" xfId="289" xr:uid="{00000000-0005-0000-0000-000026010000}"/>
    <cellStyle name="Date saisie 2" xfId="290" xr:uid="{00000000-0005-0000-0000-000027010000}"/>
    <cellStyle name="Date saisie 2 2" xfId="291" xr:uid="{00000000-0005-0000-0000-000028010000}"/>
    <cellStyle name="Date saisie 2 3" xfId="292" xr:uid="{00000000-0005-0000-0000-000029010000}"/>
    <cellStyle name="Date saisie 3" xfId="293" xr:uid="{00000000-0005-0000-0000-00002A010000}"/>
    <cellStyle name="Date saisie 3 2" xfId="294" xr:uid="{00000000-0005-0000-0000-00002B010000}"/>
    <cellStyle name="Date saisie 4" xfId="295" xr:uid="{00000000-0005-0000-0000-00002C010000}"/>
    <cellStyle name="Date saisie_5-Charges MO" xfId="296" xr:uid="{00000000-0005-0000-0000-00002D010000}"/>
    <cellStyle name="date titre" xfId="297" xr:uid="{00000000-0005-0000-0000-00002E010000}"/>
    <cellStyle name="Date_09.10.2007 Plan Quote Analysis" xfId="298" xr:uid="{00000000-0005-0000-0000-00002F010000}"/>
    <cellStyle name="dateCEP" xfId="299" xr:uid="{00000000-0005-0000-0000-000030010000}"/>
    <cellStyle name="dateCEP 2" xfId="300" xr:uid="{00000000-0005-0000-0000-000031010000}"/>
    <cellStyle name="dateCEP 2 2" xfId="301" xr:uid="{00000000-0005-0000-0000-000032010000}"/>
    <cellStyle name="dateCEP 3" xfId="302" xr:uid="{00000000-0005-0000-0000-000033010000}"/>
    <cellStyle name="dateCEP_1 - Fiche descriptive" xfId="303" xr:uid="{00000000-0005-0000-0000-000034010000}"/>
    <cellStyle name="DCh" xfId="304" xr:uid="{00000000-0005-0000-0000-000035010000}"/>
    <cellStyle name="Déf_kLoc" xfId="323" xr:uid="{00000000-0005-0000-0000-000048010000}"/>
    <cellStyle name="Desc" xfId="305" xr:uid="{00000000-0005-0000-0000-000036010000}"/>
    <cellStyle name="Desc 2" xfId="306" xr:uid="{00000000-0005-0000-0000-000037010000}"/>
    <cellStyle name="Desc 2 2" xfId="307" xr:uid="{00000000-0005-0000-0000-000038010000}"/>
    <cellStyle name="Desc 3" xfId="308" xr:uid="{00000000-0005-0000-0000-000039010000}"/>
    <cellStyle name="Desc_1 - Fiche descriptive" xfId="309" xr:uid="{00000000-0005-0000-0000-00003A010000}"/>
    <cellStyle name="Dezimal_Q-Indicator_fcu380_v030613" xfId="310" xr:uid="{00000000-0005-0000-0000-00003B010000}"/>
    <cellStyle name="Dollar" xfId="311" xr:uid="{00000000-0005-0000-0000-00003C010000}"/>
    <cellStyle name="Dollar 2" xfId="312" xr:uid="{00000000-0005-0000-0000-00003D010000}"/>
    <cellStyle name="Dollar 2 2" xfId="313" xr:uid="{00000000-0005-0000-0000-00003E010000}"/>
    <cellStyle name="Dollar 3" xfId="314" xr:uid="{00000000-0005-0000-0000-00003F010000}"/>
    <cellStyle name="Dollar_1 - Fiche descriptive" xfId="315" xr:uid="{00000000-0005-0000-0000-000040010000}"/>
    <cellStyle name="Donnée" xfId="316" xr:uid="{00000000-0005-0000-0000-000041010000}"/>
    <cellStyle name="Donnée 2" xfId="317" xr:uid="{00000000-0005-0000-0000-000042010000}"/>
    <cellStyle name="Donnée 3" xfId="318" xr:uid="{00000000-0005-0000-0000-000043010000}"/>
    <cellStyle name="Donnée 3 2" xfId="319" xr:uid="{00000000-0005-0000-0000-000044010000}"/>
    <cellStyle name="Donnée 4" xfId="320" xr:uid="{00000000-0005-0000-0000-000045010000}"/>
    <cellStyle name="Donnée 5" xfId="321" xr:uid="{00000000-0005-0000-0000-000046010000}"/>
    <cellStyle name="Donnée_1 - Fiche descriptive" xfId="322" xr:uid="{00000000-0005-0000-0000-000047010000}"/>
    <cellStyle name="Entrée 2" xfId="324" xr:uid="{00000000-0005-0000-0000-000049010000}"/>
    <cellStyle name="Euro" xfId="325" xr:uid="{00000000-0005-0000-0000-00004A010000}"/>
    <cellStyle name="Euro 2" xfId="326" xr:uid="{00000000-0005-0000-0000-00004B010000}"/>
    <cellStyle name="Euro 2 2" xfId="327" xr:uid="{00000000-0005-0000-0000-00004C010000}"/>
    <cellStyle name="Euro 3" xfId="328" xr:uid="{00000000-0005-0000-0000-00004D010000}"/>
    <cellStyle name="Euro 3 2" xfId="329" xr:uid="{00000000-0005-0000-0000-00004E010000}"/>
    <cellStyle name="Euro 3 3" xfId="330" xr:uid="{00000000-0005-0000-0000-00004F010000}"/>
    <cellStyle name="Euro 4" xfId="331" xr:uid="{00000000-0005-0000-0000-000050010000}"/>
    <cellStyle name="Euro 4 2" xfId="332" xr:uid="{00000000-0005-0000-0000-000051010000}"/>
    <cellStyle name="Euro 5" xfId="333" xr:uid="{00000000-0005-0000-0000-000052010000}"/>
    <cellStyle name="Explanatory Text" xfId="334" xr:uid="{00000000-0005-0000-0000-000053010000}"/>
    <cellStyle name="Fixé" xfId="335" xr:uid="{00000000-0005-0000-0000-000054010000}"/>
    <cellStyle name="Fixé 2" xfId="336" xr:uid="{00000000-0005-0000-0000-000055010000}"/>
    <cellStyle name="Fixé 2 2" xfId="337" xr:uid="{00000000-0005-0000-0000-000056010000}"/>
    <cellStyle name="Fixé 3" xfId="338" xr:uid="{00000000-0005-0000-0000-000057010000}"/>
    <cellStyle name="Fixé 3 2" xfId="339" xr:uid="{00000000-0005-0000-0000-000058010000}"/>
    <cellStyle name="Fixé 4" xfId="340" xr:uid="{00000000-0005-0000-0000-000059010000}"/>
    <cellStyle name="Followed Hyperlink" xfId="341" xr:uid="{00000000-0005-0000-0000-00005A010000}"/>
    <cellStyle name="Followed Hyperlink 2" xfId="342" xr:uid="{00000000-0005-0000-0000-00005B010000}"/>
    <cellStyle name="Followed Hyperlink 2 2" xfId="343" xr:uid="{00000000-0005-0000-0000-00005C010000}"/>
    <cellStyle name="Followed Hyperlink_1 - Fiche descriptive" xfId="344" xr:uid="{00000000-0005-0000-0000-00005D010000}"/>
    <cellStyle name="Good 2" xfId="345" xr:uid="{00000000-0005-0000-0000-00005E010000}"/>
    <cellStyle name="gud" xfId="346" xr:uid="{00000000-0005-0000-0000-00005F010000}"/>
    <cellStyle name="gud 2" xfId="347" xr:uid="{00000000-0005-0000-0000-000060010000}"/>
    <cellStyle name="gud 2 2" xfId="348" xr:uid="{00000000-0005-0000-0000-000061010000}"/>
    <cellStyle name="gud_1 - Fiche descriptive" xfId="349" xr:uid="{00000000-0005-0000-0000-000062010000}"/>
    <cellStyle name="H_Déf" xfId="350" xr:uid="{00000000-0005-0000-0000-000063010000}"/>
    <cellStyle name="H_Déf_0.1 Fiche descriptive" xfId="351" xr:uid="{00000000-0005-0000-0000-000064010000}"/>
    <cellStyle name="H_Déf_0.1 Fiche descriptive 2" xfId="352" xr:uid="{00000000-0005-0000-0000-000065010000}"/>
    <cellStyle name="H_Déf_0.1 Fiche descriptive 2 2" xfId="353" xr:uid="{00000000-0005-0000-0000-000066010000}"/>
    <cellStyle name="H_Déf_0.1 Fiche descriptive_1 - Fiche descriptive" xfId="354" xr:uid="{00000000-0005-0000-0000-000067010000}"/>
    <cellStyle name="H_Déf_0.1 Fiche descriptive_5-Charges MO" xfId="355" xr:uid="{00000000-0005-0000-0000-000068010000}"/>
    <cellStyle name="H_Déf_0.1 Fiche descriptive_7 - Recommandations AQ" xfId="356" xr:uid="{00000000-0005-0000-0000-000069010000}"/>
    <cellStyle name="H_Déf_0.1 Fiche descriptive_906-1TdB AffaireS76-NAV_06_003458-17 (en cours)-1" xfId="357" xr:uid="{00000000-0005-0000-0000-00006A010000}"/>
    <cellStyle name="H_Déf_0.1 Fiche descriptive_99-2 Baseline Status (ECRs) (2)" xfId="358" xr:uid="{00000000-0005-0000-0000-00006B010000}"/>
    <cellStyle name="H_Déf_0.1 Fiche descriptive_99-3 Formal IVV status (2)" xfId="359" xr:uid="{00000000-0005-0000-0000-00006C010000}"/>
    <cellStyle name="H_Déf_0.1 Fiche descriptive_MAP-F-DAE-025-00-D" xfId="360" xr:uid="{00000000-0005-0000-0000-00006D010000}"/>
    <cellStyle name="H_Déf_0.1 Fiche descriptive_MAP-F-DAE-025-00-D 2" xfId="361" xr:uid="{00000000-0005-0000-0000-00006E010000}"/>
    <cellStyle name="H_Déf_0.1 Fiche descriptive_MAP-F-DAE-025-00-D 2 2" xfId="362" xr:uid="{00000000-0005-0000-0000-00006F010000}"/>
    <cellStyle name="H_Déf_0.1 Fiche descriptive_MAP-S76-AVS-2010-04.new-xls" xfId="363" xr:uid="{00000000-0005-0000-0000-000070010000}"/>
    <cellStyle name="H_Déf_0.1 Fiche descriptive_Nettoyage_fichier" xfId="364" xr:uid="{00000000-0005-0000-0000-000071010000}"/>
    <cellStyle name="H_Déf_0.1 Fiche descriptive_Nettoyage_fichier 2" xfId="365" xr:uid="{00000000-0005-0000-0000-000072010000}"/>
    <cellStyle name="H_Déf_0.1 Fiche descriptive_Nettoyage_fichier 2 2" xfId="366" xr:uid="{00000000-0005-0000-0000-000073010000}"/>
    <cellStyle name="H_Déf_0.1 Fiche descriptive_TdB 30_04_2010 TASFR00580937AJ-1 THTH" xfId="367" xr:uid="{00000000-0005-0000-0000-000074010000}"/>
    <cellStyle name="H_Déf_0.1 Fiche descriptive_TdB 30_04_2010 TASFR00580937AJ-1 THTH 2" xfId="368" xr:uid="{00000000-0005-0000-0000-000075010000}"/>
    <cellStyle name="H_Déf_0.1 Fiche descriptive_tdb MAP CAM ATR42 NAV 08-00531-03" xfId="369" xr:uid="{00000000-0005-0000-0000-000076010000}"/>
    <cellStyle name="H_Déf_0.1 Fiche descriptive_TdB-S76-CIS-2010-03 V38 Recup" xfId="370" xr:uid="{00000000-0005-0000-0000-000077010000}"/>
    <cellStyle name="H_Déf_0.2 Organisation" xfId="371" xr:uid="{00000000-0005-0000-0000-000078010000}"/>
    <cellStyle name="H_Déf_0.2 Organisation 2" xfId="372" xr:uid="{00000000-0005-0000-0000-000079010000}"/>
    <cellStyle name="H_Déf_0.2 Organisation_1 - Fiche descriptive" xfId="373" xr:uid="{00000000-0005-0000-0000-00007A010000}"/>
    <cellStyle name="H_Déf_0.2 Organisation_5-Charges MO" xfId="374" xr:uid="{00000000-0005-0000-0000-00007B010000}"/>
    <cellStyle name="H_Déf_0.2 Organisation_7 - Recommandations AQ" xfId="375" xr:uid="{00000000-0005-0000-0000-00007C010000}"/>
    <cellStyle name="H_Déf_0.2 Organisation_99-2 Baseline Status (ECRs) (2)" xfId="376" xr:uid="{00000000-0005-0000-0000-00007D010000}"/>
    <cellStyle name="H_Déf_0.2 Organisation_99-3 Formal IVV status (2)" xfId="377" xr:uid="{00000000-0005-0000-0000-00007E010000}"/>
    <cellStyle name="H_Déf_0.2 Organisation_MAP-F-DAE-025-00-D" xfId="378" xr:uid="{00000000-0005-0000-0000-00007F010000}"/>
    <cellStyle name="H_Déf_0.2 Organisation_MAP-F-DAE-025-00-D 2" xfId="379" xr:uid="{00000000-0005-0000-0000-000080010000}"/>
    <cellStyle name="H_Déf_0.2 Organisation_MAP-S76-AVS-2010-04.new-xls" xfId="380" xr:uid="{00000000-0005-0000-0000-000081010000}"/>
    <cellStyle name="H_Déf_0.2 Organisation_Nettoyage_fichier" xfId="381" xr:uid="{00000000-0005-0000-0000-000082010000}"/>
    <cellStyle name="H_Déf_0.2 Organisation_Nettoyage_fichier 2" xfId="382" xr:uid="{00000000-0005-0000-0000-000083010000}"/>
    <cellStyle name="H_Déf_0.2 Organisation_TdB 30_04_2010 TASFR00580937AJ-1 THTH" xfId="383" xr:uid="{00000000-0005-0000-0000-000084010000}"/>
    <cellStyle name="H_Déf_0.2 Organisation_tdb MAP CAM ATR42 NAV 08-00531-03" xfId="384" xr:uid="{00000000-0005-0000-0000-000085010000}"/>
    <cellStyle name="H_Déf_0.2 Organisation_TdB-S76-CIS-2010-03 V38 Recup" xfId="385" xr:uid="{00000000-0005-0000-0000-000086010000}"/>
    <cellStyle name="H_Déf_05 juin TDB" xfId="386" xr:uid="{00000000-0005-0000-0000-000087010000}"/>
    <cellStyle name="H_Déf_05 juin TDB IR 00" xfId="387" xr:uid="{00000000-0005-0000-0000-000088010000}"/>
    <cellStyle name="H_Déf_05 juin TDB IR 00_ATA_08_4098_DIS-TdB_MAS FSTA _sept_11_ind00" xfId="388" xr:uid="{00000000-0005-0000-0000-000089010000}"/>
    <cellStyle name="H_Déf_05 juin TDB_ATA_08_4098_DIS-TdB_MAS FSTA _sept_11_ind00" xfId="389" xr:uid="{00000000-0005-0000-0000-00008A010000}"/>
    <cellStyle name="H_Déf_1.1 Faits Marquants" xfId="390" xr:uid="{00000000-0005-0000-0000-00008B010000}"/>
    <cellStyle name="H_Déf_1.1 Faits Marquants 2" xfId="391" xr:uid="{00000000-0005-0000-0000-00008C010000}"/>
    <cellStyle name="H_Déf_1.1 Faits Marquants_1" xfId="392" xr:uid="{00000000-0005-0000-0000-00008D010000}"/>
    <cellStyle name="H_Déf_1.1 Faits Marquants_1 - Fiche descriptive" xfId="393" xr:uid="{00000000-0005-0000-0000-00008E010000}"/>
    <cellStyle name="H_Déf_1.1 Faits Marquants_1 2" xfId="394" xr:uid="{00000000-0005-0000-0000-00008F010000}"/>
    <cellStyle name="H_Déf_1.1 Faits Marquants_1 2 2" xfId="395" xr:uid="{00000000-0005-0000-0000-000090010000}"/>
    <cellStyle name="H_Déf_1.1 Faits Marquants_1_1 - Fiche descriptive" xfId="396" xr:uid="{00000000-0005-0000-0000-000091010000}"/>
    <cellStyle name="H_Déf_1.1 Faits Marquants_1_5-Charges MO" xfId="397" xr:uid="{00000000-0005-0000-0000-000092010000}"/>
    <cellStyle name="H_Déf_1.1 Faits Marquants_1_7 - Recommandations AQ" xfId="398" xr:uid="{00000000-0005-0000-0000-000093010000}"/>
    <cellStyle name="H_Déf_1.1 Faits Marquants_1_99-2 Baseline Status (ECRs) (2)" xfId="399" xr:uid="{00000000-0005-0000-0000-000094010000}"/>
    <cellStyle name="H_Déf_1.1 Faits Marquants_1_99-3 Formal IVV status (2)" xfId="400" xr:uid="{00000000-0005-0000-0000-000095010000}"/>
    <cellStyle name="H_Déf_1.1 Faits Marquants_1_MAP-F-DAE-025-00-D" xfId="401" xr:uid="{00000000-0005-0000-0000-000096010000}"/>
    <cellStyle name="H_Déf_1.1 Faits Marquants_1_MAP-F-DAE-025-00-D 2" xfId="402" xr:uid="{00000000-0005-0000-0000-000097010000}"/>
    <cellStyle name="H_Déf_1.1 Faits Marquants_1_MAP-F-DAE-025-00-D 2 2" xfId="403" xr:uid="{00000000-0005-0000-0000-000098010000}"/>
    <cellStyle name="H_Déf_1.1 Faits Marquants_1_MAP-S76-AVS-2010-04.new-xls" xfId="404" xr:uid="{00000000-0005-0000-0000-000099010000}"/>
    <cellStyle name="H_Déf_1.1 Faits Marquants_1_Nettoyage_fichier" xfId="405" xr:uid="{00000000-0005-0000-0000-00009A010000}"/>
    <cellStyle name="H_Déf_1.1 Faits Marquants_1_Nettoyage_fichier 2" xfId="406" xr:uid="{00000000-0005-0000-0000-00009B010000}"/>
    <cellStyle name="H_Déf_1.1 Faits Marquants_1_Nettoyage_fichier 2 2" xfId="407" xr:uid="{00000000-0005-0000-0000-00009C010000}"/>
    <cellStyle name="H_Déf_1.1 Faits Marquants_1_TdB 30_04_2010 TASFR00580937AJ-1 THTH" xfId="408" xr:uid="{00000000-0005-0000-0000-00009D010000}"/>
    <cellStyle name="H_Déf_1.1 Faits Marquants_1_TdB 30_04_2010 TASFR00580937AJ-1 THTH 2" xfId="409" xr:uid="{00000000-0005-0000-0000-00009E010000}"/>
    <cellStyle name="H_Déf_1.1 Faits Marquants_1_tdb MAP CAM ATR42 NAV 08-00531-03" xfId="410" xr:uid="{00000000-0005-0000-0000-00009F010000}"/>
    <cellStyle name="H_Déf_1.1 Faits Marquants_1_TdB-S76-CIS-2010-03 V38 Recup" xfId="411" xr:uid="{00000000-0005-0000-0000-0000A0010000}"/>
    <cellStyle name="H_Déf_1.1 Faits Marquants_5-Charges MO" xfId="412" xr:uid="{00000000-0005-0000-0000-0000A1010000}"/>
    <cellStyle name="H_Déf_1.1 Faits Marquants_7 - Recommandations AQ" xfId="413" xr:uid="{00000000-0005-0000-0000-0000A2010000}"/>
    <cellStyle name="H_Déf_1.1 Faits Marquants_99-2 Baseline Status (ECRs) (2)" xfId="414" xr:uid="{00000000-0005-0000-0000-0000A3010000}"/>
    <cellStyle name="H_Déf_1.1 Faits Marquants_99-3 Formal IVV status (2)" xfId="415" xr:uid="{00000000-0005-0000-0000-0000A4010000}"/>
    <cellStyle name="H_Déf_1.1 Faits Marquants_MAP-F-DAE-025-00-D" xfId="416" xr:uid="{00000000-0005-0000-0000-0000A5010000}"/>
    <cellStyle name="H_Déf_1.1 Faits Marquants_MAP-F-DAE-025-00-D 2" xfId="417" xr:uid="{00000000-0005-0000-0000-0000A6010000}"/>
    <cellStyle name="H_Déf_1.1 Faits Marquants_MAP-S76-AVS-2010-04.new-xls" xfId="418" xr:uid="{00000000-0005-0000-0000-0000A7010000}"/>
    <cellStyle name="H_Déf_1.1 Faits Marquants_Nettoyage_fichier" xfId="419" xr:uid="{00000000-0005-0000-0000-0000A8010000}"/>
    <cellStyle name="H_Déf_1.1 Faits Marquants_Nettoyage_fichier 2" xfId="420" xr:uid="{00000000-0005-0000-0000-0000A9010000}"/>
    <cellStyle name="H_Déf_1.1 Faits Marquants_TdB 30_04_2010 TASFR00580937AJ-1 THTH" xfId="421" xr:uid="{00000000-0005-0000-0000-0000AA010000}"/>
    <cellStyle name="H_Déf_1.1 Faits Marquants_tdb MAP CAM ATR42 NAV 08-00531-03" xfId="422" xr:uid="{00000000-0005-0000-0000-0000AB010000}"/>
    <cellStyle name="H_Déf_1.1 Faits Marquants_TdB-S76-CIS-2010-03 V38 Recup" xfId="423" xr:uid="{00000000-0005-0000-0000-0000AC010000}"/>
    <cellStyle name="H_Déf_1.2 Decisions-Actions" xfId="424" xr:uid="{00000000-0005-0000-0000-0000AD010000}"/>
    <cellStyle name="H_Déf_1.2 Décisions-Actions" xfId="425" xr:uid="{00000000-0005-0000-0000-0000AE010000}"/>
    <cellStyle name="H_Déf_1.2 Décisions-Actions 2" xfId="426" xr:uid="{00000000-0005-0000-0000-0000AF010000}"/>
    <cellStyle name="H_Déf_1.2 Décisions-Actions 2 2" xfId="427" xr:uid="{00000000-0005-0000-0000-0000B0010000}"/>
    <cellStyle name="H_Déf_1.2 Décisions-Actions_1 - Fiche descriptive" xfId="428" xr:uid="{00000000-0005-0000-0000-0000B1010000}"/>
    <cellStyle name="H_Déf_1.2 Décisions-Actions_5-Charges MO" xfId="429" xr:uid="{00000000-0005-0000-0000-0000B2010000}"/>
    <cellStyle name="H_Déf_1.2 Décisions-Actions_7 - Recommandations AQ" xfId="430" xr:uid="{00000000-0005-0000-0000-0000B3010000}"/>
    <cellStyle name="H_Déf_1.2 Décisions-Actions_99-2 Baseline Status (ECRs) (2)" xfId="431" xr:uid="{00000000-0005-0000-0000-0000B4010000}"/>
    <cellStyle name="H_Déf_1.2 Décisions-Actions_99-3 Formal IVV status (2)" xfId="432" xr:uid="{00000000-0005-0000-0000-0000B5010000}"/>
    <cellStyle name="H_Déf_1.2 Décisions-Actions_MAP-F-DAE-025-00-D" xfId="433" xr:uid="{00000000-0005-0000-0000-0000B6010000}"/>
    <cellStyle name="H_Déf_1.2 Décisions-Actions_MAP-F-DAE-025-00-D 2" xfId="434" xr:uid="{00000000-0005-0000-0000-0000B7010000}"/>
    <cellStyle name="H_Déf_1.2 Décisions-Actions_MAP-F-DAE-025-00-D 2 2" xfId="435" xr:uid="{00000000-0005-0000-0000-0000B8010000}"/>
    <cellStyle name="H_Déf_1.2 Décisions-Actions_MAP-S76-AVS-2010-04.new-xls" xfId="436" xr:uid="{00000000-0005-0000-0000-0000B9010000}"/>
    <cellStyle name="H_Déf_1.2 Décisions-Actions_Nettoyage_fichier" xfId="437" xr:uid="{00000000-0005-0000-0000-0000BA010000}"/>
    <cellStyle name="H_Déf_1.2 Décisions-Actions_Nettoyage_fichier 2" xfId="438" xr:uid="{00000000-0005-0000-0000-0000BB010000}"/>
    <cellStyle name="H_Déf_1.2 Décisions-Actions_Nettoyage_fichier 2 2" xfId="439" xr:uid="{00000000-0005-0000-0000-0000BC010000}"/>
    <cellStyle name="H_Déf_1.2 Décisions-Actions_TdB 30_04_2010 TASFR00580937AJ-1 THTH" xfId="440" xr:uid="{00000000-0005-0000-0000-0000BD010000}"/>
    <cellStyle name="H_Déf_1.2 Décisions-Actions_TdB 30_04_2010 TASFR00580937AJ-1 THTH 2" xfId="441" xr:uid="{00000000-0005-0000-0000-0000BE010000}"/>
    <cellStyle name="H_Déf_1.2 Décisions-Actions_tdb MAP CAM ATR42 NAV 08-00531-03" xfId="442" xr:uid="{00000000-0005-0000-0000-0000BF010000}"/>
    <cellStyle name="H_Déf_1.2 Décisions-Actions_TdB-S76-CIS-2010-03 V38 Recup" xfId="443" xr:uid="{00000000-0005-0000-0000-0000C0010000}"/>
    <cellStyle name="H_Déf_1.3 Indicateur Satisfaction" xfId="444" xr:uid="{00000000-0005-0000-0000-0000C1010000}"/>
    <cellStyle name="H_Déf_1.3 Indicateur Satisfaction 2" xfId="445" xr:uid="{00000000-0005-0000-0000-0000C2010000}"/>
    <cellStyle name="H_Déf_1.3 Indicateur Satisfaction_1" xfId="446" xr:uid="{00000000-0005-0000-0000-0000C3010000}"/>
    <cellStyle name="H_Déf_1.3 Indicateur Satisfaction_1 - Fiche descriptive" xfId="447" xr:uid="{00000000-0005-0000-0000-0000C4010000}"/>
    <cellStyle name="H_Déf_1.3 Indicateur Satisfaction_1 2" xfId="448" xr:uid="{00000000-0005-0000-0000-0000C5010000}"/>
    <cellStyle name="H_Déf_1.3 Indicateur Satisfaction_1 2 2" xfId="449" xr:uid="{00000000-0005-0000-0000-0000C6010000}"/>
    <cellStyle name="H_Déf_1.3 Indicateur Satisfaction_1_1 - Fiche descriptive" xfId="450" xr:uid="{00000000-0005-0000-0000-0000C7010000}"/>
    <cellStyle name="H_Déf_1.3 Indicateur Satisfaction_1_5-Charges MO" xfId="451" xr:uid="{00000000-0005-0000-0000-0000C8010000}"/>
    <cellStyle name="H_Déf_1.3 Indicateur Satisfaction_1_7 - Recommandations AQ" xfId="452" xr:uid="{00000000-0005-0000-0000-0000C9010000}"/>
    <cellStyle name="H_Déf_1.3 Indicateur Satisfaction_1_99-2 Baseline Status (ECRs) (2)" xfId="453" xr:uid="{00000000-0005-0000-0000-0000CA010000}"/>
    <cellStyle name="H_Déf_1.3 Indicateur Satisfaction_1_99-3 Formal IVV status (2)" xfId="454" xr:uid="{00000000-0005-0000-0000-0000CB010000}"/>
    <cellStyle name="H_Déf_1.3 Indicateur Satisfaction_1_MAP-F-DAE-025-00-D" xfId="455" xr:uid="{00000000-0005-0000-0000-0000CC010000}"/>
    <cellStyle name="H_Déf_1.3 Indicateur Satisfaction_1_MAP-F-DAE-025-00-D 2" xfId="456" xr:uid="{00000000-0005-0000-0000-0000CD010000}"/>
    <cellStyle name="H_Déf_1.3 Indicateur Satisfaction_1_MAP-F-DAE-025-00-D 2 2" xfId="457" xr:uid="{00000000-0005-0000-0000-0000CE010000}"/>
    <cellStyle name="H_Déf_1.3 Indicateur Satisfaction_1_MAP-S76-AVS-2010-04.new-xls" xfId="458" xr:uid="{00000000-0005-0000-0000-0000CF010000}"/>
    <cellStyle name="H_Déf_1.3 Indicateur Satisfaction_1_Nettoyage_fichier" xfId="459" xr:uid="{00000000-0005-0000-0000-0000D0010000}"/>
    <cellStyle name="H_Déf_1.3 Indicateur Satisfaction_1_Nettoyage_fichier 2" xfId="460" xr:uid="{00000000-0005-0000-0000-0000D1010000}"/>
    <cellStyle name="H_Déf_1.3 Indicateur Satisfaction_1_Nettoyage_fichier 2 2" xfId="461" xr:uid="{00000000-0005-0000-0000-0000D2010000}"/>
    <cellStyle name="H_Déf_1.3 Indicateur Satisfaction_1_TdB 30_04_2010 TASFR00580937AJ-1 THTH" xfId="462" xr:uid="{00000000-0005-0000-0000-0000D3010000}"/>
    <cellStyle name="H_Déf_1.3 Indicateur Satisfaction_1_TdB 30_04_2010 TASFR00580937AJ-1 THTH 2" xfId="463" xr:uid="{00000000-0005-0000-0000-0000D4010000}"/>
    <cellStyle name="H_Déf_1.3 Indicateur Satisfaction_1_tdb MAP CAM ATR42 NAV 08-00531-03" xfId="464" xr:uid="{00000000-0005-0000-0000-0000D5010000}"/>
    <cellStyle name="H_Déf_1.3 Indicateur Satisfaction_1_TdB-S76-CIS-2010-03 V38 Recup" xfId="465" xr:uid="{00000000-0005-0000-0000-0000D6010000}"/>
    <cellStyle name="H_Déf_1.3 Indicateur Satisfaction_5-Charges MO" xfId="466" xr:uid="{00000000-0005-0000-0000-0000D7010000}"/>
    <cellStyle name="H_Déf_1.3 Indicateur Satisfaction_7 - Recommandations AQ" xfId="467" xr:uid="{00000000-0005-0000-0000-0000D8010000}"/>
    <cellStyle name="H_Déf_1.3 Indicateur Satisfaction_99-2 Baseline Status (ECRs) (2)" xfId="468" xr:uid="{00000000-0005-0000-0000-0000D9010000}"/>
    <cellStyle name="H_Déf_1.3 Indicateur Satisfaction_99-3 Formal IVV status (2)" xfId="469" xr:uid="{00000000-0005-0000-0000-0000DA010000}"/>
    <cellStyle name="H_Déf_1.3 Indicateur Satisfaction_MAP-F-DAE-025-00-D" xfId="470" xr:uid="{00000000-0005-0000-0000-0000DB010000}"/>
    <cellStyle name="H_Déf_1.3 Indicateur Satisfaction_MAP-F-DAE-025-00-D 2" xfId="471" xr:uid="{00000000-0005-0000-0000-0000DC010000}"/>
    <cellStyle name="H_Déf_1.3 Indicateur Satisfaction_MAP-S76-AVS-2010-04.new-xls" xfId="472" xr:uid="{00000000-0005-0000-0000-0000DD010000}"/>
    <cellStyle name="H_Déf_1.3 Indicateur Satisfaction_Nettoyage_fichier" xfId="473" xr:uid="{00000000-0005-0000-0000-0000DE010000}"/>
    <cellStyle name="H_Déf_1.3 Indicateur Satisfaction_Nettoyage_fichier 2" xfId="474" xr:uid="{00000000-0005-0000-0000-0000DF010000}"/>
    <cellStyle name="H_Déf_1.3 Indicateur Satisfaction_TdB 30_04_2010 TASFR00580937AJ-1 THTH" xfId="475" xr:uid="{00000000-0005-0000-0000-0000E0010000}"/>
    <cellStyle name="H_Déf_1.3 Indicateur Satisfaction_tdb MAP CAM ATR42 NAV 08-00531-03" xfId="476" xr:uid="{00000000-0005-0000-0000-0000E1010000}"/>
    <cellStyle name="H_Déf_1.3 Indicateur Satisfaction_TdB-S76-CIS-2010-03 V38 Recup" xfId="477" xr:uid="{00000000-0005-0000-0000-0000E2010000}"/>
    <cellStyle name="H_Déf_2.2 Jalons (Courbe à 45°)" xfId="478" xr:uid="{00000000-0005-0000-0000-0000E3010000}"/>
    <cellStyle name="H_Déf_2.2 Jalons (Courbe à 45°)_1" xfId="479" xr:uid="{00000000-0005-0000-0000-0000E4010000}"/>
    <cellStyle name="H_Déf_2.2 Jalons (Courbe à 45°)_1 2" xfId="480" xr:uid="{00000000-0005-0000-0000-0000E5010000}"/>
    <cellStyle name="H_Déf_2.2 Jalons (Courbe à 45°)_1_1 - Fiche descriptive" xfId="481" xr:uid="{00000000-0005-0000-0000-0000E6010000}"/>
    <cellStyle name="H_Déf_2.2 Jalons (Courbe à 45°)_1_5-Charges MO" xfId="482" xr:uid="{00000000-0005-0000-0000-0000E7010000}"/>
    <cellStyle name="H_Déf_2.2 Jalons (Courbe à 45°)_1_7 - Recommandations AQ" xfId="483" xr:uid="{00000000-0005-0000-0000-0000E8010000}"/>
    <cellStyle name="H_Déf_2.2 Jalons (Courbe à 45°)_1_99-2 Baseline Status (ECRs) (2)" xfId="484" xr:uid="{00000000-0005-0000-0000-0000E9010000}"/>
    <cellStyle name="H_Déf_2.2 Jalons (Courbe à 45°)_1_99-3 Formal IVV status (2)" xfId="485" xr:uid="{00000000-0005-0000-0000-0000EA010000}"/>
    <cellStyle name="H_Déf_2.2 Jalons (Courbe à 45°)_1_MAP-F-DAE-025-00-D" xfId="486" xr:uid="{00000000-0005-0000-0000-0000EB010000}"/>
    <cellStyle name="H_Déf_2.2 Jalons (Courbe à 45°)_1_MAP-F-DAE-025-00-D 2" xfId="487" xr:uid="{00000000-0005-0000-0000-0000EC010000}"/>
    <cellStyle name="H_Déf_2.2 Jalons (Courbe à 45°)_1_MAP-S76-AVS-2010-04.new-xls" xfId="488" xr:uid="{00000000-0005-0000-0000-0000ED010000}"/>
    <cellStyle name="H_Déf_2.2 Jalons (Courbe à 45°)_1_Nettoyage_fichier" xfId="489" xr:uid="{00000000-0005-0000-0000-0000EE010000}"/>
    <cellStyle name="H_Déf_2.2 Jalons (Courbe à 45°)_1_Nettoyage_fichier 2" xfId="490" xr:uid="{00000000-0005-0000-0000-0000EF010000}"/>
    <cellStyle name="H_Déf_2.2 Jalons (Courbe à 45°)_1_TdB 30_04_2010 TASFR00580937AJ-1 THTH" xfId="491" xr:uid="{00000000-0005-0000-0000-0000F0010000}"/>
    <cellStyle name="H_Déf_2.2 Jalons (Courbe à 45°)_1_tdb MAP CAM ATR42 NAV 08-00531-03" xfId="492" xr:uid="{00000000-0005-0000-0000-0000F1010000}"/>
    <cellStyle name="H_Déf_2.2 Jalons (Courbe à 45°)_1_TdB-S76-CIS-2010-03 V38 Recup" xfId="493" xr:uid="{00000000-0005-0000-0000-0000F2010000}"/>
    <cellStyle name="H_Déf_2.2 Jalons (Courbe à 45°)_2" xfId="494" xr:uid="{00000000-0005-0000-0000-0000F3010000}"/>
    <cellStyle name="H_Déf_2.2 Jalons (Courbe à 45°)_2 2" xfId="495" xr:uid="{00000000-0005-0000-0000-0000F4010000}"/>
    <cellStyle name="H_Déf_2.2 Jalons (Courbe à 45°)_2 2 2" xfId="496" xr:uid="{00000000-0005-0000-0000-0000F5010000}"/>
    <cellStyle name="H_Déf_2.2 Jalons (Courbe à 45°)_2_1 - Fiche descriptive" xfId="497" xr:uid="{00000000-0005-0000-0000-0000F6010000}"/>
    <cellStyle name="H_Déf_2.2 Jalons (Courbe à 45°)_2_5-Charges MO" xfId="498" xr:uid="{00000000-0005-0000-0000-0000F7010000}"/>
    <cellStyle name="H_Déf_2.2 Jalons (Courbe à 45°)_2_7 - Recommandations AQ" xfId="499" xr:uid="{00000000-0005-0000-0000-0000F8010000}"/>
    <cellStyle name="H_Déf_2.2 Jalons (Courbe à 45°)_2_99-2 Baseline Status (ECRs) (2)" xfId="500" xr:uid="{00000000-0005-0000-0000-0000F9010000}"/>
    <cellStyle name="H_Déf_2.2 Jalons (Courbe à 45°)_2_99-3 Formal IVV status (2)" xfId="501" xr:uid="{00000000-0005-0000-0000-0000FA010000}"/>
    <cellStyle name="H_Déf_2.2 Jalons (Courbe à 45°)_2_MAP-F-DAE-025-00-D" xfId="502" xr:uid="{00000000-0005-0000-0000-0000FB010000}"/>
    <cellStyle name="H_Déf_2.2 Jalons (Courbe à 45°)_2_MAP-F-DAE-025-00-D 2" xfId="503" xr:uid="{00000000-0005-0000-0000-0000FC010000}"/>
    <cellStyle name="H_Déf_2.2 Jalons (Courbe à 45°)_2_MAP-F-DAE-025-00-D 2 2" xfId="504" xr:uid="{00000000-0005-0000-0000-0000FD010000}"/>
    <cellStyle name="H_Déf_2.2 Jalons (Courbe à 45°)_2_MAP-S76-AVS-2010-04.new-xls" xfId="505" xr:uid="{00000000-0005-0000-0000-0000FE010000}"/>
    <cellStyle name="H_Déf_2.2 Jalons (Courbe à 45°)_2_Nettoyage_fichier" xfId="506" xr:uid="{00000000-0005-0000-0000-0000FF010000}"/>
    <cellStyle name="H_Déf_2.2 Jalons (Courbe à 45°)_2_Nettoyage_fichier 2" xfId="507" xr:uid="{00000000-0005-0000-0000-000000020000}"/>
    <cellStyle name="H_Déf_2.2 Jalons (Courbe à 45°)_2_Nettoyage_fichier 2 2" xfId="508" xr:uid="{00000000-0005-0000-0000-000001020000}"/>
    <cellStyle name="H_Déf_2.2 Jalons (Courbe à 45°)_2_TdB 30_04_2010 TASFR00580937AJ-1 THTH" xfId="509" xr:uid="{00000000-0005-0000-0000-000002020000}"/>
    <cellStyle name="H_Déf_2.2 Jalons (Courbe à 45°)_2_TdB 30_04_2010 TASFR00580937AJ-1 THTH 2" xfId="510" xr:uid="{00000000-0005-0000-0000-000003020000}"/>
    <cellStyle name="H_Déf_2.2 Jalons (Courbe à 45°)_2_tdb MAP CAM ATR42 NAV 08-00531-03" xfId="511" xr:uid="{00000000-0005-0000-0000-000004020000}"/>
    <cellStyle name="H_Déf_2.2 Jalons (Courbe à 45°)_2_TdB-S76-CIS-2010-03 V38 Recup" xfId="512" xr:uid="{00000000-0005-0000-0000-000005020000}"/>
    <cellStyle name="H_Déf_2.2 Jalons (Courbe à 45°)_8.1 COP-CEP" xfId="513" xr:uid="{00000000-0005-0000-0000-000006020000}"/>
    <cellStyle name="H_Déf_2.2 Jalons (Courbe à 45°)_8.1 COP-CEP 2" xfId="514" xr:uid="{00000000-0005-0000-0000-000007020000}"/>
    <cellStyle name="H_Déf_2.2 Jalons (Courbe à 45°)_8.1 COP-CEP_1 - Fiche descriptive" xfId="515" xr:uid="{00000000-0005-0000-0000-000008020000}"/>
    <cellStyle name="H_Déf_2.2 Jalons (Courbe à 45°)_8.1 COP-CEP_5-Charges MO" xfId="516" xr:uid="{00000000-0005-0000-0000-000009020000}"/>
    <cellStyle name="H_Déf_2.2 Jalons (Courbe à 45°)_8.1 COP-CEP_7 - Recommandations AQ" xfId="517" xr:uid="{00000000-0005-0000-0000-00000A020000}"/>
    <cellStyle name="H_Déf_2.2 Jalons (Courbe à 45°)_8.1 COP-CEP_99-2 Baseline Status (ECRs) (2)" xfId="518" xr:uid="{00000000-0005-0000-0000-00000B020000}"/>
    <cellStyle name="H_Déf_2.2 Jalons (Courbe à 45°)_8.1 COP-CEP_99-3 Formal IVV status (2)" xfId="519" xr:uid="{00000000-0005-0000-0000-00000C020000}"/>
    <cellStyle name="H_Déf_2.2 Jalons (Courbe à 45°)_8.1 COP-CEP_MAP-F-DAE-025-00-D" xfId="520" xr:uid="{00000000-0005-0000-0000-00000D020000}"/>
    <cellStyle name="H_Déf_2.2 Jalons (Courbe à 45°)_8.1 COP-CEP_MAP-F-DAE-025-00-D 2" xfId="521" xr:uid="{00000000-0005-0000-0000-00000E020000}"/>
    <cellStyle name="H_Déf_2.2 Jalons (Courbe à 45°)_8.1 COP-CEP_MAP-S76-AVS-2010-04.new-xls" xfId="522" xr:uid="{00000000-0005-0000-0000-00000F020000}"/>
    <cellStyle name="H_Déf_2.2 Jalons (Courbe à 45°)_8.1 COP-CEP_Nettoyage_fichier" xfId="523" xr:uid="{00000000-0005-0000-0000-000010020000}"/>
    <cellStyle name="H_Déf_2.2 Jalons (Courbe à 45°)_8.1 COP-CEP_Nettoyage_fichier 2" xfId="524" xr:uid="{00000000-0005-0000-0000-000011020000}"/>
    <cellStyle name="H_Déf_2.2 Jalons (Courbe à 45°)_8.1 COP-CEP_TdB 30_04_2010 TASFR00580937AJ-1 THTH" xfId="525" xr:uid="{00000000-0005-0000-0000-000012020000}"/>
    <cellStyle name="H_Déf_2.2 Jalons (Courbe à 45°)_8.1 COP-CEP_tdb MAP CAM ATR42 NAV 08-00531-03" xfId="526" xr:uid="{00000000-0005-0000-0000-000013020000}"/>
    <cellStyle name="H_Déf_2.2 Jalons (Courbe à 45°)_8.1 COP-CEP_TdB-S76-CIS-2010-03 V38 Recup" xfId="527" xr:uid="{00000000-0005-0000-0000-000014020000}"/>
    <cellStyle name="H_Déf_2.5 Contrat" xfId="528" xr:uid="{00000000-0005-0000-0000-000015020000}"/>
    <cellStyle name="H_Déf_2.5 Contrat 2" xfId="529" xr:uid="{00000000-0005-0000-0000-000016020000}"/>
    <cellStyle name="H_Déf_2.5 Contrat 2 2" xfId="530" xr:uid="{00000000-0005-0000-0000-000017020000}"/>
    <cellStyle name="H_Déf_2.5 Contrat_1 - Fiche descriptive" xfId="531" xr:uid="{00000000-0005-0000-0000-000018020000}"/>
    <cellStyle name="H_Déf_2.5 Contrat_5-Charges MO" xfId="532" xr:uid="{00000000-0005-0000-0000-000019020000}"/>
    <cellStyle name="H_Déf_2.5 Contrat_7 - Recommandations AQ" xfId="533" xr:uid="{00000000-0005-0000-0000-00001A020000}"/>
    <cellStyle name="H_Déf_2.5 Contrat_99-2 Baseline Status (ECRs) (2)" xfId="534" xr:uid="{00000000-0005-0000-0000-00001B020000}"/>
    <cellStyle name="H_Déf_2.5 Contrat_99-3 Formal IVV status (2)" xfId="535" xr:uid="{00000000-0005-0000-0000-00001C020000}"/>
    <cellStyle name="H_Déf_2.5 Contrat_MAP-F-DAE-025-00-D" xfId="536" xr:uid="{00000000-0005-0000-0000-00001D020000}"/>
    <cellStyle name="H_Déf_2.5 Contrat_MAP-F-DAE-025-00-D 2" xfId="537" xr:uid="{00000000-0005-0000-0000-00001E020000}"/>
    <cellStyle name="H_Déf_2.5 Contrat_MAP-F-DAE-025-00-D 2 2" xfId="538" xr:uid="{00000000-0005-0000-0000-00001F020000}"/>
    <cellStyle name="H_Déf_2.5 Contrat_MAP-S76-AVS-2010-04.new-xls" xfId="539" xr:uid="{00000000-0005-0000-0000-000020020000}"/>
    <cellStyle name="H_Déf_2.5 Contrat_Nettoyage_fichier" xfId="540" xr:uid="{00000000-0005-0000-0000-000021020000}"/>
    <cellStyle name="H_Déf_2.5 Contrat_Nettoyage_fichier 2" xfId="541" xr:uid="{00000000-0005-0000-0000-000022020000}"/>
    <cellStyle name="H_Déf_2.5 Contrat_Nettoyage_fichier 2 2" xfId="542" xr:uid="{00000000-0005-0000-0000-000023020000}"/>
    <cellStyle name="H_Déf_2.5 Contrat_TdB 30_04_2010 TASFR00580937AJ-1 THTH" xfId="543" xr:uid="{00000000-0005-0000-0000-000024020000}"/>
    <cellStyle name="H_Déf_2.5 Contrat_TdB 30_04_2010 TASFR00580937AJ-1 THTH 2" xfId="544" xr:uid="{00000000-0005-0000-0000-000025020000}"/>
    <cellStyle name="H_Déf_2.5 Contrat_tdb MAP CAM ATR42 NAV 08-00531-03" xfId="545" xr:uid="{00000000-0005-0000-0000-000026020000}"/>
    <cellStyle name="H_Déf_2.5 Contrat_TdB-S76-CIS-2010-03 V38 Recup" xfId="546" xr:uid="{00000000-0005-0000-0000-000027020000}"/>
    <cellStyle name="H_Déf_2.6 Cust_Internal dependancies" xfId="547" xr:uid="{00000000-0005-0000-0000-000028020000}"/>
    <cellStyle name="H_Déf_2.6 Obligations Client" xfId="548" xr:uid="{00000000-0005-0000-0000-000029020000}"/>
    <cellStyle name="H_Déf_2.6 Obligations Client 2" xfId="549" xr:uid="{00000000-0005-0000-0000-00002A020000}"/>
    <cellStyle name="H_Déf_2.6 Obligations Client 2 2" xfId="550" xr:uid="{00000000-0005-0000-0000-00002B020000}"/>
    <cellStyle name="H_Déf_2.6 Obligations Client_1 - Fiche descriptive" xfId="551" xr:uid="{00000000-0005-0000-0000-00002C020000}"/>
    <cellStyle name="H_Déf_2.6 Obligations Client_5-Charges MO" xfId="552" xr:uid="{00000000-0005-0000-0000-00002D020000}"/>
    <cellStyle name="H_Déf_2.6 Obligations Client_7 - Recommandations AQ" xfId="553" xr:uid="{00000000-0005-0000-0000-00002E020000}"/>
    <cellStyle name="H_Déf_2.6 Obligations Client_99-2 Baseline Status (ECRs) (2)" xfId="554" xr:uid="{00000000-0005-0000-0000-00002F020000}"/>
    <cellStyle name="H_Déf_2.6 Obligations Client_99-3 Formal IVV status (2)" xfId="555" xr:uid="{00000000-0005-0000-0000-000030020000}"/>
    <cellStyle name="H_Déf_2.6 Obligations Client_MAP-F-DAE-025-00-D" xfId="556" xr:uid="{00000000-0005-0000-0000-000031020000}"/>
    <cellStyle name="H_Déf_2.6 Obligations Client_MAP-F-DAE-025-00-D 2" xfId="557" xr:uid="{00000000-0005-0000-0000-000032020000}"/>
    <cellStyle name="H_Déf_2.6 Obligations Client_MAP-F-DAE-025-00-D 2 2" xfId="558" xr:uid="{00000000-0005-0000-0000-000033020000}"/>
    <cellStyle name="H_Déf_2.6 Obligations Client_MAP-S76-AVS-2010-04.new-xls" xfId="559" xr:uid="{00000000-0005-0000-0000-000034020000}"/>
    <cellStyle name="H_Déf_2.6 Obligations Client_Nettoyage_fichier" xfId="560" xr:uid="{00000000-0005-0000-0000-000035020000}"/>
    <cellStyle name="H_Déf_2.6 Obligations Client_Nettoyage_fichier 2" xfId="561" xr:uid="{00000000-0005-0000-0000-000036020000}"/>
    <cellStyle name="H_Déf_2.6 Obligations Client_Nettoyage_fichier 2 2" xfId="562" xr:uid="{00000000-0005-0000-0000-000037020000}"/>
    <cellStyle name="H_Déf_2.6 Obligations Client_TdB 30_04_2010 TASFR00580937AJ-1 THTH" xfId="563" xr:uid="{00000000-0005-0000-0000-000038020000}"/>
    <cellStyle name="H_Déf_2.6 Obligations Client_TdB 30_04_2010 TASFR00580937AJ-1 THTH 2" xfId="564" xr:uid="{00000000-0005-0000-0000-000039020000}"/>
    <cellStyle name="H_Déf_2.6 Obligations Client_tdb MAP CAM ATR42 NAV 08-00531-03" xfId="565" xr:uid="{00000000-0005-0000-0000-00003A020000}"/>
    <cellStyle name="H_Déf_2.6 Obligations Client_TdB-S76-CIS-2010-03 V38 Recup" xfId="566" xr:uid="{00000000-0005-0000-0000-00003B020000}"/>
    <cellStyle name="H_Déf_2.7 Change Request" xfId="567" xr:uid="{00000000-0005-0000-0000-00003C020000}"/>
    <cellStyle name="H_Déf_2.7 Change Request 2" xfId="568" xr:uid="{00000000-0005-0000-0000-00003D020000}"/>
    <cellStyle name="H_Déf_2.7 Change Request 2 2" xfId="569" xr:uid="{00000000-0005-0000-0000-00003E020000}"/>
    <cellStyle name="H_Déf_2.7 Change Request_1 - Fiche descriptive" xfId="570" xr:uid="{00000000-0005-0000-0000-00003F020000}"/>
    <cellStyle name="H_Déf_2.7 Change Request_5-Charges MO" xfId="571" xr:uid="{00000000-0005-0000-0000-000040020000}"/>
    <cellStyle name="H_Déf_2.7 Change Request_7 - Recommandations AQ" xfId="572" xr:uid="{00000000-0005-0000-0000-000041020000}"/>
    <cellStyle name="H_Déf_2.7 Change Request_99-2 Baseline Status (ECRs) (2)" xfId="573" xr:uid="{00000000-0005-0000-0000-000042020000}"/>
    <cellStyle name="H_Déf_2.7 Change Request_99-3 Formal IVV status (2)" xfId="574" xr:uid="{00000000-0005-0000-0000-000043020000}"/>
    <cellStyle name="H_Déf_2.7 Change Request_MAP-F-DAE-025-00-D" xfId="575" xr:uid="{00000000-0005-0000-0000-000044020000}"/>
    <cellStyle name="H_Déf_2.7 Change Request_MAP-F-DAE-025-00-D 2" xfId="576" xr:uid="{00000000-0005-0000-0000-000045020000}"/>
    <cellStyle name="H_Déf_2.7 Change Request_MAP-F-DAE-025-00-D 2 2" xfId="577" xr:uid="{00000000-0005-0000-0000-000046020000}"/>
    <cellStyle name="H_Déf_2.7 Change Request_MAP-S76-AVS-2010-04.new-xls" xfId="578" xr:uid="{00000000-0005-0000-0000-000047020000}"/>
    <cellStyle name="H_Déf_2.7 Change Request_Nettoyage_fichier" xfId="579" xr:uid="{00000000-0005-0000-0000-000048020000}"/>
    <cellStyle name="H_Déf_2.7 Change Request_Nettoyage_fichier 2" xfId="580" xr:uid="{00000000-0005-0000-0000-000049020000}"/>
    <cellStyle name="H_Déf_2.7 Change Request_Nettoyage_fichier 2 2" xfId="581" xr:uid="{00000000-0005-0000-0000-00004A020000}"/>
    <cellStyle name="H_Déf_2.7 Change Request_TdB 30_04_2010 TASFR00580937AJ-1 THTH" xfId="582" xr:uid="{00000000-0005-0000-0000-00004B020000}"/>
    <cellStyle name="H_Déf_2.7 Change Request_TdB 30_04_2010 TASFR00580937AJ-1 THTH 2" xfId="583" xr:uid="{00000000-0005-0000-0000-00004C020000}"/>
    <cellStyle name="H_Déf_2.7 Change Request_tdb MAP CAM ATR42 NAV 08-00531-03" xfId="584" xr:uid="{00000000-0005-0000-0000-00004D020000}"/>
    <cellStyle name="H_Déf_2.7 Change Request_TdB-S76-CIS-2010-03 V38 Recup" xfId="585" xr:uid="{00000000-0005-0000-0000-00004E020000}"/>
    <cellStyle name="H_Déf_2007_11_DOR_DRAAMA éd2" xfId="586" xr:uid="{00000000-0005-0000-0000-00004F020000}"/>
    <cellStyle name="H_Déf_20080619_Gripen_DOR_TASFR00591390-E" xfId="587" xr:uid="{00000000-0005-0000-0000-000050020000}"/>
    <cellStyle name="H_Déf_3.1 Risks" xfId="588" xr:uid="{00000000-0005-0000-0000-000051020000}"/>
    <cellStyle name="H_Déf_3.1 Risques" xfId="589" xr:uid="{00000000-0005-0000-0000-000052020000}"/>
    <cellStyle name="H_Déf_3.1 Risques 2" xfId="590" xr:uid="{00000000-0005-0000-0000-000053020000}"/>
    <cellStyle name="H_Déf_3.1 Risques 2 2" xfId="591" xr:uid="{00000000-0005-0000-0000-000054020000}"/>
    <cellStyle name="H_Déf_3.1 Risques_1 - Fiche descriptive" xfId="592" xr:uid="{00000000-0005-0000-0000-000055020000}"/>
    <cellStyle name="H_Déf_3.1 Risques_5-Charges MO" xfId="593" xr:uid="{00000000-0005-0000-0000-000056020000}"/>
    <cellStyle name="H_Déf_3.1 Risques_7 - Recommandations AQ" xfId="594" xr:uid="{00000000-0005-0000-0000-000057020000}"/>
    <cellStyle name="H_Déf_3.1 Risques_99-2 Baseline Status (ECRs) (2)" xfId="595" xr:uid="{00000000-0005-0000-0000-000058020000}"/>
    <cellStyle name="H_Déf_3.1 Risques_99-3 Formal IVV status (2)" xfId="596" xr:uid="{00000000-0005-0000-0000-000059020000}"/>
    <cellStyle name="H_Déf_3.1 Risques_MAP-F-DAE-025-00-D" xfId="597" xr:uid="{00000000-0005-0000-0000-00005A020000}"/>
    <cellStyle name="H_Déf_3.1 Risques_MAP-F-DAE-025-00-D 2" xfId="598" xr:uid="{00000000-0005-0000-0000-00005B020000}"/>
    <cellStyle name="H_Déf_3.1 Risques_MAP-F-DAE-025-00-D 2 2" xfId="599" xr:uid="{00000000-0005-0000-0000-00005C020000}"/>
    <cellStyle name="H_Déf_3.1 Risques_MAP-S76-AVS-2010-04.new-xls" xfId="600" xr:uid="{00000000-0005-0000-0000-00005D020000}"/>
    <cellStyle name="H_Déf_3.1 Risques_Nettoyage_fichier" xfId="601" xr:uid="{00000000-0005-0000-0000-00005E020000}"/>
    <cellStyle name="H_Déf_3.1 Risques_Nettoyage_fichier 2" xfId="602" xr:uid="{00000000-0005-0000-0000-00005F020000}"/>
    <cellStyle name="H_Déf_3.1 Risques_Nettoyage_fichier 2 2" xfId="603" xr:uid="{00000000-0005-0000-0000-000060020000}"/>
    <cellStyle name="H_Déf_3.1 Risques_TdB 30_04_2010 TASFR00580937AJ-1 THTH" xfId="604" xr:uid="{00000000-0005-0000-0000-000061020000}"/>
    <cellStyle name="H_Déf_3.1 Risques_TdB 30_04_2010 TASFR00580937AJ-1 THTH 2" xfId="605" xr:uid="{00000000-0005-0000-0000-000062020000}"/>
    <cellStyle name="H_Déf_3.1 Risques_tdb MAP CAM ATR42 NAV 08-00531-03" xfId="606" xr:uid="{00000000-0005-0000-0000-000063020000}"/>
    <cellStyle name="H_Déf_3.1 Risques_TdB-S76-CIS-2010-03 V38 Recup" xfId="607" xr:uid="{00000000-0005-0000-0000-000064020000}"/>
    <cellStyle name="H_Déf_3.2 Opportunités" xfId="609" xr:uid="{00000000-0005-0000-0000-000066020000}"/>
    <cellStyle name="H_Déf_3.2 Opportunités 2" xfId="610" xr:uid="{00000000-0005-0000-0000-000067020000}"/>
    <cellStyle name="H_Déf_3.2 Opportunités 2 2" xfId="611" xr:uid="{00000000-0005-0000-0000-000068020000}"/>
    <cellStyle name="H_Déf_3.2 Opportunités_1 - Fiche descriptive" xfId="612" xr:uid="{00000000-0005-0000-0000-000069020000}"/>
    <cellStyle name="H_Déf_3.2 Opportunités_5-Charges MO" xfId="613" xr:uid="{00000000-0005-0000-0000-00006A020000}"/>
    <cellStyle name="H_Déf_3.2 Opportunités_7 - Recommandations AQ" xfId="614" xr:uid="{00000000-0005-0000-0000-00006B020000}"/>
    <cellStyle name="H_Déf_3.2 Opportunités_99-2 Baseline Status (ECRs) (2)" xfId="615" xr:uid="{00000000-0005-0000-0000-00006C020000}"/>
    <cellStyle name="H_Déf_3.2 Opportunités_99-3 Formal IVV status (2)" xfId="616" xr:uid="{00000000-0005-0000-0000-00006D020000}"/>
    <cellStyle name="H_Déf_3.2 Opportunités_MAP-F-DAE-025-00-D" xfId="617" xr:uid="{00000000-0005-0000-0000-00006E020000}"/>
    <cellStyle name="H_Déf_3.2 Opportunités_MAP-F-DAE-025-00-D 2" xfId="618" xr:uid="{00000000-0005-0000-0000-00006F020000}"/>
    <cellStyle name="H_Déf_3.2 Opportunités_MAP-F-DAE-025-00-D 2 2" xfId="619" xr:uid="{00000000-0005-0000-0000-000070020000}"/>
    <cellStyle name="H_Déf_3.2 Opportunités_MAP-S76-AVS-2010-04.new-xls" xfId="620" xr:uid="{00000000-0005-0000-0000-000071020000}"/>
    <cellStyle name="H_Déf_3.2 Opportunités_Nettoyage_fichier" xfId="621" xr:uid="{00000000-0005-0000-0000-000072020000}"/>
    <cellStyle name="H_Déf_3.2 Opportunités_Nettoyage_fichier 2" xfId="622" xr:uid="{00000000-0005-0000-0000-000073020000}"/>
    <cellStyle name="H_Déf_3.2 Opportunités_Nettoyage_fichier 2 2" xfId="623" xr:uid="{00000000-0005-0000-0000-000074020000}"/>
    <cellStyle name="H_Déf_3.2 Opportunités_TdB 30_04_2010 TASFR00580937AJ-1 THTH" xfId="624" xr:uid="{00000000-0005-0000-0000-000075020000}"/>
    <cellStyle name="H_Déf_3.2 Opportunités_TdB 30_04_2010 TASFR00580937AJ-1 THTH 2" xfId="625" xr:uid="{00000000-0005-0000-0000-000076020000}"/>
    <cellStyle name="H_Déf_3.2 Opportunités_tdb MAP CAM ATR42 NAV 08-00531-03" xfId="626" xr:uid="{00000000-0005-0000-0000-000077020000}"/>
    <cellStyle name="H_Déf_3.2 Opportunités_TdB-S76-CIS-2010-03 V38 Recup" xfId="627" xr:uid="{00000000-0005-0000-0000-000078020000}"/>
    <cellStyle name="H_Déf_3.2 Opportunities" xfId="608" xr:uid="{00000000-0005-0000-0000-000065020000}"/>
    <cellStyle name="H_Déf_5.1 Charges - ressources" xfId="628" xr:uid="{00000000-0005-0000-0000-000079020000}"/>
    <cellStyle name="H_Déf_5.1 Charges - ressources 2" xfId="629" xr:uid="{00000000-0005-0000-0000-00007A020000}"/>
    <cellStyle name="H_Déf_5.1 Charges - ressources 2 2" xfId="630" xr:uid="{00000000-0005-0000-0000-00007B020000}"/>
    <cellStyle name="H_Déf_5.1 Charges - ressources_1 - Fiche descriptive" xfId="631" xr:uid="{00000000-0005-0000-0000-00007C020000}"/>
    <cellStyle name="H_Déf_5.1 Charges - ressources_5-Charges MO" xfId="632" xr:uid="{00000000-0005-0000-0000-00007D020000}"/>
    <cellStyle name="H_Déf_5.1 Charges - ressources_7 - Recommandations AQ" xfId="633" xr:uid="{00000000-0005-0000-0000-00007E020000}"/>
    <cellStyle name="H_Déf_5.1 Charges - ressources_99-2 Baseline Status (ECRs) (2)" xfId="634" xr:uid="{00000000-0005-0000-0000-00007F020000}"/>
    <cellStyle name="H_Déf_5.1 Charges - ressources_99-3 Formal IVV status (2)" xfId="635" xr:uid="{00000000-0005-0000-0000-000080020000}"/>
    <cellStyle name="H_Déf_5.1 Charges - ressources_MAP-F-DAE-025-00-D" xfId="636" xr:uid="{00000000-0005-0000-0000-000081020000}"/>
    <cellStyle name="H_Déf_5.1 Charges - ressources_MAP-F-DAE-025-00-D 2" xfId="637" xr:uid="{00000000-0005-0000-0000-000082020000}"/>
    <cellStyle name="H_Déf_5.1 Charges - ressources_MAP-F-DAE-025-00-D 2 2" xfId="638" xr:uid="{00000000-0005-0000-0000-000083020000}"/>
    <cellStyle name="H_Déf_5.1 Charges - ressources_MAP-S76-AVS-2010-04.new-xls" xfId="639" xr:uid="{00000000-0005-0000-0000-000084020000}"/>
    <cellStyle name="H_Déf_5.1 Charges - ressources_Nettoyage_fichier" xfId="640" xr:uid="{00000000-0005-0000-0000-000085020000}"/>
    <cellStyle name="H_Déf_5.1 Charges - ressources_Nettoyage_fichier 2" xfId="641" xr:uid="{00000000-0005-0000-0000-000086020000}"/>
    <cellStyle name="H_Déf_5.1 Charges - ressources_Nettoyage_fichier 2 2" xfId="642" xr:uid="{00000000-0005-0000-0000-000087020000}"/>
    <cellStyle name="H_Déf_5.1 Charges - ressources_TdB 30_04_2010 TASFR00580937AJ-1 THTH" xfId="643" xr:uid="{00000000-0005-0000-0000-000088020000}"/>
    <cellStyle name="H_Déf_5.1 Charges - ressources_TdB 30_04_2010 TASFR00580937AJ-1 THTH 2" xfId="644" xr:uid="{00000000-0005-0000-0000-000089020000}"/>
    <cellStyle name="H_Déf_5.1 Charges - ressources_tdb MAP CAM ATR42 NAV 08-00531-03" xfId="645" xr:uid="{00000000-0005-0000-0000-00008A020000}"/>
    <cellStyle name="H_Déf_5.1 Charges - ressources_TdB-S76-CIS-2010-03 V38 Recup" xfId="646" xr:uid="{00000000-0005-0000-0000-00008B020000}"/>
    <cellStyle name="H_Déf_5.1 Labor workload" xfId="647" xr:uid="{00000000-0005-0000-0000-00008C020000}"/>
    <cellStyle name="H_Déf_6 - Prochaines Etapes" xfId="648" xr:uid="{00000000-0005-0000-0000-00008D020000}"/>
    <cellStyle name="H_Déf_6 - Prochaines Etapes 2" xfId="649" xr:uid="{00000000-0005-0000-0000-00008E020000}"/>
    <cellStyle name="H_Déf_6 - Prochaines Etapes 2 2" xfId="650" xr:uid="{00000000-0005-0000-0000-00008F020000}"/>
    <cellStyle name="H_Déf_6 - Prochaines Etapes_1 - Fiche descriptive" xfId="651" xr:uid="{00000000-0005-0000-0000-000090020000}"/>
    <cellStyle name="H_Déf_6 - Prochaines Etapes_5-Charges MO" xfId="652" xr:uid="{00000000-0005-0000-0000-000091020000}"/>
    <cellStyle name="H_Déf_6 - Prochaines Etapes_7 - Recommandations AQ" xfId="653" xr:uid="{00000000-0005-0000-0000-000092020000}"/>
    <cellStyle name="H_Déf_6 - Prochaines Etapes_99-2 Baseline Status (ECRs) (2)" xfId="654" xr:uid="{00000000-0005-0000-0000-000093020000}"/>
    <cellStyle name="H_Déf_6 - Prochaines Etapes_99-3 Formal IVV status (2)" xfId="655" xr:uid="{00000000-0005-0000-0000-000094020000}"/>
    <cellStyle name="H_Déf_6 - Prochaines Etapes_MAP-F-DAE-025-00-D" xfId="656" xr:uid="{00000000-0005-0000-0000-000095020000}"/>
    <cellStyle name="H_Déf_6 - Prochaines Etapes_MAP-F-DAE-025-00-D 2" xfId="657" xr:uid="{00000000-0005-0000-0000-000096020000}"/>
    <cellStyle name="H_Déf_6 - Prochaines Etapes_MAP-F-DAE-025-00-D 2 2" xfId="658" xr:uid="{00000000-0005-0000-0000-000097020000}"/>
    <cellStyle name="H_Déf_6 - Prochaines Etapes_MAP-S76-AVS-2010-04.new-xls" xfId="659" xr:uid="{00000000-0005-0000-0000-000098020000}"/>
    <cellStyle name="H_Déf_6 - Prochaines Etapes_Nettoyage_fichier" xfId="660" xr:uid="{00000000-0005-0000-0000-000099020000}"/>
    <cellStyle name="H_Déf_6 - Prochaines Etapes_Nettoyage_fichier 2" xfId="661" xr:uid="{00000000-0005-0000-0000-00009A020000}"/>
    <cellStyle name="H_Déf_6 - Prochaines Etapes_Nettoyage_fichier 2 2" xfId="662" xr:uid="{00000000-0005-0000-0000-00009B020000}"/>
    <cellStyle name="H_Déf_6 - Prochaines Etapes_TdB 30_04_2010 TASFR00580937AJ-1 THTH" xfId="663" xr:uid="{00000000-0005-0000-0000-00009C020000}"/>
    <cellStyle name="H_Déf_6 - Prochaines Etapes_TdB 30_04_2010 TASFR00580937AJ-1 THTH 2" xfId="664" xr:uid="{00000000-0005-0000-0000-00009D020000}"/>
    <cellStyle name="H_Déf_6 - Prochaines Etapes_tdb MAP CAM ATR42 NAV 08-00531-03" xfId="665" xr:uid="{00000000-0005-0000-0000-00009E020000}"/>
    <cellStyle name="H_Déf_6 - Prochaines Etapes_TdB-S76-CIS-2010-03 V38 Recup" xfId="666" xr:uid="{00000000-0005-0000-0000-00009F020000}"/>
    <cellStyle name="H_Déf_7.10 Autres aspects" xfId="667" xr:uid="{00000000-0005-0000-0000-0000A0020000}"/>
    <cellStyle name="H_Déf_7.10 Autres aspects 2" xfId="668" xr:uid="{00000000-0005-0000-0000-0000A1020000}"/>
    <cellStyle name="H_Déf_7.10 Autres aspects 2 2" xfId="669" xr:uid="{00000000-0005-0000-0000-0000A2020000}"/>
    <cellStyle name="H_Déf_7.10 Autres aspects_1 - Fiche descriptive" xfId="670" xr:uid="{00000000-0005-0000-0000-0000A3020000}"/>
    <cellStyle name="H_Déf_7.10 Autres aspects_5-Charges MO" xfId="671" xr:uid="{00000000-0005-0000-0000-0000A4020000}"/>
    <cellStyle name="H_Déf_7.10 Autres aspects_7 - Recommandations AQ" xfId="672" xr:uid="{00000000-0005-0000-0000-0000A5020000}"/>
    <cellStyle name="H_Déf_7.10 Autres aspects_99-2 Baseline Status (ECRs) (2)" xfId="673" xr:uid="{00000000-0005-0000-0000-0000A6020000}"/>
    <cellStyle name="H_Déf_7.10 Autres aspects_99-3 Formal IVV status (2)" xfId="674" xr:uid="{00000000-0005-0000-0000-0000A7020000}"/>
    <cellStyle name="H_Déf_7.10 Autres aspects_MAP-F-DAE-025-00-D" xfId="675" xr:uid="{00000000-0005-0000-0000-0000A8020000}"/>
    <cellStyle name="H_Déf_7.10 Autres aspects_MAP-F-DAE-025-00-D 2" xfId="676" xr:uid="{00000000-0005-0000-0000-0000A9020000}"/>
    <cellStyle name="H_Déf_7.10 Autres aspects_MAP-F-DAE-025-00-D 2 2" xfId="677" xr:uid="{00000000-0005-0000-0000-0000AA020000}"/>
    <cellStyle name="H_Déf_7.10 Autres aspects_MAP-S76-AVS-2010-04.new-xls" xfId="678" xr:uid="{00000000-0005-0000-0000-0000AB020000}"/>
    <cellStyle name="H_Déf_7.10 Autres aspects_Nettoyage_fichier" xfId="679" xr:uid="{00000000-0005-0000-0000-0000AC020000}"/>
    <cellStyle name="H_Déf_7.10 Autres aspects_Nettoyage_fichier 2" xfId="680" xr:uid="{00000000-0005-0000-0000-0000AD020000}"/>
    <cellStyle name="H_Déf_7.10 Autres aspects_Nettoyage_fichier 2 2" xfId="681" xr:uid="{00000000-0005-0000-0000-0000AE020000}"/>
    <cellStyle name="H_Déf_7.10 Autres aspects_TdB 30_04_2010 TASFR00580937AJ-1 THTH" xfId="682" xr:uid="{00000000-0005-0000-0000-0000AF020000}"/>
    <cellStyle name="H_Déf_7.10 Autres aspects_TdB 30_04_2010 TASFR00580937AJ-1 THTH 2" xfId="683" xr:uid="{00000000-0005-0000-0000-0000B0020000}"/>
    <cellStyle name="H_Déf_7.10 Autres aspects_tdb MAP CAM ATR42 NAV 08-00531-03" xfId="684" xr:uid="{00000000-0005-0000-0000-0000B1020000}"/>
    <cellStyle name="H_Déf_7.10 Autres aspects_TdB-S76-CIS-2010-03 V38 Recup" xfId="685" xr:uid="{00000000-0005-0000-0000-0000B2020000}"/>
    <cellStyle name="H_Déf_8.1 COP-CEP" xfId="686" xr:uid="{00000000-0005-0000-0000-0000B3020000}"/>
    <cellStyle name="H_Déf_8.2 Synthèse CPE CPP" xfId="687" xr:uid="{00000000-0005-0000-0000-0000B4020000}"/>
    <cellStyle name="H_Déf_8.2 Synthèse CPE CPP 2" xfId="688" xr:uid="{00000000-0005-0000-0000-0000B5020000}"/>
    <cellStyle name="H_Déf_8.2 Synthèse CPE CPP 2 2" xfId="689" xr:uid="{00000000-0005-0000-0000-0000B6020000}"/>
    <cellStyle name="H_Déf_8.2 Synthèse CPE CPP_1 - Fiche descriptive" xfId="690" xr:uid="{00000000-0005-0000-0000-0000B7020000}"/>
    <cellStyle name="H_Déf_8.2 Synthèse CPE CPP_5-Charges MO" xfId="691" xr:uid="{00000000-0005-0000-0000-0000B8020000}"/>
    <cellStyle name="H_Déf_8.2 Synthèse CPE CPP_7 - Recommandations AQ" xfId="692" xr:uid="{00000000-0005-0000-0000-0000B9020000}"/>
    <cellStyle name="H_Déf_8.2 Synthèse CPE CPP_99-2 Baseline Status (ECRs) (2)" xfId="693" xr:uid="{00000000-0005-0000-0000-0000BA020000}"/>
    <cellStyle name="H_Déf_8.2 Synthèse CPE CPP_99-3 Formal IVV status (2)" xfId="694" xr:uid="{00000000-0005-0000-0000-0000BB020000}"/>
    <cellStyle name="H_Déf_8.2 Synthèse CPE CPP_MAP-F-DAE-025-00-D" xfId="695" xr:uid="{00000000-0005-0000-0000-0000BC020000}"/>
    <cellStyle name="H_Déf_8.2 Synthèse CPE CPP_MAP-F-DAE-025-00-D 2" xfId="696" xr:uid="{00000000-0005-0000-0000-0000BD020000}"/>
    <cellStyle name="H_Déf_8.2 Synthèse CPE CPP_MAP-F-DAE-025-00-D 2 2" xfId="697" xr:uid="{00000000-0005-0000-0000-0000BE020000}"/>
    <cellStyle name="H_Déf_8.2 Synthèse CPE CPP_MAP-S76-AVS-2010-04.new-xls" xfId="698" xr:uid="{00000000-0005-0000-0000-0000BF020000}"/>
    <cellStyle name="H_Déf_8.2 Synthèse CPE CPP_Nettoyage_fichier" xfId="699" xr:uid="{00000000-0005-0000-0000-0000C0020000}"/>
    <cellStyle name="H_Déf_8.2 Synthèse CPE CPP_Nettoyage_fichier 2" xfId="700" xr:uid="{00000000-0005-0000-0000-0000C1020000}"/>
    <cellStyle name="H_Déf_8.2 Synthèse CPE CPP_Nettoyage_fichier 2 2" xfId="701" xr:uid="{00000000-0005-0000-0000-0000C2020000}"/>
    <cellStyle name="H_Déf_8.2 Synthèse CPE CPP_TdB 30_04_2010 TASFR00580937AJ-1 THTH" xfId="702" xr:uid="{00000000-0005-0000-0000-0000C3020000}"/>
    <cellStyle name="H_Déf_8.2 Synthèse CPE CPP_TdB 30_04_2010 TASFR00580937AJ-1 THTH 2" xfId="703" xr:uid="{00000000-0005-0000-0000-0000C4020000}"/>
    <cellStyle name="H_Déf_8.2 Synthèse CPE CPP_tdb MAP CAM ATR42 NAV 08-00531-03" xfId="704" xr:uid="{00000000-0005-0000-0000-0000C5020000}"/>
    <cellStyle name="H_Déf_8.2 Synthèse CPE CPP_TdB-S76-CIS-2010-03 V38 Recup" xfId="705" xr:uid="{00000000-0005-0000-0000-0000C6020000}"/>
    <cellStyle name="H_Déf_8.3 CPE-CPP par lots" xfId="706" xr:uid="{00000000-0005-0000-0000-0000C7020000}"/>
    <cellStyle name="H_Déf_8.3 CPE-CPP par lots 2" xfId="707" xr:uid="{00000000-0005-0000-0000-0000C8020000}"/>
    <cellStyle name="H_Déf_8.3 CPE-CPP par lots 2 2" xfId="708" xr:uid="{00000000-0005-0000-0000-0000C9020000}"/>
    <cellStyle name="H_Déf_8.3 CPE-CPP par lots_1 - Fiche descriptive" xfId="709" xr:uid="{00000000-0005-0000-0000-0000CA020000}"/>
    <cellStyle name="H_Déf_8.3 CPE-CPP par lots_5-Charges MO" xfId="710" xr:uid="{00000000-0005-0000-0000-0000CB020000}"/>
    <cellStyle name="H_Déf_8.3 CPE-CPP par lots_7 - Recommandations AQ" xfId="711" xr:uid="{00000000-0005-0000-0000-0000CC020000}"/>
    <cellStyle name="H_Déf_8.3 CPE-CPP par lots_99-2 Baseline Status (ECRs) (2)" xfId="712" xr:uid="{00000000-0005-0000-0000-0000CD020000}"/>
    <cellStyle name="H_Déf_8.3 CPE-CPP par lots_99-3 Formal IVV status (2)" xfId="713" xr:uid="{00000000-0005-0000-0000-0000CE020000}"/>
    <cellStyle name="H_Déf_8.3 CPE-CPP par lots_MAP-F-DAE-025-00-D" xfId="714" xr:uid="{00000000-0005-0000-0000-0000CF020000}"/>
    <cellStyle name="H_Déf_8.3 CPE-CPP par lots_MAP-F-DAE-025-00-D 2" xfId="715" xr:uid="{00000000-0005-0000-0000-0000D0020000}"/>
    <cellStyle name="H_Déf_8.3 CPE-CPP par lots_MAP-F-DAE-025-00-D 2 2" xfId="716" xr:uid="{00000000-0005-0000-0000-0000D1020000}"/>
    <cellStyle name="H_Déf_8.3 CPE-CPP par lots_MAP-S76-AVS-2010-04.new-xls" xfId="717" xr:uid="{00000000-0005-0000-0000-0000D2020000}"/>
    <cellStyle name="H_Déf_8.3 CPE-CPP par lots_Nettoyage_fichier" xfId="718" xr:uid="{00000000-0005-0000-0000-0000D3020000}"/>
    <cellStyle name="H_Déf_8.3 CPE-CPP par lots_Nettoyage_fichier 2" xfId="719" xr:uid="{00000000-0005-0000-0000-0000D4020000}"/>
    <cellStyle name="H_Déf_8.3 CPE-CPP par lots_Nettoyage_fichier 2 2" xfId="720" xr:uid="{00000000-0005-0000-0000-0000D5020000}"/>
    <cellStyle name="H_Déf_8.3 CPE-CPP par lots_TdB 30_04_2010 TASFR00580937AJ-1 THTH" xfId="721" xr:uid="{00000000-0005-0000-0000-0000D6020000}"/>
    <cellStyle name="H_Déf_8.3 CPE-CPP par lots_TdB 30_04_2010 TASFR00580937AJ-1 THTH 2" xfId="722" xr:uid="{00000000-0005-0000-0000-0000D7020000}"/>
    <cellStyle name="H_Déf_8.3 CPE-CPP par lots_tdb MAP CAM ATR42 NAV 08-00531-03" xfId="723" xr:uid="{00000000-0005-0000-0000-0000D8020000}"/>
    <cellStyle name="H_Déf_8.3 CPE-CPP par lots_TdB-S76-CIS-2010-03 V38 Recup" xfId="724" xr:uid="{00000000-0005-0000-0000-0000D9020000}"/>
    <cellStyle name="H_Déf_8.4 Courbe dépenses CPR-PPS" xfId="725" xr:uid="{00000000-0005-0000-0000-0000DA020000}"/>
    <cellStyle name="H_Déf_8.4 Courbe dépenses CPR-PPS 2" xfId="726" xr:uid="{00000000-0005-0000-0000-0000DB020000}"/>
    <cellStyle name="H_Déf_8.4 Courbe dépenses CPR-PPS 2 2" xfId="727" xr:uid="{00000000-0005-0000-0000-0000DC020000}"/>
    <cellStyle name="H_Déf_8.4 Courbe dépenses CPR-PPS_1 - Fiche descriptive" xfId="728" xr:uid="{00000000-0005-0000-0000-0000DD020000}"/>
    <cellStyle name="H_Déf_8.4 Courbe dépenses CPR-PPS_5-Charges MO" xfId="729" xr:uid="{00000000-0005-0000-0000-0000DE020000}"/>
    <cellStyle name="H_Déf_8.4 Courbe dépenses CPR-PPS_7 - Recommandations AQ" xfId="730" xr:uid="{00000000-0005-0000-0000-0000DF020000}"/>
    <cellStyle name="H_Déf_8.4 Courbe dépenses CPR-PPS_99-2 Baseline Status (ECRs) (2)" xfId="731" xr:uid="{00000000-0005-0000-0000-0000E0020000}"/>
    <cellStyle name="H_Déf_8.4 Courbe dépenses CPR-PPS_99-3 Formal IVV status (2)" xfId="732" xr:uid="{00000000-0005-0000-0000-0000E1020000}"/>
    <cellStyle name="H_Déf_8.4 Courbe dépenses CPR-PPS_MAP-F-DAE-025-00-D" xfId="733" xr:uid="{00000000-0005-0000-0000-0000E2020000}"/>
    <cellStyle name="H_Déf_8.4 Courbe dépenses CPR-PPS_MAP-F-DAE-025-00-D 2" xfId="734" xr:uid="{00000000-0005-0000-0000-0000E3020000}"/>
    <cellStyle name="H_Déf_8.4 Courbe dépenses CPR-PPS_MAP-F-DAE-025-00-D 2 2" xfId="735" xr:uid="{00000000-0005-0000-0000-0000E4020000}"/>
    <cellStyle name="H_Déf_8.4 Courbe dépenses CPR-PPS_MAP-S76-AVS-2010-04.new-xls" xfId="736" xr:uid="{00000000-0005-0000-0000-0000E5020000}"/>
    <cellStyle name="H_Déf_8.4 Courbe dépenses CPR-PPS_Nettoyage_fichier" xfId="737" xr:uid="{00000000-0005-0000-0000-0000E6020000}"/>
    <cellStyle name="H_Déf_8.4 Courbe dépenses CPR-PPS_Nettoyage_fichier 2" xfId="738" xr:uid="{00000000-0005-0000-0000-0000E7020000}"/>
    <cellStyle name="H_Déf_8.4 Courbe dépenses CPR-PPS_Nettoyage_fichier 2 2" xfId="739" xr:uid="{00000000-0005-0000-0000-0000E8020000}"/>
    <cellStyle name="H_Déf_8.4 Courbe dépenses CPR-PPS_TdB 30_04_2010 TASFR00580937AJ-1 THTH" xfId="740" xr:uid="{00000000-0005-0000-0000-0000E9020000}"/>
    <cellStyle name="H_Déf_8.4 Courbe dépenses CPR-PPS_TdB 30_04_2010 TASFR00580937AJ-1 THTH 2" xfId="741" xr:uid="{00000000-0005-0000-0000-0000EA020000}"/>
    <cellStyle name="H_Déf_8.4 Courbe dépenses CPR-PPS_tdb MAP CAM ATR42 NAV 08-00531-03" xfId="742" xr:uid="{00000000-0005-0000-0000-0000EB020000}"/>
    <cellStyle name="H_Déf_8.4 Courbe dépenses CPR-PPS_TdB-S76-CIS-2010-03 V38 Recup" xfId="743" xr:uid="{00000000-0005-0000-0000-0000EC020000}"/>
    <cellStyle name="H_Déf_8.5 Situation financière" xfId="744" xr:uid="{00000000-0005-0000-0000-0000ED020000}"/>
    <cellStyle name="H_Déf_8.5 Situation financière 2" xfId="745" xr:uid="{00000000-0005-0000-0000-0000EE020000}"/>
    <cellStyle name="H_Déf_8.5 Situation financière 2 2" xfId="746" xr:uid="{00000000-0005-0000-0000-0000EF020000}"/>
    <cellStyle name="H_Déf_8.5 Situation financière_1 - Fiche descriptive" xfId="747" xr:uid="{00000000-0005-0000-0000-0000F0020000}"/>
    <cellStyle name="H_Déf_8.5 Situation financière_5-Charges MO" xfId="748" xr:uid="{00000000-0005-0000-0000-0000F1020000}"/>
    <cellStyle name="H_Déf_8.5 Situation financière_7 - Recommandations AQ" xfId="749" xr:uid="{00000000-0005-0000-0000-0000F2020000}"/>
    <cellStyle name="H_Déf_8.5 Situation financière_99-2 Baseline Status (ECRs) (2)" xfId="750" xr:uid="{00000000-0005-0000-0000-0000F3020000}"/>
    <cellStyle name="H_Déf_8.5 Situation financière_99-3 Formal IVV status (2)" xfId="751" xr:uid="{00000000-0005-0000-0000-0000F4020000}"/>
    <cellStyle name="H_Déf_8.5 Situation financière_MAP-F-DAE-025-00-D" xfId="752" xr:uid="{00000000-0005-0000-0000-0000F5020000}"/>
    <cellStyle name="H_Déf_8.5 Situation financière_MAP-F-DAE-025-00-D 2" xfId="753" xr:uid="{00000000-0005-0000-0000-0000F6020000}"/>
    <cellStyle name="H_Déf_8.5 Situation financière_MAP-F-DAE-025-00-D 2 2" xfId="754" xr:uid="{00000000-0005-0000-0000-0000F7020000}"/>
    <cellStyle name="H_Déf_8.5 Situation financière_MAP-S76-AVS-2010-04.new-xls" xfId="755" xr:uid="{00000000-0005-0000-0000-0000F8020000}"/>
    <cellStyle name="H_Déf_8.5 Situation financière_Nettoyage_fichier" xfId="756" xr:uid="{00000000-0005-0000-0000-0000F9020000}"/>
    <cellStyle name="H_Déf_8.5 Situation financière_Nettoyage_fichier 2" xfId="757" xr:uid="{00000000-0005-0000-0000-0000FA020000}"/>
    <cellStyle name="H_Déf_8.5 Situation financière_Nettoyage_fichier 2 2" xfId="758" xr:uid="{00000000-0005-0000-0000-0000FB020000}"/>
    <cellStyle name="H_Déf_8.5 Situation financière_TdB 30_04_2010 TASFR00580937AJ-1 THTH" xfId="759" xr:uid="{00000000-0005-0000-0000-0000FC020000}"/>
    <cellStyle name="H_Déf_8.5 Situation financière_TdB 30_04_2010 TASFR00580937AJ-1 THTH 2" xfId="760" xr:uid="{00000000-0005-0000-0000-0000FD020000}"/>
    <cellStyle name="H_Déf_8.5 Situation financière_tdb MAP CAM ATR42 NAV 08-00531-03" xfId="761" xr:uid="{00000000-0005-0000-0000-0000FE020000}"/>
    <cellStyle name="H_Déf_8.5 Situation financière_TdB-S76-CIS-2010-03 V38 Recup" xfId="762" xr:uid="{00000000-0005-0000-0000-0000FF020000}"/>
    <cellStyle name="H_Déf_8.6 Rentabilité à terminaison" xfId="763" xr:uid="{00000000-0005-0000-0000-000000030000}"/>
    <cellStyle name="H_Déf_8.6 Rentabilité à terminaison 2" xfId="764" xr:uid="{00000000-0005-0000-0000-000001030000}"/>
    <cellStyle name="H_Déf_8.6 Rentabilité à terminaison 2 2" xfId="765" xr:uid="{00000000-0005-0000-0000-000002030000}"/>
    <cellStyle name="H_Déf_8.6 Rentabilité à terminaison_1 - Fiche descriptive" xfId="766" xr:uid="{00000000-0005-0000-0000-000003030000}"/>
    <cellStyle name="H_Déf_8.6 Rentabilité à terminaison_5-Charges MO" xfId="767" xr:uid="{00000000-0005-0000-0000-000004030000}"/>
    <cellStyle name="H_Déf_8.6 Rentabilité à terminaison_7 - Recommandations AQ" xfId="768" xr:uid="{00000000-0005-0000-0000-000005030000}"/>
    <cellStyle name="H_Déf_8.6 Rentabilité à terminaison_99-2 Baseline Status (ECRs) (2)" xfId="769" xr:uid="{00000000-0005-0000-0000-000006030000}"/>
    <cellStyle name="H_Déf_8.6 Rentabilité à terminaison_99-3 Formal IVV status (2)" xfId="770" xr:uid="{00000000-0005-0000-0000-000007030000}"/>
    <cellStyle name="H_Déf_8.6 Rentabilité à terminaison_MAP-F-DAE-025-00-D" xfId="771" xr:uid="{00000000-0005-0000-0000-000008030000}"/>
    <cellStyle name="H_Déf_8.6 Rentabilité à terminaison_MAP-F-DAE-025-00-D 2" xfId="772" xr:uid="{00000000-0005-0000-0000-000009030000}"/>
    <cellStyle name="H_Déf_8.6 Rentabilité à terminaison_MAP-F-DAE-025-00-D 2 2" xfId="773" xr:uid="{00000000-0005-0000-0000-00000A030000}"/>
    <cellStyle name="H_Déf_8.6 Rentabilité à terminaison_MAP-S76-AVS-2010-04.new-xls" xfId="774" xr:uid="{00000000-0005-0000-0000-00000B030000}"/>
    <cellStyle name="H_Déf_8.6 Rentabilité à terminaison_Nettoyage_fichier" xfId="775" xr:uid="{00000000-0005-0000-0000-00000C030000}"/>
    <cellStyle name="H_Déf_8.6 Rentabilité à terminaison_Nettoyage_fichier 2" xfId="776" xr:uid="{00000000-0005-0000-0000-00000D030000}"/>
    <cellStyle name="H_Déf_8.6 Rentabilité à terminaison_Nettoyage_fichier 2 2" xfId="777" xr:uid="{00000000-0005-0000-0000-00000E030000}"/>
    <cellStyle name="H_Déf_8.6 Rentabilité à terminaison_TdB 30_04_2010 TASFR00580937AJ-1 THTH" xfId="778" xr:uid="{00000000-0005-0000-0000-00000F030000}"/>
    <cellStyle name="H_Déf_8.6 Rentabilité à terminaison_TdB 30_04_2010 TASFR00580937AJ-1 THTH 2" xfId="779" xr:uid="{00000000-0005-0000-0000-000010030000}"/>
    <cellStyle name="H_Déf_8.6 Rentabilité à terminaison_tdb MAP CAM ATR42 NAV 08-00531-03" xfId="780" xr:uid="{00000000-0005-0000-0000-000011030000}"/>
    <cellStyle name="H_Déf_8.6 Rentabilité à terminaison_TdB-S76-CIS-2010-03 V38 Recup" xfId="781" xr:uid="{00000000-0005-0000-0000-000012030000}"/>
    <cellStyle name="H_Déf_9 Administration" xfId="782" xr:uid="{00000000-0005-0000-0000-000013030000}"/>
    <cellStyle name="H_Déf_9 Administration_8.1 COP-CEP" xfId="783" xr:uid="{00000000-0005-0000-0000-000014030000}"/>
    <cellStyle name="H_Déf_Copie de 2005_06_23_TdB RRJ-DG FINAL" xfId="784" xr:uid="{00000000-0005-0000-0000-000015030000}"/>
    <cellStyle name="H_Déf_Copie de 2005_06_23_TdB RRJ-DG FINAL 2" xfId="785" xr:uid="{00000000-0005-0000-0000-000016030000}"/>
    <cellStyle name="H_Déf_Copie de 2005_06_23_TdB RRJ-DG FINAL 2 2" xfId="786" xr:uid="{00000000-0005-0000-0000-000017030000}"/>
    <cellStyle name="H_Déf_Copie de 2005_06_23_TdB RRJ-DG FINAL_1 - Fiche descriptive" xfId="787" xr:uid="{00000000-0005-0000-0000-000018030000}"/>
    <cellStyle name="H_Déf_Copie de 2005_06_23_TdB RRJ-DG FINAL_5-Charges MO" xfId="788" xr:uid="{00000000-0005-0000-0000-000019030000}"/>
    <cellStyle name="H_Déf_Copie de 2005_06_23_TdB RRJ-DG FINAL_7 - Recommandations AQ" xfId="789" xr:uid="{00000000-0005-0000-0000-00001A030000}"/>
    <cellStyle name="H_Déf_Copie de 2005_06_23_TdB RRJ-DG FINAL_99-2 Baseline Status (ECRs) (2)" xfId="790" xr:uid="{00000000-0005-0000-0000-00001B030000}"/>
    <cellStyle name="H_Déf_Copie de 2005_06_23_TdB RRJ-DG FINAL_99-3 Formal IVV status (2)" xfId="791" xr:uid="{00000000-0005-0000-0000-00001C030000}"/>
    <cellStyle name="H_Déf_Copie de 2005_06_23_TdB RRJ-DG FINAL_MAP-F-DAE-025-00-D" xfId="792" xr:uid="{00000000-0005-0000-0000-00001D030000}"/>
    <cellStyle name="H_Déf_Copie de 2005_06_23_TdB RRJ-DG FINAL_MAP-F-DAE-025-00-D 2" xfId="793" xr:uid="{00000000-0005-0000-0000-00001E030000}"/>
    <cellStyle name="H_Déf_Copie de 2005_06_23_TdB RRJ-DG FINAL_MAP-F-DAE-025-00-D 2 2" xfId="794" xr:uid="{00000000-0005-0000-0000-00001F030000}"/>
    <cellStyle name="H_Déf_Copie de 2005_06_23_TdB RRJ-DG FINAL_MAP-S76-AVS-2010-04.new-xls" xfId="795" xr:uid="{00000000-0005-0000-0000-000020030000}"/>
    <cellStyle name="H_Déf_Copie de 2005_06_23_TdB RRJ-DG FINAL_Nettoyage_fichier" xfId="796" xr:uid="{00000000-0005-0000-0000-000021030000}"/>
    <cellStyle name="H_Déf_Copie de 2005_06_23_TdB RRJ-DG FINAL_Nettoyage_fichier 2" xfId="797" xr:uid="{00000000-0005-0000-0000-000022030000}"/>
    <cellStyle name="H_Déf_Copie de 2005_06_23_TdB RRJ-DG FINAL_Nettoyage_fichier 2 2" xfId="798" xr:uid="{00000000-0005-0000-0000-000023030000}"/>
    <cellStyle name="H_Déf_Copie de 2005_06_23_TdB RRJ-DG FINAL_TdB 30_04_2010 TASFR00580937AJ-1 THTH" xfId="799" xr:uid="{00000000-0005-0000-0000-000024030000}"/>
    <cellStyle name="H_Déf_Copie de 2005_06_23_TdB RRJ-DG FINAL_TdB 30_04_2010 TASFR00580937AJ-1 THTH 2" xfId="800" xr:uid="{00000000-0005-0000-0000-000025030000}"/>
    <cellStyle name="H_Déf_Copie de 2005_06_23_TdB RRJ-DG FINAL_tdb MAP CAM ATR42 NAV 08-00531-03" xfId="801" xr:uid="{00000000-0005-0000-0000-000026030000}"/>
    <cellStyle name="H_Déf_Copie de 2005_06_23_TdB RRJ-DG FINAL_TdB-S76-CIS-2010-03 V38 Recup" xfId="802" xr:uid="{00000000-0005-0000-0000-000027030000}"/>
    <cellStyle name="H_Déf_DOR C130 map-f-dae-008-fr NAV-08-003164-02 Octobre 2008" xfId="803" xr:uid="{00000000-0005-0000-0000-000028030000}"/>
    <cellStyle name="H_Déf_DOR FdLIndus RDR -A_V2" xfId="804" xr:uid="{00000000-0005-0000-0000-000029030000}"/>
    <cellStyle name="H_Déf_DOR Integ EAA RC - NRC" xfId="805" xr:uid="{00000000-0005-0000-0000-00002A030000}"/>
    <cellStyle name="H_Déf_DOR map-f-dae-008-fr NAV-08-003255-01 Aout 2008" xfId="806" xr:uid="{00000000-0005-0000-0000-00002B030000}"/>
    <cellStyle name="H_Déf_DOR Meltem3-ir00" xfId="807" xr:uid="{00000000-0005-0000-0000-00002C030000}"/>
    <cellStyle name="H_Déf_DOR RPU-PBU FREMM-SNA 0605 partie I2M SAN-2" xfId="808" xr:uid="{00000000-0005-0000-0000-00002D030000}"/>
    <cellStyle name="H_Déf_DOR RPU-PBU FREMM-SNA partie I2M SAN-3 080702" xfId="809" xr:uid="{00000000-0005-0000-0000-00002E030000}"/>
    <cellStyle name="H_Déf_DOR SYNTHESE Fremm" xfId="810" xr:uid="{00000000-0005-0000-0000-00002F030000}"/>
    <cellStyle name="H_Déf_DOR_1erSerie" xfId="811" xr:uid="{00000000-0005-0000-0000-000030030000}"/>
    <cellStyle name="H_Déf_DOR_EAA7" xfId="812" xr:uid="{00000000-0005-0000-0000-000031030000}"/>
    <cellStyle name="H_Déf_DOR_EAA7_jv08" xfId="813" xr:uid="{00000000-0005-0000-0000-000032030000}"/>
    <cellStyle name="H_Déf_DOR_EAA7_nov07" xfId="814" xr:uid="{00000000-0005-0000-0000-000033030000}"/>
    <cellStyle name="H_Déf_DOR_EAA7_nov08" xfId="815" xr:uid="{00000000-0005-0000-0000-000034030000}"/>
    <cellStyle name="H_Déf_DOR_EPS-synthese_EPS-IS et EPTS-Mars 09" xfId="816" xr:uid="{00000000-0005-0000-0000-000035030000}"/>
    <cellStyle name="H_Déf_DOR_EPTS-synthese programme-Mai 08" xfId="817" xr:uid="{00000000-0005-0000-0000-000036030000}"/>
    <cellStyle name="H_Déf_DOR_EPTS-synthese-Juillet 08" xfId="818" xr:uid="{00000000-0005-0000-0000-000037030000}"/>
    <cellStyle name="H_Déf_DOR_EPTS-synthese-Juin 08" xfId="819" xr:uid="{00000000-0005-0000-0000-000038030000}"/>
    <cellStyle name="H_Déf_DOR_EPTS-synthese-Mai 08" xfId="820" xr:uid="{00000000-0005-0000-0000-000039030000}"/>
    <cellStyle name="H_Déf_DOR_EPTS-synthese-Octobre 08" xfId="821" xr:uid="{00000000-0005-0000-0000-00003A030000}"/>
    <cellStyle name="H_Déf_DOR_EPTS-synthese-Septembre 08" xfId="822" xr:uid="{00000000-0005-0000-0000-00003B030000}"/>
    <cellStyle name="H_Déf_DOR_ETS-synthese_EPS-IS et EPTS-Janvier 09" xfId="823" xr:uid="{00000000-0005-0000-0000-00003C030000}"/>
    <cellStyle name="H_Déf_DOR_indusRdR_nov08" xfId="824" xr:uid="{00000000-0005-0000-0000-00003D030000}"/>
    <cellStyle name="H_Déf_DOR_indusRdR_STR" xfId="825" xr:uid="{00000000-0005-0000-0000-00003E030000}"/>
    <cellStyle name="H_Déf_DOR_indusRdR_STR_jv08" xfId="826" xr:uid="{00000000-0005-0000-0000-00003F030000}"/>
    <cellStyle name="H_Déf_DOR_TASFR00584242-" xfId="827" xr:uid="{00000000-0005-0000-0000-000040030000}"/>
    <cellStyle name="H_Déf_DORV5.1-2.5-EWS-Jan 08_280108" xfId="828" xr:uid="{00000000-0005-0000-0000-000041030000}"/>
    <cellStyle name="H_Déf_IBPM gAC limite 2 feuilles" xfId="829" xr:uid="{00000000-0005-0000-0000-000042030000}"/>
    <cellStyle name="H_Déf_IBPM gAC limite 2 feuilles 2" xfId="830" xr:uid="{00000000-0005-0000-0000-000043030000}"/>
    <cellStyle name="H_Déf_IBPM gAC limite 2 feuilles 2 2" xfId="831" xr:uid="{00000000-0005-0000-0000-000044030000}"/>
    <cellStyle name="H_Déf_IBPM gAC limite 2 feuilles_1 - Fiche descriptive" xfId="832" xr:uid="{00000000-0005-0000-0000-000045030000}"/>
    <cellStyle name="H_Déf_IBPM gAC limite 2 feuilles_5-Charges MO" xfId="833" xr:uid="{00000000-0005-0000-0000-000046030000}"/>
    <cellStyle name="H_Déf_IBPM gAC limite 2 feuilles_7 - Recommandations AQ" xfId="834" xr:uid="{00000000-0005-0000-0000-000047030000}"/>
    <cellStyle name="H_Déf_IBPM gAC limite 2 feuilles_99-2 Baseline Status (ECRs) (2)" xfId="835" xr:uid="{00000000-0005-0000-0000-000048030000}"/>
    <cellStyle name="H_Déf_IBPM gAC limite 2 feuilles_99-3 Formal IVV status (2)" xfId="836" xr:uid="{00000000-0005-0000-0000-000049030000}"/>
    <cellStyle name="H_Déf_IBPM gAC limite 2 feuilles_MAP-F-DAE-025-00-D" xfId="837" xr:uid="{00000000-0005-0000-0000-00004A030000}"/>
    <cellStyle name="H_Déf_IBPM gAC limite 2 feuilles_MAP-F-DAE-025-00-D 2" xfId="838" xr:uid="{00000000-0005-0000-0000-00004B030000}"/>
    <cellStyle name="H_Déf_IBPM gAC limite 2 feuilles_MAP-F-DAE-025-00-D 2 2" xfId="839" xr:uid="{00000000-0005-0000-0000-00004C030000}"/>
    <cellStyle name="H_Déf_IBPM gAC limite 2 feuilles_MAP-S76-AVS-2010-04.new-xls" xfId="840" xr:uid="{00000000-0005-0000-0000-00004D030000}"/>
    <cellStyle name="H_Déf_IBPM gAC limite 2 feuilles_Nettoyage_fichier" xfId="841" xr:uid="{00000000-0005-0000-0000-00004E030000}"/>
    <cellStyle name="H_Déf_IBPM gAC limite 2 feuilles_Nettoyage_fichier 2" xfId="842" xr:uid="{00000000-0005-0000-0000-00004F030000}"/>
    <cellStyle name="H_Déf_IBPM gAC limite 2 feuilles_Nettoyage_fichier 2 2" xfId="843" xr:uid="{00000000-0005-0000-0000-000050030000}"/>
    <cellStyle name="H_Déf_IBPM gAC limite 2 feuilles_TdB 30_04_2010 TASFR00580937AJ-1 THTH" xfId="844" xr:uid="{00000000-0005-0000-0000-000051030000}"/>
    <cellStyle name="H_Déf_IBPM gAC limite 2 feuilles_TdB 30_04_2010 TASFR00580937AJ-1 THTH 2" xfId="845" xr:uid="{00000000-0005-0000-0000-000052030000}"/>
    <cellStyle name="H_Déf_IBPM gAC limite 2 feuilles_TdB-S76-CIS-2010-03 V38 Recup" xfId="846" xr:uid="{00000000-0005-0000-0000-000053030000}"/>
    <cellStyle name="H_Déf_LINKS_CLEANUP_17" xfId="847" xr:uid="{00000000-0005-0000-0000-000054030000}"/>
    <cellStyle name="H_Déf_Log Risk" xfId="848" xr:uid="{00000000-0005-0000-0000-000055030000}"/>
    <cellStyle name="H_Déf_MAP-F-DAE-005-XX_08" xfId="849" xr:uid="{00000000-0005-0000-0000-000056030000}"/>
    <cellStyle name="H_Déf_MAP-F-DAE-008-F_03 (DOR_V5_2)_PertMaster" xfId="850" xr:uid="{00000000-0005-0000-0000-000057030000}"/>
    <cellStyle name="H_Déf_Onglets_R_O_TDB_New" xfId="851" xr:uid="{00000000-0005-0000-0000-000058030000}"/>
    <cellStyle name="H_Déf_P3E_DAE_DASHBOARD_MODULE_V2_12" xfId="852" xr:uid="{00000000-0005-0000-0000-000059030000}"/>
    <cellStyle name="H_Déf_Page de garde" xfId="853" xr:uid="{00000000-0005-0000-0000-00005A030000}"/>
    <cellStyle name="H_Déf_Page de garde_ATA_08_4098_DIS-TdB_MAS FSTA _sept_11_ind00" xfId="854" xr:uid="{00000000-0005-0000-0000-00005B030000}"/>
    <cellStyle name="H_Déf_RRJ WP4.2 Progress Report-2006-06 IR 04" xfId="855" xr:uid="{00000000-0005-0000-0000-00005C030000}"/>
    <cellStyle name="H_Déf_RRJ WP4.2 Progress Report-2006-07 IR 00" xfId="856" xr:uid="{00000000-0005-0000-0000-00005D030000}"/>
    <cellStyle name="H_Déf_TdB_FMS2_2006_11_28_MRTT part 1.XLS Graphique 7" xfId="857" xr:uid="{00000000-0005-0000-0000-00005E030000}"/>
    <cellStyle name="H_Déf_TdB_FMS2_2006_11_28_MRTT part 1.XLS Graphique 7 2" xfId="858" xr:uid="{00000000-0005-0000-0000-00005F030000}"/>
    <cellStyle name="H_Déf_TdB_FMS2_2006_11_28_MRTT part 1.XLS Graphique 7 2 2" xfId="859" xr:uid="{00000000-0005-0000-0000-000060030000}"/>
    <cellStyle name="H_Déf_TdB_FMS2_2006_11_28_MRTT part 1.XLS Graphique 7_1 - Fiche descriptive" xfId="860" xr:uid="{00000000-0005-0000-0000-000061030000}"/>
    <cellStyle name="H_Déf_TdB_FMS2_2006_11_28_MRTT part 1.XLS Graphique 7_5-Charges MO" xfId="861" xr:uid="{00000000-0005-0000-0000-000062030000}"/>
    <cellStyle name="H_Déf_TdB_FMS2_2006_11_28_MRTT part 1.XLS Graphique 7_7 - Recommandations AQ" xfId="862" xr:uid="{00000000-0005-0000-0000-000063030000}"/>
    <cellStyle name="H_Déf_TdB_FMS2_2006_11_28_MRTT part 1.XLS Graphique 7_99-2 Baseline Status (ECRs) (2)" xfId="863" xr:uid="{00000000-0005-0000-0000-000064030000}"/>
    <cellStyle name="H_Déf_TdB_FMS2_2006_11_28_MRTT part 1.XLS Graphique 7_99-3 Formal IVV status (2)" xfId="864" xr:uid="{00000000-0005-0000-0000-000065030000}"/>
    <cellStyle name="H_Déf_TdB_FMS2_2006_11_28_MRTT part 1.XLS Graphique 7_MAP-F-DAE-025-00-D" xfId="865" xr:uid="{00000000-0005-0000-0000-000066030000}"/>
    <cellStyle name="H_Déf_TdB_FMS2_2006_11_28_MRTT part 1.XLS Graphique 7_MAP-F-DAE-025-00-D 2" xfId="866" xr:uid="{00000000-0005-0000-0000-000067030000}"/>
    <cellStyle name="H_Déf_TdB_FMS2_2006_11_28_MRTT part 1.XLS Graphique 7_MAP-F-DAE-025-00-D 2 2" xfId="867" xr:uid="{00000000-0005-0000-0000-000068030000}"/>
    <cellStyle name="H_Déf_TdB_FMS2_2006_11_28_MRTT part 1.XLS Graphique 7_MAP-S76-AVS-2010-04.new-xls" xfId="868" xr:uid="{00000000-0005-0000-0000-000069030000}"/>
    <cellStyle name="H_Déf_TdB_FMS2_2006_11_28_MRTT part 1.XLS Graphique 7_Nettoyage_fichier" xfId="869" xr:uid="{00000000-0005-0000-0000-00006A030000}"/>
    <cellStyle name="H_Déf_TdB_FMS2_2006_11_28_MRTT part 1.XLS Graphique 7_Nettoyage_fichier 2" xfId="870" xr:uid="{00000000-0005-0000-0000-00006B030000}"/>
    <cellStyle name="H_Déf_TdB_FMS2_2006_11_28_MRTT part 1.XLS Graphique 7_Nettoyage_fichier 2 2" xfId="871" xr:uid="{00000000-0005-0000-0000-00006C030000}"/>
    <cellStyle name="H_Déf_TdB_FMS2_2006_11_28_MRTT part 1.XLS Graphique 7_TdB 30_04_2010 TASFR00580937AJ-1 THTH" xfId="872" xr:uid="{00000000-0005-0000-0000-00006D030000}"/>
    <cellStyle name="H_Déf_TdB_FMS2_2006_11_28_MRTT part 1.XLS Graphique 7_TdB 30_04_2010 TASFR00580937AJ-1 THTH 2" xfId="873" xr:uid="{00000000-0005-0000-0000-00006E030000}"/>
    <cellStyle name="H_Déf_TdB_FMS2_2006_11_28_MRTT part 1.XLS Graphique 7_TdB-S76-CIS-2010-03 V38 Recup" xfId="874" xr:uid="{00000000-0005-0000-0000-00006F030000}"/>
    <cellStyle name="Heading 1 3" xfId="875" xr:uid="{00000000-0005-0000-0000-000070030000}"/>
    <cellStyle name="Heading 2 4" xfId="876" xr:uid="{00000000-0005-0000-0000-000071030000}"/>
    <cellStyle name="Heading 3" xfId="877" xr:uid="{00000000-0005-0000-0000-000072030000}"/>
    <cellStyle name="Heading 4" xfId="878" xr:uid="{00000000-0005-0000-0000-000073030000}"/>
    <cellStyle name="Here" xfId="879" xr:uid="{00000000-0005-0000-0000-000074030000}"/>
    <cellStyle name="Here 2" xfId="880" xr:uid="{00000000-0005-0000-0000-000075030000}"/>
    <cellStyle name="Here 2 2" xfId="881" xr:uid="{00000000-0005-0000-0000-000076030000}"/>
    <cellStyle name="Here_1 - Fiche descriptive" xfId="882" xr:uid="{00000000-0005-0000-0000-000077030000}"/>
    <cellStyle name="Hyperlink 2" xfId="883" xr:uid="{00000000-0005-0000-0000-000078030000}"/>
    <cellStyle name="Hyperlink 2 2" xfId="884" xr:uid="{00000000-0005-0000-0000-000079030000}"/>
    <cellStyle name="Hyperlink 5" xfId="885" xr:uid="{00000000-0005-0000-0000-00007A030000}"/>
    <cellStyle name="Hyperlink_1 - Fiche descriptive" xfId="886" xr:uid="{00000000-0005-0000-0000-00007B030000}"/>
    <cellStyle name="Input" xfId="887" xr:uid="{00000000-0005-0000-0000-00007C030000}"/>
    <cellStyle name="Insatisfaisant 2" xfId="888" xr:uid="{00000000-0005-0000-0000-00007D030000}"/>
    <cellStyle name="item" xfId="889" xr:uid="{00000000-0005-0000-0000-00007E030000}"/>
    <cellStyle name="item 2" xfId="890" xr:uid="{00000000-0005-0000-0000-00007F030000}"/>
    <cellStyle name="item 2 2" xfId="891" xr:uid="{00000000-0005-0000-0000-000080030000}"/>
    <cellStyle name="item 3" xfId="892" xr:uid="{00000000-0005-0000-0000-000081030000}"/>
    <cellStyle name="item_1 - Fiche descriptive" xfId="893" xr:uid="{00000000-0005-0000-0000-000082030000}"/>
    <cellStyle name="keuros" xfId="894" xr:uid="{00000000-0005-0000-0000-000083030000}"/>
    <cellStyle name="l1" xfId="895" xr:uid="{00000000-0005-0000-0000-000084030000}"/>
    <cellStyle name="l1 2" xfId="896" xr:uid="{00000000-0005-0000-0000-000085030000}"/>
    <cellStyle name="l1_1 - Fiche descriptive" xfId="897" xr:uid="{00000000-0005-0000-0000-000086030000}"/>
    <cellStyle name="l2" xfId="898" xr:uid="{00000000-0005-0000-0000-000087030000}"/>
    <cellStyle name="l3" xfId="899" xr:uid="{00000000-0005-0000-0000-000088030000}"/>
    <cellStyle name="l4" xfId="900" xr:uid="{00000000-0005-0000-0000-000089030000}"/>
    <cellStyle name="l4 2" xfId="901" xr:uid="{00000000-0005-0000-0000-00008A030000}"/>
    <cellStyle name="l4 2 2" xfId="902" xr:uid="{00000000-0005-0000-0000-00008B030000}"/>
    <cellStyle name="l4_1 - Fiche descriptive" xfId="903" xr:uid="{00000000-0005-0000-0000-00008C030000}"/>
    <cellStyle name="l5" xfId="904" xr:uid="{00000000-0005-0000-0000-00008D030000}"/>
    <cellStyle name="l5 2" xfId="905" xr:uid="{00000000-0005-0000-0000-00008E030000}"/>
    <cellStyle name="l5 2 2" xfId="906" xr:uid="{00000000-0005-0000-0000-00008F030000}"/>
    <cellStyle name="l5_1 - Fiche descriptive" xfId="907" xr:uid="{00000000-0005-0000-0000-000090030000}"/>
    <cellStyle name="Lien hypertexte 2" xfId="910" xr:uid="{00000000-0005-0000-0000-000093030000}"/>
    <cellStyle name="Lien hypertexte 2 2" xfId="911" xr:uid="{00000000-0005-0000-0000-000094030000}"/>
    <cellStyle name="Lien hypertexte 3" xfId="912" xr:uid="{00000000-0005-0000-0000-000095030000}"/>
    <cellStyle name="Lien hypertexte 3 2" xfId="913" xr:uid="{00000000-0005-0000-0000-000096030000}"/>
    <cellStyle name="Lien hypertexte 4" xfId="914" xr:uid="{00000000-0005-0000-0000-000097030000}"/>
    <cellStyle name="Lien hypertexte 5" xfId="915" xr:uid="{00000000-0005-0000-0000-000098030000}"/>
    <cellStyle name="Lien hypertexte 6" xfId="916" xr:uid="{00000000-0005-0000-0000-000099030000}"/>
    <cellStyle name="Lien_x0018_hypertexte" xfId="908" xr:uid="{00000000-0005-0000-0000-000091030000}"/>
    <cellStyle name="Lien_x0018_hypertexte 2" xfId="909" xr:uid="{00000000-0005-0000-0000-000092030000}"/>
    <cellStyle name="Linked Cell" xfId="917" xr:uid="{00000000-0005-0000-0000-00009A030000}"/>
    <cellStyle name="Masqué" xfId="918" xr:uid="{00000000-0005-0000-0000-00009B030000}"/>
    <cellStyle name="Masqué 2" xfId="919" xr:uid="{00000000-0005-0000-0000-00009C030000}"/>
    <cellStyle name="Masqué 2 2" xfId="920" xr:uid="{00000000-0005-0000-0000-00009D030000}"/>
    <cellStyle name="Masqué 3" xfId="921" xr:uid="{00000000-0005-0000-0000-00009E030000}"/>
    <cellStyle name="Masqué 3 2" xfId="922" xr:uid="{00000000-0005-0000-0000-00009F030000}"/>
    <cellStyle name="Masqué 4" xfId="923" xr:uid="{00000000-0005-0000-0000-0000A0030000}"/>
    <cellStyle name="Masqué_1 - Fiche descriptive" xfId="924" xr:uid="{00000000-0005-0000-0000-0000A1030000}"/>
    <cellStyle name="money" xfId="925" xr:uid="{00000000-0005-0000-0000-0000A2030000}"/>
    <cellStyle name="money 2" xfId="926" xr:uid="{00000000-0005-0000-0000-0000A3030000}"/>
    <cellStyle name="money 2 2" xfId="927" xr:uid="{00000000-0005-0000-0000-0000A4030000}"/>
    <cellStyle name="money 3" xfId="928" xr:uid="{00000000-0005-0000-0000-0000A5030000}"/>
    <cellStyle name="money_1 - Fiche descriptive" xfId="929" xr:uid="{00000000-0005-0000-0000-0000A6030000}"/>
    <cellStyle name="Neutral 6" xfId="930" xr:uid="{00000000-0005-0000-0000-0000A7030000}"/>
    <cellStyle name="Neutre 2" xfId="931" xr:uid="{00000000-0005-0000-0000-0000A8030000}"/>
    <cellStyle name="NEW_equipement" xfId="932" xr:uid="{00000000-0005-0000-0000-0000A9030000}"/>
    <cellStyle name="Niveau_1" xfId="933" xr:uid="{00000000-0005-0000-0000-0000AA030000}"/>
    <cellStyle name="Noeud" xfId="934" xr:uid="{00000000-0005-0000-0000-0000AB030000}"/>
    <cellStyle name="Nom Doc" xfId="935" xr:uid="{00000000-0005-0000-0000-0000AC030000}"/>
    <cellStyle name="nombre" xfId="936" xr:uid="{00000000-0005-0000-0000-0000AD030000}"/>
    <cellStyle name="nombre 2" xfId="937" xr:uid="{00000000-0005-0000-0000-0000AE030000}"/>
    <cellStyle name="nombre_1 - Fiche descriptive" xfId="938" xr:uid="{00000000-0005-0000-0000-0000AF030000}"/>
    <cellStyle name="Noms" xfId="939" xr:uid="{00000000-0005-0000-0000-0000B0030000}"/>
    <cellStyle name="Non défini" xfId="940" xr:uid="{00000000-0005-0000-0000-0000B1030000}"/>
    <cellStyle name="Non défini 2" xfId="941" xr:uid="{00000000-0005-0000-0000-0000B2030000}"/>
    <cellStyle name="Non défini 2 2" xfId="942" xr:uid="{00000000-0005-0000-0000-0000B3030000}"/>
    <cellStyle name="Non défini_1 - Fiche descriptive" xfId="943" xr:uid="{00000000-0005-0000-0000-0000B4030000}"/>
    <cellStyle name="Non modifiable" xfId="944" xr:uid="{00000000-0005-0000-0000-0000B5030000}"/>
    <cellStyle name="Non modifiable 2" xfId="945" xr:uid="{00000000-0005-0000-0000-0000B6030000}"/>
    <cellStyle name="Non modifiable 2 2" xfId="946" xr:uid="{00000000-0005-0000-0000-0000B7030000}"/>
    <cellStyle name="Non modifiable 3" xfId="947" xr:uid="{00000000-0005-0000-0000-0000B8030000}"/>
    <cellStyle name="Non modifiable 3 2" xfId="948" xr:uid="{00000000-0005-0000-0000-0000B9030000}"/>
    <cellStyle name="Non modifiable 4" xfId="949" xr:uid="{00000000-0005-0000-0000-0000BA030000}"/>
    <cellStyle name="Normal" xfId="0" builtinId="0"/>
    <cellStyle name="Normal 2" xfId="950" xr:uid="{00000000-0005-0000-0000-0000BB030000}"/>
    <cellStyle name="Normal 2 2" xfId="951" xr:uid="{00000000-0005-0000-0000-0000BC030000}"/>
    <cellStyle name="Normal 2 2 2" xfId="952" xr:uid="{00000000-0005-0000-0000-0000BD030000}"/>
    <cellStyle name="Normal 2 3" xfId="953" xr:uid="{00000000-0005-0000-0000-0000BE030000}"/>
    <cellStyle name="Normal 3" xfId="954" xr:uid="{00000000-0005-0000-0000-0000BF030000}"/>
    <cellStyle name="Normal 3 2" xfId="955" xr:uid="{00000000-0005-0000-0000-0000C0030000}"/>
    <cellStyle name="Normal 4" xfId="956" xr:uid="{00000000-0005-0000-0000-0000C1030000}"/>
    <cellStyle name="Normal 5" xfId="957" xr:uid="{00000000-0005-0000-0000-0000C2030000}"/>
    <cellStyle name="Normal 97" xfId="958" xr:uid="{00000000-0005-0000-0000-0000C3030000}"/>
    <cellStyle name="Normal_2 - Evènements clés 2" xfId="959" xr:uid="{00000000-0005-0000-0000-0000C4030000}"/>
    <cellStyle name="Normal_87201044-MGPR-GRP-EN-Draft002-Project_reporting_template_b_20110121" xfId="960" xr:uid="{00000000-0005-0000-0000-0000C5030000}"/>
    <cellStyle name="Normal_87201044-MGPR-GRP-EN-Draft002-Project_reporting_template_b_20110121 2" xfId="961" xr:uid="{00000000-0005-0000-0000-0000C6030000}"/>
    <cellStyle name="Normal_Maquette_TDB4" xfId="962" xr:uid="{00000000-0005-0000-0000-0000C7030000}"/>
    <cellStyle name="Normal_Maquette_TDB4 2" xfId="963" xr:uid="{00000000-0005-0000-0000-0000C8030000}"/>
    <cellStyle name="Normal_Project reporting template-87201044-MGPR-GRP-EN- 2" xfId="964" xr:uid="{00000000-0005-0000-0000-0000C9030000}"/>
    <cellStyle name="Normal_Solution_Monitoring_Dashboard_File 2" xfId="965" xr:uid="{00000000-0005-0000-0000-0000CA030000}"/>
    <cellStyle name="Note 7" xfId="966" xr:uid="{00000000-0005-0000-0000-0000CB030000}"/>
    <cellStyle name="obsolete" xfId="967" xr:uid="{00000000-0005-0000-0000-0000CC030000}"/>
    <cellStyle name="one" xfId="968" xr:uid="{00000000-0005-0000-0000-0000CD030000}"/>
    <cellStyle name="Output" xfId="969" xr:uid="{00000000-0005-0000-0000-0000CE030000}"/>
    <cellStyle name="pepin" xfId="970" xr:uid="{00000000-0005-0000-0000-0000CF030000}"/>
    <cellStyle name="pepin 2" xfId="971" xr:uid="{00000000-0005-0000-0000-0000D0030000}"/>
    <cellStyle name="pepin_1 - Fiche descriptive" xfId="972" xr:uid="{00000000-0005-0000-0000-0000D1030000}"/>
    <cellStyle name="Percent_ARRC-654-PRP V2.1 ARRC Programme Review Pack" xfId="973" xr:uid="{00000000-0005-0000-0000-0000D2030000}"/>
    <cellStyle name="Pound" xfId="974" xr:uid="{00000000-0005-0000-0000-0000D3030000}"/>
    <cellStyle name="Pound 2" xfId="975" xr:uid="{00000000-0005-0000-0000-0000D4030000}"/>
    <cellStyle name="Pound 2 2" xfId="976" xr:uid="{00000000-0005-0000-0000-0000D5030000}"/>
    <cellStyle name="Pound 3" xfId="977" xr:uid="{00000000-0005-0000-0000-0000D6030000}"/>
    <cellStyle name="Pound_1 - Fiche descriptive" xfId="979" xr:uid="{00000000-0005-0000-0000-0000D8030000}"/>
    <cellStyle name="Pound12" xfId="978" xr:uid="{00000000-0005-0000-0000-0000D7030000}"/>
    <cellStyle name="Pourcentage 2" xfId="980" xr:uid="{00000000-0005-0000-0000-0000D9030000}"/>
    <cellStyle name="Pourcentage 2 2" xfId="981" xr:uid="{00000000-0005-0000-0000-0000DA030000}"/>
    <cellStyle name="Pourcentage 3" xfId="982" xr:uid="{00000000-0005-0000-0000-0000DB030000}"/>
    <cellStyle name="Pourcentage 4" xfId="983" xr:uid="{00000000-0005-0000-0000-0000DC030000}"/>
    <cellStyle name="Pourcentage 5" xfId="984" xr:uid="{00000000-0005-0000-0000-0000DD030000}"/>
    <cellStyle name="Pourcentage 5 2" xfId="985" xr:uid="{00000000-0005-0000-0000-0000DE030000}"/>
    <cellStyle name="Pourcentage entier" xfId="986" xr:uid="{00000000-0005-0000-0000-0000DF030000}"/>
    <cellStyle name="PSChar" xfId="987" xr:uid="{00000000-0005-0000-0000-0000E0030000}"/>
    <cellStyle name="PSChar 2" xfId="988" xr:uid="{00000000-0005-0000-0000-0000E1030000}"/>
    <cellStyle name="PSChar 2 2" xfId="989" xr:uid="{00000000-0005-0000-0000-0000E2030000}"/>
    <cellStyle name="PSDate" xfId="990" xr:uid="{00000000-0005-0000-0000-0000E3030000}"/>
    <cellStyle name="PSDate 2" xfId="991" xr:uid="{00000000-0005-0000-0000-0000E4030000}"/>
    <cellStyle name="PSDate 2 2" xfId="992" xr:uid="{00000000-0005-0000-0000-0000E5030000}"/>
    <cellStyle name="PSDec" xfId="993" xr:uid="{00000000-0005-0000-0000-0000E6030000}"/>
    <cellStyle name="PSDec 2" xfId="994" xr:uid="{00000000-0005-0000-0000-0000E7030000}"/>
    <cellStyle name="PSDec 2 2" xfId="995" xr:uid="{00000000-0005-0000-0000-0000E8030000}"/>
    <cellStyle name="PSHeading" xfId="996" xr:uid="{00000000-0005-0000-0000-0000E9030000}"/>
    <cellStyle name="PSHeading 2" xfId="997" xr:uid="{00000000-0005-0000-0000-0000EA030000}"/>
    <cellStyle name="PSHeading 2 2" xfId="998" xr:uid="{00000000-0005-0000-0000-0000EB030000}"/>
    <cellStyle name="PSHeading_1 - Fiche descriptive" xfId="999" xr:uid="{00000000-0005-0000-0000-0000EC030000}"/>
    <cellStyle name="PSInt" xfId="1000" xr:uid="{00000000-0005-0000-0000-0000ED030000}"/>
    <cellStyle name="PSInt 2" xfId="1001" xr:uid="{00000000-0005-0000-0000-0000EE030000}"/>
    <cellStyle name="PSInt 2 2" xfId="1002" xr:uid="{00000000-0005-0000-0000-0000EF030000}"/>
    <cellStyle name="PSSpacer" xfId="1003" xr:uid="{00000000-0005-0000-0000-0000F0030000}"/>
    <cellStyle name="PSSpacer 2" xfId="1004" xr:uid="{00000000-0005-0000-0000-0000F1030000}"/>
    <cellStyle name="PSSpacer 2 2" xfId="1005" xr:uid="{00000000-0005-0000-0000-0000F2030000}"/>
    <cellStyle name="Qty" xfId="1006" xr:uid="{00000000-0005-0000-0000-0000F3030000}"/>
    <cellStyle name="Qty 2" xfId="1007" xr:uid="{00000000-0005-0000-0000-0000F4030000}"/>
    <cellStyle name="Qty 2 2" xfId="1008" xr:uid="{00000000-0005-0000-0000-0000F5030000}"/>
    <cellStyle name="Qty 3" xfId="1009" xr:uid="{00000000-0005-0000-0000-0000F6030000}"/>
    <cellStyle name="Qty_1 - Fiche descriptive" xfId="1010" xr:uid="{00000000-0005-0000-0000-0000F7030000}"/>
    <cellStyle name="Réduction" xfId="1011" xr:uid="{00000000-0005-0000-0000-0000F8030000}"/>
    <cellStyle name="SAPBEXaggData" xfId="1012" xr:uid="{00000000-0005-0000-0000-0000F9030000}"/>
    <cellStyle name="SAPBEXaggData 2" xfId="1013" xr:uid="{00000000-0005-0000-0000-0000FA030000}"/>
    <cellStyle name="SAPBEXaggData 2 2" xfId="1014" xr:uid="{00000000-0005-0000-0000-0000FB030000}"/>
    <cellStyle name="SAPBEXaggData_1 - Fiche descriptive" xfId="1015" xr:uid="{00000000-0005-0000-0000-0000FC030000}"/>
    <cellStyle name="SAPBEXaggDataEmph" xfId="1016" xr:uid="{00000000-0005-0000-0000-0000FD030000}"/>
    <cellStyle name="SAPBEXaggDataEmph 2" xfId="1017" xr:uid="{00000000-0005-0000-0000-0000FE030000}"/>
    <cellStyle name="SAPBEXaggDataEmph 2 2" xfId="1018" xr:uid="{00000000-0005-0000-0000-0000FF030000}"/>
    <cellStyle name="SAPBEXaggDataEmph_1 - Fiche descriptive" xfId="1019" xr:uid="{00000000-0005-0000-0000-000000040000}"/>
    <cellStyle name="SAPBEXaggItem" xfId="1020" xr:uid="{00000000-0005-0000-0000-000001040000}"/>
    <cellStyle name="SAPBEXaggItem 2" xfId="1021" xr:uid="{00000000-0005-0000-0000-000002040000}"/>
    <cellStyle name="SAPBEXaggItem 2 2" xfId="1022" xr:uid="{00000000-0005-0000-0000-000003040000}"/>
    <cellStyle name="SAPBEXaggItem_1 - Fiche descriptive" xfId="1023" xr:uid="{00000000-0005-0000-0000-000004040000}"/>
    <cellStyle name="SAPBEXchaText" xfId="1024" xr:uid="{00000000-0005-0000-0000-000005040000}"/>
    <cellStyle name="SAPBEXchaText 2" xfId="1025" xr:uid="{00000000-0005-0000-0000-000006040000}"/>
    <cellStyle name="SAPBEXchaText 2 2" xfId="1026" xr:uid="{00000000-0005-0000-0000-000007040000}"/>
    <cellStyle name="SAPBEXchaText_1 - Fiche descriptive" xfId="1027" xr:uid="{00000000-0005-0000-0000-000008040000}"/>
    <cellStyle name="SAPBEXexcBad7" xfId="1028" xr:uid="{00000000-0005-0000-0000-000009040000}"/>
    <cellStyle name="SAPBEXexcBad7 2" xfId="1029" xr:uid="{00000000-0005-0000-0000-00000A040000}"/>
    <cellStyle name="SAPBEXexcBad7 2 2" xfId="1030" xr:uid="{00000000-0005-0000-0000-00000B040000}"/>
    <cellStyle name="SAPBEXexcBad7_1 - Fiche descriptive" xfId="1031" xr:uid="{00000000-0005-0000-0000-00000C040000}"/>
    <cellStyle name="SAPBEXexcBad8" xfId="1032" xr:uid="{00000000-0005-0000-0000-00000D040000}"/>
    <cellStyle name="SAPBEXexcBad8 2" xfId="1033" xr:uid="{00000000-0005-0000-0000-00000E040000}"/>
    <cellStyle name="SAPBEXexcBad8 2 2" xfId="1034" xr:uid="{00000000-0005-0000-0000-00000F040000}"/>
    <cellStyle name="SAPBEXexcBad8_1 - Fiche descriptive" xfId="1035" xr:uid="{00000000-0005-0000-0000-000010040000}"/>
    <cellStyle name="SAPBEXexcBad9" xfId="1036" xr:uid="{00000000-0005-0000-0000-000011040000}"/>
    <cellStyle name="SAPBEXexcBad9 2" xfId="1037" xr:uid="{00000000-0005-0000-0000-000012040000}"/>
    <cellStyle name="SAPBEXexcBad9 2 2" xfId="1038" xr:uid="{00000000-0005-0000-0000-000013040000}"/>
    <cellStyle name="SAPBEXexcBad9_1 - Fiche descriptive" xfId="1039" xr:uid="{00000000-0005-0000-0000-000014040000}"/>
    <cellStyle name="SAPBEXexcCritical4" xfId="1040" xr:uid="{00000000-0005-0000-0000-000015040000}"/>
    <cellStyle name="SAPBEXexcCritical4 2" xfId="1041" xr:uid="{00000000-0005-0000-0000-000016040000}"/>
    <cellStyle name="SAPBEXexcCritical4 2 2" xfId="1042" xr:uid="{00000000-0005-0000-0000-000017040000}"/>
    <cellStyle name="SAPBEXexcCritical4_1 - Fiche descriptive" xfId="1043" xr:uid="{00000000-0005-0000-0000-000018040000}"/>
    <cellStyle name="SAPBEXexcCritical5" xfId="1044" xr:uid="{00000000-0005-0000-0000-000019040000}"/>
    <cellStyle name="SAPBEXexcCritical5 2" xfId="1045" xr:uid="{00000000-0005-0000-0000-00001A040000}"/>
    <cellStyle name="SAPBEXexcCritical5 2 2" xfId="1046" xr:uid="{00000000-0005-0000-0000-00001B040000}"/>
    <cellStyle name="SAPBEXexcCritical5_1 - Fiche descriptive" xfId="1047" xr:uid="{00000000-0005-0000-0000-00001C040000}"/>
    <cellStyle name="SAPBEXexcCritical6" xfId="1048" xr:uid="{00000000-0005-0000-0000-00001D040000}"/>
    <cellStyle name="SAPBEXexcCritical6 2" xfId="1049" xr:uid="{00000000-0005-0000-0000-00001E040000}"/>
    <cellStyle name="SAPBEXexcCritical6 2 2" xfId="1050" xr:uid="{00000000-0005-0000-0000-00001F040000}"/>
    <cellStyle name="SAPBEXexcCritical6_1 - Fiche descriptive" xfId="1051" xr:uid="{00000000-0005-0000-0000-000020040000}"/>
    <cellStyle name="SAPBEXexcGood1" xfId="1052" xr:uid="{00000000-0005-0000-0000-000021040000}"/>
    <cellStyle name="SAPBEXexcGood1 2" xfId="1053" xr:uid="{00000000-0005-0000-0000-000022040000}"/>
    <cellStyle name="SAPBEXexcGood1 2 2" xfId="1054" xr:uid="{00000000-0005-0000-0000-000023040000}"/>
    <cellStyle name="SAPBEXexcGood1_1 - Fiche descriptive" xfId="1055" xr:uid="{00000000-0005-0000-0000-000024040000}"/>
    <cellStyle name="SAPBEXexcGood2" xfId="1056" xr:uid="{00000000-0005-0000-0000-000025040000}"/>
    <cellStyle name="SAPBEXexcGood2 2" xfId="1057" xr:uid="{00000000-0005-0000-0000-000026040000}"/>
    <cellStyle name="SAPBEXexcGood2 2 2" xfId="1058" xr:uid="{00000000-0005-0000-0000-000027040000}"/>
    <cellStyle name="SAPBEXexcGood2_1 - Fiche descriptive" xfId="1059" xr:uid="{00000000-0005-0000-0000-000028040000}"/>
    <cellStyle name="SAPBEXexcGood3" xfId="1060" xr:uid="{00000000-0005-0000-0000-000029040000}"/>
    <cellStyle name="SAPBEXexcGood3 2" xfId="1061" xr:uid="{00000000-0005-0000-0000-00002A040000}"/>
    <cellStyle name="SAPBEXexcGood3 2 2" xfId="1062" xr:uid="{00000000-0005-0000-0000-00002B040000}"/>
    <cellStyle name="SAPBEXexcGood3_1 - Fiche descriptive" xfId="1063" xr:uid="{00000000-0005-0000-0000-00002C040000}"/>
    <cellStyle name="SAPBEXfilterDrill" xfId="1064" xr:uid="{00000000-0005-0000-0000-00002D040000}"/>
    <cellStyle name="SAPBEXfilterDrill 2" xfId="1065" xr:uid="{00000000-0005-0000-0000-00002E040000}"/>
    <cellStyle name="SAPBEXfilterDrill 2 2" xfId="1066" xr:uid="{00000000-0005-0000-0000-00002F040000}"/>
    <cellStyle name="SAPBEXfilterDrill_1 - Fiche descriptive" xfId="1067" xr:uid="{00000000-0005-0000-0000-000030040000}"/>
    <cellStyle name="SAPBEXfilterItem" xfId="1068" xr:uid="{00000000-0005-0000-0000-000031040000}"/>
    <cellStyle name="SAPBEXfilterItem 2" xfId="1069" xr:uid="{00000000-0005-0000-0000-000032040000}"/>
    <cellStyle name="SAPBEXfilterItem 2 2" xfId="1070" xr:uid="{00000000-0005-0000-0000-000033040000}"/>
    <cellStyle name="SAPBEXfilterItem_1 - Fiche descriptive" xfId="1071" xr:uid="{00000000-0005-0000-0000-000034040000}"/>
    <cellStyle name="SAPBEXfilterText" xfId="1072" xr:uid="{00000000-0005-0000-0000-000035040000}"/>
    <cellStyle name="SAPBEXfilterText 2" xfId="1073" xr:uid="{00000000-0005-0000-0000-000036040000}"/>
    <cellStyle name="SAPBEXfilterText 2 2" xfId="1074" xr:uid="{00000000-0005-0000-0000-000037040000}"/>
    <cellStyle name="SAPBEXfilterText_1 - Fiche descriptive" xfId="1075" xr:uid="{00000000-0005-0000-0000-000038040000}"/>
    <cellStyle name="SAPBEXformats" xfId="1076" xr:uid="{00000000-0005-0000-0000-000039040000}"/>
    <cellStyle name="SAPBEXformats 2" xfId="1077" xr:uid="{00000000-0005-0000-0000-00003A040000}"/>
    <cellStyle name="SAPBEXformats 2 2" xfId="1078" xr:uid="{00000000-0005-0000-0000-00003B040000}"/>
    <cellStyle name="SAPBEXformats_1 - Fiche descriptive" xfId="1079" xr:uid="{00000000-0005-0000-0000-00003C040000}"/>
    <cellStyle name="SAPBEXheaderItem" xfId="1080" xr:uid="{00000000-0005-0000-0000-00003D040000}"/>
    <cellStyle name="SAPBEXheaderItem 2" xfId="1081" xr:uid="{00000000-0005-0000-0000-00003E040000}"/>
    <cellStyle name="SAPBEXheaderItem 2 2" xfId="1082" xr:uid="{00000000-0005-0000-0000-00003F040000}"/>
    <cellStyle name="SAPBEXheaderItem_1 - Fiche descriptive" xfId="1083" xr:uid="{00000000-0005-0000-0000-000040040000}"/>
    <cellStyle name="SAPBEXheaderText" xfId="1084" xr:uid="{00000000-0005-0000-0000-000041040000}"/>
    <cellStyle name="SAPBEXheaderText 2" xfId="1085" xr:uid="{00000000-0005-0000-0000-000042040000}"/>
    <cellStyle name="SAPBEXheaderText 2 2" xfId="1086" xr:uid="{00000000-0005-0000-0000-000043040000}"/>
    <cellStyle name="SAPBEXheaderText_1 - Fiche descriptive" xfId="1087" xr:uid="{00000000-0005-0000-0000-000044040000}"/>
    <cellStyle name="SAPBEXresData" xfId="1088" xr:uid="{00000000-0005-0000-0000-000045040000}"/>
    <cellStyle name="SAPBEXresData 2" xfId="1089" xr:uid="{00000000-0005-0000-0000-000046040000}"/>
    <cellStyle name="SAPBEXresData 2 2" xfId="1090" xr:uid="{00000000-0005-0000-0000-000047040000}"/>
    <cellStyle name="SAPBEXresData_1 - Fiche descriptive" xfId="1091" xr:uid="{00000000-0005-0000-0000-000048040000}"/>
    <cellStyle name="SAPBEXresDataEmph" xfId="1092" xr:uid="{00000000-0005-0000-0000-000049040000}"/>
    <cellStyle name="SAPBEXresDataEmph 2" xfId="1093" xr:uid="{00000000-0005-0000-0000-00004A040000}"/>
    <cellStyle name="SAPBEXresDataEmph 2 2" xfId="1094" xr:uid="{00000000-0005-0000-0000-00004B040000}"/>
    <cellStyle name="SAPBEXresDataEmph_1 - Fiche descriptive" xfId="1095" xr:uid="{00000000-0005-0000-0000-00004C040000}"/>
    <cellStyle name="SAPBEXresItem" xfId="1096" xr:uid="{00000000-0005-0000-0000-00004D040000}"/>
    <cellStyle name="SAPBEXresItem 2" xfId="1097" xr:uid="{00000000-0005-0000-0000-00004E040000}"/>
    <cellStyle name="SAPBEXresItem 2 2" xfId="1098" xr:uid="{00000000-0005-0000-0000-00004F040000}"/>
    <cellStyle name="SAPBEXresItem_1 - Fiche descriptive" xfId="1099" xr:uid="{00000000-0005-0000-0000-000050040000}"/>
    <cellStyle name="SAPBEXstdData" xfId="1100" xr:uid="{00000000-0005-0000-0000-000051040000}"/>
    <cellStyle name="SAPBEXstdDataEmph" xfId="1101" xr:uid="{00000000-0005-0000-0000-000052040000}"/>
    <cellStyle name="SAPBEXstdDataEmph 2" xfId="1102" xr:uid="{00000000-0005-0000-0000-000053040000}"/>
    <cellStyle name="SAPBEXstdDataEmph 2 2" xfId="1103" xr:uid="{00000000-0005-0000-0000-000054040000}"/>
    <cellStyle name="SAPBEXstdDataEmph_1 - Fiche descriptive" xfId="1104" xr:uid="{00000000-0005-0000-0000-000055040000}"/>
    <cellStyle name="SAPBEXstdItem" xfId="1105" xr:uid="{00000000-0005-0000-0000-000056040000}"/>
    <cellStyle name="SAPBEXstdItem 2" xfId="1106" xr:uid="{00000000-0005-0000-0000-000057040000}"/>
    <cellStyle name="SAPBEXstdItem 2 2" xfId="1107" xr:uid="{00000000-0005-0000-0000-000058040000}"/>
    <cellStyle name="SAPBEXstdItem_1 - Fiche descriptive" xfId="1108" xr:uid="{00000000-0005-0000-0000-000059040000}"/>
    <cellStyle name="SAPBEXtitle" xfId="1109" xr:uid="{00000000-0005-0000-0000-00005A040000}"/>
    <cellStyle name="SAPBEXtitle 2" xfId="1110" xr:uid="{00000000-0005-0000-0000-00005B040000}"/>
    <cellStyle name="SAPBEXtitle 2 2" xfId="1111" xr:uid="{00000000-0005-0000-0000-00005C040000}"/>
    <cellStyle name="SAPBEXtitle_1 - Fiche descriptive" xfId="1112" xr:uid="{00000000-0005-0000-0000-00005D040000}"/>
    <cellStyle name="SAPBEXundefined" xfId="1113" xr:uid="{00000000-0005-0000-0000-00005E040000}"/>
    <cellStyle name="SAPBEXundefined 2" xfId="1114" xr:uid="{00000000-0005-0000-0000-00005F040000}"/>
    <cellStyle name="SAPBEXundefined 2 2" xfId="1115" xr:uid="{00000000-0005-0000-0000-000060040000}"/>
    <cellStyle name="SAPBEXundefined_1 - Fiche descriptive" xfId="1116" xr:uid="{00000000-0005-0000-0000-000061040000}"/>
    <cellStyle name="Satisfaisant 2" xfId="1117" xr:uid="{00000000-0005-0000-0000-000062040000}"/>
    <cellStyle name="Sortie 2" xfId="1118" xr:uid="{00000000-0005-0000-0000-000063040000}"/>
    <cellStyle name="StationEach" xfId="1119" xr:uid="{00000000-0005-0000-0000-000064040000}"/>
    <cellStyle name="StationTot" xfId="1120" xr:uid="{00000000-0005-0000-0000-000065040000}"/>
    <cellStyle name="Style 1" xfId="1121" xr:uid="{00000000-0005-0000-0000-000066040000}"/>
    <cellStyle name="Style 1 2" xfId="1122" xr:uid="{00000000-0005-0000-0000-000067040000}"/>
    <cellStyle name="StyleJour" xfId="1123" xr:uid="{00000000-0005-0000-0000-000068040000}"/>
    <cellStyle name="StyleJour 2" xfId="1124" xr:uid="{00000000-0005-0000-0000-000069040000}"/>
    <cellStyle name="StyleJour 2 2" xfId="1125" xr:uid="{00000000-0005-0000-0000-00006A040000}"/>
    <cellStyle name="StyleJour 3" xfId="1126" xr:uid="{00000000-0005-0000-0000-00006B040000}"/>
    <cellStyle name="StyleJour_1 - Fiche descriptive" xfId="1127" xr:uid="{00000000-0005-0000-0000-00006C040000}"/>
    <cellStyle name="styleTitreHorizontal" xfId="1128" xr:uid="{00000000-0005-0000-0000-00006D040000}"/>
    <cellStyle name="styleTitreHorizontal 2" xfId="1129" xr:uid="{00000000-0005-0000-0000-00006E040000}"/>
    <cellStyle name="styleTitreHorizontal_1 - Fiche descriptive" xfId="1130" xr:uid="{00000000-0005-0000-0000-00006F040000}"/>
    <cellStyle name="styleTitreVertical" xfId="1131" xr:uid="{00000000-0005-0000-0000-000070040000}"/>
    <cellStyle name="styleTitreVertical 2" xfId="1132" xr:uid="{00000000-0005-0000-0000-000071040000}"/>
    <cellStyle name="styleTitreVertical_1 - Fiche descriptive" xfId="1133" xr:uid="{00000000-0005-0000-0000-000072040000}"/>
    <cellStyle name="SubTot" xfId="1134" xr:uid="{00000000-0005-0000-0000-000073040000}"/>
    <cellStyle name="Subtoteqsheet" xfId="1135" xr:uid="{00000000-0005-0000-0000-000074040000}"/>
    <cellStyle name="Subtoteqsheet 2" xfId="1136" xr:uid="{00000000-0005-0000-0000-000075040000}"/>
    <cellStyle name="temp" xfId="1137" xr:uid="{00000000-0005-0000-0000-000076040000}"/>
    <cellStyle name="Times" xfId="1138" xr:uid="{00000000-0005-0000-0000-000077040000}"/>
    <cellStyle name="Title" xfId="1139" xr:uid="{00000000-0005-0000-0000-000078040000}"/>
    <cellStyle name="Titre 1" xfId="1140" xr:uid="{00000000-0005-0000-0000-000079040000}"/>
    <cellStyle name="titre ital 32" xfId="1141" xr:uid="{00000000-0005-0000-0000-00007A040000}"/>
    <cellStyle name="TitreSérie" xfId="1142" xr:uid="{00000000-0005-0000-0000-00007B040000}"/>
    <cellStyle name="TitreSérie 2" xfId="1143" xr:uid="{00000000-0005-0000-0000-00007C040000}"/>
    <cellStyle name="TitreSérie 3" xfId="1144" xr:uid="{00000000-0005-0000-0000-00007D040000}"/>
    <cellStyle name="TitreSérie 3 2" xfId="1145" xr:uid="{00000000-0005-0000-0000-00007E040000}"/>
    <cellStyle name="TitreSérie 4" xfId="1146" xr:uid="{00000000-0005-0000-0000-00007F040000}"/>
    <cellStyle name="TitreSérie 5" xfId="1147" xr:uid="{00000000-0005-0000-0000-000080040000}"/>
    <cellStyle name="TitreSérie_1 - Fiche descriptive" xfId="1148" xr:uid="{00000000-0005-0000-0000-000081040000}"/>
    <cellStyle name="TypeDonnée" xfId="1149" xr:uid="{00000000-0005-0000-0000-000082040000}"/>
    <cellStyle name="TypeDonnée 2" xfId="1150" xr:uid="{00000000-0005-0000-0000-000083040000}"/>
    <cellStyle name="TypeDonnée 2 2" xfId="1151" xr:uid="{00000000-0005-0000-0000-000084040000}"/>
    <cellStyle name="TypeDonnée 3" xfId="1152" xr:uid="{00000000-0005-0000-0000-000085040000}"/>
    <cellStyle name="TypeDonnée 3 2" xfId="1153" xr:uid="{00000000-0005-0000-0000-000086040000}"/>
    <cellStyle name="TypeDonnée 4" xfId="1154" xr:uid="{00000000-0005-0000-0000-000087040000}"/>
    <cellStyle name="TypeDonnée_1 - Fiche descriptive" xfId="1155" xr:uid="{00000000-0005-0000-0000-000088040000}"/>
    <cellStyle name="Variation" xfId="1156" xr:uid="{00000000-0005-0000-0000-000089040000}"/>
    <cellStyle name="Variation 2" xfId="1157" xr:uid="{00000000-0005-0000-0000-00008A040000}"/>
    <cellStyle name="Variation 2 2" xfId="1158" xr:uid="{00000000-0005-0000-0000-00008B040000}"/>
    <cellStyle name="Variation 3" xfId="1159" xr:uid="{00000000-0005-0000-0000-00008C040000}"/>
    <cellStyle name="Variation 3 2" xfId="1160" xr:uid="{00000000-0005-0000-0000-00008D040000}"/>
    <cellStyle name="Variation 4" xfId="1161" xr:uid="{00000000-0005-0000-0000-00008E040000}"/>
    <cellStyle name="Variation_1 - Fiche descriptive" xfId="1162" xr:uid="{00000000-0005-0000-0000-00008F040000}"/>
    <cellStyle name="Vérification 2" xfId="1163" xr:uid="{00000000-0005-0000-0000-000090040000}"/>
    <cellStyle name="Warning Text" xfId="1164" xr:uid="{00000000-0005-0000-0000-000091040000}"/>
    <cellStyle name="Обычный_2.1 GANTT" xfId="1165" xr:uid="{00000000-0005-0000-0000-000092040000}"/>
    <cellStyle name="標準_Application List with Client Dependencies DSL" xfId="1166" xr:uid="{00000000-0005-0000-0000-000093040000}"/>
  </cellStyles>
  <dxfs count="3">
    <dxf>
      <font>
        <b/>
        <i val="0"/>
      </font>
      <fill>
        <patternFill>
          <bgColor rgb="FFDFDFDF"/>
        </patternFill>
      </fill>
    </dxf>
    <dxf>
      <fill>
        <patternFill>
          <bgColor rgb="FFFFCC99"/>
        </patternFill>
      </fill>
    </dxf>
    <dxf>
      <fill>
        <patternFill>
          <bgColor rgb="FFCCFFCC"/>
        </patternFill>
      </fill>
    </dxf>
  </dxfs>
  <tableStyles count="0" defaultTableStyle="TableStyleMedium2" defaultPivotStyle="PivotStyleLight16"/>
  <colors>
    <indexedColors>
      <rgbColor rgb="FF000000"/>
      <rgbColor rgb="FFFFFFFF"/>
      <rgbColor rgb="FFFF0000"/>
      <rgbColor rgb="FF00FF00"/>
      <rgbColor rgb="FF0000FF"/>
      <rgbColor rgb="FFFAC090"/>
      <rgbColor rgb="FFFF00FF"/>
      <rgbColor rgb="FF00FFFF"/>
      <rgbColor rgb="FFDFDFDF"/>
      <rgbColor rgb="FF008000"/>
      <rgbColor rgb="FF000080"/>
      <rgbColor rgb="FF95B3D7"/>
      <rgbColor rgb="FF800080"/>
      <rgbColor rgb="FF008080"/>
      <rgbColor rgb="FFC0C0C0"/>
      <rgbColor rgb="FF808080"/>
      <rgbColor rgb="FF8EB4E3"/>
      <rgbColor rgb="FFC9211E"/>
      <rgbColor rgb="FFFFFFCC"/>
      <rgbColor rgb="FFCCFFFF"/>
      <rgbColor rgb="FFB7DEE8"/>
      <rgbColor rgb="FFFF8080"/>
      <rgbColor rgb="FF0066CC"/>
      <rgbColor rgb="FFCCCCFF"/>
      <rgbColor rgb="FF000080"/>
      <rgbColor rgb="FFCCC1DA"/>
      <rgbColor rgb="FFC3D69B"/>
      <rgbColor rgb="FF93CDDD"/>
      <rgbColor rgb="FFBFBFBF"/>
      <rgbColor rgb="FFE0E0E0"/>
      <rgbColor rgb="FF80B3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363636"/>
      <rgbColor rgb="FF993300"/>
      <rgbColor rgb="FFB1BBCC"/>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236160</xdr:colOff>
      <xdr:row>0</xdr:row>
      <xdr:rowOff>95040</xdr:rowOff>
    </xdr:from>
    <xdr:to>
      <xdr:col>10</xdr:col>
      <xdr:colOff>664920</xdr:colOff>
      <xdr:row>2</xdr:row>
      <xdr:rowOff>42480</xdr:rowOff>
    </xdr:to>
    <xdr:sp macro="" textlink="">
      <xdr:nvSpPr>
        <xdr:cNvPr id="2" name="Text Box 7">
          <a:extLst>
            <a:ext uri="{FF2B5EF4-FFF2-40B4-BE49-F238E27FC236}">
              <a16:creationId xmlns:a16="http://schemas.microsoft.com/office/drawing/2014/main" id="{00000000-0008-0000-0000-000002000000}"/>
            </a:ext>
          </a:extLst>
        </xdr:cNvPr>
        <xdr:cNvSpPr/>
      </xdr:nvSpPr>
      <xdr:spPr>
        <a:xfrm>
          <a:off x="352800" y="95040"/>
          <a:ext cx="7892640" cy="33012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36720" tIns="32040" rIns="36720" bIns="0" anchor="t" upright="1">
          <a:noAutofit/>
        </a:bodyPr>
        <a:lstStyle/>
        <a:p>
          <a:pPr algn="ctr">
            <a:lnSpc>
              <a:spcPct val="100000"/>
            </a:lnSpc>
          </a:pPr>
          <a:r>
            <a:rPr lang="fr-FR" sz="1600" b="1" strike="noStrike" spc="-1">
              <a:solidFill>
                <a:srgbClr val="000000"/>
              </a:solidFill>
              <a:latin typeface="Arial"/>
            </a:rPr>
            <a:t>Dossier de pilotage de projet ; Identification Projet</a:t>
          </a:r>
          <a:endParaRPr lang="fr-FR" sz="1600" b="0" strike="noStrike" spc="-1">
            <a:latin typeface="Times New Roman"/>
          </a:endParaRPr>
        </a:p>
      </xdr:txBody>
    </xdr:sp>
    <xdr:clientData/>
  </xdr:twoCellAnchor>
  <xdr:twoCellAnchor>
    <xdr:from>
      <xdr:col>16</xdr:col>
      <xdr:colOff>583560</xdr:colOff>
      <xdr:row>12</xdr:row>
      <xdr:rowOff>262080</xdr:rowOff>
    </xdr:from>
    <xdr:to>
      <xdr:col>20</xdr:col>
      <xdr:colOff>246600</xdr:colOff>
      <xdr:row>12</xdr:row>
      <xdr:rowOff>817920</xdr:rowOff>
    </xdr:to>
    <xdr:sp macro="" textlink="">
      <xdr:nvSpPr>
        <xdr:cNvPr id="3" name="Rectangle à coins arrondis 5">
          <a:extLst>
            <a:ext uri="{FF2B5EF4-FFF2-40B4-BE49-F238E27FC236}">
              <a16:creationId xmlns:a16="http://schemas.microsoft.com/office/drawing/2014/main" id="{00000000-0008-0000-0000-000003000000}"/>
            </a:ext>
          </a:extLst>
        </xdr:cNvPr>
        <xdr:cNvSpPr/>
      </xdr:nvSpPr>
      <xdr:spPr>
        <a:xfrm>
          <a:off x="13137840" y="3502440"/>
          <a:ext cx="2894040" cy="55584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Definissez ici l'objectif de votre projet</a:t>
          </a:r>
          <a:endParaRPr lang="fr-FR" sz="1100" b="0" strike="noStrike" spc="-1">
            <a:latin typeface="Times New Roman"/>
          </a:endParaRPr>
        </a:p>
      </xdr:txBody>
    </xdr:sp>
    <xdr:clientData/>
  </xdr:twoCellAnchor>
  <xdr:twoCellAnchor>
    <xdr:from>
      <xdr:col>16</xdr:col>
      <xdr:colOff>521640</xdr:colOff>
      <xdr:row>12</xdr:row>
      <xdr:rowOff>1224000</xdr:rowOff>
    </xdr:from>
    <xdr:to>
      <xdr:col>20</xdr:col>
      <xdr:colOff>184680</xdr:colOff>
      <xdr:row>13</xdr:row>
      <xdr:rowOff>518040</xdr:rowOff>
    </xdr:to>
    <xdr:sp macro="" textlink="">
      <xdr:nvSpPr>
        <xdr:cNvPr id="4" name="Rectangle à coins arrondis 6">
          <a:extLst>
            <a:ext uri="{FF2B5EF4-FFF2-40B4-BE49-F238E27FC236}">
              <a16:creationId xmlns:a16="http://schemas.microsoft.com/office/drawing/2014/main" id="{00000000-0008-0000-0000-000004000000}"/>
            </a:ext>
          </a:extLst>
        </xdr:cNvPr>
        <xdr:cNvSpPr/>
      </xdr:nvSpPr>
      <xdr:spPr>
        <a:xfrm>
          <a:off x="13075920" y="4464360"/>
          <a:ext cx="2894040" cy="55116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Diffusez votre tableau de bord  à vos clients et aux membres du groupe  projet.</a:t>
          </a:r>
          <a:endParaRPr lang="fr-FR" sz="1100" b="0" strike="noStrike" spc="-1">
            <a:latin typeface="Times New Roman"/>
          </a:endParaRPr>
        </a:p>
      </xdr:txBody>
    </xdr:sp>
    <xdr:clientData/>
  </xdr:twoCellAnchor>
  <xdr:twoCellAnchor>
    <xdr:from>
      <xdr:col>16</xdr:col>
      <xdr:colOff>616680</xdr:colOff>
      <xdr:row>10</xdr:row>
      <xdr:rowOff>152280</xdr:rowOff>
    </xdr:from>
    <xdr:to>
      <xdr:col>20</xdr:col>
      <xdr:colOff>279720</xdr:colOff>
      <xdr:row>10</xdr:row>
      <xdr:rowOff>708120</xdr:rowOff>
    </xdr:to>
    <xdr:sp macro="" textlink="">
      <xdr:nvSpPr>
        <xdr:cNvPr id="5" name="Rectangle à coins arrondis 7">
          <a:extLst>
            <a:ext uri="{FF2B5EF4-FFF2-40B4-BE49-F238E27FC236}">
              <a16:creationId xmlns:a16="http://schemas.microsoft.com/office/drawing/2014/main" id="{00000000-0008-0000-0000-000005000000}"/>
            </a:ext>
          </a:extLst>
        </xdr:cNvPr>
        <xdr:cNvSpPr/>
      </xdr:nvSpPr>
      <xdr:spPr>
        <a:xfrm>
          <a:off x="13170960" y="2476080"/>
          <a:ext cx="2894040" cy="55584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Definissez ici la période pendant laquelle se déroule votre projet</a:t>
          </a:r>
          <a:endParaRPr lang="fr-FR" sz="1100" b="0" strike="noStrike" spc="-1">
            <a:latin typeface="Times New Roman"/>
          </a:endParaRPr>
        </a:p>
      </xdr:txBody>
    </xdr:sp>
    <xdr:clientData/>
  </xdr:twoCellAnchor>
  <xdr:twoCellAnchor>
    <xdr:from>
      <xdr:col>16</xdr:col>
      <xdr:colOff>542880</xdr:colOff>
      <xdr:row>8</xdr:row>
      <xdr:rowOff>245160</xdr:rowOff>
    </xdr:from>
    <xdr:to>
      <xdr:col>20</xdr:col>
      <xdr:colOff>205920</xdr:colOff>
      <xdr:row>9</xdr:row>
      <xdr:rowOff>110520</xdr:rowOff>
    </xdr:to>
    <xdr:sp macro="" textlink="">
      <xdr:nvSpPr>
        <xdr:cNvPr id="6" name="Rectangle à coins arrondis 8">
          <a:extLst>
            <a:ext uri="{FF2B5EF4-FFF2-40B4-BE49-F238E27FC236}">
              <a16:creationId xmlns:a16="http://schemas.microsoft.com/office/drawing/2014/main" id="{00000000-0008-0000-0000-000006000000}"/>
            </a:ext>
          </a:extLst>
        </xdr:cNvPr>
        <xdr:cNvSpPr/>
      </xdr:nvSpPr>
      <xdr:spPr>
        <a:xfrm>
          <a:off x="13097160" y="1736640"/>
          <a:ext cx="2894040" cy="55872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qui endosse la responsabilité de la pertinence et de la complétude de ce tableau de bord.</a:t>
          </a:r>
          <a:endParaRPr lang="fr-FR" sz="1100" b="0" strike="noStrike" spc="-1">
            <a:latin typeface="Times New Roman"/>
          </a:endParaRPr>
        </a:p>
      </xdr:txBody>
    </xdr:sp>
    <xdr:clientData/>
  </xdr:twoCellAnchor>
  <xdr:twoCellAnchor>
    <xdr:from>
      <xdr:col>16</xdr:col>
      <xdr:colOff>600120</xdr:colOff>
      <xdr:row>6</xdr:row>
      <xdr:rowOff>207000</xdr:rowOff>
    </xdr:from>
    <xdr:to>
      <xdr:col>20</xdr:col>
      <xdr:colOff>263160</xdr:colOff>
      <xdr:row>8</xdr:row>
      <xdr:rowOff>127080</xdr:rowOff>
    </xdr:to>
    <xdr:sp macro="" textlink="">
      <xdr:nvSpPr>
        <xdr:cNvPr id="7" name="Rectangle à coins arrondis 9">
          <a:extLst>
            <a:ext uri="{FF2B5EF4-FFF2-40B4-BE49-F238E27FC236}">
              <a16:creationId xmlns:a16="http://schemas.microsoft.com/office/drawing/2014/main" id="{00000000-0008-0000-0000-000007000000}"/>
            </a:ext>
          </a:extLst>
        </xdr:cNvPr>
        <xdr:cNvSpPr/>
      </xdr:nvSpPr>
      <xdr:spPr>
        <a:xfrm>
          <a:off x="13154400" y="1355400"/>
          <a:ext cx="2894040" cy="26316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le nom de votre projet</a:t>
          </a:r>
          <a:endParaRPr lang="fr-FR" sz="1100" b="0" strike="noStrike" spc="-1">
            <a:latin typeface="Times New Roman"/>
          </a:endParaRPr>
        </a:p>
      </xdr:txBody>
    </xdr:sp>
    <xdr:clientData/>
  </xdr:twoCellAnchor>
  <xdr:twoCellAnchor>
    <xdr:from>
      <xdr:col>20</xdr:col>
      <xdr:colOff>609480</xdr:colOff>
      <xdr:row>3</xdr:row>
      <xdr:rowOff>14400</xdr:rowOff>
    </xdr:from>
    <xdr:to>
      <xdr:col>25</xdr:col>
      <xdr:colOff>32040</xdr:colOff>
      <xdr:row>5</xdr:row>
      <xdr:rowOff>8280</xdr:rowOff>
    </xdr:to>
    <xdr:sp macro="" textlink="">
      <xdr:nvSpPr>
        <xdr:cNvPr id="8" name="Rectangle à coins arrondis 10">
          <a:extLst>
            <a:ext uri="{FF2B5EF4-FFF2-40B4-BE49-F238E27FC236}">
              <a16:creationId xmlns:a16="http://schemas.microsoft.com/office/drawing/2014/main" id="{00000000-0008-0000-0000-000008000000}"/>
            </a:ext>
          </a:extLst>
        </xdr:cNvPr>
        <xdr:cNvSpPr/>
      </xdr:nvSpPr>
      <xdr:spPr>
        <a:xfrm>
          <a:off x="16394760" y="559080"/>
          <a:ext cx="3461040" cy="44532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la date de l'issue de ce tableau de bord, elle  se répercutera dans les autres onglets</a:t>
          </a:r>
          <a:endParaRPr lang="fr-FR" sz="1100" b="0" strike="noStrike" spc="-1">
            <a:latin typeface="Times New Roman"/>
          </a:endParaRPr>
        </a:p>
      </xdr:txBody>
    </xdr:sp>
    <xdr:clientData/>
  </xdr:twoCellAnchor>
  <xdr:twoCellAnchor>
    <xdr:from>
      <xdr:col>20</xdr:col>
      <xdr:colOff>607320</xdr:colOff>
      <xdr:row>5</xdr:row>
      <xdr:rowOff>107280</xdr:rowOff>
    </xdr:from>
    <xdr:to>
      <xdr:col>25</xdr:col>
      <xdr:colOff>103680</xdr:colOff>
      <xdr:row>8</xdr:row>
      <xdr:rowOff>77400</xdr:rowOff>
    </xdr:to>
    <xdr:sp macro="" textlink="">
      <xdr:nvSpPr>
        <xdr:cNvPr id="9" name="Rectangle à coins arrondis 11">
          <a:extLst>
            <a:ext uri="{FF2B5EF4-FFF2-40B4-BE49-F238E27FC236}">
              <a16:creationId xmlns:a16="http://schemas.microsoft.com/office/drawing/2014/main" id="{00000000-0008-0000-0000-000009000000}"/>
            </a:ext>
          </a:extLst>
        </xdr:cNvPr>
        <xdr:cNvSpPr/>
      </xdr:nvSpPr>
      <xdr:spPr>
        <a:xfrm>
          <a:off x="16392600" y="1103400"/>
          <a:ext cx="3534840" cy="46548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tabLst>
              <a:tab pos="0" algn="l"/>
            </a:tabLst>
          </a:pPr>
          <a:r>
            <a:rPr lang="fr-FR" sz="1100" b="0" strike="noStrike" spc="-1">
              <a:solidFill>
                <a:srgbClr val="000000"/>
              </a:solidFill>
              <a:latin typeface="Calibri"/>
            </a:rPr>
            <a:t>Indiquez ici votre groupe projet, , il se répercutera dans les autres onglets</a:t>
          </a:r>
          <a:endParaRPr lang="fr-FR" sz="1100" b="0" strike="noStrike" spc="-1">
            <a:latin typeface="Times New Roman"/>
          </a:endParaRPr>
        </a:p>
        <a:p>
          <a:pPr>
            <a:lnSpc>
              <a:spcPct val="100000"/>
            </a:lnSpc>
            <a:tabLst>
              <a:tab pos="0" algn="l"/>
            </a:tabLst>
          </a:pPr>
          <a:endParaRPr lang="fr-FR" sz="1100" b="0" strike="noStrike" spc="-1">
            <a:latin typeface="Times New Roman"/>
          </a:endParaRPr>
        </a:p>
      </xdr:txBody>
    </xdr:sp>
    <xdr:clientData/>
  </xdr:twoCellAnchor>
  <xdr:twoCellAnchor>
    <xdr:from>
      <xdr:col>20</xdr:col>
      <xdr:colOff>631080</xdr:colOff>
      <xdr:row>0</xdr:row>
      <xdr:rowOff>47520</xdr:rowOff>
    </xdr:from>
    <xdr:to>
      <xdr:col>24</xdr:col>
      <xdr:colOff>686880</xdr:colOff>
      <xdr:row>2</xdr:row>
      <xdr:rowOff>55800</xdr:rowOff>
    </xdr:to>
    <xdr:sp macro="" textlink="">
      <xdr:nvSpPr>
        <xdr:cNvPr id="10" name="Rectangle à coins arrondis 12">
          <a:extLst>
            <a:ext uri="{FF2B5EF4-FFF2-40B4-BE49-F238E27FC236}">
              <a16:creationId xmlns:a16="http://schemas.microsoft.com/office/drawing/2014/main" id="{00000000-0008-0000-0000-00000A000000}"/>
            </a:ext>
          </a:extLst>
        </xdr:cNvPr>
        <xdr:cNvSpPr/>
      </xdr:nvSpPr>
      <xdr:spPr>
        <a:xfrm>
          <a:off x="16416360" y="47520"/>
          <a:ext cx="3286800" cy="39096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la dréférence de votre tableau de bord, elle  se répercutera dans les autres onglets</a:t>
          </a:r>
          <a:endParaRPr lang="fr-FR"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154800</xdr:colOff>
      <xdr:row>12</xdr:row>
      <xdr:rowOff>107280</xdr:rowOff>
    </xdr:from>
    <xdr:to>
      <xdr:col>18</xdr:col>
      <xdr:colOff>234720</xdr:colOff>
      <xdr:row>28</xdr:row>
      <xdr:rowOff>158400</xdr:rowOff>
    </xdr:to>
    <xdr:sp macro="" textlink="">
      <xdr:nvSpPr>
        <xdr:cNvPr id="104" name="Rectangle à coins arrondis 1">
          <a:extLst>
            <a:ext uri="{FF2B5EF4-FFF2-40B4-BE49-F238E27FC236}">
              <a16:creationId xmlns:a16="http://schemas.microsoft.com/office/drawing/2014/main" id="{00000000-0008-0000-0A00-000068000000}"/>
            </a:ext>
          </a:extLst>
        </xdr:cNvPr>
        <xdr:cNvSpPr/>
      </xdr:nvSpPr>
      <xdr:spPr>
        <a:xfrm>
          <a:off x="17942760" y="2253960"/>
          <a:ext cx="3310920" cy="273348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Identifiez les documents de votre projet et leurs états:</a:t>
          </a:r>
          <a:endParaRPr lang="fr-FR" sz="1100" b="0" strike="noStrike" spc="-1">
            <a:latin typeface="Times New Roman"/>
          </a:endParaRPr>
        </a:p>
        <a:p>
          <a:pPr>
            <a:lnSpc>
              <a:spcPct val="100000"/>
            </a:lnSpc>
          </a:pPr>
          <a:r>
            <a:rPr lang="fr-FR" sz="1100" b="0" strike="noStrike" spc="-1">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lang="fr-FR" sz="1100" b="0" strike="noStrike" spc="-1">
            <a:latin typeface="Times New Roman"/>
          </a:endParaRPr>
        </a:p>
        <a:p>
          <a:pPr>
            <a:lnSpc>
              <a:spcPct val="100000"/>
            </a:lnSpc>
          </a:pPr>
          <a:r>
            <a:rPr lang="fr-FR" sz="1100" b="0" strike="noStrike" spc="-1">
              <a:solidFill>
                <a:srgbClr val="000000"/>
              </a:solidFill>
              <a:latin typeface="Calibri"/>
            </a:rPr>
            <a:t>Document en sortie : ce que vous produisez dans le cadre du projet.</a:t>
          </a:r>
          <a:endParaRPr lang="fr-FR" sz="1100" b="0" strike="noStrike" spc="-1">
            <a:latin typeface="Times New Roman"/>
          </a:endParaRPr>
        </a:p>
        <a:p>
          <a:pPr>
            <a:lnSpc>
              <a:spcPct val="100000"/>
            </a:lnSpc>
          </a:pPr>
          <a:r>
            <a:rPr lang="fr-FR" sz="1100" b="0" strike="noStrike" spc="-1">
              <a:solidFill>
                <a:srgbClr val="000000"/>
              </a:solidFill>
              <a:latin typeface="Calibri"/>
            </a:rPr>
            <a:t>Renseignez au fur et à mesure  leurs états et rendez les accessibles par hyperlien.</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107280</xdr:colOff>
      <xdr:row>1</xdr:row>
      <xdr:rowOff>154800</xdr:rowOff>
    </xdr:from>
    <xdr:to>
      <xdr:col>13</xdr:col>
      <xdr:colOff>187200</xdr:colOff>
      <xdr:row>8</xdr:row>
      <xdr:rowOff>20160</xdr:rowOff>
    </xdr:to>
    <xdr:sp macro="" textlink="">
      <xdr:nvSpPr>
        <xdr:cNvPr id="105" name="Rectangle à coins arrondis 1">
          <a:extLst>
            <a:ext uri="{FF2B5EF4-FFF2-40B4-BE49-F238E27FC236}">
              <a16:creationId xmlns:a16="http://schemas.microsoft.com/office/drawing/2014/main" id="{00000000-0008-0000-0B00-000069000000}"/>
            </a:ext>
          </a:extLst>
        </xdr:cNvPr>
        <xdr:cNvSpPr/>
      </xdr:nvSpPr>
      <xdr:spPr>
        <a:xfrm>
          <a:off x="15914880" y="326160"/>
          <a:ext cx="3310560" cy="116460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857160</xdr:colOff>
      <xdr:row>37</xdr:row>
      <xdr:rowOff>0</xdr:rowOff>
    </xdr:from>
    <xdr:to>
      <xdr:col>6</xdr:col>
      <xdr:colOff>651240</xdr:colOff>
      <xdr:row>41</xdr:row>
      <xdr:rowOff>151200</xdr:rowOff>
    </xdr:to>
    <xdr:sp macro="" textlink="">
      <xdr:nvSpPr>
        <xdr:cNvPr id="106" name="Rectangle à coins arrondis 1">
          <a:extLst>
            <a:ext uri="{FF2B5EF4-FFF2-40B4-BE49-F238E27FC236}">
              <a16:creationId xmlns:a16="http://schemas.microsoft.com/office/drawing/2014/main" id="{00000000-0008-0000-0C00-00006A000000}"/>
            </a:ext>
          </a:extLst>
        </xdr:cNvPr>
        <xdr:cNvSpPr/>
      </xdr:nvSpPr>
      <xdr:spPr>
        <a:xfrm>
          <a:off x="4007160" y="6831000"/>
          <a:ext cx="3329640" cy="82188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votre planning initial. Autrement dit le déroulement tel que vous l'aviez initialement prévu (le même que dans l'onglet 2D)</a:t>
          </a:r>
          <a:endParaRPr lang="fr-FR" sz="1100" b="0" strike="noStrike" spc="-1">
            <a:latin typeface="Times New Roman"/>
          </a:endParaRPr>
        </a:p>
      </xdr:txBody>
    </xdr:sp>
    <xdr:clientData/>
  </xdr:twoCellAnchor>
  <xdr:twoCellAnchor>
    <xdr:from>
      <xdr:col>8</xdr:col>
      <xdr:colOff>890640</xdr:colOff>
      <xdr:row>37</xdr:row>
      <xdr:rowOff>69120</xdr:rowOff>
    </xdr:from>
    <xdr:to>
      <xdr:col>12</xdr:col>
      <xdr:colOff>232200</xdr:colOff>
      <xdr:row>42</xdr:row>
      <xdr:rowOff>53640</xdr:rowOff>
    </xdr:to>
    <xdr:sp macro="" textlink="">
      <xdr:nvSpPr>
        <xdr:cNvPr id="107" name="Rectangle à coins arrondis 2">
          <a:extLst>
            <a:ext uri="{FF2B5EF4-FFF2-40B4-BE49-F238E27FC236}">
              <a16:creationId xmlns:a16="http://schemas.microsoft.com/office/drawing/2014/main" id="{00000000-0008-0000-0C00-00006B000000}"/>
            </a:ext>
          </a:extLst>
        </xdr:cNvPr>
        <xdr:cNvSpPr/>
      </xdr:nvSpPr>
      <xdr:spPr>
        <a:xfrm>
          <a:off x="9191880" y="6900120"/>
          <a:ext cx="3355920" cy="82296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Au fur et à mesure de l'avancement du projet indiquez icila réalité  du démarrage et de la fin des taches, le nombre d'heures effectuées pour la tache et l'estimation de son reste à faire</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xdr:from>
      <xdr:col>13</xdr:col>
      <xdr:colOff>173880</xdr:colOff>
      <xdr:row>36</xdr:row>
      <xdr:rowOff>7200</xdr:rowOff>
    </xdr:from>
    <xdr:to>
      <xdr:col>17</xdr:col>
      <xdr:colOff>253800</xdr:colOff>
      <xdr:row>40</xdr:row>
      <xdr:rowOff>158400</xdr:rowOff>
    </xdr:to>
    <xdr:sp macro="" textlink="">
      <xdr:nvSpPr>
        <xdr:cNvPr id="108" name="Rectangle à coins arrondis 3">
          <a:extLst>
            <a:ext uri="{FF2B5EF4-FFF2-40B4-BE49-F238E27FC236}">
              <a16:creationId xmlns:a16="http://schemas.microsoft.com/office/drawing/2014/main" id="{00000000-0008-0000-0C00-00006C000000}"/>
            </a:ext>
          </a:extLst>
        </xdr:cNvPr>
        <xdr:cNvSpPr/>
      </xdr:nvSpPr>
      <xdr:spPr>
        <a:xfrm>
          <a:off x="13696560" y="6670800"/>
          <a:ext cx="3310920" cy="82152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Se calcule automatiquement et indique  les écarts entre votre estimation de charge et la réalité constatée ou  anticipée.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xdr:from>
      <xdr:col>14</xdr:col>
      <xdr:colOff>159480</xdr:colOff>
      <xdr:row>8</xdr:row>
      <xdr:rowOff>111960</xdr:rowOff>
    </xdr:from>
    <xdr:to>
      <xdr:col>18</xdr:col>
      <xdr:colOff>239400</xdr:colOff>
      <xdr:row>13</xdr:row>
      <xdr:rowOff>96480</xdr:rowOff>
    </xdr:to>
    <xdr:sp macro="" textlink="">
      <xdr:nvSpPr>
        <xdr:cNvPr id="109" name="Rectangle à coins arrondis 4">
          <a:extLst>
            <a:ext uri="{FF2B5EF4-FFF2-40B4-BE49-F238E27FC236}">
              <a16:creationId xmlns:a16="http://schemas.microsoft.com/office/drawing/2014/main" id="{00000000-0008-0000-0C00-00006D000000}"/>
            </a:ext>
          </a:extLst>
        </xdr:cNvPr>
        <xdr:cNvSpPr/>
      </xdr:nvSpPr>
      <xdr:spPr>
        <a:xfrm>
          <a:off x="14490000" y="2001600"/>
          <a:ext cx="3310920" cy="84168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Assurez-vous que le planning courant est bien l'état d'avancement de votre projet à la date d'issue de votre tableau de bord</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726120</xdr:colOff>
      <xdr:row>10</xdr:row>
      <xdr:rowOff>237960</xdr:rowOff>
    </xdr:from>
    <xdr:to>
      <xdr:col>14</xdr:col>
      <xdr:colOff>43920</xdr:colOff>
      <xdr:row>10</xdr:row>
      <xdr:rowOff>1055880</xdr:rowOff>
    </xdr:to>
    <xdr:sp macro="" textlink="">
      <xdr:nvSpPr>
        <xdr:cNvPr id="110" name="Rectangle à coins arrondis 1">
          <a:extLst>
            <a:ext uri="{FF2B5EF4-FFF2-40B4-BE49-F238E27FC236}">
              <a16:creationId xmlns:a16="http://schemas.microsoft.com/office/drawing/2014/main" id="{00000000-0008-0000-0D00-00006E000000}"/>
            </a:ext>
          </a:extLst>
        </xdr:cNvPr>
        <xdr:cNvSpPr/>
      </xdr:nvSpPr>
      <xdr:spPr>
        <a:xfrm>
          <a:off x="17150760" y="2899080"/>
          <a:ext cx="3356640" cy="81792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 la fin de votre projet , prenez du recul et faite .... un bilan</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525240</xdr:colOff>
      <xdr:row>0</xdr:row>
      <xdr:rowOff>0</xdr:rowOff>
    </xdr:from>
    <xdr:to>
      <xdr:col>5</xdr:col>
      <xdr:colOff>1376280</xdr:colOff>
      <xdr:row>2</xdr:row>
      <xdr:rowOff>177840</xdr:rowOff>
    </xdr:to>
    <xdr:sp macro="" textlink="">
      <xdr:nvSpPr>
        <xdr:cNvPr id="9" name="Text Box 34">
          <a:extLst>
            <a:ext uri="{FF2B5EF4-FFF2-40B4-BE49-F238E27FC236}">
              <a16:creationId xmlns:a16="http://schemas.microsoft.com/office/drawing/2014/main" id="{00000000-0008-0000-0100-000009000000}"/>
            </a:ext>
          </a:extLst>
        </xdr:cNvPr>
        <xdr:cNvSpPr/>
      </xdr:nvSpPr>
      <xdr:spPr>
        <a:xfrm>
          <a:off x="525240" y="0"/>
          <a:ext cx="10939680" cy="51120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360" rIns="45720" bIns="0" anchor="t">
          <a:noAutofit/>
        </a:bodyPr>
        <a:lstStyle/>
        <a:p>
          <a:pPr algn="ctr">
            <a:lnSpc>
              <a:spcPct val="100000"/>
            </a:lnSpc>
          </a:pPr>
          <a:r>
            <a:rPr lang="fr-FR" sz="1800" b="1" strike="noStrike" spc="-1">
              <a:solidFill>
                <a:srgbClr val="000000"/>
              </a:solidFill>
              <a:latin typeface="Arial"/>
            </a:rPr>
            <a:t>Besoin Capturé</a:t>
          </a:r>
          <a:endParaRPr lang="fr-FR" sz="1800" b="0" strike="noStrike" spc="-1">
            <a:latin typeface="Times New Roman"/>
          </a:endParaRPr>
        </a:p>
      </xdr:txBody>
    </xdr:sp>
    <xdr:clientData/>
  </xdr:twoCellAnchor>
  <xdr:twoCellAnchor>
    <xdr:from>
      <xdr:col>9</xdr:col>
      <xdr:colOff>380880</xdr:colOff>
      <xdr:row>5</xdr:row>
      <xdr:rowOff>83520</xdr:rowOff>
    </xdr:from>
    <xdr:to>
      <xdr:col>13</xdr:col>
      <xdr:colOff>43920</xdr:colOff>
      <xdr:row>8</xdr:row>
      <xdr:rowOff>317880</xdr:rowOff>
    </xdr:to>
    <xdr:sp macro="" textlink="">
      <xdr:nvSpPr>
        <xdr:cNvPr id="10" name="Rectangle à coins arrondis 2">
          <a:extLst>
            <a:ext uri="{FF2B5EF4-FFF2-40B4-BE49-F238E27FC236}">
              <a16:creationId xmlns:a16="http://schemas.microsoft.com/office/drawing/2014/main" id="{00000000-0008-0000-0100-00000A000000}"/>
            </a:ext>
          </a:extLst>
        </xdr:cNvPr>
        <xdr:cNvSpPr/>
      </xdr:nvSpPr>
      <xdr:spPr>
        <a:xfrm>
          <a:off x="17095320" y="969120"/>
          <a:ext cx="2893680" cy="174312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lang="fr-FR"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231120</xdr:colOff>
      <xdr:row>0</xdr:row>
      <xdr:rowOff>71280</xdr:rowOff>
    </xdr:from>
    <xdr:to>
      <xdr:col>9</xdr:col>
      <xdr:colOff>704880</xdr:colOff>
      <xdr:row>2</xdr:row>
      <xdr:rowOff>60120</xdr:rowOff>
    </xdr:to>
    <xdr:sp macro="" textlink="">
      <xdr:nvSpPr>
        <xdr:cNvPr id="11" name="Text Box 2">
          <a:extLst>
            <a:ext uri="{FF2B5EF4-FFF2-40B4-BE49-F238E27FC236}">
              <a16:creationId xmlns:a16="http://schemas.microsoft.com/office/drawing/2014/main" id="{00000000-0008-0000-0200-00000B000000}"/>
            </a:ext>
          </a:extLst>
        </xdr:cNvPr>
        <xdr:cNvSpPr/>
      </xdr:nvSpPr>
      <xdr:spPr>
        <a:xfrm>
          <a:off x="347760" y="71280"/>
          <a:ext cx="6935400" cy="37152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Organisation Breakdown Structure (OBS)</a:t>
          </a:r>
          <a:endParaRPr lang="fr-FR" sz="1800" b="0" strike="noStrike" spc="-1">
            <a:latin typeface="Times New Roman"/>
          </a:endParaRPr>
        </a:p>
      </xdr:txBody>
    </xdr:sp>
    <xdr:clientData/>
  </xdr:twoCellAnchor>
  <xdr:twoCellAnchor>
    <xdr:from>
      <xdr:col>5</xdr:col>
      <xdr:colOff>106920</xdr:colOff>
      <xdr:row>10</xdr:row>
      <xdr:rowOff>106200</xdr:rowOff>
    </xdr:from>
    <xdr:to>
      <xdr:col>7</xdr:col>
      <xdr:colOff>91440</xdr:colOff>
      <xdr:row>13</xdr:row>
      <xdr:rowOff>164160</xdr:rowOff>
    </xdr:to>
    <xdr:sp macro="" textlink="">
      <xdr:nvSpPr>
        <xdr:cNvPr id="12" name="Rectangle 20">
          <a:extLst>
            <a:ext uri="{FF2B5EF4-FFF2-40B4-BE49-F238E27FC236}">
              <a16:creationId xmlns:a16="http://schemas.microsoft.com/office/drawing/2014/main" id="{00000000-0008-0000-0200-00000C000000}"/>
            </a:ext>
          </a:extLst>
        </xdr:cNvPr>
        <xdr:cNvSpPr/>
      </xdr:nvSpPr>
      <xdr:spPr>
        <a:xfrm>
          <a:off x="3454560" y="1841400"/>
          <a:ext cx="1599840" cy="572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1" strike="noStrike" spc="-1">
              <a:solidFill>
                <a:srgbClr val="C9211E"/>
              </a:solidFill>
              <a:latin typeface="Calibri"/>
            </a:rPr>
            <a:t>Responsable Projet</a:t>
          </a:r>
          <a:endParaRPr lang="fr-FR" sz="1100" b="0" strike="noStrike" spc="-1">
            <a:latin typeface="Times New Roman"/>
          </a:endParaRPr>
        </a:p>
        <a:p>
          <a:pPr algn="ctr">
            <a:lnSpc>
              <a:spcPts val="1199"/>
            </a:lnSpc>
          </a:pPr>
          <a:r>
            <a:rPr lang="fr-FR" sz="1100" b="1" strike="noStrike" spc="-1">
              <a:solidFill>
                <a:srgbClr val="C9211E"/>
              </a:solidFill>
              <a:latin typeface="Calibri"/>
            </a:rPr>
            <a:t>Thomas Lebrun</a:t>
          </a:r>
          <a:endParaRPr lang="fr-FR" sz="1100" b="0" strike="noStrike" spc="-1">
            <a:latin typeface="Times New Roman"/>
          </a:endParaRPr>
        </a:p>
      </xdr:txBody>
    </xdr:sp>
    <xdr:clientData/>
  </xdr:twoCellAnchor>
  <xdr:twoCellAnchor>
    <xdr:from>
      <xdr:col>2</xdr:col>
      <xdr:colOff>608040</xdr:colOff>
      <xdr:row>22</xdr:row>
      <xdr:rowOff>129600</xdr:rowOff>
    </xdr:from>
    <xdr:to>
      <xdr:col>4</xdr:col>
      <xdr:colOff>672120</xdr:colOff>
      <xdr:row>25</xdr:row>
      <xdr:rowOff>123480</xdr:rowOff>
    </xdr:to>
    <xdr:sp macro="" textlink="">
      <xdr:nvSpPr>
        <xdr:cNvPr id="13" name="Rectangle 21">
          <a:extLst>
            <a:ext uri="{FF2B5EF4-FFF2-40B4-BE49-F238E27FC236}">
              <a16:creationId xmlns:a16="http://schemas.microsoft.com/office/drawing/2014/main" id="{00000000-0008-0000-0200-00000D000000}"/>
            </a:ext>
          </a:extLst>
        </xdr:cNvPr>
        <xdr:cNvSpPr/>
      </xdr:nvSpPr>
      <xdr:spPr>
        <a:xfrm>
          <a:off x="1532520" y="3922200"/>
          <a:ext cx="1679400" cy="508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a:t>
          </a:r>
          <a:endParaRPr lang="fr-FR" sz="1100" b="0" strike="noStrike" spc="-1">
            <a:latin typeface="Times New Roman"/>
          </a:endParaRPr>
        </a:p>
        <a:p>
          <a:pPr algn="ctr">
            <a:lnSpc>
              <a:spcPct val="100000"/>
            </a:lnSpc>
          </a:pPr>
          <a:r>
            <a:rPr lang="fr-FR" sz="1100" b="0" strike="noStrike" spc="-1">
              <a:solidFill>
                <a:srgbClr val="C9211E"/>
              </a:solidFill>
              <a:latin typeface="Calibri"/>
            </a:rPr>
            <a:t>Doc / Développement</a:t>
          </a:r>
          <a:endParaRPr lang="fr-FR" sz="1100" b="0" strike="noStrike" spc="-1">
            <a:latin typeface="Times New Roman"/>
          </a:endParaRPr>
        </a:p>
        <a:p>
          <a:pPr algn="ctr">
            <a:lnSpc>
              <a:spcPts val="1100"/>
            </a:lnSpc>
          </a:pPr>
          <a:r>
            <a:rPr lang="fr-FR" sz="1100" b="0" strike="noStrike" spc="-1">
              <a:solidFill>
                <a:srgbClr val="C9211E"/>
              </a:solidFill>
              <a:latin typeface="Calibri"/>
            </a:rPr>
            <a:t>Dorian Alary</a:t>
          </a:r>
          <a:endParaRPr lang="fr-FR" sz="1100" b="0" strike="noStrike" spc="-1">
            <a:latin typeface="Times New Roman"/>
          </a:endParaRPr>
        </a:p>
      </xdr:txBody>
    </xdr:sp>
    <xdr:clientData/>
  </xdr:twoCellAnchor>
  <xdr:twoCellAnchor>
    <xdr:from>
      <xdr:col>6</xdr:col>
      <xdr:colOff>137160</xdr:colOff>
      <xdr:row>22</xdr:row>
      <xdr:rowOff>129600</xdr:rowOff>
    </xdr:from>
    <xdr:to>
      <xdr:col>8</xdr:col>
      <xdr:colOff>273240</xdr:colOff>
      <xdr:row>25</xdr:row>
      <xdr:rowOff>123480</xdr:rowOff>
    </xdr:to>
    <xdr:sp macro="" textlink="">
      <xdr:nvSpPr>
        <xdr:cNvPr id="14" name="Rectangle 22">
          <a:extLst>
            <a:ext uri="{FF2B5EF4-FFF2-40B4-BE49-F238E27FC236}">
              <a16:creationId xmlns:a16="http://schemas.microsoft.com/office/drawing/2014/main" id="{00000000-0008-0000-0200-00000E000000}"/>
            </a:ext>
          </a:extLst>
        </xdr:cNvPr>
        <xdr:cNvSpPr/>
      </xdr:nvSpPr>
      <xdr:spPr>
        <a:xfrm>
          <a:off x="4292280" y="3922200"/>
          <a:ext cx="1751760" cy="508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Développement 1</a:t>
          </a:r>
          <a:endParaRPr lang="fr-FR" sz="1100" b="0" strike="noStrike" spc="-1">
            <a:latin typeface="Times New Roman"/>
          </a:endParaRPr>
        </a:p>
        <a:p>
          <a:pPr algn="ctr">
            <a:lnSpc>
              <a:spcPts val="1100"/>
            </a:lnSpc>
          </a:pPr>
          <a:r>
            <a:rPr lang="fr-FR" sz="1100" b="0" strike="noStrike" spc="-1">
              <a:solidFill>
                <a:srgbClr val="C9211E"/>
              </a:solidFill>
              <a:latin typeface="Calibri"/>
            </a:rPr>
            <a:t>Enzo Munos</a:t>
          </a:r>
          <a:endParaRPr lang="fr-FR" sz="1100" b="0" strike="noStrike" spc="-1">
            <a:latin typeface="Times New Roman"/>
          </a:endParaRPr>
        </a:p>
      </xdr:txBody>
    </xdr:sp>
    <xdr:clientData/>
  </xdr:twoCellAnchor>
  <xdr:twoCellAnchor>
    <xdr:from>
      <xdr:col>9</xdr:col>
      <xdr:colOff>11520</xdr:colOff>
      <xdr:row>22</xdr:row>
      <xdr:rowOff>129600</xdr:rowOff>
    </xdr:from>
    <xdr:to>
      <xdr:col>11</xdr:col>
      <xdr:colOff>140040</xdr:colOff>
      <xdr:row>25</xdr:row>
      <xdr:rowOff>123480</xdr:rowOff>
    </xdr:to>
    <xdr:sp macro="" textlink="">
      <xdr:nvSpPr>
        <xdr:cNvPr id="15" name="Rectangle 23">
          <a:extLst>
            <a:ext uri="{FF2B5EF4-FFF2-40B4-BE49-F238E27FC236}">
              <a16:creationId xmlns:a16="http://schemas.microsoft.com/office/drawing/2014/main" id="{00000000-0008-0000-0200-00000F000000}"/>
            </a:ext>
          </a:extLst>
        </xdr:cNvPr>
        <xdr:cNvSpPr/>
      </xdr:nvSpPr>
      <xdr:spPr>
        <a:xfrm>
          <a:off x="6589800" y="3922200"/>
          <a:ext cx="1744200" cy="508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Développement 2</a:t>
          </a:r>
          <a:endParaRPr lang="fr-FR" sz="1100" b="0" strike="noStrike" spc="-1">
            <a:latin typeface="Times New Roman"/>
          </a:endParaRPr>
        </a:p>
        <a:p>
          <a:pPr algn="ctr">
            <a:lnSpc>
              <a:spcPts val="1100"/>
            </a:lnSpc>
          </a:pPr>
          <a:r>
            <a:rPr lang="fr-FR" sz="1100" b="0" strike="noStrike" spc="-1">
              <a:solidFill>
                <a:srgbClr val="C9211E"/>
              </a:solidFill>
              <a:latin typeface="Calibri"/>
            </a:rPr>
            <a:t>Caelan Hehir</a:t>
          </a:r>
          <a:endParaRPr lang="fr-FR" sz="1100" b="0" strike="noStrike" spc="-1">
            <a:latin typeface="Times New Roman"/>
          </a:endParaRPr>
        </a:p>
      </xdr:txBody>
    </xdr:sp>
    <xdr:clientData/>
  </xdr:twoCellAnchor>
  <xdr:twoCellAnchor>
    <xdr:from>
      <xdr:col>3</xdr:col>
      <xdr:colOff>649440</xdr:colOff>
      <xdr:row>14</xdr:row>
      <xdr:rowOff>360</xdr:rowOff>
    </xdr:from>
    <xdr:to>
      <xdr:col>6</xdr:col>
      <xdr:colOff>101160</xdr:colOff>
      <xdr:row>22</xdr:row>
      <xdr:rowOff>126000</xdr:rowOff>
    </xdr:to>
    <xdr:sp macro="" textlink="">
      <xdr:nvSpPr>
        <xdr:cNvPr id="16" name="Connecteur en angle 24">
          <a:extLst>
            <a:ext uri="{FF2B5EF4-FFF2-40B4-BE49-F238E27FC236}">
              <a16:creationId xmlns:a16="http://schemas.microsoft.com/office/drawing/2014/main" id="{00000000-0008-0000-0200-000010000000}"/>
            </a:ext>
          </a:extLst>
        </xdr:cNvPr>
        <xdr:cNvSpPr/>
      </xdr:nvSpPr>
      <xdr:spPr>
        <a:xfrm rot="5400000" flipH="1" flipV="1">
          <a:off x="2570040" y="2231640"/>
          <a:ext cx="1497240" cy="18748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106560</xdr:colOff>
      <xdr:row>14</xdr:row>
      <xdr:rowOff>360</xdr:rowOff>
    </xdr:from>
    <xdr:to>
      <xdr:col>7</xdr:col>
      <xdr:colOff>212760</xdr:colOff>
      <xdr:row>22</xdr:row>
      <xdr:rowOff>126000</xdr:rowOff>
    </xdr:to>
    <xdr:sp macro="" textlink="">
      <xdr:nvSpPr>
        <xdr:cNvPr id="17" name="Connecteur en angle 25">
          <a:extLst>
            <a:ext uri="{FF2B5EF4-FFF2-40B4-BE49-F238E27FC236}">
              <a16:creationId xmlns:a16="http://schemas.microsoft.com/office/drawing/2014/main" id="{00000000-0008-0000-0200-000011000000}"/>
            </a:ext>
          </a:extLst>
        </xdr:cNvPr>
        <xdr:cNvSpPr/>
      </xdr:nvSpPr>
      <xdr:spPr>
        <a:xfrm rot="16200000" flipV="1">
          <a:off x="3969720" y="2712240"/>
          <a:ext cx="1497240" cy="91404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106560</xdr:colOff>
      <xdr:row>14</xdr:row>
      <xdr:rowOff>360</xdr:rowOff>
    </xdr:from>
    <xdr:to>
      <xdr:col>10</xdr:col>
      <xdr:colOff>79200</xdr:colOff>
      <xdr:row>22</xdr:row>
      <xdr:rowOff>126000</xdr:rowOff>
    </xdr:to>
    <xdr:sp macro="" textlink="">
      <xdr:nvSpPr>
        <xdr:cNvPr id="18" name="Connecteur en angle 26">
          <a:extLst>
            <a:ext uri="{FF2B5EF4-FFF2-40B4-BE49-F238E27FC236}">
              <a16:creationId xmlns:a16="http://schemas.microsoft.com/office/drawing/2014/main" id="{00000000-0008-0000-0200-000012000000}"/>
            </a:ext>
          </a:extLst>
        </xdr:cNvPr>
        <xdr:cNvSpPr/>
      </xdr:nvSpPr>
      <xdr:spPr>
        <a:xfrm rot="16200000" flipV="1">
          <a:off x="5114520" y="1567440"/>
          <a:ext cx="1497240" cy="320364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xdr:col>
      <xdr:colOff>434520</xdr:colOff>
      <xdr:row>10</xdr:row>
      <xdr:rowOff>114840</xdr:rowOff>
    </xdr:from>
    <xdr:to>
      <xdr:col>3</xdr:col>
      <xdr:colOff>563040</xdr:colOff>
      <xdr:row>14</xdr:row>
      <xdr:rowOff>1440</xdr:rowOff>
    </xdr:to>
    <xdr:sp macro="" textlink="">
      <xdr:nvSpPr>
        <xdr:cNvPr id="19" name="Rectangle 27">
          <a:extLst>
            <a:ext uri="{FF2B5EF4-FFF2-40B4-BE49-F238E27FC236}">
              <a16:creationId xmlns:a16="http://schemas.microsoft.com/office/drawing/2014/main" id="{00000000-0008-0000-0200-000013000000}"/>
            </a:ext>
          </a:extLst>
        </xdr:cNvPr>
        <xdr:cNvSpPr/>
      </xdr:nvSpPr>
      <xdr:spPr>
        <a:xfrm>
          <a:off x="551160" y="1850040"/>
          <a:ext cx="1743840" cy="57240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FFFFFF"/>
              </a:solidFill>
              <a:latin typeface="Calibri"/>
            </a:rPr>
            <a:t>Vincent Dugat</a:t>
          </a:r>
          <a:endParaRPr lang="fr-FR" sz="1100" b="0" strike="noStrike" spc="-1">
            <a:latin typeface="Times New Roman"/>
          </a:endParaRPr>
        </a:p>
        <a:p>
          <a:pPr algn="ctr">
            <a:lnSpc>
              <a:spcPct val="100000"/>
            </a:lnSpc>
          </a:pPr>
          <a:r>
            <a:rPr lang="fr-FR" sz="1100" b="0" strike="noStrike" spc="-1">
              <a:solidFill>
                <a:srgbClr val="FFFFFF"/>
              </a:solidFill>
              <a:latin typeface="Calibri"/>
            </a:rPr>
            <a:t>Gilles Lepinard</a:t>
          </a:r>
          <a:endParaRPr lang="fr-FR" sz="1100" b="0" strike="noStrike" spc="-1">
            <a:latin typeface="Times New Roman"/>
          </a:endParaRPr>
        </a:p>
      </xdr:txBody>
    </xdr:sp>
    <xdr:clientData/>
  </xdr:twoCellAnchor>
  <xdr:twoCellAnchor>
    <xdr:from>
      <xdr:col>3</xdr:col>
      <xdr:colOff>566280</xdr:colOff>
      <xdr:row>12</xdr:row>
      <xdr:rowOff>51120</xdr:rowOff>
    </xdr:from>
    <xdr:to>
      <xdr:col>5</xdr:col>
      <xdr:colOff>106920</xdr:colOff>
      <xdr:row>12</xdr:row>
      <xdr:rowOff>55440</xdr:rowOff>
    </xdr:to>
    <xdr:sp macro="" textlink="">
      <xdr:nvSpPr>
        <xdr:cNvPr id="20" name="Connecteur droit 30">
          <a:extLst>
            <a:ext uri="{FF2B5EF4-FFF2-40B4-BE49-F238E27FC236}">
              <a16:creationId xmlns:a16="http://schemas.microsoft.com/office/drawing/2014/main" id="{00000000-0008-0000-0200-000014000000}"/>
            </a:ext>
          </a:extLst>
        </xdr:cNvPr>
        <xdr:cNvSpPr/>
      </xdr:nvSpPr>
      <xdr:spPr>
        <a:xfrm flipV="1">
          <a:off x="2298240" y="2129400"/>
          <a:ext cx="115632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xdr:from>
      <xdr:col>5</xdr:col>
      <xdr:colOff>626400</xdr:colOff>
      <xdr:row>6</xdr:row>
      <xdr:rowOff>0</xdr:rowOff>
    </xdr:from>
    <xdr:to>
      <xdr:col>7</xdr:col>
      <xdr:colOff>663120</xdr:colOff>
      <xdr:row>9</xdr:row>
      <xdr:rowOff>56880</xdr:rowOff>
    </xdr:to>
    <xdr:sp macro="" textlink="">
      <xdr:nvSpPr>
        <xdr:cNvPr id="21" name="ZoneTexte 39">
          <a:extLst>
            <a:ext uri="{FF2B5EF4-FFF2-40B4-BE49-F238E27FC236}">
              <a16:creationId xmlns:a16="http://schemas.microsoft.com/office/drawing/2014/main" id="{00000000-0008-0000-0200-000015000000}"/>
            </a:ext>
          </a:extLst>
        </xdr:cNvPr>
        <xdr:cNvSpPr/>
      </xdr:nvSpPr>
      <xdr:spPr>
        <a:xfrm>
          <a:off x="3974040" y="1049400"/>
          <a:ext cx="1652040" cy="5713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chor="t">
          <a:spAutoFit/>
        </a:bodyPr>
        <a:lstStyle/>
        <a:p>
          <a:pPr>
            <a:lnSpc>
              <a:spcPct val="100000"/>
            </a:lnSpc>
          </a:pPr>
          <a:r>
            <a:rPr lang="fr-FR" sz="1800" b="0" strike="noStrike" spc="-1">
              <a:solidFill>
                <a:srgbClr val="000000"/>
              </a:solidFill>
              <a:latin typeface="Calibri"/>
            </a:rPr>
            <a:t>OBS  du projet</a:t>
          </a:r>
          <a:endParaRPr lang="fr-FR" sz="1800" b="0" strike="noStrike" spc="-1">
            <a:latin typeface="Times New Roman"/>
          </a:endParaRPr>
        </a:p>
        <a:p>
          <a:pPr>
            <a:lnSpc>
              <a:spcPct val="100000"/>
            </a:lnSpc>
          </a:pPr>
          <a:endParaRPr lang="fr-FR" sz="18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86400</xdr:colOff>
      <xdr:row>0</xdr:row>
      <xdr:rowOff>48240</xdr:rowOff>
    </xdr:from>
    <xdr:to>
      <xdr:col>9</xdr:col>
      <xdr:colOff>735480</xdr:colOff>
      <xdr:row>2</xdr:row>
      <xdr:rowOff>37080</xdr:rowOff>
    </xdr:to>
    <xdr:sp macro="" textlink="">
      <xdr:nvSpPr>
        <xdr:cNvPr id="22" name="Text Box 2">
          <a:extLst>
            <a:ext uri="{FF2B5EF4-FFF2-40B4-BE49-F238E27FC236}">
              <a16:creationId xmlns:a16="http://schemas.microsoft.com/office/drawing/2014/main" id="{00000000-0008-0000-0300-000016000000}"/>
            </a:ext>
          </a:extLst>
        </xdr:cNvPr>
        <xdr:cNvSpPr/>
      </xdr:nvSpPr>
      <xdr:spPr>
        <a:xfrm>
          <a:off x="203040" y="48240"/>
          <a:ext cx="7110720" cy="37152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Product Breakdown Structure (PBS)</a:t>
          </a:r>
          <a:endParaRPr lang="fr-FR" sz="1800" b="0" strike="noStrike" spc="-1">
            <a:latin typeface="Times New Roman"/>
          </a:endParaRPr>
        </a:p>
      </xdr:txBody>
    </xdr:sp>
    <xdr:clientData/>
  </xdr:twoCellAnchor>
  <xdr:twoCellAnchor>
    <xdr:from>
      <xdr:col>5</xdr:col>
      <xdr:colOff>46080</xdr:colOff>
      <xdr:row>12</xdr:row>
      <xdr:rowOff>92880</xdr:rowOff>
    </xdr:from>
    <xdr:to>
      <xdr:col>6</xdr:col>
      <xdr:colOff>538200</xdr:colOff>
      <xdr:row>15</xdr:row>
      <xdr:rowOff>33480</xdr:rowOff>
    </xdr:to>
    <xdr:sp macro="" textlink="">
      <xdr:nvSpPr>
        <xdr:cNvPr id="23" name="Connecteur en angle 6">
          <a:extLst>
            <a:ext uri="{FF2B5EF4-FFF2-40B4-BE49-F238E27FC236}">
              <a16:creationId xmlns:a16="http://schemas.microsoft.com/office/drawing/2014/main" id="{00000000-0008-0000-0300-000017000000}"/>
            </a:ext>
          </a:extLst>
        </xdr:cNvPr>
        <xdr:cNvSpPr/>
      </xdr:nvSpPr>
      <xdr:spPr>
        <a:xfrm rot="5400000" flipH="1" flipV="1">
          <a:off x="3767040" y="1796760"/>
          <a:ext cx="552600" cy="129960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47520</xdr:colOff>
      <xdr:row>17</xdr:row>
      <xdr:rowOff>65520</xdr:rowOff>
    </xdr:from>
    <xdr:to>
      <xdr:col>5</xdr:col>
      <xdr:colOff>248400</xdr:colOff>
      <xdr:row>41</xdr:row>
      <xdr:rowOff>156960</xdr:rowOff>
    </xdr:to>
    <xdr:sp macro="" textlink="">
      <xdr:nvSpPr>
        <xdr:cNvPr id="24" name="Connecteur en angle 5">
          <a:extLst>
            <a:ext uri="{FF2B5EF4-FFF2-40B4-BE49-F238E27FC236}">
              <a16:creationId xmlns:a16="http://schemas.microsoft.com/office/drawing/2014/main" id="{00000000-0008-0000-0300-000018000000}"/>
            </a:ext>
          </a:extLst>
        </xdr:cNvPr>
        <xdr:cNvSpPr/>
      </xdr:nvSpPr>
      <xdr:spPr>
        <a:xfrm rot="10800000">
          <a:off x="3395160" y="3196440"/>
          <a:ext cx="200880" cy="468648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236520</xdr:colOff>
      <xdr:row>15</xdr:row>
      <xdr:rowOff>36360</xdr:rowOff>
    </xdr:from>
    <xdr:to>
      <xdr:col>5</xdr:col>
      <xdr:colOff>637920</xdr:colOff>
      <xdr:row>17</xdr:row>
      <xdr:rowOff>35640</xdr:rowOff>
    </xdr:to>
    <xdr:sp macro="" textlink="">
      <xdr:nvSpPr>
        <xdr:cNvPr id="25" name="Rectangle 3">
          <a:extLst>
            <a:ext uri="{FF2B5EF4-FFF2-40B4-BE49-F238E27FC236}">
              <a16:creationId xmlns:a16="http://schemas.microsoft.com/office/drawing/2014/main" id="{00000000-0008-0000-0300-000019000000}"/>
            </a:ext>
          </a:extLst>
        </xdr:cNvPr>
        <xdr:cNvSpPr/>
      </xdr:nvSpPr>
      <xdr:spPr>
        <a:xfrm>
          <a:off x="2776320" y="2726640"/>
          <a:ext cx="1209240" cy="43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Application</a:t>
          </a:r>
          <a:endParaRPr lang="fr-FR" sz="1100" b="0" strike="noStrike" spc="-1">
            <a:latin typeface="Times New Roman"/>
          </a:endParaRPr>
        </a:p>
      </xdr:txBody>
    </xdr:sp>
    <xdr:clientData/>
  </xdr:twoCellAnchor>
  <xdr:twoCellAnchor>
    <xdr:from>
      <xdr:col>5</xdr:col>
      <xdr:colOff>266400</xdr:colOff>
      <xdr:row>17</xdr:row>
      <xdr:rowOff>213120</xdr:rowOff>
    </xdr:from>
    <xdr:to>
      <xdr:col>6</xdr:col>
      <xdr:colOff>668520</xdr:colOff>
      <xdr:row>19</xdr:row>
      <xdr:rowOff>193680</xdr:rowOff>
    </xdr:to>
    <xdr:sp macro="" textlink="">
      <xdr:nvSpPr>
        <xdr:cNvPr id="26" name="Rectangle 10">
          <a:extLst>
            <a:ext uri="{FF2B5EF4-FFF2-40B4-BE49-F238E27FC236}">
              <a16:creationId xmlns:a16="http://schemas.microsoft.com/office/drawing/2014/main" id="{00000000-0008-0000-0300-00001A000000}"/>
            </a:ext>
          </a:extLst>
        </xdr:cNvPr>
        <xdr:cNvSpPr/>
      </xdr:nvSpPr>
      <xdr:spPr>
        <a:xfrm>
          <a:off x="3614040" y="3344040"/>
          <a:ext cx="1209600" cy="421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Couche 1</a:t>
          </a:r>
        </a:p>
      </xdr:txBody>
    </xdr:sp>
    <xdr:clientData/>
  </xdr:twoCellAnchor>
  <xdr:twoCellAnchor>
    <xdr:from>
      <xdr:col>5</xdr:col>
      <xdr:colOff>54000</xdr:colOff>
      <xdr:row>17</xdr:row>
      <xdr:rowOff>46800</xdr:rowOff>
    </xdr:from>
    <xdr:to>
      <xdr:col>5</xdr:col>
      <xdr:colOff>249120</xdr:colOff>
      <xdr:row>38</xdr:row>
      <xdr:rowOff>45360</xdr:rowOff>
    </xdr:to>
    <xdr:sp macro="" textlink="">
      <xdr:nvSpPr>
        <xdr:cNvPr id="27" name="Connecteur en angle 4">
          <a:extLst>
            <a:ext uri="{FF2B5EF4-FFF2-40B4-BE49-F238E27FC236}">
              <a16:creationId xmlns:a16="http://schemas.microsoft.com/office/drawing/2014/main" id="{00000000-0008-0000-0300-00001B000000}"/>
            </a:ext>
          </a:extLst>
        </xdr:cNvPr>
        <xdr:cNvSpPr/>
      </xdr:nvSpPr>
      <xdr:spPr>
        <a:xfrm rot="10800000">
          <a:off x="3401640" y="3177360"/>
          <a:ext cx="195120" cy="41058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543960</xdr:colOff>
      <xdr:row>10</xdr:row>
      <xdr:rowOff>720</xdr:rowOff>
    </xdr:from>
    <xdr:to>
      <xdr:col>7</xdr:col>
      <xdr:colOff>528840</xdr:colOff>
      <xdr:row>12</xdr:row>
      <xdr:rowOff>88200</xdr:rowOff>
    </xdr:to>
    <xdr:sp macro="" textlink="">
      <xdr:nvSpPr>
        <xdr:cNvPr id="28" name="Rectangle 2">
          <a:extLst>
            <a:ext uri="{FF2B5EF4-FFF2-40B4-BE49-F238E27FC236}">
              <a16:creationId xmlns:a16="http://schemas.microsoft.com/office/drawing/2014/main" id="{00000000-0008-0000-0300-00001C000000}"/>
            </a:ext>
          </a:extLst>
        </xdr:cNvPr>
        <xdr:cNvSpPr/>
      </xdr:nvSpPr>
      <xdr:spPr>
        <a:xfrm>
          <a:off x="3891600" y="1735920"/>
          <a:ext cx="1600200" cy="430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Projet</a:t>
          </a:r>
          <a:endParaRPr lang="fr-FR" sz="1100" b="0" strike="noStrike" spc="-1">
            <a:latin typeface="Times New Roman"/>
          </a:endParaRPr>
        </a:p>
        <a:p>
          <a:pPr algn="ctr">
            <a:lnSpc>
              <a:spcPct val="100000"/>
            </a:lnSpc>
          </a:pPr>
          <a:endParaRPr lang="fr-FR" sz="1100" b="0" strike="noStrike" spc="-1">
            <a:latin typeface="Times New Roman"/>
          </a:endParaRPr>
        </a:p>
      </xdr:txBody>
    </xdr:sp>
    <xdr:clientData/>
  </xdr:twoCellAnchor>
  <xdr:twoCellAnchor>
    <xdr:from>
      <xdr:col>5</xdr:col>
      <xdr:colOff>266400</xdr:colOff>
      <xdr:row>23</xdr:row>
      <xdr:rowOff>98280</xdr:rowOff>
    </xdr:from>
    <xdr:to>
      <xdr:col>6</xdr:col>
      <xdr:colOff>668520</xdr:colOff>
      <xdr:row>25</xdr:row>
      <xdr:rowOff>97920</xdr:rowOff>
    </xdr:to>
    <xdr:sp macro="" textlink="">
      <xdr:nvSpPr>
        <xdr:cNvPr id="29" name="Rectangle 11">
          <a:extLst>
            <a:ext uri="{FF2B5EF4-FFF2-40B4-BE49-F238E27FC236}">
              <a16:creationId xmlns:a16="http://schemas.microsoft.com/office/drawing/2014/main" id="{00000000-0008-0000-0300-00001D000000}"/>
            </a:ext>
          </a:extLst>
        </xdr:cNvPr>
        <xdr:cNvSpPr/>
      </xdr:nvSpPr>
      <xdr:spPr>
        <a:xfrm>
          <a:off x="3614040" y="4551480"/>
          <a:ext cx="1209600" cy="44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Couche 3</a:t>
          </a:r>
        </a:p>
      </xdr:txBody>
    </xdr:sp>
    <xdr:clientData/>
  </xdr:twoCellAnchor>
  <xdr:twoCellAnchor>
    <xdr:from>
      <xdr:col>5</xdr:col>
      <xdr:colOff>56520</xdr:colOff>
      <xdr:row>17</xdr:row>
      <xdr:rowOff>52560</xdr:rowOff>
    </xdr:from>
    <xdr:to>
      <xdr:col>5</xdr:col>
      <xdr:colOff>268920</xdr:colOff>
      <xdr:row>34</xdr:row>
      <xdr:rowOff>29880</xdr:rowOff>
    </xdr:to>
    <xdr:sp macro="" textlink="">
      <xdr:nvSpPr>
        <xdr:cNvPr id="30" name="Connecteur en angle 3">
          <a:extLst>
            <a:ext uri="{FF2B5EF4-FFF2-40B4-BE49-F238E27FC236}">
              <a16:creationId xmlns:a16="http://schemas.microsoft.com/office/drawing/2014/main" id="{00000000-0008-0000-0300-00001E000000}"/>
            </a:ext>
          </a:extLst>
        </xdr:cNvPr>
        <xdr:cNvSpPr/>
      </xdr:nvSpPr>
      <xdr:spPr>
        <a:xfrm rot="10800000">
          <a:off x="3404160" y="3183480"/>
          <a:ext cx="212400" cy="34344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266400</xdr:colOff>
      <xdr:row>20</xdr:row>
      <xdr:rowOff>160560</xdr:rowOff>
    </xdr:from>
    <xdr:to>
      <xdr:col>6</xdr:col>
      <xdr:colOff>668520</xdr:colOff>
      <xdr:row>22</xdr:row>
      <xdr:rowOff>150480</xdr:rowOff>
    </xdr:to>
    <xdr:sp macro="" textlink="">
      <xdr:nvSpPr>
        <xdr:cNvPr id="31" name="Rectangle 12">
          <a:extLst>
            <a:ext uri="{FF2B5EF4-FFF2-40B4-BE49-F238E27FC236}">
              <a16:creationId xmlns:a16="http://schemas.microsoft.com/office/drawing/2014/main" id="{00000000-0008-0000-0300-00001F000000}"/>
            </a:ext>
          </a:extLst>
        </xdr:cNvPr>
        <xdr:cNvSpPr/>
      </xdr:nvSpPr>
      <xdr:spPr>
        <a:xfrm>
          <a:off x="3614040" y="3952440"/>
          <a:ext cx="1209600" cy="430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Couche 2</a:t>
          </a:r>
        </a:p>
      </xdr:txBody>
    </xdr:sp>
    <xdr:clientData/>
  </xdr:twoCellAnchor>
  <xdr:twoCellAnchor>
    <xdr:from>
      <xdr:col>5</xdr:col>
      <xdr:colOff>239760</xdr:colOff>
      <xdr:row>40</xdr:row>
      <xdr:rowOff>129240</xdr:rowOff>
    </xdr:from>
    <xdr:to>
      <xdr:col>7</xdr:col>
      <xdr:colOff>32760</xdr:colOff>
      <xdr:row>43</xdr:row>
      <xdr:rowOff>61200</xdr:rowOff>
    </xdr:to>
    <xdr:sp macro="" textlink="">
      <xdr:nvSpPr>
        <xdr:cNvPr id="32" name="Rectangle 9">
          <a:extLst>
            <a:ext uri="{FF2B5EF4-FFF2-40B4-BE49-F238E27FC236}">
              <a16:creationId xmlns:a16="http://schemas.microsoft.com/office/drawing/2014/main" id="{00000000-0008-0000-0300-000020000000}"/>
            </a:ext>
          </a:extLst>
        </xdr:cNvPr>
        <xdr:cNvSpPr/>
      </xdr:nvSpPr>
      <xdr:spPr>
        <a:xfrm>
          <a:off x="3587400" y="7692480"/>
          <a:ext cx="1408320" cy="419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L’interface graphique en JAVA</a:t>
          </a:r>
        </a:p>
      </xdr:txBody>
    </xdr:sp>
    <xdr:clientData/>
  </xdr:twoCellAnchor>
  <xdr:twoCellAnchor>
    <xdr:from>
      <xdr:col>5</xdr:col>
      <xdr:colOff>48240</xdr:colOff>
      <xdr:row>17</xdr:row>
      <xdr:rowOff>45720</xdr:rowOff>
    </xdr:from>
    <xdr:to>
      <xdr:col>5</xdr:col>
      <xdr:colOff>268200</xdr:colOff>
      <xdr:row>18</xdr:row>
      <xdr:rowOff>212040</xdr:rowOff>
    </xdr:to>
    <xdr:sp macro="" textlink="">
      <xdr:nvSpPr>
        <xdr:cNvPr id="33" name="Connecteur en angle 13">
          <a:extLst>
            <a:ext uri="{FF2B5EF4-FFF2-40B4-BE49-F238E27FC236}">
              <a16:creationId xmlns:a16="http://schemas.microsoft.com/office/drawing/2014/main" id="{00000000-0008-0000-0300-000021000000}"/>
            </a:ext>
          </a:extLst>
        </xdr:cNvPr>
        <xdr:cNvSpPr/>
      </xdr:nvSpPr>
      <xdr:spPr>
        <a:xfrm rot="10800000">
          <a:off x="3395520" y="3176640"/>
          <a:ext cx="219960" cy="3866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246240</xdr:colOff>
      <xdr:row>36</xdr:row>
      <xdr:rowOff>137160</xdr:rowOff>
    </xdr:from>
    <xdr:to>
      <xdr:col>6</xdr:col>
      <xdr:colOff>648360</xdr:colOff>
      <xdr:row>40</xdr:row>
      <xdr:rowOff>10800</xdr:rowOff>
    </xdr:to>
    <xdr:sp macro="" textlink="">
      <xdr:nvSpPr>
        <xdr:cNvPr id="34" name="Rectangle 8">
          <a:extLst>
            <a:ext uri="{FF2B5EF4-FFF2-40B4-BE49-F238E27FC236}">
              <a16:creationId xmlns:a16="http://schemas.microsoft.com/office/drawing/2014/main" id="{00000000-0008-0000-0300-000022000000}"/>
            </a:ext>
          </a:extLst>
        </xdr:cNvPr>
        <xdr:cNvSpPr/>
      </xdr:nvSpPr>
      <xdr:spPr>
        <a:xfrm>
          <a:off x="3593880" y="7050240"/>
          <a:ext cx="1209600" cy="523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Programme de fragmentation Java</a:t>
          </a:r>
        </a:p>
      </xdr:txBody>
    </xdr:sp>
    <xdr:clientData/>
  </xdr:twoCellAnchor>
  <xdr:twoCellAnchor>
    <xdr:from>
      <xdr:col>5</xdr:col>
      <xdr:colOff>48240</xdr:colOff>
      <xdr:row>17</xdr:row>
      <xdr:rowOff>46080</xdr:rowOff>
    </xdr:from>
    <xdr:to>
      <xdr:col>5</xdr:col>
      <xdr:colOff>268200</xdr:colOff>
      <xdr:row>24</xdr:row>
      <xdr:rowOff>107280</xdr:rowOff>
    </xdr:to>
    <xdr:sp macro="" textlink="">
      <xdr:nvSpPr>
        <xdr:cNvPr id="35" name="Connecteur en angle 14">
          <a:extLst>
            <a:ext uri="{FF2B5EF4-FFF2-40B4-BE49-F238E27FC236}">
              <a16:creationId xmlns:a16="http://schemas.microsoft.com/office/drawing/2014/main" id="{00000000-0008-0000-0300-000023000000}"/>
            </a:ext>
          </a:extLst>
        </xdr:cNvPr>
        <xdr:cNvSpPr/>
      </xdr:nvSpPr>
      <xdr:spPr>
        <a:xfrm rot="10800000">
          <a:off x="3395520" y="3176640"/>
          <a:ext cx="219960" cy="16038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259560</xdr:colOff>
      <xdr:row>33</xdr:row>
      <xdr:rowOff>0</xdr:rowOff>
    </xdr:from>
    <xdr:to>
      <xdr:col>6</xdr:col>
      <xdr:colOff>661680</xdr:colOff>
      <xdr:row>35</xdr:row>
      <xdr:rowOff>101160</xdr:rowOff>
    </xdr:to>
    <xdr:sp macro="" textlink="">
      <xdr:nvSpPr>
        <xdr:cNvPr id="36" name="Rectangle 7">
          <a:extLst>
            <a:ext uri="{FF2B5EF4-FFF2-40B4-BE49-F238E27FC236}">
              <a16:creationId xmlns:a16="http://schemas.microsoft.com/office/drawing/2014/main" id="{00000000-0008-0000-0300-000024000000}"/>
            </a:ext>
          </a:extLst>
        </xdr:cNvPr>
        <xdr:cNvSpPr/>
      </xdr:nvSpPr>
      <xdr:spPr>
        <a:xfrm>
          <a:off x="3607200" y="6425280"/>
          <a:ext cx="1209600" cy="426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Programme d’analyse Java</a:t>
          </a:r>
        </a:p>
      </xdr:txBody>
    </xdr:sp>
    <xdr:clientData/>
  </xdr:twoCellAnchor>
  <xdr:twoCellAnchor>
    <xdr:from>
      <xdr:col>5</xdr:col>
      <xdr:colOff>48240</xdr:colOff>
      <xdr:row>17</xdr:row>
      <xdr:rowOff>46080</xdr:rowOff>
    </xdr:from>
    <xdr:to>
      <xdr:col>5</xdr:col>
      <xdr:colOff>268200</xdr:colOff>
      <xdr:row>21</xdr:row>
      <xdr:rowOff>159840</xdr:rowOff>
    </xdr:to>
    <xdr:sp macro="" textlink="">
      <xdr:nvSpPr>
        <xdr:cNvPr id="37" name="Connecteur en angle 15">
          <a:extLst>
            <a:ext uri="{FF2B5EF4-FFF2-40B4-BE49-F238E27FC236}">
              <a16:creationId xmlns:a16="http://schemas.microsoft.com/office/drawing/2014/main" id="{00000000-0008-0000-0300-000025000000}"/>
            </a:ext>
          </a:extLst>
        </xdr:cNvPr>
        <xdr:cNvSpPr/>
      </xdr:nvSpPr>
      <xdr:spPr>
        <a:xfrm rot="10800000">
          <a:off x="3395520" y="3176640"/>
          <a:ext cx="219960" cy="9954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56880</xdr:colOff>
      <xdr:row>17</xdr:row>
      <xdr:rowOff>53280</xdr:rowOff>
    </xdr:from>
    <xdr:to>
      <xdr:col>5</xdr:col>
      <xdr:colOff>269280</xdr:colOff>
      <xdr:row>30</xdr:row>
      <xdr:rowOff>92160</xdr:rowOff>
    </xdr:to>
    <xdr:sp macro="" textlink="">
      <xdr:nvSpPr>
        <xdr:cNvPr id="38" name="Connecteur en angle 2">
          <a:extLst>
            <a:ext uri="{FF2B5EF4-FFF2-40B4-BE49-F238E27FC236}">
              <a16:creationId xmlns:a16="http://schemas.microsoft.com/office/drawing/2014/main" id="{00000000-0008-0000-0300-000026000000}"/>
            </a:ext>
          </a:extLst>
        </xdr:cNvPr>
        <xdr:cNvSpPr/>
      </xdr:nvSpPr>
      <xdr:spPr>
        <a:xfrm rot="10800000">
          <a:off x="3404520" y="3183840"/>
          <a:ext cx="212400" cy="28458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69120</xdr:colOff>
      <xdr:row>15</xdr:row>
      <xdr:rowOff>51840</xdr:rowOff>
    </xdr:from>
    <xdr:to>
      <xdr:col>3</xdr:col>
      <xdr:colOff>471240</xdr:colOff>
      <xdr:row>17</xdr:row>
      <xdr:rowOff>50760</xdr:rowOff>
    </xdr:to>
    <xdr:sp macro="" textlink="">
      <xdr:nvSpPr>
        <xdr:cNvPr id="39" name="Rectangle 17">
          <a:extLst>
            <a:ext uri="{FF2B5EF4-FFF2-40B4-BE49-F238E27FC236}">
              <a16:creationId xmlns:a16="http://schemas.microsoft.com/office/drawing/2014/main" id="{00000000-0008-0000-0300-000027000000}"/>
            </a:ext>
          </a:extLst>
        </xdr:cNvPr>
        <xdr:cNvSpPr/>
      </xdr:nvSpPr>
      <xdr:spPr>
        <a:xfrm>
          <a:off x="993600" y="2742120"/>
          <a:ext cx="1209600" cy="43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Document projet</a:t>
          </a:r>
          <a:endParaRPr lang="fr-FR" sz="1100" b="0" strike="noStrike" spc="-1">
            <a:latin typeface="Times New Roman"/>
          </a:endParaRPr>
        </a:p>
      </xdr:txBody>
    </xdr:sp>
    <xdr:clientData/>
  </xdr:twoCellAnchor>
  <xdr:twoCellAnchor>
    <xdr:from>
      <xdr:col>5</xdr:col>
      <xdr:colOff>57240</xdr:colOff>
      <xdr:row>17</xdr:row>
      <xdr:rowOff>52920</xdr:rowOff>
    </xdr:from>
    <xdr:to>
      <xdr:col>5</xdr:col>
      <xdr:colOff>269640</xdr:colOff>
      <xdr:row>27</xdr:row>
      <xdr:rowOff>128160</xdr:rowOff>
    </xdr:to>
    <xdr:sp macro="" textlink="">
      <xdr:nvSpPr>
        <xdr:cNvPr id="40" name="Connecteur en angle 1">
          <a:extLst>
            <a:ext uri="{FF2B5EF4-FFF2-40B4-BE49-F238E27FC236}">
              <a16:creationId xmlns:a16="http://schemas.microsoft.com/office/drawing/2014/main" id="{00000000-0008-0000-0300-000028000000}"/>
            </a:ext>
          </a:extLst>
        </xdr:cNvPr>
        <xdr:cNvSpPr/>
      </xdr:nvSpPr>
      <xdr:spPr>
        <a:xfrm rot="10800000">
          <a:off x="3404880" y="3183840"/>
          <a:ext cx="212400" cy="22788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95040</xdr:colOff>
      <xdr:row>17</xdr:row>
      <xdr:rowOff>215640</xdr:rowOff>
    </xdr:from>
    <xdr:to>
      <xdr:col>4</xdr:col>
      <xdr:colOff>755640</xdr:colOff>
      <xdr:row>19</xdr:row>
      <xdr:rowOff>196200</xdr:rowOff>
    </xdr:to>
    <xdr:sp macro="" textlink="">
      <xdr:nvSpPr>
        <xdr:cNvPr id="41" name="Rectangle 18">
          <a:extLst>
            <a:ext uri="{FF2B5EF4-FFF2-40B4-BE49-F238E27FC236}">
              <a16:creationId xmlns:a16="http://schemas.microsoft.com/office/drawing/2014/main" id="{00000000-0008-0000-0300-000029000000}"/>
            </a:ext>
          </a:extLst>
        </xdr:cNvPr>
        <xdr:cNvSpPr/>
      </xdr:nvSpPr>
      <xdr:spPr>
        <a:xfrm>
          <a:off x="1827000" y="3346560"/>
          <a:ext cx="1468440" cy="421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La capture du besoin</a:t>
          </a:r>
        </a:p>
      </xdr:txBody>
    </xdr:sp>
    <xdr:clientData/>
  </xdr:twoCellAnchor>
  <xdr:twoCellAnchor>
    <xdr:from>
      <xdr:col>5</xdr:col>
      <xdr:colOff>266760</xdr:colOff>
      <xdr:row>29</xdr:row>
      <xdr:rowOff>7200</xdr:rowOff>
    </xdr:from>
    <xdr:to>
      <xdr:col>6</xdr:col>
      <xdr:colOff>668880</xdr:colOff>
      <xdr:row>31</xdr:row>
      <xdr:rowOff>113400</xdr:rowOff>
    </xdr:to>
    <xdr:sp macro="" textlink="">
      <xdr:nvSpPr>
        <xdr:cNvPr id="42" name="Rectangle 6">
          <a:extLst>
            <a:ext uri="{FF2B5EF4-FFF2-40B4-BE49-F238E27FC236}">
              <a16:creationId xmlns:a16="http://schemas.microsoft.com/office/drawing/2014/main" id="{00000000-0008-0000-0300-00002A000000}"/>
            </a:ext>
          </a:extLst>
        </xdr:cNvPr>
        <xdr:cNvSpPr/>
      </xdr:nvSpPr>
      <xdr:spPr>
        <a:xfrm>
          <a:off x="3614400" y="5782320"/>
          <a:ext cx="1209600" cy="431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Couche 5</a:t>
          </a:r>
        </a:p>
      </xdr:txBody>
    </xdr:sp>
    <xdr:clientData/>
  </xdr:twoCellAnchor>
  <xdr:twoCellAnchor>
    <xdr:from>
      <xdr:col>2</xdr:col>
      <xdr:colOff>658440</xdr:colOff>
      <xdr:row>17</xdr:row>
      <xdr:rowOff>60840</xdr:rowOff>
    </xdr:from>
    <xdr:to>
      <xdr:col>3</xdr:col>
      <xdr:colOff>97200</xdr:colOff>
      <xdr:row>18</xdr:row>
      <xdr:rowOff>210240</xdr:rowOff>
    </xdr:to>
    <xdr:sp macro="" textlink="">
      <xdr:nvSpPr>
        <xdr:cNvPr id="43" name="Connecteur en angle 19">
          <a:extLst>
            <a:ext uri="{FF2B5EF4-FFF2-40B4-BE49-F238E27FC236}">
              <a16:creationId xmlns:a16="http://schemas.microsoft.com/office/drawing/2014/main" id="{00000000-0008-0000-0300-00002B000000}"/>
            </a:ext>
          </a:extLst>
        </xdr:cNvPr>
        <xdr:cNvSpPr/>
      </xdr:nvSpPr>
      <xdr:spPr>
        <a:xfrm rot="10800000">
          <a:off x="1582920" y="3191400"/>
          <a:ext cx="246240" cy="3697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273600</xdr:colOff>
      <xdr:row>26</xdr:row>
      <xdr:rowOff>57600</xdr:rowOff>
    </xdr:from>
    <xdr:to>
      <xdr:col>6</xdr:col>
      <xdr:colOff>675720</xdr:colOff>
      <xdr:row>28</xdr:row>
      <xdr:rowOff>57240</xdr:rowOff>
    </xdr:to>
    <xdr:sp macro="" textlink="">
      <xdr:nvSpPr>
        <xdr:cNvPr id="44" name="Rectangle 1">
          <a:extLst>
            <a:ext uri="{FF2B5EF4-FFF2-40B4-BE49-F238E27FC236}">
              <a16:creationId xmlns:a16="http://schemas.microsoft.com/office/drawing/2014/main" id="{00000000-0008-0000-0300-00002C000000}"/>
            </a:ext>
          </a:extLst>
        </xdr:cNvPr>
        <xdr:cNvSpPr/>
      </xdr:nvSpPr>
      <xdr:spPr>
        <a:xfrm>
          <a:off x="3621240" y="5171760"/>
          <a:ext cx="1209600" cy="44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Couche 4</a:t>
          </a:r>
        </a:p>
      </xdr:txBody>
    </xdr:sp>
    <xdr:clientData/>
  </xdr:twoCellAnchor>
  <xdr:twoCellAnchor>
    <xdr:from>
      <xdr:col>3</xdr:col>
      <xdr:colOff>128520</xdr:colOff>
      <xdr:row>20</xdr:row>
      <xdr:rowOff>158760</xdr:rowOff>
    </xdr:from>
    <xdr:to>
      <xdr:col>4</xdr:col>
      <xdr:colOff>530280</xdr:colOff>
      <xdr:row>22</xdr:row>
      <xdr:rowOff>138960</xdr:rowOff>
    </xdr:to>
    <xdr:sp macro="" textlink="">
      <xdr:nvSpPr>
        <xdr:cNvPr id="45" name="Rectangle 20">
          <a:extLst>
            <a:ext uri="{FF2B5EF4-FFF2-40B4-BE49-F238E27FC236}">
              <a16:creationId xmlns:a16="http://schemas.microsoft.com/office/drawing/2014/main" id="{00000000-0008-0000-0300-00002D000000}"/>
            </a:ext>
          </a:extLst>
        </xdr:cNvPr>
        <xdr:cNvSpPr/>
      </xdr:nvSpPr>
      <xdr:spPr>
        <a:xfrm>
          <a:off x="1860480" y="3950640"/>
          <a:ext cx="1209600" cy="421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Le référentiel projet</a:t>
          </a:r>
        </a:p>
      </xdr:txBody>
    </xdr:sp>
    <xdr:clientData/>
  </xdr:twoCellAnchor>
  <xdr:twoCellAnchor>
    <xdr:from>
      <xdr:col>9</xdr:col>
      <xdr:colOff>263520</xdr:colOff>
      <xdr:row>17</xdr:row>
      <xdr:rowOff>43560</xdr:rowOff>
    </xdr:from>
    <xdr:to>
      <xdr:col>9</xdr:col>
      <xdr:colOff>485280</xdr:colOff>
      <xdr:row>22</xdr:row>
      <xdr:rowOff>44640</xdr:rowOff>
    </xdr:to>
    <xdr:sp macro="" textlink="">
      <xdr:nvSpPr>
        <xdr:cNvPr id="46" name="Connecteur en angle 27">
          <a:extLst>
            <a:ext uri="{FF2B5EF4-FFF2-40B4-BE49-F238E27FC236}">
              <a16:creationId xmlns:a16="http://schemas.microsoft.com/office/drawing/2014/main" id="{00000000-0008-0000-0300-00002E000000}"/>
            </a:ext>
          </a:extLst>
        </xdr:cNvPr>
        <xdr:cNvSpPr/>
      </xdr:nvSpPr>
      <xdr:spPr>
        <a:xfrm rot="10800000">
          <a:off x="6841800" y="3174480"/>
          <a:ext cx="221760" cy="11030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138240</xdr:colOff>
      <xdr:row>23</xdr:row>
      <xdr:rowOff>201240</xdr:rowOff>
    </xdr:from>
    <xdr:to>
      <xdr:col>4</xdr:col>
      <xdr:colOff>540000</xdr:colOff>
      <xdr:row>25</xdr:row>
      <xdr:rowOff>182160</xdr:rowOff>
    </xdr:to>
    <xdr:sp macro="" textlink="">
      <xdr:nvSpPr>
        <xdr:cNvPr id="47" name="Rectangle 21">
          <a:extLst>
            <a:ext uri="{FF2B5EF4-FFF2-40B4-BE49-F238E27FC236}">
              <a16:creationId xmlns:a16="http://schemas.microsoft.com/office/drawing/2014/main" id="{00000000-0008-0000-0300-00002F000000}"/>
            </a:ext>
          </a:extLst>
        </xdr:cNvPr>
        <xdr:cNvSpPr/>
      </xdr:nvSpPr>
      <xdr:spPr>
        <a:xfrm>
          <a:off x="1870200" y="4654440"/>
          <a:ext cx="1209600" cy="421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L’avancement du projet</a:t>
          </a:r>
        </a:p>
      </xdr:txBody>
    </xdr:sp>
    <xdr:clientData/>
  </xdr:twoCellAnchor>
  <xdr:twoCellAnchor>
    <xdr:from>
      <xdr:col>9</xdr:col>
      <xdr:colOff>263160</xdr:colOff>
      <xdr:row>17</xdr:row>
      <xdr:rowOff>42840</xdr:rowOff>
    </xdr:from>
    <xdr:to>
      <xdr:col>9</xdr:col>
      <xdr:colOff>475560</xdr:colOff>
      <xdr:row>19</xdr:row>
      <xdr:rowOff>72360</xdr:rowOff>
    </xdr:to>
    <xdr:sp macro="" textlink="">
      <xdr:nvSpPr>
        <xdr:cNvPr id="48" name="Connecteur en angle 26">
          <a:extLst>
            <a:ext uri="{FF2B5EF4-FFF2-40B4-BE49-F238E27FC236}">
              <a16:creationId xmlns:a16="http://schemas.microsoft.com/office/drawing/2014/main" id="{00000000-0008-0000-0300-000030000000}"/>
            </a:ext>
          </a:extLst>
        </xdr:cNvPr>
        <xdr:cNvSpPr/>
      </xdr:nvSpPr>
      <xdr:spPr>
        <a:xfrm rot="10800000">
          <a:off x="6841440" y="3173760"/>
          <a:ext cx="212400" cy="4701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155520</xdr:colOff>
      <xdr:row>27</xdr:row>
      <xdr:rowOff>44280</xdr:rowOff>
    </xdr:from>
    <xdr:to>
      <xdr:col>4</xdr:col>
      <xdr:colOff>557280</xdr:colOff>
      <xdr:row>29</xdr:row>
      <xdr:rowOff>25560</xdr:rowOff>
    </xdr:to>
    <xdr:sp macro="" textlink="">
      <xdr:nvSpPr>
        <xdr:cNvPr id="49" name="Rectangle 22">
          <a:extLst>
            <a:ext uri="{FF2B5EF4-FFF2-40B4-BE49-F238E27FC236}">
              <a16:creationId xmlns:a16="http://schemas.microsoft.com/office/drawing/2014/main" id="{00000000-0008-0000-0300-000031000000}"/>
            </a:ext>
          </a:extLst>
        </xdr:cNvPr>
        <xdr:cNvSpPr/>
      </xdr:nvSpPr>
      <xdr:spPr>
        <a:xfrm>
          <a:off x="1887480" y="5378760"/>
          <a:ext cx="1209600" cy="421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Le bilan du projet</a:t>
          </a:r>
        </a:p>
      </xdr:txBody>
    </xdr:sp>
    <xdr:clientData/>
  </xdr:twoCellAnchor>
  <xdr:twoCellAnchor>
    <xdr:from>
      <xdr:col>9</xdr:col>
      <xdr:colOff>483120</xdr:colOff>
      <xdr:row>21</xdr:row>
      <xdr:rowOff>50040</xdr:rowOff>
    </xdr:from>
    <xdr:to>
      <xdr:col>11</xdr:col>
      <xdr:colOff>122760</xdr:colOff>
      <xdr:row>23</xdr:row>
      <xdr:rowOff>30600</xdr:rowOff>
    </xdr:to>
    <xdr:sp macro="" textlink="">
      <xdr:nvSpPr>
        <xdr:cNvPr id="50" name="Rectangle 25">
          <a:extLst>
            <a:ext uri="{FF2B5EF4-FFF2-40B4-BE49-F238E27FC236}">
              <a16:creationId xmlns:a16="http://schemas.microsoft.com/office/drawing/2014/main" id="{00000000-0008-0000-0300-000032000000}"/>
            </a:ext>
          </a:extLst>
        </xdr:cNvPr>
        <xdr:cNvSpPr/>
      </xdr:nvSpPr>
      <xdr:spPr>
        <a:xfrm>
          <a:off x="7061400" y="4062600"/>
          <a:ext cx="1255320" cy="421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Espace de projet sous GitHub</a:t>
          </a:r>
        </a:p>
      </xdr:txBody>
    </xdr:sp>
    <xdr:clientData/>
  </xdr:twoCellAnchor>
  <xdr:twoCellAnchor>
    <xdr:from>
      <xdr:col>2</xdr:col>
      <xdr:colOff>658440</xdr:colOff>
      <xdr:row>17</xdr:row>
      <xdr:rowOff>61200</xdr:rowOff>
    </xdr:from>
    <xdr:to>
      <xdr:col>3</xdr:col>
      <xdr:colOff>130680</xdr:colOff>
      <xdr:row>21</xdr:row>
      <xdr:rowOff>153360</xdr:rowOff>
    </xdr:to>
    <xdr:sp macro="" textlink="">
      <xdr:nvSpPr>
        <xdr:cNvPr id="51" name="Connecteur en angle 32">
          <a:extLst>
            <a:ext uri="{FF2B5EF4-FFF2-40B4-BE49-F238E27FC236}">
              <a16:creationId xmlns:a16="http://schemas.microsoft.com/office/drawing/2014/main" id="{00000000-0008-0000-0300-000033000000}"/>
            </a:ext>
          </a:extLst>
        </xdr:cNvPr>
        <xdr:cNvSpPr/>
      </xdr:nvSpPr>
      <xdr:spPr>
        <a:xfrm rot="10800000">
          <a:off x="1582560" y="3191760"/>
          <a:ext cx="279720" cy="9738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9</xdr:col>
      <xdr:colOff>473400</xdr:colOff>
      <xdr:row>18</xdr:row>
      <xdr:rowOff>78840</xdr:rowOff>
    </xdr:from>
    <xdr:to>
      <xdr:col>11</xdr:col>
      <xdr:colOff>478800</xdr:colOff>
      <xdr:row>20</xdr:row>
      <xdr:rowOff>59400</xdr:rowOff>
    </xdr:to>
    <xdr:sp macro="" textlink="">
      <xdr:nvSpPr>
        <xdr:cNvPr id="52" name="Rectangle 24">
          <a:extLst>
            <a:ext uri="{FF2B5EF4-FFF2-40B4-BE49-F238E27FC236}">
              <a16:creationId xmlns:a16="http://schemas.microsoft.com/office/drawing/2014/main" id="{00000000-0008-0000-0300-000034000000}"/>
            </a:ext>
          </a:extLst>
        </xdr:cNvPr>
        <xdr:cNvSpPr/>
      </xdr:nvSpPr>
      <xdr:spPr>
        <a:xfrm>
          <a:off x="7051680" y="3430080"/>
          <a:ext cx="1621080" cy="421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latin typeface="Times New Roman"/>
            </a:rPr>
            <a:t>Produire une documentation Doxygen</a:t>
          </a:r>
        </a:p>
      </xdr:txBody>
    </xdr:sp>
    <xdr:clientData/>
  </xdr:twoCellAnchor>
  <xdr:twoCellAnchor>
    <xdr:from>
      <xdr:col>2</xdr:col>
      <xdr:colOff>658800</xdr:colOff>
      <xdr:row>17</xdr:row>
      <xdr:rowOff>60120</xdr:rowOff>
    </xdr:from>
    <xdr:to>
      <xdr:col>3</xdr:col>
      <xdr:colOff>140400</xdr:colOff>
      <xdr:row>24</xdr:row>
      <xdr:rowOff>195840</xdr:rowOff>
    </xdr:to>
    <xdr:sp macro="" textlink="">
      <xdr:nvSpPr>
        <xdr:cNvPr id="53" name="Connecteur en angle 33">
          <a:extLst>
            <a:ext uri="{FF2B5EF4-FFF2-40B4-BE49-F238E27FC236}">
              <a16:creationId xmlns:a16="http://schemas.microsoft.com/office/drawing/2014/main" id="{00000000-0008-0000-0300-000035000000}"/>
            </a:ext>
          </a:extLst>
        </xdr:cNvPr>
        <xdr:cNvSpPr/>
      </xdr:nvSpPr>
      <xdr:spPr>
        <a:xfrm rot="10800000">
          <a:off x="1582920" y="3191040"/>
          <a:ext cx="289080" cy="16783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8</xdr:col>
      <xdr:colOff>435600</xdr:colOff>
      <xdr:row>15</xdr:row>
      <xdr:rowOff>34200</xdr:rowOff>
    </xdr:from>
    <xdr:to>
      <xdr:col>10</xdr:col>
      <xdr:colOff>75600</xdr:colOff>
      <xdr:row>17</xdr:row>
      <xdr:rowOff>33480</xdr:rowOff>
    </xdr:to>
    <xdr:sp macro="" textlink="">
      <xdr:nvSpPr>
        <xdr:cNvPr id="54" name="Rectangle 23">
          <a:extLst>
            <a:ext uri="{FF2B5EF4-FFF2-40B4-BE49-F238E27FC236}">
              <a16:creationId xmlns:a16="http://schemas.microsoft.com/office/drawing/2014/main" id="{00000000-0008-0000-0300-000036000000}"/>
            </a:ext>
          </a:extLst>
        </xdr:cNvPr>
        <xdr:cNvSpPr/>
      </xdr:nvSpPr>
      <xdr:spPr>
        <a:xfrm>
          <a:off x="6206400" y="2724480"/>
          <a:ext cx="1255320" cy="43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Documents Techniques</a:t>
          </a:r>
          <a:endParaRPr lang="fr-FR" sz="1100" b="0" strike="noStrike" spc="-1">
            <a:latin typeface="Times New Roman"/>
          </a:endParaRPr>
        </a:p>
      </xdr:txBody>
    </xdr:sp>
    <xdr:clientData/>
  </xdr:twoCellAnchor>
  <xdr:twoCellAnchor>
    <xdr:from>
      <xdr:col>2</xdr:col>
      <xdr:colOff>658440</xdr:colOff>
      <xdr:row>17</xdr:row>
      <xdr:rowOff>61920</xdr:rowOff>
    </xdr:from>
    <xdr:to>
      <xdr:col>3</xdr:col>
      <xdr:colOff>197280</xdr:colOff>
      <xdr:row>28</xdr:row>
      <xdr:rowOff>40320</xdr:rowOff>
    </xdr:to>
    <xdr:sp macro="" textlink="">
      <xdr:nvSpPr>
        <xdr:cNvPr id="55" name="Connecteur en angle 34">
          <a:extLst>
            <a:ext uri="{FF2B5EF4-FFF2-40B4-BE49-F238E27FC236}">
              <a16:creationId xmlns:a16="http://schemas.microsoft.com/office/drawing/2014/main" id="{00000000-0008-0000-0300-000037000000}"/>
            </a:ext>
          </a:extLst>
        </xdr:cNvPr>
        <xdr:cNvSpPr/>
      </xdr:nvSpPr>
      <xdr:spPr>
        <a:xfrm rot="10800000">
          <a:off x="1582920" y="3192480"/>
          <a:ext cx="346320" cy="240228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544320</xdr:colOff>
      <xdr:row>12</xdr:row>
      <xdr:rowOff>91440</xdr:rowOff>
    </xdr:from>
    <xdr:to>
      <xdr:col>9</xdr:col>
      <xdr:colOff>247680</xdr:colOff>
      <xdr:row>15</xdr:row>
      <xdr:rowOff>29520</xdr:rowOff>
    </xdr:to>
    <xdr:sp macro="" textlink="">
      <xdr:nvSpPr>
        <xdr:cNvPr id="56" name="Connecteur en angle 45">
          <a:extLst>
            <a:ext uri="{FF2B5EF4-FFF2-40B4-BE49-F238E27FC236}">
              <a16:creationId xmlns:a16="http://schemas.microsoft.com/office/drawing/2014/main" id="{00000000-0008-0000-0300-000038000000}"/>
            </a:ext>
          </a:extLst>
        </xdr:cNvPr>
        <xdr:cNvSpPr/>
      </xdr:nvSpPr>
      <xdr:spPr>
        <a:xfrm rot="16200000" flipV="1">
          <a:off x="5487120" y="1381320"/>
          <a:ext cx="550080" cy="212652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656640</xdr:colOff>
      <xdr:row>12</xdr:row>
      <xdr:rowOff>92880</xdr:rowOff>
    </xdr:from>
    <xdr:to>
      <xdr:col>6</xdr:col>
      <xdr:colOff>538560</xdr:colOff>
      <xdr:row>15</xdr:row>
      <xdr:rowOff>48600</xdr:rowOff>
    </xdr:to>
    <xdr:sp macro="" textlink="">
      <xdr:nvSpPr>
        <xdr:cNvPr id="57" name="Connecteur en angle 42">
          <a:extLst>
            <a:ext uri="{FF2B5EF4-FFF2-40B4-BE49-F238E27FC236}">
              <a16:creationId xmlns:a16="http://schemas.microsoft.com/office/drawing/2014/main" id="{00000000-0008-0000-0300-000039000000}"/>
            </a:ext>
          </a:extLst>
        </xdr:cNvPr>
        <xdr:cNvSpPr/>
      </xdr:nvSpPr>
      <xdr:spPr>
        <a:xfrm rot="5400000" flipH="1" flipV="1">
          <a:off x="2853360" y="897840"/>
          <a:ext cx="567720" cy="31125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124560</xdr:colOff>
      <xdr:row>0</xdr:row>
      <xdr:rowOff>78840</xdr:rowOff>
    </xdr:from>
    <xdr:to>
      <xdr:col>9</xdr:col>
      <xdr:colOff>758520</xdr:colOff>
      <xdr:row>2</xdr:row>
      <xdr:rowOff>67680</xdr:rowOff>
    </xdr:to>
    <xdr:sp macro="" textlink="">
      <xdr:nvSpPr>
        <xdr:cNvPr id="58" name="Text Box 2">
          <a:extLst>
            <a:ext uri="{FF2B5EF4-FFF2-40B4-BE49-F238E27FC236}">
              <a16:creationId xmlns:a16="http://schemas.microsoft.com/office/drawing/2014/main" id="{00000000-0008-0000-0400-00003A000000}"/>
            </a:ext>
          </a:extLst>
        </xdr:cNvPr>
        <xdr:cNvSpPr/>
      </xdr:nvSpPr>
      <xdr:spPr>
        <a:xfrm>
          <a:off x="241200" y="78840"/>
          <a:ext cx="7095600" cy="37152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Work Breakdown Structure (WBS)</a:t>
          </a:r>
          <a:endParaRPr lang="fr-FR" sz="1800" b="0" strike="noStrike" spc="-1">
            <a:latin typeface="Times New Roman"/>
          </a:endParaRPr>
        </a:p>
      </xdr:txBody>
    </xdr:sp>
    <xdr:clientData/>
  </xdr:twoCellAnchor>
  <xdr:twoCellAnchor>
    <xdr:from>
      <xdr:col>5</xdr:col>
      <xdr:colOff>680040</xdr:colOff>
      <xdr:row>8</xdr:row>
      <xdr:rowOff>35640</xdr:rowOff>
    </xdr:from>
    <xdr:to>
      <xdr:col>7</xdr:col>
      <xdr:colOff>672120</xdr:colOff>
      <xdr:row>10</xdr:row>
      <xdr:rowOff>41760</xdr:rowOff>
    </xdr:to>
    <xdr:sp macro="" textlink="">
      <xdr:nvSpPr>
        <xdr:cNvPr id="59" name="Rectangle 52">
          <a:extLst>
            <a:ext uri="{FF2B5EF4-FFF2-40B4-BE49-F238E27FC236}">
              <a16:creationId xmlns:a16="http://schemas.microsoft.com/office/drawing/2014/main" id="{00000000-0008-0000-0400-00003B000000}"/>
            </a:ext>
          </a:extLst>
        </xdr:cNvPr>
        <xdr:cNvSpPr/>
      </xdr:nvSpPr>
      <xdr:spPr>
        <a:xfrm>
          <a:off x="4027680" y="1428120"/>
          <a:ext cx="1607400" cy="348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Projet</a:t>
          </a:r>
          <a:endParaRPr lang="fr-FR" sz="1100" b="0" strike="noStrike" spc="-1">
            <a:latin typeface="Times New Roman"/>
          </a:endParaRPr>
        </a:p>
      </xdr:txBody>
    </xdr:sp>
    <xdr:clientData/>
  </xdr:twoCellAnchor>
  <xdr:twoCellAnchor>
    <xdr:from>
      <xdr:col>3</xdr:col>
      <xdr:colOff>198000</xdr:colOff>
      <xdr:row>13</xdr:row>
      <xdr:rowOff>6840</xdr:rowOff>
    </xdr:from>
    <xdr:to>
      <xdr:col>5</xdr:col>
      <xdr:colOff>65160</xdr:colOff>
      <xdr:row>15</xdr:row>
      <xdr:rowOff>12240</xdr:rowOff>
    </xdr:to>
    <xdr:sp macro="" textlink="">
      <xdr:nvSpPr>
        <xdr:cNvPr id="60" name="Rectangle 53">
          <a:extLst>
            <a:ext uri="{FF2B5EF4-FFF2-40B4-BE49-F238E27FC236}">
              <a16:creationId xmlns:a16="http://schemas.microsoft.com/office/drawing/2014/main" id="{00000000-0008-0000-0400-00003C000000}"/>
            </a:ext>
          </a:extLst>
        </xdr:cNvPr>
        <xdr:cNvSpPr/>
      </xdr:nvSpPr>
      <xdr:spPr>
        <a:xfrm>
          <a:off x="1929960" y="2256480"/>
          <a:ext cx="1482840" cy="348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WP1 Pilotage Projet</a:t>
          </a:r>
          <a:endParaRPr lang="fr-FR" sz="1100" b="0" strike="noStrike" spc="-1">
            <a:latin typeface="Times New Roman"/>
          </a:endParaRPr>
        </a:p>
        <a:p>
          <a:pPr algn="ctr">
            <a:lnSpc>
              <a:spcPts val="1100"/>
            </a:lnSpc>
          </a:pPr>
          <a:r>
            <a:rPr lang="fr-FR" sz="1100" b="0" strike="noStrike" spc="-1">
              <a:solidFill>
                <a:srgbClr val="000000"/>
              </a:solidFill>
              <a:latin typeface="Calibri"/>
            </a:rPr>
            <a:t>Dorian</a:t>
          </a:r>
          <a:endParaRPr lang="fr-FR" sz="1100" b="0" strike="noStrike" spc="-1">
            <a:latin typeface="Times New Roman"/>
          </a:endParaRPr>
        </a:p>
      </xdr:txBody>
    </xdr:sp>
    <xdr:clientData/>
  </xdr:twoCellAnchor>
  <xdr:twoCellAnchor>
    <xdr:from>
      <xdr:col>6</xdr:col>
      <xdr:colOff>135360</xdr:colOff>
      <xdr:row>12</xdr:row>
      <xdr:rowOff>135360</xdr:rowOff>
    </xdr:from>
    <xdr:to>
      <xdr:col>9</xdr:col>
      <xdr:colOff>32760</xdr:colOff>
      <xdr:row>14</xdr:row>
      <xdr:rowOff>148680</xdr:rowOff>
    </xdr:to>
    <xdr:sp macro="" textlink="">
      <xdr:nvSpPr>
        <xdr:cNvPr id="61" name="Rectangle 55">
          <a:extLst>
            <a:ext uri="{FF2B5EF4-FFF2-40B4-BE49-F238E27FC236}">
              <a16:creationId xmlns:a16="http://schemas.microsoft.com/office/drawing/2014/main" id="{00000000-0008-0000-0400-00003D000000}"/>
            </a:ext>
          </a:extLst>
        </xdr:cNvPr>
        <xdr:cNvSpPr/>
      </xdr:nvSpPr>
      <xdr:spPr>
        <a:xfrm>
          <a:off x="4290480" y="2213640"/>
          <a:ext cx="2320560" cy="356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WP2 Développement partie C</a:t>
          </a:r>
          <a:endParaRPr lang="fr-FR" sz="1100" b="0" strike="noStrike" spc="-1">
            <a:latin typeface="Times New Roman"/>
          </a:endParaRPr>
        </a:p>
      </xdr:txBody>
    </xdr:sp>
    <xdr:clientData/>
  </xdr:twoCellAnchor>
  <xdr:twoCellAnchor>
    <xdr:from>
      <xdr:col>4</xdr:col>
      <xdr:colOff>8280</xdr:colOff>
      <xdr:row>10</xdr:row>
      <xdr:rowOff>45000</xdr:rowOff>
    </xdr:from>
    <xdr:to>
      <xdr:col>6</xdr:col>
      <xdr:colOff>681840</xdr:colOff>
      <xdr:row>13</xdr:row>
      <xdr:rowOff>3240</xdr:rowOff>
    </xdr:to>
    <xdr:sp macro="" textlink="">
      <xdr:nvSpPr>
        <xdr:cNvPr id="62" name="Connecteur en angle 56">
          <a:extLst>
            <a:ext uri="{FF2B5EF4-FFF2-40B4-BE49-F238E27FC236}">
              <a16:creationId xmlns:a16="http://schemas.microsoft.com/office/drawing/2014/main" id="{00000000-0008-0000-0400-00003E000000}"/>
            </a:ext>
          </a:extLst>
        </xdr:cNvPr>
        <xdr:cNvSpPr/>
      </xdr:nvSpPr>
      <xdr:spPr>
        <a:xfrm rot="5400000" flipH="1" flipV="1">
          <a:off x="3456000" y="871200"/>
          <a:ext cx="472680" cy="22888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585360</xdr:colOff>
      <xdr:row>10</xdr:row>
      <xdr:rowOff>71640</xdr:rowOff>
    </xdr:from>
    <xdr:to>
      <xdr:col>6</xdr:col>
      <xdr:colOff>677160</xdr:colOff>
      <xdr:row>12</xdr:row>
      <xdr:rowOff>128880</xdr:rowOff>
    </xdr:to>
    <xdr:sp macro="" textlink="">
      <xdr:nvSpPr>
        <xdr:cNvPr id="63" name="Connecteur en angle 57">
          <a:extLst>
            <a:ext uri="{FF2B5EF4-FFF2-40B4-BE49-F238E27FC236}">
              <a16:creationId xmlns:a16="http://schemas.microsoft.com/office/drawing/2014/main" id="{00000000-0008-0000-0400-00003F000000}"/>
            </a:ext>
          </a:extLst>
        </xdr:cNvPr>
        <xdr:cNvSpPr/>
      </xdr:nvSpPr>
      <xdr:spPr>
        <a:xfrm rot="5400000" flipH="1" flipV="1">
          <a:off x="4585320" y="1960920"/>
          <a:ext cx="400320" cy="91800"/>
        </a:xfrm>
        <a:prstGeom prst="bentConnector3">
          <a:avLst>
            <a:gd name="adj1" fmla="val 44524"/>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687240</xdr:colOff>
      <xdr:row>10</xdr:row>
      <xdr:rowOff>45000</xdr:rowOff>
    </xdr:from>
    <xdr:to>
      <xdr:col>11</xdr:col>
      <xdr:colOff>125280</xdr:colOff>
      <xdr:row>12</xdr:row>
      <xdr:rowOff>163800</xdr:rowOff>
    </xdr:to>
    <xdr:sp macro="" textlink="">
      <xdr:nvSpPr>
        <xdr:cNvPr id="64" name="Connecteur en angle 58">
          <a:extLst>
            <a:ext uri="{FF2B5EF4-FFF2-40B4-BE49-F238E27FC236}">
              <a16:creationId xmlns:a16="http://schemas.microsoft.com/office/drawing/2014/main" id="{00000000-0008-0000-0400-000040000000}"/>
            </a:ext>
          </a:extLst>
        </xdr:cNvPr>
        <xdr:cNvSpPr/>
      </xdr:nvSpPr>
      <xdr:spPr>
        <a:xfrm rot="16200000" flipV="1">
          <a:off x="6349680" y="271800"/>
          <a:ext cx="461880" cy="34768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676440</xdr:colOff>
      <xdr:row>5</xdr:row>
      <xdr:rowOff>9360</xdr:rowOff>
    </xdr:from>
    <xdr:to>
      <xdr:col>7</xdr:col>
      <xdr:colOff>750960</xdr:colOff>
      <xdr:row>6</xdr:row>
      <xdr:rowOff>156960</xdr:rowOff>
    </xdr:to>
    <xdr:sp macro="" textlink="">
      <xdr:nvSpPr>
        <xdr:cNvPr id="65" name="ZoneTexte 39">
          <a:extLst>
            <a:ext uri="{FF2B5EF4-FFF2-40B4-BE49-F238E27FC236}">
              <a16:creationId xmlns:a16="http://schemas.microsoft.com/office/drawing/2014/main" id="{00000000-0008-0000-0400-000041000000}"/>
            </a:ext>
          </a:extLst>
        </xdr:cNvPr>
        <xdr:cNvSpPr/>
      </xdr:nvSpPr>
      <xdr:spPr>
        <a:xfrm>
          <a:off x="4024080" y="887400"/>
          <a:ext cx="1689840" cy="3189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chor="t">
          <a:spAutoFit/>
        </a:bodyPr>
        <a:lstStyle/>
        <a:p>
          <a:pPr>
            <a:lnSpc>
              <a:spcPct val="100000"/>
            </a:lnSpc>
          </a:pPr>
          <a:r>
            <a:rPr lang="fr-FR" sz="1800" b="0" strike="noStrike" spc="-1">
              <a:solidFill>
                <a:srgbClr val="000000"/>
              </a:solidFill>
              <a:latin typeface="Calibri"/>
            </a:rPr>
            <a:t>WBS</a:t>
          </a:r>
          <a:endParaRPr lang="fr-FR" sz="1800" b="0" strike="noStrike" spc="-1">
            <a:latin typeface="Times New Roman"/>
          </a:endParaRPr>
        </a:p>
      </xdr:txBody>
    </xdr:sp>
    <xdr:clientData/>
  </xdr:twoCellAnchor>
  <xdr:twoCellAnchor>
    <xdr:from>
      <xdr:col>4</xdr:col>
      <xdr:colOff>228240</xdr:colOff>
      <xdr:row>15</xdr:row>
      <xdr:rowOff>167400</xdr:rowOff>
    </xdr:from>
    <xdr:to>
      <xdr:col>5</xdr:col>
      <xdr:colOff>622440</xdr:colOff>
      <xdr:row>18</xdr:row>
      <xdr:rowOff>9360</xdr:rowOff>
    </xdr:to>
    <xdr:sp macro="" textlink="">
      <xdr:nvSpPr>
        <xdr:cNvPr id="66" name="Rectangle 60">
          <a:extLst>
            <a:ext uri="{FF2B5EF4-FFF2-40B4-BE49-F238E27FC236}">
              <a16:creationId xmlns:a16="http://schemas.microsoft.com/office/drawing/2014/main" id="{00000000-0008-0000-0400-000042000000}"/>
            </a:ext>
          </a:extLst>
        </xdr:cNvPr>
        <xdr:cNvSpPr/>
      </xdr:nvSpPr>
      <xdr:spPr>
        <a:xfrm>
          <a:off x="2768040" y="2759760"/>
          <a:ext cx="12020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Structuration projet</a:t>
          </a:r>
          <a:endParaRPr lang="fr-FR" sz="1100" b="0" strike="noStrike" spc="-1">
            <a:latin typeface="Times New Roman"/>
          </a:endParaRPr>
        </a:p>
      </xdr:txBody>
    </xdr:sp>
    <xdr:clientData/>
  </xdr:twoCellAnchor>
  <xdr:twoCellAnchor>
    <xdr:from>
      <xdr:col>4</xdr:col>
      <xdr:colOff>228240</xdr:colOff>
      <xdr:row>21</xdr:row>
      <xdr:rowOff>146520</xdr:rowOff>
    </xdr:from>
    <xdr:to>
      <xdr:col>5</xdr:col>
      <xdr:colOff>622440</xdr:colOff>
      <xdr:row>23</xdr:row>
      <xdr:rowOff>160200</xdr:rowOff>
    </xdr:to>
    <xdr:sp macro="" textlink="">
      <xdr:nvSpPr>
        <xdr:cNvPr id="67" name="Rectangle 61">
          <a:extLst>
            <a:ext uri="{FF2B5EF4-FFF2-40B4-BE49-F238E27FC236}">
              <a16:creationId xmlns:a16="http://schemas.microsoft.com/office/drawing/2014/main" id="{00000000-0008-0000-0400-000043000000}"/>
            </a:ext>
          </a:extLst>
        </xdr:cNvPr>
        <xdr:cNvSpPr/>
      </xdr:nvSpPr>
      <xdr:spPr>
        <a:xfrm>
          <a:off x="2768040" y="3767760"/>
          <a:ext cx="12020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Bilan Projet</a:t>
          </a:r>
          <a:endParaRPr lang="fr-FR" sz="1100" b="0" strike="noStrike" spc="-1">
            <a:latin typeface="Times New Roman"/>
          </a:endParaRPr>
        </a:p>
        <a:p>
          <a:pPr algn="ctr">
            <a:lnSpc>
              <a:spcPct val="100000"/>
            </a:lnSpc>
          </a:pPr>
          <a:r>
            <a:rPr lang="fr-FR" sz="1100" b="0" strike="noStrike" spc="-1">
              <a:solidFill>
                <a:srgbClr val="000000"/>
              </a:solidFill>
              <a:latin typeface="Calibri"/>
            </a:rPr>
            <a:t>Equipe</a:t>
          </a:r>
          <a:endParaRPr lang="fr-FR" sz="1100" b="0" strike="noStrike" spc="-1">
            <a:latin typeface="Times New Roman"/>
          </a:endParaRPr>
        </a:p>
      </xdr:txBody>
    </xdr:sp>
    <xdr:clientData/>
  </xdr:twoCellAnchor>
  <xdr:twoCellAnchor>
    <xdr:from>
      <xdr:col>4</xdr:col>
      <xdr:colOff>228240</xdr:colOff>
      <xdr:row>18</xdr:row>
      <xdr:rowOff>156960</xdr:rowOff>
    </xdr:from>
    <xdr:to>
      <xdr:col>5</xdr:col>
      <xdr:colOff>622440</xdr:colOff>
      <xdr:row>20</xdr:row>
      <xdr:rowOff>170280</xdr:rowOff>
    </xdr:to>
    <xdr:sp macro="" textlink="">
      <xdr:nvSpPr>
        <xdr:cNvPr id="68" name="Rectangle 62">
          <a:extLst>
            <a:ext uri="{FF2B5EF4-FFF2-40B4-BE49-F238E27FC236}">
              <a16:creationId xmlns:a16="http://schemas.microsoft.com/office/drawing/2014/main" id="{00000000-0008-0000-0400-000044000000}"/>
            </a:ext>
          </a:extLst>
        </xdr:cNvPr>
        <xdr:cNvSpPr/>
      </xdr:nvSpPr>
      <xdr:spPr>
        <a:xfrm>
          <a:off x="2768040" y="3263760"/>
          <a:ext cx="12020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Suivi Projet</a:t>
          </a:r>
          <a:endParaRPr lang="fr-FR" sz="1100" b="0" strike="noStrike" spc="-1">
            <a:latin typeface="Times New Roman"/>
          </a:endParaRPr>
        </a:p>
      </xdr:txBody>
    </xdr:sp>
    <xdr:clientData/>
  </xdr:twoCellAnchor>
  <xdr:twoCellAnchor>
    <xdr:from>
      <xdr:col>4</xdr:col>
      <xdr:colOff>9720</xdr:colOff>
      <xdr:row>15</xdr:row>
      <xdr:rowOff>21240</xdr:rowOff>
    </xdr:from>
    <xdr:to>
      <xdr:col>4</xdr:col>
      <xdr:colOff>229680</xdr:colOff>
      <xdr:row>17</xdr:row>
      <xdr:rowOff>6120</xdr:rowOff>
    </xdr:to>
    <xdr:sp macro="" textlink="">
      <xdr:nvSpPr>
        <xdr:cNvPr id="69" name="Connecteur en angle 63">
          <a:extLst>
            <a:ext uri="{FF2B5EF4-FFF2-40B4-BE49-F238E27FC236}">
              <a16:creationId xmlns:a16="http://schemas.microsoft.com/office/drawing/2014/main" id="{00000000-0008-0000-0400-000045000000}"/>
            </a:ext>
          </a:extLst>
        </xdr:cNvPr>
        <xdr:cNvSpPr/>
      </xdr:nvSpPr>
      <xdr:spPr>
        <a:xfrm rot="10800000">
          <a:off x="2549160" y="2613240"/>
          <a:ext cx="219960" cy="3279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9720</xdr:colOff>
      <xdr:row>15</xdr:row>
      <xdr:rowOff>21240</xdr:rowOff>
    </xdr:from>
    <xdr:to>
      <xdr:col>4</xdr:col>
      <xdr:colOff>229680</xdr:colOff>
      <xdr:row>22</xdr:row>
      <xdr:rowOff>156960</xdr:rowOff>
    </xdr:to>
    <xdr:sp macro="" textlink="">
      <xdr:nvSpPr>
        <xdr:cNvPr id="70" name="Connecteur en angle 64">
          <a:extLst>
            <a:ext uri="{FF2B5EF4-FFF2-40B4-BE49-F238E27FC236}">
              <a16:creationId xmlns:a16="http://schemas.microsoft.com/office/drawing/2014/main" id="{00000000-0008-0000-0400-000046000000}"/>
            </a:ext>
          </a:extLst>
        </xdr:cNvPr>
        <xdr:cNvSpPr/>
      </xdr:nvSpPr>
      <xdr:spPr>
        <a:xfrm rot="10800000">
          <a:off x="2549160" y="2613240"/>
          <a:ext cx="219960" cy="13359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9720</xdr:colOff>
      <xdr:row>15</xdr:row>
      <xdr:rowOff>21600</xdr:rowOff>
    </xdr:from>
    <xdr:to>
      <xdr:col>4</xdr:col>
      <xdr:colOff>229680</xdr:colOff>
      <xdr:row>19</xdr:row>
      <xdr:rowOff>167400</xdr:rowOff>
    </xdr:to>
    <xdr:sp macro="" textlink="">
      <xdr:nvSpPr>
        <xdr:cNvPr id="71" name="Connecteur en angle 65">
          <a:extLst>
            <a:ext uri="{FF2B5EF4-FFF2-40B4-BE49-F238E27FC236}">
              <a16:creationId xmlns:a16="http://schemas.microsoft.com/office/drawing/2014/main" id="{00000000-0008-0000-0400-000047000000}"/>
            </a:ext>
          </a:extLst>
        </xdr:cNvPr>
        <xdr:cNvSpPr/>
      </xdr:nvSpPr>
      <xdr:spPr>
        <a:xfrm rot="10800000">
          <a:off x="2549160" y="2613960"/>
          <a:ext cx="219960" cy="8316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806760</xdr:colOff>
      <xdr:row>16</xdr:row>
      <xdr:rowOff>85680</xdr:rowOff>
    </xdr:from>
    <xdr:to>
      <xdr:col>8</xdr:col>
      <xdr:colOff>794520</xdr:colOff>
      <xdr:row>18</xdr:row>
      <xdr:rowOff>99360</xdr:rowOff>
    </xdr:to>
    <xdr:sp macro="" textlink="">
      <xdr:nvSpPr>
        <xdr:cNvPr id="72" name="Rectangle 69">
          <a:extLst>
            <a:ext uri="{FF2B5EF4-FFF2-40B4-BE49-F238E27FC236}">
              <a16:creationId xmlns:a16="http://schemas.microsoft.com/office/drawing/2014/main" id="{00000000-0008-0000-0400-000048000000}"/>
            </a:ext>
          </a:extLst>
        </xdr:cNvPr>
        <xdr:cNvSpPr/>
      </xdr:nvSpPr>
      <xdr:spPr>
        <a:xfrm>
          <a:off x="4961880" y="2849760"/>
          <a:ext cx="16034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Développemet couche 1</a:t>
          </a:r>
          <a:endParaRPr lang="fr-FR" sz="1100" b="0" strike="noStrike" spc="-1">
            <a:latin typeface="Times New Roman"/>
          </a:endParaRPr>
        </a:p>
        <a:p>
          <a:pPr algn="ctr">
            <a:lnSpc>
              <a:spcPct val="100000"/>
            </a:lnSpc>
          </a:pPr>
          <a:r>
            <a:rPr lang="fr-FR" sz="1100" b="0" strike="noStrike" spc="-1">
              <a:solidFill>
                <a:srgbClr val="000000"/>
              </a:solidFill>
              <a:latin typeface="Calibri"/>
            </a:rPr>
            <a:t>Thomas </a:t>
          </a:r>
          <a:endParaRPr lang="fr-FR" sz="1100" b="0" strike="noStrike" spc="-1">
            <a:latin typeface="Times New Roman"/>
          </a:endParaRPr>
        </a:p>
      </xdr:txBody>
    </xdr:sp>
    <xdr:clientData/>
  </xdr:twoCellAnchor>
  <xdr:twoCellAnchor>
    <xdr:from>
      <xdr:col>6</xdr:col>
      <xdr:colOff>634680</xdr:colOff>
      <xdr:row>14</xdr:row>
      <xdr:rowOff>151200</xdr:rowOff>
    </xdr:from>
    <xdr:to>
      <xdr:col>7</xdr:col>
      <xdr:colOff>6840</xdr:colOff>
      <xdr:row>17</xdr:row>
      <xdr:rowOff>111600</xdr:rowOff>
    </xdr:to>
    <xdr:sp macro="" textlink="">
      <xdr:nvSpPr>
        <xdr:cNvPr id="73" name="Connecteur en angle 72">
          <a:extLst>
            <a:ext uri="{FF2B5EF4-FFF2-40B4-BE49-F238E27FC236}">
              <a16:creationId xmlns:a16="http://schemas.microsoft.com/office/drawing/2014/main" id="{00000000-0008-0000-0400-000049000000}"/>
            </a:ext>
          </a:extLst>
        </xdr:cNvPr>
        <xdr:cNvSpPr/>
      </xdr:nvSpPr>
      <xdr:spPr>
        <a:xfrm rot="10800000">
          <a:off x="4789800" y="2571840"/>
          <a:ext cx="180000" cy="4748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631800</xdr:colOff>
      <xdr:row>14</xdr:row>
      <xdr:rowOff>142560</xdr:rowOff>
    </xdr:from>
    <xdr:to>
      <xdr:col>7</xdr:col>
      <xdr:colOff>52920</xdr:colOff>
      <xdr:row>24</xdr:row>
      <xdr:rowOff>50040</xdr:rowOff>
    </xdr:to>
    <xdr:sp macro="" textlink="">
      <xdr:nvSpPr>
        <xdr:cNvPr id="74" name="Connecteur en angle 74">
          <a:extLst>
            <a:ext uri="{FF2B5EF4-FFF2-40B4-BE49-F238E27FC236}">
              <a16:creationId xmlns:a16="http://schemas.microsoft.com/office/drawing/2014/main" id="{00000000-0008-0000-0400-00004A000000}"/>
            </a:ext>
          </a:extLst>
        </xdr:cNvPr>
        <xdr:cNvSpPr/>
      </xdr:nvSpPr>
      <xdr:spPr>
        <a:xfrm rot="10800000">
          <a:off x="4786920" y="2563560"/>
          <a:ext cx="228960" cy="16221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xdr:col>
      <xdr:colOff>131760</xdr:colOff>
      <xdr:row>13</xdr:row>
      <xdr:rowOff>11880</xdr:rowOff>
    </xdr:from>
    <xdr:to>
      <xdr:col>3</xdr:col>
      <xdr:colOff>53280</xdr:colOff>
      <xdr:row>15</xdr:row>
      <xdr:rowOff>32760</xdr:rowOff>
    </xdr:to>
    <xdr:sp macro="" textlink="">
      <xdr:nvSpPr>
        <xdr:cNvPr id="75" name="Rectangle 76">
          <a:extLst>
            <a:ext uri="{FF2B5EF4-FFF2-40B4-BE49-F238E27FC236}">
              <a16:creationId xmlns:a16="http://schemas.microsoft.com/office/drawing/2014/main" id="{00000000-0008-0000-0400-00004B000000}"/>
            </a:ext>
          </a:extLst>
        </xdr:cNvPr>
        <xdr:cNvSpPr/>
      </xdr:nvSpPr>
      <xdr:spPr>
        <a:xfrm>
          <a:off x="248400" y="2261520"/>
          <a:ext cx="1536840" cy="363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99"/>
            </a:lnSpc>
          </a:pPr>
          <a:r>
            <a:rPr lang="fr-FR" sz="1100" b="0" strike="noStrike" spc="-1">
              <a:solidFill>
                <a:srgbClr val="000000"/>
              </a:solidFill>
              <a:latin typeface="Calibri"/>
            </a:rPr>
            <a:t>WP0 Capture Besoin</a:t>
          </a:r>
          <a:endParaRPr lang="fr-FR" sz="1100" b="0" strike="noStrike" spc="-1">
            <a:latin typeface="Times New Roman"/>
          </a:endParaRPr>
        </a:p>
        <a:p>
          <a:pPr algn="ctr">
            <a:lnSpc>
              <a:spcPts val="1199"/>
            </a:lnSpc>
          </a:pPr>
          <a:r>
            <a:rPr lang="fr-FR" sz="1100" b="0" strike="noStrike" spc="-1">
              <a:solidFill>
                <a:srgbClr val="000000"/>
              </a:solidFill>
              <a:latin typeface="Calibri"/>
            </a:rPr>
            <a:t>Equipe</a:t>
          </a:r>
          <a:endParaRPr lang="fr-FR" sz="1100" b="0" strike="noStrike" spc="-1">
            <a:latin typeface="Times New Roman"/>
          </a:endParaRPr>
        </a:p>
      </xdr:txBody>
    </xdr:sp>
    <xdr:clientData/>
  </xdr:twoCellAnchor>
  <xdr:twoCellAnchor>
    <xdr:from>
      <xdr:col>2</xdr:col>
      <xdr:colOff>254160</xdr:colOff>
      <xdr:row>10</xdr:row>
      <xdr:rowOff>45000</xdr:rowOff>
    </xdr:from>
    <xdr:to>
      <xdr:col>6</xdr:col>
      <xdr:colOff>681840</xdr:colOff>
      <xdr:row>13</xdr:row>
      <xdr:rowOff>8280</xdr:rowOff>
    </xdr:to>
    <xdr:sp macro="" textlink="">
      <xdr:nvSpPr>
        <xdr:cNvPr id="76" name="Connecteur en angle 77">
          <a:extLst>
            <a:ext uri="{FF2B5EF4-FFF2-40B4-BE49-F238E27FC236}">
              <a16:creationId xmlns:a16="http://schemas.microsoft.com/office/drawing/2014/main" id="{00000000-0008-0000-0400-00004C000000}"/>
            </a:ext>
          </a:extLst>
        </xdr:cNvPr>
        <xdr:cNvSpPr/>
      </xdr:nvSpPr>
      <xdr:spPr>
        <a:xfrm rot="5400000" flipH="1" flipV="1">
          <a:off x="2768760" y="189000"/>
          <a:ext cx="477720" cy="365832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641880</xdr:colOff>
      <xdr:row>14</xdr:row>
      <xdr:rowOff>166680</xdr:rowOff>
    </xdr:from>
    <xdr:to>
      <xdr:col>7</xdr:col>
      <xdr:colOff>14040</xdr:colOff>
      <xdr:row>20</xdr:row>
      <xdr:rowOff>84600</xdr:rowOff>
    </xdr:to>
    <xdr:sp macro="" textlink="">
      <xdr:nvSpPr>
        <xdr:cNvPr id="77" name="Connecteur en angle 9">
          <a:extLst>
            <a:ext uri="{FF2B5EF4-FFF2-40B4-BE49-F238E27FC236}">
              <a16:creationId xmlns:a16="http://schemas.microsoft.com/office/drawing/2014/main" id="{00000000-0008-0000-0400-00004D000000}"/>
            </a:ext>
          </a:extLst>
        </xdr:cNvPr>
        <xdr:cNvSpPr/>
      </xdr:nvSpPr>
      <xdr:spPr>
        <a:xfrm rot="10800000">
          <a:off x="4797000" y="2587680"/>
          <a:ext cx="180000" cy="9468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7</xdr:col>
      <xdr:colOff>82800</xdr:colOff>
      <xdr:row>26</xdr:row>
      <xdr:rowOff>122760</xdr:rowOff>
    </xdr:from>
    <xdr:to>
      <xdr:col>9</xdr:col>
      <xdr:colOff>105120</xdr:colOff>
      <xdr:row>28</xdr:row>
      <xdr:rowOff>136440</xdr:rowOff>
    </xdr:to>
    <xdr:sp macro="" textlink="">
      <xdr:nvSpPr>
        <xdr:cNvPr id="78" name="Rectangle 14">
          <a:extLst>
            <a:ext uri="{FF2B5EF4-FFF2-40B4-BE49-F238E27FC236}">
              <a16:creationId xmlns:a16="http://schemas.microsoft.com/office/drawing/2014/main" id="{00000000-0008-0000-0400-00004E000000}"/>
            </a:ext>
          </a:extLst>
        </xdr:cNvPr>
        <xdr:cNvSpPr/>
      </xdr:nvSpPr>
      <xdr:spPr>
        <a:xfrm>
          <a:off x="5045760" y="4601160"/>
          <a:ext cx="1637640" cy="356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Développement couche 4</a:t>
          </a:r>
          <a:endParaRPr lang="fr-FR" sz="1100" b="0" strike="noStrike" spc="-1">
            <a:latin typeface="Times New Roman"/>
          </a:endParaRPr>
        </a:p>
        <a:p>
          <a:pPr algn="ctr">
            <a:lnSpc>
              <a:spcPts val="1001"/>
            </a:lnSpc>
          </a:pPr>
          <a:r>
            <a:rPr lang="fr-FR" sz="1100" b="0" strike="noStrike" spc="-1">
              <a:solidFill>
                <a:srgbClr val="000000"/>
              </a:solidFill>
              <a:latin typeface="Calibri"/>
            </a:rPr>
            <a:t>Caelan</a:t>
          </a:r>
          <a:endParaRPr lang="fr-FR" sz="1100" b="0" strike="noStrike" spc="-1">
            <a:latin typeface="Times New Roman"/>
          </a:endParaRPr>
        </a:p>
      </xdr:txBody>
    </xdr:sp>
    <xdr:clientData/>
  </xdr:twoCellAnchor>
  <xdr:twoCellAnchor>
    <xdr:from>
      <xdr:col>6</xdr:col>
      <xdr:colOff>628200</xdr:colOff>
      <xdr:row>14</xdr:row>
      <xdr:rowOff>142920</xdr:rowOff>
    </xdr:from>
    <xdr:to>
      <xdr:col>7</xdr:col>
      <xdr:colOff>79560</xdr:colOff>
      <xdr:row>27</xdr:row>
      <xdr:rowOff>84240</xdr:rowOff>
    </xdr:to>
    <xdr:sp macro="" textlink="">
      <xdr:nvSpPr>
        <xdr:cNvPr id="79" name="Connecteur en angle 10">
          <a:extLst>
            <a:ext uri="{FF2B5EF4-FFF2-40B4-BE49-F238E27FC236}">
              <a16:creationId xmlns:a16="http://schemas.microsoft.com/office/drawing/2014/main" id="{00000000-0008-0000-0400-00004F000000}"/>
            </a:ext>
          </a:extLst>
        </xdr:cNvPr>
        <xdr:cNvSpPr/>
      </xdr:nvSpPr>
      <xdr:spPr>
        <a:xfrm rot="10800000">
          <a:off x="4783320" y="2563920"/>
          <a:ext cx="259200" cy="217008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634680</xdr:colOff>
      <xdr:row>15</xdr:row>
      <xdr:rowOff>13680</xdr:rowOff>
    </xdr:from>
    <xdr:to>
      <xdr:col>7</xdr:col>
      <xdr:colOff>86040</xdr:colOff>
      <xdr:row>30</xdr:row>
      <xdr:rowOff>143640</xdr:rowOff>
    </xdr:to>
    <xdr:sp macro="" textlink="">
      <xdr:nvSpPr>
        <xdr:cNvPr id="80" name="Connecteur en angle 11">
          <a:extLst>
            <a:ext uri="{FF2B5EF4-FFF2-40B4-BE49-F238E27FC236}">
              <a16:creationId xmlns:a16="http://schemas.microsoft.com/office/drawing/2014/main" id="{00000000-0008-0000-0400-000050000000}"/>
            </a:ext>
          </a:extLst>
        </xdr:cNvPr>
        <xdr:cNvSpPr/>
      </xdr:nvSpPr>
      <xdr:spPr>
        <a:xfrm rot="10800000">
          <a:off x="4789800" y="2605680"/>
          <a:ext cx="259200" cy="29019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10</xdr:col>
      <xdr:colOff>194400</xdr:colOff>
      <xdr:row>12</xdr:row>
      <xdr:rowOff>139680</xdr:rowOff>
    </xdr:from>
    <xdr:to>
      <xdr:col>12</xdr:col>
      <xdr:colOff>748800</xdr:colOff>
      <xdr:row>14</xdr:row>
      <xdr:rowOff>153000</xdr:rowOff>
    </xdr:to>
    <xdr:sp macro="" textlink="">
      <xdr:nvSpPr>
        <xdr:cNvPr id="81" name="Rectangle 15">
          <a:extLst>
            <a:ext uri="{FF2B5EF4-FFF2-40B4-BE49-F238E27FC236}">
              <a16:creationId xmlns:a16="http://schemas.microsoft.com/office/drawing/2014/main" id="{00000000-0008-0000-0400-000051000000}"/>
            </a:ext>
          </a:extLst>
        </xdr:cNvPr>
        <xdr:cNvSpPr/>
      </xdr:nvSpPr>
      <xdr:spPr>
        <a:xfrm>
          <a:off x="7580520" y="2217960"/>
          <a:ext cx="2169720" cy="356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WP3 Développement partie Java</a:t>
          </a:r>
          <a:endParaRPr lang="fr-FR" sz="1100" b="0" strike="noStrike" spc="-1">
            <a:latin typeface="Times New Roman"/>
          </a:endParaRPr>
        </a:p>
        <a:p>
          <a:pPr algn="ctr">
            <a:lnSpc>
              <a:spcPts val="1100"/>
            </a:lnSpc>
          </a:pPr>
          <a:r>
            <a:rPr lang="fr-FR" sz="1100" b="0" strike="noStrike" spc="-1">
              <a:solidFill>
                <a:srgbClr val="000000"/>
              </a:solidFill>
              <a:latin typeface="Calibri"/>
            </a:rPr>
            <a:t>Enzo</a:t>
          </a:r>
          <a:endParaRPr lang="fr-FR" sz="1100" b="0" strike="noStrike" spc="-1">
            <a:latin typeface="Times New Roman"/>
          </a:endParaRPr>
        </a:p>
      </xdr:txBody>
    </xdr:sp>
    <xdr:clientData/>
  </xdr:twoCellAnchor>
  <xdr:twoCellAnchor>
    <xdr:from>
      <xdr:col>7</xdr:col>
      <xdr:colOff>16560</xdr:colOff>
      <xdr:row>19</xdr:row>
      <xdr:rowOff>72000</xdr:rowOff>
    </xdr:from>
    <xdr:to>
      <xdr:col>9</xdr:col>
      <xdr:colOff>4680</xdr:colOff>
      <xdr:row>21</xdr:row>
      <xdr:rowOff>85320</xdr:rowOff>
    </xdr:to>
    <xdr:sp macro="" textlink="">
      <xdr:nvSpPr>
        <xdr:cNvPr id="82" name="Rectangle 16">
          <a:extLst>
            <a:ext uri="{FF2B5EF4-FFF2-40B4-BE49-F238E27FC236}">
              <a16:creationId xmlns:a16="http://schemas.microsoft.com/office/drawing/2014/main" id="{00000000-0008-0000-0400-000052000000}"/>
            </a:ext>
          </a:extLst>
        </xdr:cNvPr>
        <xdr:cNvSpPr/>
      </xdr:nvSpPr>
      <xdr:spPr>
        <a:xfrm>
          <a:off x="4979520" y="3350160"/>
          <a:ext cx="16034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Développemet couche 2</a:t>
          </a:r>
          <a:endParaRPr lang="fr-FR" sz="1100" b="0" strike="noStrike" spc="-1">
            <a:latin typeface="Times New Roman"/>
          </a:endParaRPr>
        </a:p>
        <a:p>
          <a:pPr algn="ctr">
            <a:lnSpc>
              <a:spcPct val="100000"/>
            </a:lnSpc>
          </a:pPr>
          <a:r>
            <a:rPr lang="fr-FR" sz="1100" b="0" strike="noStrike" spc="-1">
              <a:solidFill>
                <a:srgbClr val="000000"/>
              </a:solidFill>
              <a:latin typeface="Calibri"/>
            </a:rPr>
            <a:t>Dorian</a:t>
          </a:r>
        </a:p>
      </xdr:txBody>
    </xdr:sp>
    <xdr:clientData/>
  </xdr:twoCellAnchor>
  <xdr:twoCellAnchor>
    <xdr:from>
      <xdr:col>7</xdr:col>
      <xdr:colOff>63000</xdr:colOff>
      <xdr:row>23</xdr:row>
      <xdr:rowOff>87120</xdr:rowOff>
    </xdr:from>
    <xdr:to>
      <xdr:col>9</xdr:col>
      <xdr:colOff>51120</xdr:colOff>
      <xdr:row>25</xdr:row>
      <xdr:rowOff>100440</xdr:rowOff>
    </xdr:to>
    <xdr:sp macro="" textlink="">
      <xdr:nvSpPr>
        <xdr:cNvPr id="83" name="Rectangle 19">
          <a:extLst>
            <a:ext uri="{FF2B5EF4-FFF2-40B4-BE49-F238E27FC236}">
              <a16:creationId xmlns:a16="http://schemas.microsoft.com/office/drawing/2014/main" id="{00000000-0008-0000-0400-000053000000}"/>
            </a:ext>
          </a:extLst>
        </xdr:cNvPr>
        <xdr:cNvSpPr/>
      </xdr:nvSpPr>
      <xdr:spPr>
        <a:xfrm>
          <a:off x="5025960" y="4051080"/>
          <a:ext cx="16034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Développemet couche 3</a:t>
          </a:r>
          <a:endParaRPr lang="fr-FR" sz="1100" b="0" strike="noStrike" spc="-1">
            <a:latin typeface="Times New Roman"/>
          </a:endParaRPr>
        </a:p>
        <a:p>
          <a:pPr algn="ctr">
            <a:lnSpc>
              <a:spcPct val="100000"/>
            </a:lnSpc>
          </a:pPr>
          <a:r>
            <a:rPr lang="fr-FR" sz="1100" b="0" strike="noStrike" spc="-1">
              <a:solidFill>
                <a:srgbClr val="000000"/>
              </a:solidFill>
              <a:latin typeface="Calibri"/>
            </a:rPr>
            <a:t>Enzo </a:t>
          </a:r>
          <a:endParaRPr lang="fr-FR" sz="1100" b="0" strike="noStrike" spc="-1">
            <a:latin typeface="Times New Roman"/>
          </a:endParaRPr>
        </a:p>
      </xdr:txBody>
    </xdr:sp>
    <xdr:clientData/>
  </xdr:twoCellAnchor>
  <xdr:twoCellAnchor>
    <xdr:from>
      <xdr:col>7</xdr:col>
      <xdr:colOff>95400</xdr:colOff>
      <xdr:row>29</xdr:row>
      <xdr:rowOff>127800</xdr:rowOff>
    </xdr:from>
    <xdr:to>
      <xdr:col>9</xdr:col>
      <xdr:colOff>117720</xdr:colOff>
      <xdr:row>31</xdr:row>
      <xdr:rowOff>141840</xdr:rowOff>
    </xdr:to>
    <xdr:sp macro="" textlink="">
      <xdr:nvSpPr>
        <xdr:cNvPr id="84" name="Rectangle 26">
          <a:extLst>
            <a:ext uri="{FF2B5EF4-FFF2-40B4-BE49-F238E27FC236}">
              <a16:creationId xmlns:a16="http://schemas.microsoft.com/office/drawing/2014/main" id="{00000000-0008-0000-0400-000054000000}"/>
            </a:ext>
          </a:extLst>
        </xdr:cNvPr>
        <xdr:cNvSpPr/>
      </xdr:nvSpPr>
      <xdr:spPr>
        <a:xfrm>
          <a:off x="5058360" y="5320800"/>
          <a:ext cx="1637640" cy="356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Développement couche 5</a:t>
          </a:r>
          <a:endParaRPr lang="fr-FR" sz="1100" b="0" strike="noStrike" spc="-1">
            <a:latin typeface="Times New Roman"/>
          </a:endParaRPr>
        </a:p>
        <a:p>
          <a:pPr algn="ctr">
            <a:lnSpc>
              <a:spcPts val="1001"/>
            </a:lnSpc>
          </a:pPr>
          <a:r>
            <a:rPr lang="fr-FR" sz="1100" b="0" strike="noStrike" spc="-1">
              <a:solidFill>
                <a:srgbClr val="000000"/>
              </a:solidFill>
              <a:latin typeface="Calibri"/>
            </a:rPr>
            <a:t>Thomas</a:t>
          </a:r>
          <a:endParaRPr lang="fr-FR"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437040</xdr:colOff>
      <xdr:row>0</xdr:row>
      <xdr:rowOff>56160</xdr:rowOff>
    </xdr:from>
    <xdr:to>
      <xdr:col>8</xdr:col>
      <xdr:colOff>659520</xdr:colOff>
      <xdr:row>2</xdr:row>
      <xdr:rowOff>45000</xdr:rowOff>
    </xdr:to>
    <xdr:sp macro="" textlink="">
      <xdr:nvSpPr>
        <xdr:cNvPr id="85" name="Text Box 2">
          <a:extLst>
            <a:ext uri="{FF2B5EF4-FFF2-40B4-BE49-F238E27FC236}">
              <a16:creationId xmlns:a16="http://schemas.microsoft.com/office/drawing/2014/main" id="{00000000-0008-0000-0500-000055000000}"/>
            </a:ext>
          </a:extLst>
        </xdr:cNvPr>
        <xdr:cNvSpPr/>
      </xdr:nvSpPr>
      <xdr:spPr>
        <a:xfrm>
          <a:off x="553680" y="56160"/>
          <a:ext cx="8421480" cy="37152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Planning Initial</a:t>
          </a:r>
          <a:endParaRPr lang="fr-FR" sz="1800" b="0" strike="noStrike" spc="-1">
            <a:latin typeface="Times New Roman"/>
          </a:endParaRPr>
        </a:p>
      </xdr:txBody>
    </xdr:sp>
    <xdr:clientData/>
  </xdr:twoCellAnchor>
  <xdr:twoCellAnchor editAs="oneCell">
    <xdr:from>
      <xdr:col>1</xdr:col>
      <xdr:colOff>0</xdr:colOff>
      <xdr:row>27</xdr:row>
      <xdr:rowOff>0</xdr:rowOff>
    </xdr:from>
    <xdr:to>
      <xdr:col>9</xdr:col>
      <xdr:colOff>1125720</xdr:colOff>
      <xdr:row>52</xdr:row>
      <xdr:rowOff>87840</xdr:rowOff>
    </xdr:to>
    <xdr:pic>
      <xdr:nvPicPr>
        <xdr:cNvPr id="86" name="Image 28">
          <a:extLst>
            <a:ext uri="{FF2B5EF4-FFF2-40B4-BE49-F238E27FC236}">
              <a16:creationId xmlns:a16="http://schemas.microsoft.com/office/drawing/2014/main" id="{00000000-0008-0000-0500-000056000000}"/>
            </a:ext>
          </a:extLst>
        </xdr:cNvPr>
        <xdr:cNvPicPr/>
      </xdr:nvPicPr>
      <xdr:blipFill>
        <a:blip xmlns:r="http://schemas.openxmlformats.org/officeDocument/2006/relationships" r:embed="rId1"/>
        <a:stretch/>
      </xdr:blipFill>
      <xdr:spPr>
        <a:xfrm>
          <a:off x="116640" y="5010120"/>
          <a:ext cx="10524240" cy="4278600"/>
        </a:xfrm>
        <a:prstGeom prst="rect">
          <a:avLst/>
        </a:prstGeom>
        <a:ln w="0">
          <a:noFill/>
        </a:ln>
      </xdr:spPr>
    </xdr:pic>
    <xdr:clientData/>
  </xdr:twoCellAnchor>
  <xdr:twoCellAnchor>
    <xdr:from>
      <xdr:col>12</xdr:col>
      <xdr:colOff>595440</xdr:colOff>
      <xdr:row>20</xdr:row>
      <xdr:rowOff>11880</xdr:rowOff>
    </xdr:from>
    <xdr:to>
      <xdr:col>16</xdr:col>
      <xdr:colOff>294120</xdr:colOff>
      <xdr:row>32</xdr:row>
      <xdr:rowOff>79560</xdr:rowOff>
    </xdr:to>
    <xdr:sp macro="" textlink="">
      <xdr:nvSpPr>
        <xdr:cNvPr id="87" name="Rectangle à coins arrondis 3">
          <a:extLst>
            <a:ext uri="{FF2B5EF4-FFF2-40B4-BE49-F238E27FC236}">
              <a16:creationId xmlns:a16="http://schemas.microsoft.com/office/drawing/2014/main" id="{00000000-0008-0000-0500-000057000000}"/>
            </a:ext>
          </a:extLst>
        </xdr:cNvPr>
        <xdr:cNvSpPr/>
      </xdr:nvSpPr>
      <xdr:spPr>
        <a:xfrm>
          <a:off x="12925800" y="3821760"/>
          <a:ext cx="3328920" cy="21060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Ceci est un exemple: A vous de définir votre planning :</a:t>
          </a:r>
          <a:endParaRPr lang="fr-FR" sz="1100" b="0" strike="noStrike" spc="-1">
            <a:latin typeface="Times New Roman"/>
          </a:endParaRPr>
        </a:p>
        <a:p>
          <a:pPr>
            <a:lnSpc>
              <a:spcPct val="100000"/>
            </a:lnSpc>
          </a:pPr>
          <a:r>
            <a:rPr lang="fr-FR" sz="1100" b="0" strike="noStrike" spc="-1">
              <a:solidFill>
                <a:srgbClr val="000000"/>
              </a:solidFill>
              <a:latin typeface="Calibri"/>
            </a:rPr>
            <a:t>Vous pouvez utiliser Gant project ou autre et copiez les infos du Gant, ou alors simplement faire votre planning initial  sous forme du tableau.</a:t>
          </a:r>
          <a:endParaRPr lang="fr-FR" sz="1100" b="0" strike="noStrike" spc="-1">
            <a:latin typeface="Times New Roman"/>
          </a:endParaRPr>
        </a:p>
        <a:p>
          <a:pPr>
            <a:lnSpc>
              <a:spcPct val="100000"/>
            </a:lnSpc>
          </a:pPr>
          <a:r>
            <a:rPr lang="fr-FR" sz="1100" b="0" strike="noStrike" spc="-1">
              <a:solidFill>
                <a:srgbClr val="000000"/>
              </a:solidFill>
              <a:latin typeface="Calibri"/>
            </a:rPr>
            <a:t>Assurez-vous que  le planning est cohérent avec le reste du référentiel: En particulier la structuration des taches du planning doit être la même que celle du WBS.</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1899720</xdr:colOff>
      <xdr:row>0</xdr:row>
      <xdr:rowOff>130680</xdr:rowOff>
    </xdr:from>
    <xdr:to>
      <xdr:col>1</xdr:col>
      <xdr:colOff>3881520</xdr:colOff>
      <xdr:row>2</xdr:row>
      <xdr:rowOff>123120</xdr:rowOff>
    </xdr:to>
    <xdr:sp macro="" textlink="">
      <xdr:nvSpPr>
        <xdr:cNvPr id="88" name="Text Box 2">
          <a:extLst>
            <a:ext uri="{FF2B5EF4-FFF2-40B4-BE49-F238E27FC236}">
              <a16:creationId xmlns:a16="http://schemas.microsoft.com/office/drawing/2014/main" id="{00000000-0008-0000-0700-000058000000}"/>
            </a:ext>
          </a:extLst>
        </xdr:cNvPr>
        <xdr:cNvSpPr/>
      </xdr:nvSpPr>
      <xdr:spPr>
        <a:xfrm>
          <a:off x="1899720" y="130680"/>
          <a:ext cx="8237520" cy="37512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Historique des principaux évènements</a:t>
          </a:r>
          <a:endParaRPr lang="fr-FR" sz="1800" b="0" strike="noStrike" spc="-1">
            <a:latin typeface="Times New Roman"/>
          </a:endParaRPr>
        </a:p>
      </xdr:txBody>
    </xdr:sp>
    <xdr:clientData/>
  </xdr:twoCellAnchor>
  <xdr:twoCellAnchor>
    <xdr:from>
      <xdr:col>6</xdr:col>
      <xdr:colOff>0</xdr:colOff>
      <xdr:row>5</xdr:row>
      <xdr:rowOff>154800</xdr:rowOff>
    </xdr:from>
    <xdr:to>
      <xdr:col>10</xdr:col>
      <xdr:colOff>79920</xdr:colOff>
      <xdr:row>14</xdr:row>
      <xdr:rowOff>151200</xdr:rowOff>
    </xdr:to>
    <xdr:sp macro="" textlink="">
      <xdr:nvSpPr>
        <xdr:cNvPr id="89" name="Rectangle à coins arrondis 3">
          <a:extLst>
            <a:ext uri="{FF2B5EF4-FFF2-40B4-BE49-F238E27FC236}">
              <a16:creationId xmlns:a16="http://schemas.microsoft.com/office/drawing/2014/main" id="{00000000-0008-0000-0700-000059000000}"/>
            </a:ext>
          </a:extLst>
        </xdr:cNvPr>
        <xdr:cNvSpPr/>
      </xdr:nvSpPr>
      <xdr:spPr>
        <a:xfrm>
          <a:off x="14338080" y="1082520"/>
          <a:ext cx="3310920" cy="20001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 </a:t>
          </a:r>
          <a:endParaRPr lang="fr-FR" sz="1100" b="0" strike="noStrike" spc="-1">
            <a:latin typeface="Times New Roman"/>
          </a:endParaRPr>
        </a:p>
        <a:p>
          <a:pPr>
            <a:lnSpc>
              <a:spcPct val="100000"/>
            </a:lnSpc>
          </a:pPr>
          <a:r>
            <a:rPr lang="fr-FR" sz="1100" b="0" strike="noStrike" spc="-1">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lang="fr-FR"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416880</xdr:colOff>
      <xdr:row>5</xdr:row>
      <xdr:rowOff>131040</xdr:rowOff>
    </xdr:from>
    <xdr:to>
      <xdr:col>16</xdr:col>
      <xdr:colOff>496800</xdr:colOff>
      <xdr:row>17</xdr:row>
      <xdr:rowOff>32040</xdr:rowOff>
    </xdr:to>
    <xdr:sp macro="" textlink="">
      <xdr:nvSpPr>
        <xdr:cNvPr id="90" name="Rectangle à coins arrondis 1">
          <a:extLst>
            <a:ext uri="{FF2B5EF4-FFF2-40B4-BE49-F238E27FC236}">
              <a16:creationId xmlns:a16="http://schemas.microsoft.com/office/drawing/2014/main" id="{00000000-0008-0000-0800-00005A000000}"/>
            </a:ext>
          </a:extLst>
        </xdr:cNvPr>
        <xdr:cNvSpPr/>
      </xdr:nvSpPr>
      <xdr:spPr>
        <a:xfrm>
          <a:off x="16143120" y="1338480"/>
          <a:ext cx="3310920" cy="20728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lang="fr-FR"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10</xdr:col>
      <xdr:colOff>0</xdr:colOff>
      <xdr:row>6</xdr:row>
      <xdr:rowOff>0</xdr:rowOff>
    </xdr:from>
    <xdr:to>
      <xdr:col>10</xdr:col>
      <xdr:colOff>360</xdr:colOff>
      <xdr:row>6</xdr:row>
      <xdr:rowOff>360</xdr:rowOff>
    </xdr:to>
    <xdr:sp macro="" textlink="">
      <xdr:nvSpPr>
        <xdr:cNvPr id="91" name="AutoShape 1" hidden="1">
          <a:extLst>
            <a:ext uri="{FF2B5EF4-FFF2-40B4-BE49-F238E27FC236}">
              <a16:creationId xmlns:a16="http://schemas.microsoft.com/office/drawing/2014/main" id="{00000000-0008-0000-0900-00005B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92" name="AutoShape 2" hidden="1">
          <a:extLst>
            <a:ext uri="{FF2B5EF4-FFF2-40B4-BE49-F238E27FC236}">
              <a16:creationId xmlns:a16="http://schemas.microsoft.com/office/drawing/2014/main" id="{00000000-0008-0000-0900-00005C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93" name="AutoShape 3" hidden="1">
          <a:extLst>
            <a:ext uri="{FF2B5EF4-FFF2-40B4-BE49-F238E27FC236}">
              <a16:creationId xmlns:a16="http://schemas.microsoft.com/office/drawing/2014/main" id="{00000000-0008-0000-0900-00005D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94" name="AutoShape 4" hidden="1">
          <a:extLst>
            <a:ext uri="{FF2B5EF4-FFF2-40B4-BE49-F238E27FC236}">
              <a16:creationId xmlns:a16="http://schemas.microsoft.com/office/drawing/2014/main" id="{00000000-0008-0000-0900-00005E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95" name="AutoShape 5" hidden="1">
          <a:extLst>
            <a:ext uri="{FF2B5EF4-FFF2-40B4-BE49-F238E27FC236}">
              <a16:creationId xmlns:a16="http://schemas.microsoft.com/office/drawing/2014/main" id="{00000000-0008-0000-0900-00005F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96" name="AutoShape 6" hidden="1">
          <a:extLst>
            <a:ext uri="{FF2B5EF4-FFF2-40B4-BE49-F238E27FC236}">
              <a16:creationId xmlns:a16="http://schemas.microsoft.com/office/drawing/2014/main" id="{00000000-0008-0000-0900-000060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97" name="AutoShape 10" hidden="1">
          <a:extLst>
            <a:ext uri="{FF2B5EF4-FFF2-40B4-BE49-F238E27FC236}">
              <a16:creationId xmlns:a16="http://schemas.microsoft.com/office/drawing/2014/main" id="{00000000-0008-0000-0900-000061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98" name="AutoShape 11" hidden="1">
          <a:extLst>
            <a:ext uri="{FF2B5EF4-FFF2-40B4-BE49-F238E27FC236}">
              <a16:creationId xmlns:a16="http://schemas.microsoft.com/office/drawing/2014/main" id="{00000000-0008-0000-0900-000062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99" name="AutoShape 12" hidden="1">
          <a:extLst>
            <a:ext uri="{FF2B5EF4-FFF2-40B4-BE49-F238E27FC236}">
              <a16:creationId xmlns:a16="http://schemas.microsoft.com/office/drawing/2014/main" id="{00000000-0008-0000-0900-000063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00" name="AutoShape 13" hidden="1">
          <a:extLst>
            <a:ext uri="{FF2B5EF4-FFF2-40B4-BE49-F238E27FC236}">
              <a16:creationId xmlns:a16="http://schemas.microsoft.com/office/drawing/2014/main" id="{00000000-0008-0000-0900-000064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01" name="AutoShape 14" hidden="1">
          <a:extLst>
            <a:ext uri="{FF2B5EF4-FFF2-40B4-BE49-F238E27FC236}">
              <a16:creationId xmlns:a16="http://schemas.microsoft.com/office/drawing/2014/main" id="{00000000-0008-0000-0900-000065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02" name="AutoShape 15" hidden="1">
          <a:extLst>
            <a:ext uri="{FF2B5EF4-FFF2-40B4-BE49-F238E27FC236}">
              <a16:creationId xmlns:a16="http://schemas.microsoft.com/office/drawing/2014/main" id="{00000000-0008-0000-0900-000066000000}"/>
            </a:ext>
          </a:extLst>
        </xdr:cNvPr>
        <xdr:cNvSpPr/>
      </xdr:nvSpPr>
      <xdr:spPr>
        <a:xfrm>
          <a:off x="1323000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12</xdr:col>
      <xdr:colOff>690480</xdr:colOff>
      <xdr:row>1</xdr:row>
      <xdr:rowOff>107280</xdr:rowOff>
    </xdr:from>
    <xdr:to>
      <xdr:col>17</xdr:col>
      <xdr:colOff>8280</xdr:colOff>
      <xdr:row>11</xdr:row>
      <xdr:rowOff>127440</xdr:rowOff>
    </xdr:to>
    <xdr:sp macro="" textlink="">
      <xdr:nvSpPr>
        <xdr:cNvPr id="103" name="Rectangle à coins arrondis 13">
          <a:extLst>
            <a:ext uri="{FF2B5EF4-FFF2-40B4-BE49-F238E27FC236}">
              <a16:creationId xmlns:a16="http://schemas.microsoft.com/office/drawing/2014/main" id="{00000000-0008-0000-0900-000067000000}"/>
            </a:ext>
          </a:extLst>
        </xdr:cNvPr>
        <xdr:cNvSpPr/>
      </xdr:nvSpPr>
      <xdr:spPr>
        <a:xfrm>
          <a:off x="15535800" y="278640"/>
          <a:ext cx="3356640" cy="20433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tabLst>
              <a:tab pos="0" algn="l"/>
            </a:tabLst>
          </a:pPr>
          <a:r>
            <a:rPr lang="fr-FR" sz="1100" b="0" strike="noStrike" spc="-1">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lang="fr-FR"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5"/>
  <sheetViews>
    <sheetView showGridLines="0" zoomScale="150" zoomScaleNormal="150" workbookViewId="0">
      <selection activeCell="O37" sqref="O37"/>
    </sheetView>
  </sheetViews>
  <sheetFormatPr baseColWidth="10" defaultColWidth="11.42578125" defaultRowHeight="12.75"/>
  <cols>
    <col min="1" max="1" width="1.7109375" style="15" customWidth="1"/>
    <col min="2" max="2" width="11.42578125" style="15"/>
    <col min="3" max="3" width="29.5703125" style="15" customWidth="1"/>
    <col min="4" max="4" width="0.85546875" style="15" customWidth="1"/>
    <col min="5" max="13" width="10.7109375" style="15" customWidth="1"/>
    <col min="14" max="14" width="15.7109375" style="15" customWidth="1"/>
    <col min="15" max="1024" width="11.42578125" style="15"/>
  </cols>
  <sheetData>
    <row r="1" spans="2:16" ht="18">
      <c r="B1" s="16"/>
      <c r="C1" s="17"/>
      <c r="D1" s="17"/>
      <c r="E1" s="17"/>
      <c r="F1" s="17"/>
      <c r="G1" s="17"/>
      <c r="H1" s="17"/>
      <c r="I1" s="17"/>
      <c r="J1" s="17"/>
      <c r="K1" s="17"/>
      <c r="L1" s="14" t="s">
        <v>0</v>
      </c>
      <c r="M1" s="14"/>
      <c r="N1" s="14"/>
      <c r="P1" s="18"/>
    </row>
    <row r="2" spans="2:16" ht="12.75" customHeight="1">
      <c r="B2" s="19"/>
      <c r="C2" s="20"/>
      <c r="D2" s="20"/>
      <c r="E2" s="20"/>
      <c r="F2" s="20"/>
      <c r="G2" s="20"/>
      <c r="H2" s="20"/>
      <c r="I2" s="20"/>
      <c r="J2" s="20"/>
      <c r="K2" s="20"/>
      <c r="L2" s="13">
        <v>44592</v>
      </c>
      <c r="M2" s="13"/>
      <c r="N2" s="13"/>
    </row>
    <row r="3" spans="2:16" ht="12.75" customHeight="1">
      <c r="B3" s="21"/>
      <c r="C3" s="22"/>
      <c r="D3" s="22"/>
      <c r="E3" s="22"/>
      <c r="F3" s="22"/>
      <c r="G3" s="22"/>
      <c r="H3" s="22"/>
      <c r="I3" s="22"/>
      <c r="J3" s="22"/>
      <c r="K3" s="22"/>
      <c r="L3" s="12" t="s">
        <v>1</v>
      </c>
      <c r="M3" s="12"/>
      <c r="N3" s="12"/>
      <c r="P3" s="18"/>
    </row>
    <row r="4" spans="2:16" ht="12.75" customHeight="1">
      <c r="P4" s="18"/>
    </row>
    <row r="5" spans="2:16" ht="23.25">
      <c r="B5" s="11" t="s">
        <v>2</v>
      </c>
      <c r="C5" s="11"/>
      <c r="D5" s="23"/>
      <c r="E5" s="10" t="s">
        <v>3</v>
      </c>
      <c r="F5" s="10"/>
      <c r="G5" s="10"/>
      <c r="H5" s="10"/>
      <c r="I5" s="10"/>
      <c r="J5" s="10"/>
      <c r="K5" s="10"/>
      <c r="L5" s="10"/>
      <c r="M5" s="10"/>
      <c r="N5" s="10"/>
    </row>
    <row r="6" spans="2:16" ht="12" customHeight="1">
      <c r="B6" s="24"/>
      <c r="C6" s="25"/>
      <c r="D6" s="26"/>
      <c r="E6" s="27"/>
      <c r="F6" s="27"/>
      <c r="G6" s="27"/>
      <c r="H6" s="27"/>
      <c r="I6" s="27"/>
      <c r="J6" s="27"/>
      <c r="K6" s="27"/>
      <c r="L6" s="27"/>
      <c r="M6" s="27"/>
      <c r="N6" s="27"/>
    </row>
    <row r="7" spans="2:16" ht="18.75">
      <c r="B7" s="11" t="s">
        <v>4</v>
      </c>
      <c r="C7" s="11"/>
      <c r="D7" s="23"/>
      <c r="E7" s="9" t="s">
        <v>5</v>
      </c>
      <c r="F7" s="9"/>
      <c r="G7" s="9"/>
      <c r="H7" s="9"/>
      <c r="I7" s="9"/>
      <c r="J7" s="9"/>
      <c r="K7" s="9"/>
      <c r="L7" s="9"/>
      <c r="M7" s="9"/>
      <c r="N7" s="9"/>
    </row>
    <row r="8" spans="2:16" ht="9.6" customHeight="1">
      <c r="B8" s="28"/>
      <c r="C8" s="29"/>
      <c r="D8" s="23"/>
      <c r="E8" s="30"/>
      <c r="F8" s="30"/>
      <c r="G8" s="30"/>
      <c r="H8" s="30"/>
      <c r="I8" s="30"/>
      <c r="J8" s="30"/>
      <c r="K8" s="30"/>
      <c r="L8" s="30"/>
      <c r="M8" s="30"/>
      <c r="N8" s="30"/>
    </row>
    <row r="9" spans="2:16" ht="54.6" customHeight="1">
      <c r="B9" s="8" t="s">
        <v>6</v>
      </c>
      <c r="C9" s="8"/>
      <c r="D9" s="23"/>
      <c r="E9" s="7" t="s">
        <v>7</v>
      </c>
      <c r="F9" s="7"/>
      <c r="G9" s="7"/>
      <c r="H9" s="7"/>
      <c r="I9" s="7"/>
      <c r="J9" s="7"/>
      <c r="K9" s="7"/>
      <c r="L9" s="7"/>
      <c r="M9" s="7"/>
      <c r="N9" s="7"/>
    </row>
    <row r="10" spans="2:16" ht="10.9" customHeight="1">
      <c r="B10" s="28"/>
      <c r="C10" s="29"/>
      <c r="D10" s="23"/>
      <c r="E10" s="30"/>
      <c r="F10" s="30"/>
      <c r="G10" s="30"/>
      <c r="H10" s="30"/>
      <c r="I10" s="30"/>
      <c r="J10" s="30"/>
      <c r="K10" s="30"/>
      <c r="L10" s="30"/>
      <c r="M10" s="30"/>
      <c r="N10" s="30"/>
    </row>
    <row r="11" spans="2:16" ht="61.15" customHeight="1">
      <c r="B11" s="11" t="s">
        <v>8</v>
      </c>
      <c r="C11" s="11"/>
      <c r="D11" s="23"/>
      <c r="E11" s="7" t="s">
        <v>9</v>
      </c>
      <c r="F11" s="7"/>
      <c r="G11" s="7"/>
      <c r="H11" s="7"/>
      <c r="I11" s="7"/>
      <c r="J11" s="7"/>
      <c r="K11" s="7"/>
      <c r="L11" s="7"/>
      <c r="M11" s="7"/>
      <c r="N11" s="7"/>
    </row>
    <row r="12" spans="2:16" ht="10.9" customHeight="1">
      <c r="B12" s="28"/>
      <c r="C12" s="29"/>
      <c r="D12" s="23"/>
      <c r="E12" s="30"/>
      <c r="F12" s="30"/>
      <c r="G12" s="30"/>
      <c r="H12" s="30"/>
      <c r="I12" s="30"/>
      <c r="J12" s="30"/>
      <c r="K12" s="30"/>
      <c r="L12" s="30"/>
      <c r="M12" s="30"/>
      <c r="N12" s="30"/>
    </row>
    <row r="13" spans="2:16" ht="99" customHeight="1">
      <c r="B13" s="11" t="s">
        <v>10</v>
      </c>
      <c r="C13" s="11"/>
      <c r="D13" s="23"/>
      <c r="E13" s="6" t="s">
        <v>11</v>
      </c>
      <c r="F13" s="6"/>
      <c r="G13" s="6"/>
      <c r="H13" s="6"/>
      <c r="I13" s="6"/>
      <c r="J13" s="6"/>
      <c r="K13" s="6"/>
      <c r="L13" s="6"/>
      <c r="M13" s="6"/>
      <c r="N13" s="6"/>
    </row>
    <row r="14" spans="2:16" ht="73.5" customHeight="1">
      <c r="B14" s="31"/>
      <c r="C14" s="31"/>
      <c r="D14" s="32"/>
      <c r="E14" s="33"/>
      <c r="F14" s="33"/>
      <c r="G14" s="33"/>
      <c r="H14" s="33"/>
      <c r="I14" s="33"/>
      <c r="J14" s="33"/>
      <c r="K14" s="33"/>
      <c r="L14" s="33"/>
      <c r="M14" s="33"/>
      <c r="N14" s="33"/>
    </row>
    <row r="15" spans="2:16" ht="18.75" customHeight="1"/>
    <row r="25" spans="19:19">
      <c r="S25" s="34"/>
    </row>
  </sheetData>
  <mergeCells count="13">
    <mergeCell ref="B13:C13"/>
    <mergeCell ref="E13:N13"/>
    <mergeCell ref="B7:C7"/>
    <mergeCell ref="E7:N7"/>
    <mergeCell ref="B9:C9"/>
    <mergeCell ref="E9:N9"/>
    <mergeCell ref="B11:C11"/>
    <mergeCell ref="E11:N11"/>
    <mergeCell ref="L1:N1"/>
    <mergeCell ref="L2:N2"/>
    <mergeCell ref="L3:N3"/>
    <mergeCell ref="B5:C5"/>
    <mergeCell ref="E5:N5"/>
  </mergeCells>
  <dataValidations count="1">
    <dataValidation type="list" allowBlank="1" showErrorMessage="1" sqref="E8:N8 E10:N10 E12:N12" xr:uid="{00000000-0002-0000-0000-000000000000}">
      <formula1>"Customer funding,Private Venture on Business Plan,Mixed"</formula1>
      <formula2>0</formula2>
    </dataValidation>
  </dataValidation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J11"/>
  <sheetViews>
    <sheetView showGridLines="0" zoomScale="150" zoomScaleNormal="150" workbookViewId="0">
      <selection activeCell="M26" sqref="M26"/>
    </sheetView>
  </sheetViews>
  <sheetFormatPr baseColWidth="10" defaultColWidth="11.42578125" defaultRowHeight="12.75"/>
  <cols>
    <col min="1" max="1" width="16" style="35" customWidth="1"/>
    <col min="2" max="2" width="52" style="35" customWidth="1"/>
    <col min="3" max="3" width="10.7109375" style="35" customWidth="1"/>
    <col min="4" max="4" width="6.7109375" style="35" customWidth="1"/>
    <col min="5" max="5" width="6.28515625" style="36" customWidth="1"/>
    <col min="6" max="6" width="7.140625" style="36" customWidth="1"/>
    <col min="7" max="7" width="27.7109375" style="36" customWidth="1"/>
    <col min="8" max="8" width="17.140625" style="36" customWidth="1"/>
    <col min="9" max="9" width="17.5703125" style="36" customWidth="1"/>
    <col min="10" max="10" width="26.5703125" style="35" customWidth="1"/>
    <col min="11" max="1024" width="11.42578125" style="35"/>
  </cols>
  <sheetData>
    <row r="1" spans="1:11" ht="13.5" customHeight="1">
      <c r="A1" s="210" t="str">
        <f>"LISTE DES DECISIONS au "&amp;TEXT(J2,"jj/mm/aaaa")</f>
        <v>LISTE DES DECISIONS au 31/01/2022</v>
      </c>
      <c r="B1" s="210"/>
      <c r="C1" s="210"/>
      <c r="D1" s="210"/>
      <c r="E1" s="210"/>
      <c r="F1" s="210"/>
      <c r="G1" s="210"/>
      <c r="H1" s="210"/>
      <c r="I1" s="210"/>
      <c r="J1" s="5" t="str">
        <f>'1a-Identification Projet'!$L1</f>
        <v>Cosinus V0.1</v>
      </c>
      <c r="K1" s="5"/>
    </row>
    <row r="2" spans="1:11" ht="12.75" customHeight="1">
      <c r="A2" s="210"/>
      <c r="B2" s="210"/>
      <c r="C2" s="210"/>
      <c r="D2" s="210"/>
      <c r="E2" s="210"/>
      <c r="F2" s="210"/>
      <c r="G2" s="210"/>
      <c r="H2" s="210"/>
      <c r="I2" s="210"/>
      <c r="J2" s="4">
        <f>'1a-Identification Projet'!$L2</f>
        <v>44592</v>
      </c>
      <c r="K2" s="4"/>
    </row>
    <row r="3" spans="1:11" ht="16.5" customHeight="1">
      <c r="A3" s="210"/>
      <c r="B3" s="210"/>
      <c r="C3" s="210"/>
      <c r="D3" s="210"/>
      <c r="E3" s="210"/>
      <c r="F3" s="210"/>
      <c r="G3" s="210"/>
      <c r="H3" s="210"/>
      <c r="I3" s="210"/>
      <c r="J3" s="3" t="str">
        <f>'1a-Identification Projet'!$L3</f>
        <v>Cosinus</v>
      </c>
      <c r="K3" s="3"/>
    </row>
    <row r="4" spans="1:11" ht="12.75" customHeight="1">
      <c r="A4" s="43"/>
      <c r="B4" s="43"/>
      <c r="C4" s="43"/>
      <c r="D4" s="43"/>
    </row>
    <row r="5" spans="1:11" ht="25.5" customHeight="1">
      <c r="A5" s="166" t="s">
        <v>151</v>
      </c>
      <c r="B5" s="211" t="s">
        <v>152</v>
      </c>
      <c r="C5" s="211"/>
      <c r="D5" s="211"/>
      <c r="E5" s="211"/>
      <c r="F5" s="211"/>
      <c r="G5" s="167" t="s">
        <v>153</v>
      </c>
      <c r="H5" s="167" t="s">
        <v>154</v>
      </c>
      <c r="I5" s="167" t="s">
        <v>155</v>
      </c>
      <c r="J5" s="166" t="s">
        <v>156</v>
      </c>
      <c r="K5" s="166" t="s">
        <v>157</v>
      </c>
    </row>
    <row r="6" spans="1:11" ht="15">
      <c r="A6" s="168">
        <v>1</v>
      </c>
      <c r="B6" s="212"/>
      <c r="C6" s="212"/>
      <c r="D6" s="212"/>
      <c r="E6" s="212"/>
      <c r="F6" s="212"/>
      <c r="G6" s="169"/>
      <c r="H6" s="169"/>
      <c r="I6" s="169"/>
      <c r="J6" s="170"/>
      <c r="K6" s="171" t="s">
        <v>24</v>
      </c>
    </row>
    <row r="7" spans="1:11" ht="15">
      <c r="A7" s="168">
        <v>2</v>
      </c>
      <c r="B7" s="212"/>
      <c r="C7" s="212"/>
      <c r="D7" s="212"/>
      <c r="E7" s="212"/>
      <c r="F7" s="212"/>
      <c r="G7" s="169"/>
      <c r="H7" s="169"/>
      <c r="I7" s="169"/>
      <c r="J7" s="170"/>
      <c r="K7" s="171"/>
    </row>
    <row r="8" spans="1:11" ht="15">
      <c r="A8" s="168">
        <v>3</v>
      </c>
      <c r="B8" s="212"/>
      <c r="C8" s="212"/>
      <c r="D8" s="212"/>
      <c r="E8" s="212"/>
      <c r="F8" s="212"/>
      <c r="G8" s="169"/>
      <c r="H8" s="169"/>
      <c r="I8" s="169"/>
      <c r="J8" s="170"/>
      <c r="K8" s="171"/>
    </row>
    <row r="9" spans="1:11" ht="15.75">
      <c r="A9" s="168">
        <v>4</v>
      </c>
      <c r="B9" s="213"/>
      <c r="C9" s="213"/>
      <c r="D9" s="213"/>
      <c r="E9" s="213"/>
      <c r="F9" s="213"/>
      <c r="G9" s="172"/>
      <c r="H9" s="172"/>
      <c r="I9" s="172"/>
      <c r="J9" s="173"/>
      <c r="K9" s="174"/>
    </row>
    <row r="10" spans="1:11" ht="15.75">
      <c r="A10" s="168">
        <v>5</v>
      </c>
      <c r="B10" s="213"/>
      <c r="C10" s="213"/>
      <c r="D10" s="213"/>
      <c r="E10" s="213"/>
      <c r="F10" s="213"/>
      <c r="G10" s="172"/>
      <c r="H10" s="172"/>
      <c r="I10" s="172"/>
      <c r="J10" s="175"/>
      <c r="K10" s="174"/>
    </row>
    <row r="11" spans="1:11" ht="15.75">
      <c r="A11" s="168">
        <v>6</v>
      </c>
      <c r="B11" s="213"/>
      <c r="C11" s="213"/>
      <c r="D11" s="213"/>
      <c r="E11" s="213"/>
      <c r="F11" s="213"/>
      <c r="G11" s="172"/>
      <c r="H11" s="172"/>
      <c r="I11" s="172"/>
      <c r="J11" s="173"/>
      <c r="K11" s="174"/>
    </row>
  </sheetData>
  <mergeCells count="11">
    <mergeCell ref="B11:F11"/>
    <mergeCell ref="B6:F6"/>
    <mergeCell ref="B7:F7"/>
    <mergeCell ref="B8:F8"/>
    <mergeCell ref="B9:F9"/>
    <mergeCell ref="B10:F10"/>
    <mergeCell ref="A1:I3"/>
    <mergeCell ref="J1:K1"/>
    <mergeCell ref="J2:K2"/>
    <mergeCell ref="J3:K3"/>
    <mergeCell ref="B5:F5"/>
  </mergeCells>
  <printOptions horizontalCentered="1"/>
  <pageMargins left="0.23611111111111099" right="0.23611111111111099" top="0.23611111111111099" bottom="0.23611111111111099" header="0.511811023622047" footer="0.511811023622047"/>
  <pageSetup paperSize="9" fitToHeight="4" orientation="landscape"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J33"/>
  <sheetViews>
    <sheetView showGridLines="0" zoomScale="150" zoomScaleNormal="150" workbookViewId="0">
      <selection activeCell="D10" sqref="D10"/>
    </sheetView>
  </sheetViews>
  <sheetFormatPr baseColWidth="10" defaultColWidth="11.42578125" defaultRowHeight="12.75" outlineLevelRow="2"/>
  <cols>
    <col min="1" max="1" width="33.7109375" style="35" customWidth="1"/>
    <col min="2" max="2" width="38.7109375" style="35" customWidth="1"/>
    <col min="3" max="3" width="11" style="35" customWidth="1"/>
    <col min="4" max="4" width="14" style="35" customWidth="1"/>
    <col min="5" max="5" width="15.42578125" style="35" customWidth="1"/>
    <col min="6" max="6" width="6.28515625" style="36" customWidth="1"/>
    <col min="7" max="7" width="10.85546875" style="36" customWidth="1"/>
    <col min="8" max="8" width="26.7109375" style="36" customWidth="1"/>
    <col min="9" max="9" width="17.140625" style="36" customWidth="1"/>
    <col min="10" max="10" width="17.5703125" style="36" customWidth="1"/>
    <col min="11" max="11" width="26.5703125" style="35" customWidth="1"/>
    <col min="12" max="1024" width="11.42578125" style="35"/>
  </cols>
  <sheetData>
    <row r="1" spans="1:10" ht="13.5" customHeight="1">
      <c r="A1" s="209" t="str">
        <f>"DOCUMENTS PROJET au "&amp;TEXT(I2,"jj/mm/aaaa")</f>
        <v>DOCUMENTS PROJET au 31/01/2022</v>
      </c>
      <c r="B1" s="209"/>
      <c r="C1" s="209"/>
      <c r="D1" s="209"/>
      <c r="E1" s="209"/>
      <c r="F1" s="209"/>
      <c r="G1" s="209"/>
      <c r="H1" s="209"/>
      <c r="I1" s="5" t="str">
        <f>'1a-Identification Projet'!$L1</f>
        <v>Cosinus V0.1</v>
      </c>
      <c r="J1" s="5"/>
    </row>
    <row r="2" spans="1:10" ht="12.75" customHeight="1">
      <c r="A2" s="209"/>
      <c r="B2" s="209"/>
      <c r="C2" s="209"/>
      <c r="D2" s="209"/>
      <c r="E2" s="209"/>
      <c r="F2" s="209"/>
      <c r="G2" s="209"/>
      <c r="H2" s="209"/>
      <c r="I2" s="4">
        <f>'1a-Identification Projet'!$L2</f>
        <v>44592</v>
      </c>
      <c r="J2" s="4"/>
    </row>
    <row r="3" spans="1:10" ht="16.5" customHeight="1">
      <c r="A3" s="209"/>
      <c r="B3" s="209"/>
      <c r="C3" s="209"/>
      <c r="D3" s="209"/>
      <c r="E3" s="209"/>
      <c r="F3" s="209"/>
      <c r="G3" s="209"/>
      <c r="H3" s="209"/>
      <c r="I3" s="3" t="str">
        <f>'1a-Identification Projet'!$L3</f>
        <v>Cosinus</v>
      </c>
      <c r="J3" s="3"/>
    </row>
    <row r="4" spans="1:10">
      <c r="A4" s="45"/>
      <c r="B4" s="45"/>
      <c r="C4" s="176"/>
      <c r="D4" s="46"/>
      <c r="E4" s="46"/>
      <c r="F4" s="46"/>
      <c r="G4" s="46"/>
      <c r="H4" s="46"/>
      <c r="I4" s="46"/>
      <c r="J4" s="46"/>
    </row>
    <row r="5" spans="1:10" ht="22.5">
      <c r="A5" s="177" t="s">
        <v>158</v>
      </c>
      <c r="B5" s="177" t="s">
        <v>159</v>
      </c>
      <c r="C5" s="177" t="s">
        <v>160</v>
      </c>
      <c r="D5" s="177" t="s">
        <v>132</v>
      </c>
      <c r="E5" s="177" t="s">
        <v>161</v>
      </c>
      <c r="F5" s="177" t="s">
        <v>162</v>
      </c>
      <c r="G5" s="177" t="s">
        <v>163</v>
      </c>
      <c r="H5" s="177" t="s">
        <v>164</v>
      </c>
      <c r="I5" s="177" t="s">
        <v>165</v>
      </c>
      <c r="J5" s="177" t="s">
        <v>166</v>
      </c>
    </row>
    <row r="6" spans="1:10" ht="13.5" customHeight="1">
      <c r="A6" s="178" t="s">
        <v>167</v>
      </c>
      <c r="B6" s="179"/>
      <c r="C6" s="179"/>
      <c r="D6" s="179"/>
      <c r="E6" s="179"/>
      <c r="F6" s="179"/>
      <c r="G6" s="179"/>
      <c r="H6" s="179"/>
      <c r="I6" s="179"/>
      <c r="J6" s="180"/>
    </row>
    <row r="7" spans="1:10">
      <c r="A7" s="181" t="s">
        <v>168</v>
      </c>
      <c r="B7" s="182"/>
      <c r="C7" s="182"/>
      <c r="D7" s="182"/>
      <c r="E7" s="182"/>
      <c r="F7" s="182"/>
      <c r="G7" s="182"/>
      <c r="H7" s="182"/>
      <c r="I7" s="182"/>
      <c r="J7" s="183"/>
    </row>
    <row r="8" spans="1:10" outlineLevel="1">
      <c r="A8" s="184" t="s">
        <v>169</v>
      </c>
      <c r="B8" s="184"/>
      <c r="C8" s="184"/>
      <c r="D8" s="184" t="s">
        <v>170</v>
      </c>
      <c r="E8" s="184"/>
      <c r="F8" s="184"/>
      <c r="G8" s="184"/>
      <c r="H8" s="184"/>
      <c r="I8" s="184"/>
      <c r="J8" s="184" t="s">
        <v>171</v>
      </c>
    </row>
    <row r="9" spans="1:10" outlineLevel="2">
      <c r="A9" s="181" t="s">
        <v>172</v>
      </c>
      <c r="B9" s="182"/>
      <c r="C9" s="182"/>
      <c r="D9" s="182"/>
      <c r="E9" s="182"/>
      <c r="F9" s="182"/>
      <c r="G9" s="182"/>
      <c r="H9" s="182"/>
      <c r="I9" s="182"/>
      <c r="J9" s="183"/>
    </row>
    <row r="10" spans="1:10" outlineLevel="1">
      <c r="A10" s="184" t="s">
        <v>173</v>
      </c>
      <c r="B10" s="184"/>
      <c r="C10" s="184"/>
      <c r="D10" s="184" t="s">
        <v>174</v>
      </c>
      <c r="E10" s="184"/>
      <c r="F10" s="184"/>
      <c r="G10" s="184"/>
      <c r="H10" s="184"/>
      <c r="I10" s="184"/>
      <c r="J10" s="184" t="s">
        <v>171</v>
      </c>
    </row>
    <row r="11" spans="1:10" outlineLevel="2">
      <c r="A11" s="184"/>
      <c r="B11" s="184"/>
      <c r="C11" s="184"/>
      <c r="D11" s="184"/>
      <c r="E11" s="184"/>
      <c r="F11" s="184"/>
      <c r="G11" s="184"/>
      <c r="H11" s="184"/>
      <c r="I11" s="184"/>
      <c r="J11" s="184" t="s">
        <v>175</v>
      </c>
    </row>
    <row r="12" spans="1:10" outlineLevel="2">
      <c r="A12" s="184"/>
      <c r="B12" s="184"/>
      <c r="C12" s="184"/>
      <c r="D12" s="184"/>
      <c r="E12" s="184"/>
      <c r="F12" s="184"/>
      <c r="G12" s="184"/>
      <c r="H12" s="184"/>
      <c r="I12" s="184"/>
      <c r="J12" s="184" t="s">
        <v>175</v>
      </c>
    </row>
    <row r="13" spans="1:10" outlineLevel="2">
      <c r="A13" s="184"/>
      <c r="B13" s="184"/>
      <c r="C13" s="184"/>
      <c r="D13" s="184"/>
      <c r="E13" s="184"/>
      <c r="F13" s="184"/>
      <c r="G13" s="184"/>
      <c r="H13" s="184"/>
      <c r="I13" s="184"/>
      <c r="J13" s="184" t="s">
        <v>175</v>
      </c>
    </row>
    <row r="14" spans="1:10" outlineLevel="2">
      <c r="A14" s="178" t="s">
        <v>176</v>
      </c>
      <c r="B14" s="182"/>
      <c r="C14" s="182"/>
      <c r="D14" s="182"/>
      <c r="E14" s="182"/>
      <c r="F14" s="182"/>
      <c r="G14" s="182"/>
      <c r="H14" s="182"/>
      <c r="I14" s="182"/>
      <c r="J14" s="183"/>
    </row>
    <row r="15" spans="1:10">
      <c r="A15" s="181" t="s">
        <v>177</v>
      </c>
      <c r="B15" s="182"/>
      <c r="C15" s="182"/>
      <c r="D15" s="182"/>
      <c r="E15" s="182"/>
      <c r="F15" s="182"/>
      <c r="G15" s="182"/>
      <c r="H15" s="182"/>
      <c r="I15" s="182"/>
      <c r="J15" s="183"/>
    </row>
    <row r="16" spans="1:10" outlineLevel="1">
      <c r="A16" s="184" t="s">
        <v>178</v>
      </c>
      <c r="B16" s="184"/>
      <c r="C16" s="184"/>
      <c r="D16" s="184" t="s">
        <v>56</v>
      </c>
      <c r="E16" s="184"/>
      <c r="F16" s="184"/>
      <c r="G16" s="184"/>
      <c r="H16" s="184">
        <v>42829</v>
      </c>
      <c r="I16" s="184"/>
      <c r="J16" s="184" t="s">
        <v>175</v>
      </c>
    </row>
    <row r="17" spans="1:10" outlineLevel="2">
      <c r="A17" s="184" t="s">
        <v>179</v>
      </c>
      <c r="B17" s="184"/>
      <c r="C17" s="184"/>
      <c r="D17" s="184" t="s">
        <v>56</v>
      </c>
      <c r="E17" s="184"/>
      <c r="F17" s="184"/>
      <c r="G17" s="184"/>
      <c r="H17" s="184">
        <v>42832</v>
      </c>
      <c r="I17" s="184"/>
      <c r="J17" s="184" t="s">
        <v>175</v>
      </c>
    </row>
    <row r="18" spans="1:10" outlineLevel="2">
      <c r="A18" s="184" t="s">
        <v>180</v>
      </c>
      <c r="B18" s="184"/>
      <c r="C18" s="184"/>
      <c r="D18" s="184" t="s">
        <v>56</v>
      </c>
      <c r="E18" s="184"/>
      <c r="F18" s="184"/>
      <c r="G18" s="184"/>
      <c r="H18" s="184" t="s">
        <v>181</v>
      </c>
      <c r="I18" s="184"/>
      <c r="J18" s="184" t="s">
        <v>175</v>
      </c>
    </row>
    <row r="19" spans="1:10" outlineLevel="2">
      <c r="A19" s="184" t="s">
        <v>182</v>
      </c>
      <c r="B19" s="184"/>
      <c r="C19" s="184"/>
      <c r="D19" s="184" t="s">
        <v>56</v>
      </c>
      <c r="E19" s="184"/>
      <c r="F19" s="184"/>
      <c r="G19" s="184"/>
      <c r="H19" s="184">
        <v>42858</v>
      </c>
      <c r="I19" s="184"/>
      <c r="J19" s="184" t="s">
        <v>175</v>
      </c>
    </row>
    <row r="20" spans="1:10" outlineLevel="2">
      <c r="A20" s="181" t="s">
        <v>183</v>
      </c>
      <c r="B20" s="182"/>
      <c r="C20" s="182"/>
      <c r="D20" s="182"/>
      <c r="E20" s="182"/>
      <c r="F20" s="182"/>
      <c r="G20" s="182"/>
      <c r="H20" s="182"/>
      <c r="I20" s="182"/>
      <c r="J20" s="183"/>
    </row>
    <row r="21" spans="1:10" outlineLevel="1">
      <c r="A21" s="184" t="s">
        <v>184</v>
      </c>
      <c r="B21" s="184"/>
      <c r="C21" s="184"/>
      <c r="D21" s="184" t="s">
        <v>119</v>
      </c>
      <c r="E21" s="184"/>
      <c r="F21" s="184"/>
      <c r="G21" s="184"/>
      <c r="H21" s="184">
        <v>42838</v>
      </c>
      <c r="I21" s="184"/>
      <c r="J21" s="184" t="s">
        <v>175</v>
      </c>
    </row>
    <row r="22" spans="1:10" outlineLevel="2">
      <c r="A22" s="184" t="s">
        <v>185</v>
      </c>
      <c r="B22" s="184"/>
      <c r="C22" s="184"/>
      <c r="D22" s="184" t="s">
        <v>119</v>
      </c>
      <c r="E22" s="184"/>
      <c r="F22" s="184"/>
      <c r="G22" s="184"/>
      <c r="H22" s="184">
        <v>42838</v>
      </c>
      <c r="I22" s="184"/>
      <c r="J22" s="184" t="s">
        <v>175</v>
      </c>
    </row>
    <row r="23" spans="1:10" outlineLevel="2">
      <c r="A23" s="184" t="s">
        <v>186</v>
      </c>
      <c r="B23" s="184"/>
      <c r="C23" s="184"/>
      <c r="D23" s="184" t="s">
        <v>119</v>
      </c>
      <c r="E23" s="184"/>
      <c r="F23" s="184"/>
      <c r="G23" s="184"/>
      <c r="H23" s="184">
        <v>42864</v>
      </c>
      <c r="I23" s="184"/>
      <c r="J23" s="184" t="s">
        <v>175</v>
      </c>
    </row>
    <row r="24" spans="1:10" outlineLevel="2">
      <c r="A24" s="184" t="s">
        <v>187</v>
      </c>
      <c r="B24" s="184"/>
      <c r="C24" s="184"/>
      <c r="D24" s="184" t="s">
        <v>58</v>
      </c>
      <c r="E24" s="184"/>
      <c r="F24" s="184"/>
      <c r="G24" s="184"/>
      <c r="H24" s="184">
        <v>42843</v>
      </c>
      <c r="I24" s="184"/>
      <c r="J24" s="184" t="s">
        <v>175</v>
      </c>
    </row>
    <row r="25" spans="1:10" outlineLevel="2">
      <c r="A25" s="184" t="s">
        <v>188</v>
      </c>
      <c r="B25" s="184"/>
      <c r="C25" s="184"/>
      <c r="D25" s="184" t="s">
        <v>58</v>
      </c>
      <c r="E25" s="184"/>
      <c r="F25" s="184"/>
      <c r="G25" s="184"/>
      <c r="H25" s="184">
        <v>42843</v>
      </c>
      <c r="I25" s="184"/>
      <c r="J25" s="184" t="s">
        <v>175</v>
      </c>
    </row>
    <row r="26" spans="1:10" outlineLevel="2">
      <c r="A26" s="184" t="s">
        <v>189</v>
      </c>
      <c r="B26" s="184"/>
      <c r="C26" s="184"/>
      <c r="D26" s="184" t="s">
        <v>58</v>
      </c>
      <c r="E26" s="184"/>
      <c r="F26" s="184"/>
      <c r="G26" s="184"/>
      <c r="H26" s="184">
        <v>26</v>
      </c>
      <c r="I26" s="184"/>
      <c r="J26" s="184" t="s">
        <v>175</v>
      </c>
    </row>
    <row r="27" spans="1:10" outlineLevel="2">
      <c r="A27" s="184" t="s">
        <v>190</v>
      </c>
      <c r="B27" s="184"/>
      <c r="C27" s="184"/>
      <c r="D27" s="184" t="s">
        <v>59</v>
      </c>
      <c r="E27" s="184"/>
      <c r="F27" s="184"/>
      <c r="G27" s="184"/>
      <c r="H27" s="184">
        <v>42839</v>
      </c>
      <c r="I27" s="184"/>
      <c r="J27" s="184" t="s">
        <v>175</v>
      </c>
    </row>
    <row r="28" spans="1:10" outlineLevel="2">
      <c r="A28" s="184" t="s">
        <v>191</v>
      </c>
      <c r="B28" s="184"/>
      <c r="C28" s="184"/>
      <c r="D28" s="184" t="s">
        <v>59</v>
      </c>
      <c r="E28" s="184"/>
      <c r="F28" s="184"/>
      <c r="G28" s="184"/>
      <c r="H28" s="184">
        <v>18</v>
      </c>
      <c r="I28" s="184"/>
      <c r="J28" s="184" t="s">
        <v>175</v>
      </c>
    </row>
    <row r="29" spans="1:10" outlineLevel="2">
      <c r="A29" s="184" t="s">
        <v>192</v>
      </c>
      <c r="B29" s="184"/>
      <c r="C29" s="184"/>
      <c r="D29" s="184" t="s">
        <v>59</v>
      </c>
      <c r="E29" s="184"/>
      <c r="F29" s="184"/>
      <c r="G29" s="184"/>
      <c r="H29" s="184">
        <v>42851</v>
      </c>
      <c r="I29" s="184"/>
      <c r="J29" s="184" t="s">
        <v>175</v>
      </c>
    </row>
    <row r="30" spans="1:10" outlineLevel="2">
      <c r="A30" s="184" t="s">
        <v>193</v>
      </c>
      <c r="B30" s="184"/>
      <c r="C30" s="184"/>
      <c r="D30" s="184" t="s">
        <v>59</v>
      </c>
      <c r="E30" s="184"/>
      <c r="F30" s="184"/>
      <c r="G30" s="184"/>
      <c r="H30" s="184">
        <v>26</v>
      </c>
      <c r="I30" s="184"/>
      <c r="J30" s="184" t="s">
        <v>175</v>
      </c>
    </row>
    <row r="31" spans="1:10" outlineLevel="2">
      <c r="A31" s="181" t="s">
        <v>194</v>
      </c>
      <c r="B31" s="182"/>
      <c r="C31" s="182"/>
      <c r="D31" s="182"/>
      <c r="E31" s="182"/>
      <c r="F31" s="182"/>
      <c r="G31" s="182"/>
      <c r="H31" s="182"/>
      <c r="I31" s="182"/>
      <c r="J31" s="183"/>
    </row>
    <row r="32" spans="1:10" outlineLevel="1">
      <c r="A32" s="184" t="s">
        <v>195</v>
      </c>
      <c r="B32" s="184"/>
      <c r="C32" s="184"/>
      <c r="D32" s="184" t="s">
        <v>119</v>
      </c>
      <c r="E32" s="184"/>
      <c r="F32" s="184"/>
      <c r="G32" s="184"/>
      <c r="H32" s="184">
        <v>42864</v>
      </c>
      <c r="I32" s="184"/>
      <c r="J32" s="184" t="s">
        <v>175</v>
      </c>
    </row>
    <row r="33" outlineLevel="2"/>
  </sheetData>
  <mergeCells count="4">
    <mergeCell ref="A1:H3"/>
    <mergeCell ref="I1:J1"/>
    <mergeCell ref="I2:J2"/>
    <mergeCell ref="I3:J3"/>
  </mergeCells>
  <dataValidations count="1">
    <dataValidation type="list" allowBlank="1" showInputMessage="1" showErrorMessage="1" sqref="J8 J10:J13 J16:J19 J21:J30 J32" xr:uid="{00000000-0002-0000-0A00-000000000000}">
      <formula1>"à realiser,en cours,en validaion,validé,périodic"</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4"/>
  <sheetViews>
    <sheetView showGridLines="0" zoomScale="150" zoomScaleNormal="150" workbookViewId="0">
      <selection activeCell="B11" sqref="B11"/>
    </sheetView>
  </sheetViews>
  <sheetFormatPr baseColWidth="10" defaultColWidth="11.42578125" defaultRowHeight="12.75" outlineLevelRow="2"/>
  <cols>
    <col min="1" max="1" width="32.5703125" style="35" customWidth="1"/>
    <col min="2" max="2" width="76.28515625" style="35" customWidth="1"/>
    <col min="3" max="3" width="19.5703125" style="36" customWidth="1"/>
    <col min="4" max="4" width="17.140625" style="36" customWidth="1"/>
    <col min="5" max="5" width="17.5703125" style="36" customWidth="1"/>
    <col min="6" max="6" width="26.5703125" style="35" customWidth="1"/>
    <col min="7" max="1024" width="11.42578125" style="35"/>
  </cols>
  <sheetData>
    <row r="1" spans="1:12" ht="13.5" customHeight="1">
      <c r="A1" s="214" t="str">
        <f>"LIVRABLES PROJET au "&amp;TEXT(D2,"jj/mm/aaaa")</f>
        <v>LIVRABLES PROJET au 31/01/2022</v>
      </c>
      <c r="B1" s="214"/>
      <c r="C1" s="214"/>
      <c r="D1" s="5" t="str">
        <f>'1a-Identification Projet'!$L1</f>
        <v>Cosinus V0.1</v>
      </c>
      <c r="E1" s="5"/>
    </row>
    <row r="2" spans="1:12" ht="12.75" customHeight="1">
      <c r="A2" s="214"/>
      <c r="B2" s="214"/>
      <c r="C2" s="214"/>
      <c r="D2" s="4">
        <f>'1a-Identification Projet'!$L2</f>
        <v>44592</v>
      </c>
      <c r="E2" s="4"/>
    </row>
    <row r="3" spans="1:12" ht="16.5" customHeight="1">
      <c r="A3" s="214"/>
      <c r="B3" s="214"/>
      <c r="C3" s="214"/>
      <c r="D3" s="3" t="str">
        <f>'1a-Identification Projet'!$L3</f>
        <v>Cosinus</v>
      </c>
      <c r="E3" s="3"/>
    </row>
    <row r="4" spans="1:12" ht="12.75" customHeight="1">
      <c r="B4" s="43"/>
    </row>
    <row r="5" spans="1:12" ht="22.5">
      <c r="A5" s="177" t="s">
        <v>196</v>
      </c>
      <c r="B5" s="185" t="s">
        <v>197</v>
      </c>
      <c r="C5" s="177" t="s">
        <v>198</v>
      </c>
      <c r="D5" s="177" t="s">
        <v>165</v>
      </c>
      <c r="E5" s="177" t="s">
        <v>166</v>
      </c>
    </row>
    <row r="6" spans="1:12" ht="13.5" customHeight="1">
      <c r="A6" s="178" t="s">
        <v>199</v>
      </c>
      <c r="B6" s="182"/>
      <c r="C6" s="182"/>
      <c r="D6" s="182"/>
      <c r="E6" s="183"/>
    </row>
    <row r="7" spans="1:12">
      <c r="A7" s="184" t="s">
        <v>236</v>
      </c>
      <c r="B7" s="184" t="s">
        <v>237</v>
      </c>
      <c r="C7" s="184">
        <v>42856</v>
      </c>
      <c r="D7" s="184" t="s">
        <v>240</v>
      </c>
      <c r="E7" s="184" t="s">
        <v>175</v>
      </c>
    </row>
    <row r="8" spans="1:12" outlineLevel="2">
      <c r="A8" s="184" t="s">
        <v>238</v>
      </c>
      <c r="B8" s="184" t="s">
        <v>239</v>
      </c>
      <c r="C8" s="184">
        <v>42851</v>
      </c>
      <c r="D8" s="184">
        <v>44635</v>
      </c>
      <c r="E8" s="184" t="s">
        <v>175</v>
      </c>
    </row>
    <row r="9" spans="1:12" outlineLevel="2">
      <c r="A9" s="184"/>
      <c r="B9" s="184"/>
      <c r="C9" s="184">
        <v>42849</v>
      </c>
      <c r="D9" s="184"/>
      <c r="E9" s="184" t="s">
        <v>175</v>
      </c>
      <c r="F9" s="36"/>
      <c r="G9" s="36"/>
      <c r="H9" s="36"/>
      <c r="I9" s="36"/>
      <c r="J9" s="36"/>
      <c r="K9" s="36"/>
      <c r="L9" s="36"/>
    </row>
    <row r="10" spans="1:12" s="36" customFormat="1" outlineLevel="2">
      <c r="A10" s="184" t="s">
        <v>241</v>
      </c>
      <c r="B10" s="184" t="s">
        <v>243</v>
      </c>
      <c r="C10" s="184">
        <v>42845</v>
      </c>
      <c r="D10" s="184"/>
      <c r="E10" s="184" t="s">
        <v>175</v>
      </c>
    </row>
    <row r="11" spans="1:12" s="36" customFormat="1" outlineLevel="2">
      <c r="A11" s="184" t="s">
        <v>242</v>
      </c>
      <c r="B11" s="184" t="s">
        <v>244</v>
      </c>
      <c r="C11" s="184">
        <v>42846</v>
      </c>
      <c r="D11" s="184"/>
      <c r="E11" s="184" t="s">
        <v>175</v>
      </c>
    </row>
    <row r="12" spans="1:12" s="36" customFormat="1" outlineLevel="2">
      <c r="A12" s="184" t="s">
        <v>200</v>
      </c>
      <c r="B12" s="184"/>
      <c r="C12" s="184">
        <v>42843</v>
      </c>
      <c r="D12" s="184"/>
      <c r="E12" s="184" t="s">
        <v>175</v>
      </c>
      <c r="F12" s="35"/>
      <c r="G12" s="35"/>
      <c r="H12" s="35"/>
      <c r="I12" s="35"/>
      <c r="J12" s="35"/>
      <c r="K12" s="35"/>
      <c r="L12" s="35"/>
    </row>
    <row r="13" spans="1:12" outlineLevel="2">
      <c r="A13" s="184" t="s">
        <v>201</v>
      </c>
      <c r="B13" s="184"/>
      <c r="C13" s="184">
        <v>42851</v>
      </c>
      <c r="D13" s="184"/>
      <c r="E13" s="184" t="s">
        <v>175</v>
      </c>
    </row>
    <row r="14" spans="1:12" outlineLevel="2">
      <c r="E14" s="35"/>
    </row>
  </sheetData>
  <mergeCells count="4">
    <mergeCell ref="A1:C3"/>
    <mergeCell ref="D1:E1"/>
    <mergeCell ref="D2:E2"/>
    <mergeCell ref="D3:E3"/>
  </mergeCells>
  <dataValidations count="1">
    <dataValidation type="list" allowBlank="1" showInputMessage="1" showErrorMessage="1" sqref="E7:E13" xr:uid="{00000000-0002-0000-0B00-000000000000}">
      <formula1>"à realiser,en cours,en validaion,validé"</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26"/>
  <sheetViews>
    <sheetView showGridLines="0" tabSelected="1" zoomScale="150" zoomScaleNormal="150" workbookViewId="0">
      <selection activeCell="T24" sqref="T24"/>
    </sheetView>
  </sheetViews>
  <sheetFormatPr baseColWidth="10" defaultColWidth="11.42578125" defaultRowHeight="12.75"/>
  <cols>
    <col min="1" max="1" width="1.7109375" style="35" customWidth="1"/>
    <col min="2" max="2" width="14" style="35" customWidth="1"/>
    <col min="3" max="3" width="29" style="35" customWidth="1"/>
    <col min="4" max="5" width="17" style="35" customWidth="1"/>
    <col min="6" max="6" width="16.140625" style="35" customWidth="1"/>
    <col min="7" max="8" width="11.42578125" style="35"/>
    <col min="9" max="10" width="17" style="35" customWidth="1"/>
    <col min="11" max="12" width="11.42578125" style="35"/>
    <col min="13" max="13" width="17.140625" style="35" customWidth="1"/>
    <col min="14" max="1024" width="11.42578125" style="35"/>
  </cols>
  <sheetData>
    <row r="1" spans="1:14">
      <c r="A1" s="56"/>
      <c r="B1" s="215" t="str">
        <f>"PLANNING COURANT  au "&amp;TEXT(K2,"jj/mm/aaaa")</f>
        <v>PLANNING COURANT  au 31/01/2022</v>
      </c>
      <c r="C1" s="215"/>
      <c r="D1" s="215"/>
      <c r="E1" s="215"/>
      <c r="F1" s="215"/>
      <c r="G1" s="215"/>
      <c r="H1" s="215"/>
      <c r="I1" s="215"/>
      <c r="J1" s="215"/>
      <c r="K1" s="1" t="str">
        <f>'1a-Identification Projet'!$L$1</f>
        <v>Cosinus V0.1</v>
      </c>
      <c r="L1" s="1"/>
      <c r="M1" s="1"/>
    </row>
    <row r="2" spans="1:14" s="56" customFormat="1" ht="12.75" customHeight="1">
      <c r="B2" s="215"/>
      <c r="C2" s="215"/>
      <c r="D2" s="215"/>
      <c r="E2" s="215"/>
      <c r="F2" s="215"/>
      <c r="G2" s="215"/>
      <c r="H2" s="215"/>
      <c r="I2" s="215"/>
      <c r="J2" s="215"/>
      <c r="K2" s="201">
        <f>'1a-Identification Projet'!$L$2</f>
        <v>44592</v>
      </c>
      <c r="L2" s="201"/>
      <c r="M2" s="201"/>
      <c r="N2" s="35"/>
    </row>
    <row r="3" spans="1:14" s="56" customFormat="1" ht="12.75" customHeight="1">
      <c r="B3" s="215"/>
      <c r="C3" s="215"/>
      <c r="D3" s="215"/>
      <c r="E3" s="215"/>
      <c r="F3" s="215"/>
      <c r="G3" s="215"/>
      <c r="H3" s="215"/>
      <c r="I3" s="215"/>
      <c r="J3" s="215"/>
      <c r="K3" s="202" t="str">
        <f>'1a-Identification Projet'!$L$3</f>
        <v>Cosinus</v>
      </c>
      <c r="L3" s="202"/>
      <c r="M3" s="202"/>
      <c r="N3" s="35"/>
    </row>
    <row r="4" spans="1:14" s="56" customFormat="1" ht="12.75" customHeight="1">
      <c r="A4" s="35"/>
      <c r="B4" s="35"/>
      <c r="C4" s="35"/>
      <c r="D4" s="35"/>
      <c r="E4" s="63"/>
      <c r="F4" s="63"/>
      <c r="G4" s="63"/>
      <c r="H4" s="63"/>
      <c r="I4" s="63"/>
      <c r="J4" s="63"/>
      <c r="K4" s="63"/>
      <c r="L4" s="64"/>
      <c r="M4" s="64"/>
      <c r="N4" s="35"/>
    </row>
    <row r="5" spans="1:14" ht="13.5" customHeight="1">
      <c r="D5" s="63"/>
      <c r="E5" s="63"/>
      <c r="F5" s="63"/>
      <c r="G5" s="63"/>
      <c r="H5" s="63"/>
      <c r="I5" s="63"/>
      <c r="J5" s="63"/>
      <c r="K5" s="64"/>
      <c r="L5" s="64"/>
    </row>
    <row r="6" spans="1:14" ht="29.25" customHeight="1">
      <c r="D6" s="63"/>
      <c r="E6" s="63"/>
      <c r="F6" s="63"/>
      <c r="G6" s="63"/>
      <c r="H6" s="63"/>
      <c r="I6" s="63"/>
      <c r="J6" s="63"/>
      <c r="K6" s="64"/>
      <c r="L6" s="64"/>
    </row>
    <row r="7" spans="1:14">
      <c r="D7" s="204" t="s">
        <v>91</v>
      </c>
      <c r="E7" s="204"/>
      <c r="F7" s="204"/>
      <c r="G7" s="204"/>
      <c r="H7" s="204"/>
      <c r="I7" s="216" t="s">
        <v>202</v>
      </c>
      <c r="J7" s="216"/>
      <c r="K7" s="216"/>
      <c r="L7" s="216"/>
      <c r="M7" s="186" t="s">
        <v>203</v>
      </c>
    </row>
    <row r="8" spans="1:14" ht="38.25">
      <c r="B8" s="72" t="s">
        <v>92</v>
      </c>
      <c r="C8" s="73" t="s">
        <v>93</v>
      </c>
      <c r="D8" s="187" t="s">
        <v>94</v>
      </c>
      <c r="E8" s="75" t="s">
        <v>95</v>
      </c>
      <c r="F8" s="75" t="s">
        <v>96</v>
      </c>
      <c r="G8" s="75" t="s">
        <v>97</v>
      </c>
      <c r="H8" s="76" t="s">
        <v>98</v>
      </c>
      <c r="I8" s="188" t="s">
        <v>204</v>
      </c>
      <c r="J8" s="75" t="s">
        <v>205</v>
      </c>
      <c r="K8" s="75" t="s">
        <v>206</v>
      </c>
      <c r="L8" s="76" t="s">
        <v>207</v>
      </c>
      <c r="M8" s="189" t="s">
        <v>208</v>
      </c>
    </row>
    <row r="9" spans="1:14" ht="13.5" customHeight="1">
      <c r="B9" s="77">
        <v>1</v>
      </c>
      <c r="C9" s="78" t="s">
        <v>2</v>
      </c>
      <c r="D9" s="190">
        <f>+MIN(D10:D26)</f>
        <v>42828</v>
      </c>
      <c r="E9" s="80">
        <f>+MAX(E10:E26)</f>
        <v>42864</v>
      </c>
      <c r="F9" s="81" t="s">
        <v>99</v>
      </c>
      <c r="G9" s="81" t="s">
        <v>99</v>
      </c>
      <c r="H9" s="82">
        <f>+SUM(H10:H26)</f>
        <v>228.9</v>
      </c>
      <c r="I9" s="191">
        <f>+MIN(I10:I26)</f>
        <v>42828</v>
      </c>
      <c r="J9" s="80"/>
      <c r="K9" s="192">
        <f>+SUM(K10:K26)</f>
        <v>68</v>
      </c>
      <c r="L9" s="82">
        <f>+SUM(L10:L26)</f>
        <v>166.5</v>
      </c>
      <c r="M9" s="193">
        <f>+SUM(M10:M26)</f>
        <v>5.6000000000000014</v>
      </c>
    </row>
    <row r="10" spans="1:14" ht="13.5" customHeight="1">
      <c r="B10" s="83">
        <v>2</v>
      </c>
      <c r="C10" s="84" t="s">
        <v>100</v>
      </c>
      <c r="D10" s="194">
        <v>42828</v>
      </c>
      <c r="E10" s="86">
        <v>42829</v>
      </c>
      <c r="F10" s="87"/>
      <c r="G10" s="88" t="s">
        <v>101</v>
      </c>
      <c r="H10" s="89">
        <v>14</v>
      </c>
      <c r="I10" s="195">
        <v>42828</v>
      </c>
      <c r="J10" s="86">
        <v>42829</v>
      </c>
      <c r="K10" s="90">
        <v>18</v>
      </c>
      <c r="L10" s="89">
        <v>0</v>
      </c>
      <c r="M10" s="196">
        <f t="shared" ref="M10:M26" si="0">+K10+L10-H10</f>
        <v>4</v>
      </c>
    </row>
    <row r="11" spans="1:14" ht="13.5" customHeight="1">
      <c r="B11" s="83">
        <v>3</v>
      </c>
      <c r="C11" s="84" t="s">
        <v>102</v>
      </c>
      <c r="D11" s="194">
        <v>42830</v>
      </c>
      <c r="E11" s="86">
        <v>42832</v>
      </c>
      <c r="F11" s="88">
        <v>2</v>
      </c>
      <c r="G11" s="88" t="s">
        <v>56</v>
      </c>
      <c r="H11" s="89">
        <v>21</v>
      </c>
      <c r="I11" s="195">
        <v>42831</v>
      </c>
      <c r="J11" s="86">
        <v>42835</v>
      </c>
      <c r="K11" s="90">
        <v>24</v>
      </c>
      <c r="L11" s="89">
        <v>0</v>
      </c>
      <c r="M11" s="196">
        <f t="shared" si="0"/>
        <v>3</v>
      </c>
    </row>
    <row r="12" spans="1:14" ht="13.5" customHeight="1">
      <c r="B12" s="83">
        <v>4</v>
      </c>
      <c r="C12" s="84" t="s">
        <v>103</v>
      </c>
      <c r="D12" s="194">
        <v>42835</v>
      </c>
      <c r="E12" s="86">
        <v>42853</v>
      </c>
      <c r="F12" s="88">
        <v>3</v>
      </c>
      <c r="G12" s="88" t="s">
        <v>104</v>
      </c>
      <c r="H12" s="89">
        <v>10.5</v>
      </c>
      <c r="I12" s="195">
        <v>42835</v>
      </c>
      <c r="J12" s="86"/>
      <c r="K12" s="90">
        <v>1</v>
      </c>
      <c r="L12" s="89">
        <v>9.5</v>
      </c>
      <c r="M12" s="196">
        <f t="shared" si="0"/>
        <v>0</v>
      </c>
    </row>
    <row r="13" spans="1:14" ht="13.5" customHeight="1">
      <c r="B13" s="83">
        <v>5</v>
      </c>
      <c r="C13" s="84" t="s">
        <v>105</v>
      </c>
      <c r="D13" s="194">
        <v>42857</v>
      </c>
      <c r="E13" s="86">
        <v>42858</v>
      </c>
      <c r="F13" s="88" t="s">
        <v>106</v>
      </c>
      <c r="G13" s="88" t="s">
        <v>56</v>
      </c>
      <c r="H13" s="89">
        <v>14</v>
      </c>
      <c r="I13" s="195"/>
      <c r="J13" s="86"/>
      <c r="K13" s="90">
        <v>0</v>
      </c>
      <c r="L13" s="89">
        <v>14</v>
      </c>
      <c r="M13" s="196">
        <f t="shared" si="0"/>
        <v>0</v>
      </c>
    </row>
    <row r="14" spans="1:14" ht="13.5" customHeight="1">
      <c r="B14" s="83">
        <v>6</v>
      </c>
      <c r="C14" s="84" t="s">
        <v>107</v>
      </c>
      <c r="D14" s="194">
        <v>42835</v>
      </c>
      <c r="E14" s="86">
        <v>42838</v>
      </c>
      <c r="F14" s="88">
        <v>3</v>
      </c>
      <c r="G14" s="88" t="s">
        <v>108</v>
      </c>
      <c r="H14" s="89">
        <v>29.4</v>
      </c>
      <c r="I14" s="195">
        <v>42835</v>
      </c>
      <c r="J14" s="86"/>
      <c r="K14" s="90">
        <v>25</v>
      </c>
      <c r="L14" s="89">
        <v>3</v>
      </c>
      <c r="M14" s="196">
        <f t="shared" si="0"/>
        <v>-1.3999999999999986</v>
      </c>
    </row>
    <row r="15" spans="1:14" ht="13.5" customHeight="1">
      <c r="B15" s="83">
        <v>7</v>
      </c>
      <c r="C15" s="84" t="s">
        <v>109</v>
      </c>
      <c r="D15" s="194">
        <v>42839</v>
      </c>
      <c r="E15" s="86">
        <v>42843</v>
      </c>
      <c r="F15" s="88">
        <v>6</v>
      </c>
      <c r="G15" s="88" t="s">
        <v>58</v>
      </c>
      <c r="H15" s="89">
        <v>21</v>
      </c>
      <c r="I15" s="195"/>
      <c r="J15" s="86"/>
      <c r="K15" s="90">
        <v>0</v>
      </c>
      <c r="L15" s="89">
        <v>21</v>
      </c>
      <c r="M15" s="196">
        <f t="shared" si="0"/>
        <v>0</v>
      </c>
    </row>
    <row r="16" spans="1:14" ht="13.5" customHeight="1">
      <c r="B16" s="83">
        <v>8</v>
      </c>
      <c r="C16" s="84" t="s">
        <v>110</v>
      </c>
      <c r="D16" s="194">
        <v>42844</v>
      </c>
      <c r="E16" s="86">
        <v>42849</v>
      </c>
      <c r="F16" s="88">
        <v>7</v>
      </c>
      <c r="G16" s="88" t="s">
        <v>59</v>
      </c>
      <c r="H16" s="89">
        <v>28</v>
      </c>
      <c r="I16" s="195"/>
      <c r="J16" s="86"/>
      <c r="K16" s="90">
        <v>0</v>
      </c>
      <c r="L16" s="89">
        <v>28</v>
      </c>
      <c r="M16" s="196">
        <f t="shared" si="0"/>
        <v>0</v>
      </c>
    </row>
    <row r="17" spans="1:13" ht="13.5" customHeight="1">
      <c r="B17" s="83">
        <v>9</v>
      </c>
      <c r="C17" s="84" t="s">
        <v>111</v>
      </c>
      <c r="D17" s="194">
        <v>42844</v>
      </c>
      <c r="E17" s="86">
        <v>42845</v>
      </c>
      <c r="F17" s="88">
        <v>7</v>
      </c>
      <c r="G17" s="88" t="s">
        <v>58</v>
      </c>
      <c r="H17" s="89">
        <v>14</v>
      </c>
      <c r="I17" s="195"/>
      <c r="J17" s="86"/>
      <c r="K17" s="90">
        <v>0</v>
      </c>
      <c r="L17" s="89">
        <v>14</v>
      </c>
      <c r="M17" s="196">
        <f t="shared" si="0"/>
        <v>0</v>
      </c>
    </row>
    <row r="18" spans="1:13" ht="13.5" customHeight="1">
      <c r="B18" s="83">
        <v>10</v>
      </c>
      <c r="C18" s="84" t="s">
        <v>112</v>
      </c>
      <c r="D18" s="194">
        <v>42846</v>
      </c>
      <c r="E18" s="86">
        <v>42846</v>
      </c>
      <c r="F18" s="88">
        <v>7</v>
      </c>
      <c r="G18" s="88" t="s">
        <v>58</v>
      </c>
      <c r="H18" s="89">
        <v>7</v>
      </c>
      <c r="I18" s="195"/>
      <c r="J18" s="86"/>
      <c r="K18" s="90">
        <v>0</v>
      </c>
      <c r="L18" s="89">
        <v>7</v>
      </c>
      <c r="M18" s="196">
        <f t="shared" si="0"/>
        <v>0</v>
      </c>
    </row>
    <row r="19" spans="1:13" ht="13.5" customHeight="1">
      <c r="B19" s="83">
        <v>11</v>
      </c>
      <c r="C19" s="84" t="s">
        <v>113</v>
      </c>
      <c r="D19" s="194">
        <v>42850</v>
      </c>
      <c r="E19" s="86">
        <v>42851</v>
      </c>
      <c r="F19" s="88" t="s">
        <v>114</v>
      </c>
      <c r="G19" s="88" t="s">
        <v>58</v>
      </c>
      <c r="H19" s="89">
        <v>14</v>
      </c>
      <c r="I19" s="195"/>
      <c r="J19" s="86"/>
      <c r="K19" s="90">
        <v>0</v>
      </c>
      <c r="L19" s="89">
        <v>14</v>
      </c>
      <c r="M19" s="196">
        <f t="shared" si="0"/>
        <v>0</v>
      </c>
    </row>
    <row r="20" spans="1:13" ht="13.5" customHeight="1">
      <c r="B20" s="83">
        <v>12</v>
      </c>
      <c r="C20" s="84" t="s">
        <v>115</v>
      </c>
      <c r="D20" s="194">
        <v>42839</v>
      </c>
      <c r="E20" s="86">
        <v>42843</v>
      </c>
      <c r="F20" s="88">
        <v>6</v>
      </c>
      <c r="G20" s="88" t="s">
        <v>59</v>
      </c>
      <c r="H20" s="89">
        <v>21</v>
      </c>
      <c r="I20" s="195"/>
      <c r="J20" s="86"/>
      <c r="K20" s="90">
        <v>0</v>
      </c>
      <c r="L20" s="89">
        <v>21</v>
      </c>
      <c r="M20" s="196">
        <f t="shared" si="0"/>
        <v>0</v>
      </c>
    </row>
    <row r="21" spans="1:13" ht="13.5" customHeight="1">
      <c r="B21" s="83">
        <v>13</v>
      </c>
      <c r="C21" s="84" t="s">
        <v>116</v>
      </c>
      <c r="D21" s="194">
        <v>42850</v>
      </c>
      <c r="E21" s="86">
        <v>42851</v>
      </c>
      <c r="F21" s="88">
        <v>6</v>
      </c>
      <c r="G21" s="88" t="s">
        <v>59</v>
      </c>
      <c r="H21" s="89">
        <v>14</v>
      </c>
      <c r="I21" s="195"/>
      <c r="J21" s="86"/>
      <c r="K21" s="90">
        <v>0</v>
      </c>
      <c r="L21" s="89">
        <v>14</v>
      </c>
      <c r="M21" s="196">
        <f t="shared" si="0"/>
        <v>0</v>
      </c>
    </row>
    <row r="22" spans="1:13" ht="13.5" customHeight="1">
      <c r="B22" s="83">
        <v>14</v>
      </c>
      <c r="C22" s="84" t="s">
        <v>209</v>
      </c>
      <c r="D22" s="194">
        <v>42852</v>
      </c>
      <c r="E22" s="86">
        <v>42856</v>
      </c>
      <c r="F22" s="88" t="s">
        <v>118</v>
      </c>
      <c r="G22" s="88" t="s">
        <v>119</v>
      </c>
      <c r="H22" s="89">
        <v>21</v>
      </c>
      <c r="I22" s="195"/>
      <c r="J22" s="86"/>
      <c r="K22" s="90">
        <v>0</v>
      </c>
      <c r="L22" s="89">
        <v>21</v>
      </c>
      <c r="M22" s="196">
        <f t="shared" si="0"/>
        <v>0</v>
      </c>
    </row>
    <row r="23" spans="1:13" ht="13.5" customHeight="1">
      <c r="B23" s="83">
        <v>15</v>
      </c>
      <c r="C23" s="84" t="s">
        <v>120</v>
      </c>
      <c r="D23" s="194">
        <v>42832</v>
      </c>
      <c r="E23" s="86">
        <v>42832</v>
      </c>
      <c r="F23" s="88">
        <v>2</v>
      </c>
      <c r="G23" s="87"/>
      <c r="H23" s="89">
        <v>0</v>
      </c>
      <c r="I23" s="195"/>
      <c r="J23" s="86"/>
      <c r="K23" s="90">
        <v>0</v>
      </c>
      <c r="L23" s="89">
        <v>0</v>
      </c>
      <c r="M23" s="196">
        <f t="shared" si="0"/>
        <v>0</v>
      </c>
    </row>
    <row r="24" spans="1:13" ht="13.5" customHeight="1">
      <c r="B24" s="83">
        <v>16</v>
      </c>
      <c r="C24" s="84" t="s">
        <v>121</v>
      </c>
      <c r="D24" s="194">
        <v>42839</v>
      </c>
      <c r="E24" s="86">
        <v>42839</v>
      </c>
      <c r="F24" s="88">
        <v>3</v>
      </c>
      <c r="G24" s="87"/>
      <c r="H24" s="89">
        <v>0</v>
      </c>
      <c r="I24" s="195"/>
      <c r="J24" s="86"/>
      <c r="K24" s="90">
        <v>0</v>
      </c>
      <c r="L24" s="89">
        <v>0</v>
      </c>
      <c r="M24" s="196">
        <f t="shared" si="0"/>
        <v>0</v>
      </c>
    </row>
    <row r="25" spans="1:13" ht="13.5" customHeight="1">
      <c r="A25" s="65"/>
      <c r="B25" s="83">
        <v>17</v>
      </c>
      <c r="C25" s="84" t="s">
        <v>122</v>
      </c>
      <c r="D25" s="194">
        <v>42864</v>
      </c>
      <c r="E25" s="86">
        <v>42864</v>
      </c>
      <c r="F25" s="88">
        <v>14</v>
      </c>
      <c r="G25" s="87"/>
      <c r="H25" s="89">
        <v>0</v>
      </c>
      <c r="I25" s="195"/>
      <c r="J25" s="86"/>
      <c r="K25" s="90">
        <v>0</v>
      </c>
      <c r="L25" s="89">
        <v>0</v>
      </c>
      <c r="M25" s="196">
        <f t="shared" si="0"/>
        <v>0</v>
      </c>
    </row>
    <row r="26" spans="1:13" ht="15">
      <c r="B26" s="91">
        <v>18</v>
      </c>
      <c r="C26" s="92" t="s">
        <v>123</v>
      </c>
      <c r="D26" s="197">
        <v>42864</v>
      </c>
      <c r="E26" s="94">
        <v>42864</v>
      </c>
      <c r="F26" s="198">
        <v>5</v>
      </c>
      <c r="G26" s="96"/>
      <c r="H26" s="97">
        <v>0</v>
      </c>
      <c r="I26" s="199"/>
      <c r="J26" s="94"/>
      <c r="K26" s="95">
        <v>0</v>
      </c>
      <c r="L26" s="97">
        <v>0</v>
      </c>
      <c r="M26" s="200">
        <f t="shared" si="0"/>
        <v>0</v>
      </c>
    </row>
  </sheetData>
  <mergeCells count="6">
    <mergeCell ref="B1:J3"/>
    <mergeCell ref="K1:M1"/>
    <mergeCell ref="K2:M2"/>
    <mergeCell ref="K3:M3"/>
    <mergeCell ref="D7:H7"/>
    <mergeCell ref="I7:L7"/>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4"/>
  <sheetViews>
    <sheetView showGridLines="0" zoomScale="150" zoomScaleNormal="150" workbookViewId="0">
      <selection activeCell="J14" sqref="J14"/>
    </sheetView>
  </sheetViews>
  <sheetFormatPr baseColWidth="10" defaultColWidth="11.42578125" defaultRowHeight="12.75"/>
  <cols>
    <col min="1" max="1" width="19.7109375" style="35" customWidth="1"/>
    <col min="2" max="2" width="11.42578125" style="35"/>
    <col min="3" max="3" width="14.7109375" style="35" customWidth="1"/>
    <col min="4" max="4" width="12.140625" style="35" customWidth="1"/>
    <col min="5" max="5" width="85.140625" style="36" customWidth="1"/>
    <col min="6" max="6" width="28.5703125" style="36" customWidth="1"/>
    <col min="7" max="7" width="17.140625" style="36" customWidth="1"/>
    <col min="8" max="8" width="17.5703125" style="36" customWidth="1"/>
    <col min="9" max="9" width="26.5703125" style="35" customWidth="1"/>
    <col min="10" max="1024" width="11.42578125" style="35"/>
  </cols>
  <sheetData>
    <row r="1" spans="1:8" ht="13.5" customHeight="1">
      <c r="A1" s="214" t="str">
        <f>"BILAN au "&amp;TEXT(G2,"jj/mm/aaaa")</f>
        <v>BILAN au 31/01/2022</v>
      </c>
      <c r="B1" s="214"/>
      <c r="C1" s="214"/>
      <c r="D1" s="214"/>
      <c r="E1" s="214"/>
      <c r="F1" s="214"/>
      <c r="G1" s="5" t="str">
        <f>'1a-Identification Projet'!$L1</f>
        <v>Cosinus V0.1</v>
      </c>
      <c r="H1" s="5"/>
    </row>
    <row r="2" spans="1:8" ht="12.75" customHeight="1">
      <c r="A2" s="214"/>
      <c r="B2" s="214"/>
      <c r="C2" s="214"/>
      <c r="D2" s="214"/>
      <c r="E2" s="214"/>
      <c r="F2" s="214"/>
      <c r="G2" s="4">
        <f>'1a-Identification Projet'!$L2</f>
        <v>44592</v>
      </c>
      <c r="H2" s="4"/>
    </row>
    <row r="3" spans="1:8" ht="16.5" customHeight="1">
      <c r="A3" s="214"/>
      <c r="B3" s="214"/>
      <c r="C3" s="214"/>
      <c r="D3" s="214"/>
      <c r="E3" s="214"/>
      <c r="F3" s="214"/>
      <c r="G3" s="3" t="str">
        <f>'1a-Identification Projet'!$L3</f>
        <v>Cosinus</v>
      </c>
      <c r="H3" s="3"/>
    </row>
    <row r="4" spans="1:8" ht="12.75" customHeight="1">
      <c r="B4" s="43"/>
      <c r="C4" s="43"/>
      <c r="D4" s="43"/>
    </row>
    <row r="5" spans="1:8" ht="14.25" customHeight="1"/>
    <row r="6" spans="1:8">
      <c r="A6" s="44" t="s">
        <v>210</v>
      </c>
    </row>
    <row r="7" spans="1:8">
      <c r="A7" s="217"/>
      <c r="B7" s="217"/>
      <c r="C7" s="217"/>
      <c r="D7" s="217"/>
      <c r="E7" s="217"/>
      <c r="F7" s="217"/>
      <c r="G7" s="217"/>
      <c r="H7" s="217"/>
    </row>
    <row r="8" spans="1:8" ht="87" customHeight="1">
      <c r="A8" s="217"/>
      <c r="B8" s="217"/>
      <c r="C8" s="217"/>
      <c r="D8" s="217"/>
      <c r="E8" s="217"/>
      <c r="F8" s="217"/>
      <c r="G8" s="217"/>
      <c r="H8" s="217"/>
    </row>
    <row r="9" spans="1:8">
      <c r="A9" s="44" t="s">
        <v>211</v>
      </c>
    </row>
    <row r="10" spans="1:8">
      <c r="A10" s="217"/>
      <c r="B10" s="217"/>
      <c r="C10" s="217"/>
      <c r="D10" s="217"/>
      <c r="E10" s="217"/>
      <c r="F10" s="217"/>
      <c r="G10" s="217"/>
      <c r="H10" s="217"/>
    </row>
    <row r="11" spans="1:8" ht="93.75" customHeight="1">
      <c r="A11" s="217"/>
      <c r="B11" s="217"/>
      <c r="C11" s="217"/>
      <c r="D11" s="217"/>
      <c r="E11" s="217"/>
      <c r="F11" s="217"/>
      <c r="G11" s="217"/>
      <c r="H11" s="217"/>
    </row>
    <row r="12" spans="1:8">
      <c r="A12" s="44" t="s">
        <v>212</v>
      </c>
    </row>
    <row r="13" spans="1:8">
      <c r="A13" s="217"/>
      <c r="B13" s="217"/>
      <c r="C13" s="217"/>
      <c r="D13" s="217"/>
      <c r="E13" s="217"/>
      <c r="F13" s="217"/>
      <c r="G13" s="217"/>
      <c r="H13" s="217"/>
    </row>
    <row r="14" spans="1:8" ht="93.75" customHeight="1">
      <c r="A14" s="217"/>
      <c r="B14" s="217"/>
      <c r="C14" s="217"/>
      <c r="D14" s="217"/>
      <c r="E14" s="217"/>
      <c r="F14" s="217"/>
      <c r="G14" s="217"/>
      <c r="H14" s="217"/>
    </row>
  </sheetData>
  <mergeCells count="10">
    <mergeCell ref="A8:H8"/>
    <mergeCell ref="A10:H10"/>
    <mergeCell ref="A11:H11"/>
    <mergeCell ref="A13:H13"/>
    <mergeCell ref="A14:H14"/>
    <mergeCell ref="A1:F3"/>
    <mergeCell ref="G1:H1"/>
    <mergeCell ref="G2:H2"/>
    <mergeCell ref="G3:H3"/>
    <mergeCell ref="A7:H7"/>
  </mergeCell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B3"/>
  <sheetViews>
    <sheetView zoomScale="150" zoomScaleNormal="150" workbookViewId="0">
      <selection activeCell="J32" sqref="J32"/>
    </sheetView>
  </sheetViews>
  <sheetFormatPr baseColWidth="10" defaultColWidth="10.85546875" defaultRowHeight="12.75"/>
  <cols>
    <col min="1" max="1" width="18" customWidth="1"/>
    <col min="2" max="2" width="16.85546875" customWidth="1"/>
  </cols>
  <sheetData>
    <row r="2" spans="1:2">
      <c r="A2" t="s">
        <v>213</v>
      </c>
      <c r="B2" t="s">
        <v>214</v>
      </c>
    </row>
    <row r="3" spans="1:2">
      <c r="A3" t="s">
        <v>215</v>
      </c>
      <c r="B3" t="s">
        <v>216</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24"/>
  <sheetViews>
    <sheetView showGridLines="0" topLeftCell="A8" zoomScale="150" zoomScaleNormal="150" workbookViewId="0">
      <selection activeCell="E22" sqref="E22"/>
    </sheetView>
  </sheetViews>
  <sheetFormatPr baseColWidth="10" defaultColWidth="11.42578125" defaultRowHeight="12.75" outlineLevelRow="2"/>
  <cols>
    <col min="1" max="1" width="19.7109375" style="35" customWidth="1"/>
    <col min="2" max="2" width="11.42578125" style="35"/>
    <col min="3" max="3" width="14.7109375" style="35" customWidth="1"/>
    <col min="4" max="4" width="12.140625" style="35" customWidth="1"/>
    <col min="5" max="5" width="85.140625" style="36" customWidth="1"/>
    <col min="6" max="6" width="28.5703125" style="36" customWidth="1"/>
    <col min="7" max="7" width="17.140625" style="36" customWidth="1"/>
    <col min="8" max="8" width="21.7109375" style="36" customWidth="1"/>
    <col min="9" max="9" width="26.5703125" style="35" customWidth="1"/>
    <col min="10" max="1024" width="11.42578125" style="35"/>
  </cols>
  <sheetData>
    <row r="1" spans="1:15" ht="13.5" customHeight="1">
      <c r="A1" s="37"/>
      <c r="B1" s="38"/>
      <c r="C1" s="38"/>
      <c r="D1" s="38"/>
      <c r="E1" s="38"/>
      <c r="F1" s="38"/>
      <c r="G1" s="5" t="str">
        <f>'1a-Identification Projet'!$L1</f>
        <v>Cosinus V0.1</v>
      </c>
      <c r="H1" s="5"/>
    </row>
    <row r="2" spans="1:15" ht="12.75" customHeight="1">
      <c r="A2" s="39"/>
      <c r="B2" s="40"/>
      <c r="C2" s="40"/>
      <c r="D2" s="40"/>
      <c r="E2" s="40"/>
      <c r="F2" s="40"/>
      <c r="G2" s="4">
        <f>'1a-Identification Projet'!$L2</f>
        <v>44592</v>
      </c>
      <c r="H2" s="4"/>
    </row>
    <row r="3" spans="1:15" ht="16.5" customHeight="1">
      <c r="A3" s="41"/>
      <c r="B3" s="42"/>
      <c r="C3" s="42"/>
      <c r="D3" s="42"/>
      <c r="E3" s="42"/>
      <c r="F3" s="42"/>
      <c r="G3" s="3" t="str">
        <f>'1a-Identification Projet'!$L3</f>
        <v>Cosinus</v>
      </c>
      <c r="H3" s="3"/>
    </row>
    <row r="4" spans="1:15" ht="12.75" customHeight="1">
      <c r="B4" s="43"/>
      <c r="C4" s="43"/>
      <c r="D4" s="43"/>
    </row>
    <row r="5" spans="1:15" ht="14.25" customHeight="1"/>
    <row r="6" spans="1:15">
      <c r="A6" s="44" t="s">
        <v>12</v>
      </c>
    </row>
    <row r="7" spans="1:15" ht="90.6" customHeight="1">
      <c r="A7" s="2" t="s">
        <v>13</v>
      </c>
      <c r="B7" s="2"/>
      <c r="C7" s="2"/>
      <c r="D7" s="2"/>
      <c r="E7" s="2"/>
      <c r="F7" s="2"/>
      <c r="G7" s="2"/>
      <c r="H7" s="2"/>
    </row>
    <row r="8" spans="1:15" ht="15" customHeight="1">
      <c r="A8" s="44" t="s">
        <v>14</v>
      </c>
      <c r="B8" s="45"/>
      <c r="C8" s="45"/>
      <c r="D8" s="45"/>
      <c r="E8" s="46"/>
      <c r="F8" s="46"/>
      <c r="G8" s="46"/>
      <c r="H8" s="46"/>
    </row>
    <row r="9" spans="1:15" ht="45">
      <c r="A9" s="47" t="s">
        <v>15</v>
      </c>
      <c r="B9" s="47" t="s">
        <v>16</v>
      </c>
      <c r="C9" s="47" t="s">
        <v>17</v>
      </c>
      <c r="D9" s="47" t="s">
        <v>18</v>
      </c>
      <c r="E9" s="48" t="s">
        <v>19</v>
      </c>
      <c r="F9" s="48" t="s">
        <v>20</v>
      </c>
      <c r="G9" s="49" t="s">
        <v>21</v>
      </c>
      <c r="H9" s="50"/>
    </row>
    <row r="10" spans="1:15" s="36" customFormat="1" ht="27.6" customHeight="1" outlineLevel="2">
      <c r="A10" s="51" t="s">
        <v>22</v>
      </c>
      <c r="B10" s="51" t="s">
        <v>23</v>
      </c>
      <c r="C10" s="51"/>
      <c r="D10" s="51" t="s">
        <v>24</v>
      </c>
      <c r="E10" s="52" t="s">
        <v>25</v>
      </c>
      <c r="F10" s="52" t="s">
        <v>26</v>
      </c>
      <c r="G10" s="53"/>
      <c r="H10" s="54"/>
      <c r="I10" s="35"/>
      <c r="J10" s="35"/>
      <c r="K10" s="35"/>
      <c r="L10" s="35"/>
      <c r="M10" s="35"/>
      <c r="N10" s="35"/>
      <c r="O10" s="35"/>
    </row>
    <row r="11" spans="1:15" s="36" customFormat="1" ht="27.6" customHeight="1" outlineLevel="2">
      <c r="A11" s="51" t="s">
        <v>22</v>
      </c>
      <c r="B11" s="51" t="s">
        <v>27</v>
      </c>
      <c r="C11" s="51"/>
      <c r="D11" s="51" t="s">
        <v>24</v>
      </c>
      <c r="E11" s="52" t="s">
        <v>28</v>
      </c>
      <c r="F11" s="52" t="s">
        <v>29</v>
      </c>
      <c r="G11" s="53"/>
      <c r="H11" s="54"/>
    </row>
    <row r="12" spans="1:15" ht="27.6" customHeight="1" outlineLevel="2">
      <c r="A12" s="51" t="s">
        <v>22</v>
      </c>
      <c r="B12" s="51" t="s">
        <v>30</v>
      </c>
      <c r="C12" s="51"/>
      <c r="D12" s="51" t="s">
        <v>24</v>
      </c>
      <c r="E12" s="55" t="s">
        <v>31</v>
      </c>
      <c r="F12" s="52" t="s">
        <v>29</v>
      </c>
      <c r="G12" s="53"/>
      <c r="H12" s="54"/>
    </row>
    <row r="13" spans="1:15" s="36" customFormat="1" ht="27.6" customHeight="1" outlineLevel="2">
      <c r="A13" s="51" t="s">
        <v>32</v>
      </c>
      <c r="B13" s="51" t="s">
        <v>33</v>
      </c>
      <c r="C13" s="51"/>
      <c r="D13" s="51" t="s">
        <v>24</v>
      </c>
      <c r="E13" s="55" t="s">
        <v>34</v>
      </c>
      <c r="F13" s="52" t="s">
        <v>35</v>
      </c>
      <c r="G13" s="53"/>
      <c r="H13" s="54"/>
      <c r="I13" s="35"/>
      <c r="J13" s="35"/>
      <c r="K13" s="35"/>
      <c r="L13" s="35"/>
      <c r="M13" s="35"/>
      <c r="N13" s="35"/>
      <c r="O13" s="35"/>
    </row>
    <row r="14" spans="1:15" s="36" customFormat="1" ht="27.6" customHeight="1" outlineLevel="2">
      <c r="A14" s="51" t="s">
        <v>32</v>
      </c>
      <c r="B14" s="51" t="s">
        <v>36</v>
      </c>
      <c r="C14" s="51"/>
      <c r="D14" s="51" t="s">
        <v>24</v>
      </c>
      <c r="E14" s="55" t="s">
        <v>37</v>
      </c>
      <c r="F14" s="52" t="s">
        <v>35</v>
      </c>
      <c r="G14" s="53"/>
      <c r="H14" s="54"/>
      <c r="I14" s="35"/>
      <c r="J14" s="35"/>
      <c r="K14" s="35"/>
      <c r="L14" s="35"/>
      <c r="M14" s="35"/>
      <c r="N14" s="35"/>
      <c r="O14" s="35"/>
    </row>
    <row r="15" spans="1:15" ht="27.6" customHeight="1" outlineLevel="2">
      <c r="A15" s="51" t="s">
        <v>32</v>
      </c>
      <c r="B15" s="51" t="s">
        <v>38</v>
      </c>
      <c r="C15" s="51"/>
      <c r="D15" s="51" t="s">
        <v>24</v>
      </c>
      <c r="E15" s="52" t="s">
        <v>39</v>
      </c>
      <c r="F15" s="52" t="s">
        <v>35</v>
      </c>
      <c r="G15" s="53"/>
      <c r="H15" s="54"/>
    </row>
    <row r="16" spans="1:15" ht="27.6" customHeight="1" outlineLevel="2">
      <c r="A16" s="51" t="s">
        <v>32</v>
      </c>
      <c r="B16" s="51" t="s">
        <v>40</v>
      </c>
      <c r="C16" s="51"/>
      <c r="D16" s="51" t="s">
        <v>24</v>
      </c>
      <c r="E16" s="55" t="s">
        <v>41</v>
      </c>
      <c r="F16" s="52" t="s">
        <v>35</v>
      </c>
      <c r="G16" s="53"/>
      <c r="H16" s="54"/>
    </row>
    <row r="17" spans="1:15" ht="27.6" customHeight="1" outlineLevel="2">
      <c r="A17" s="51" t="s">
        <v>32</v>
      </c>
      <c r="B17" s="51" t="s">
        <v>42</v>
      </c>
      <c r="C17" s="51"/>
      <c r="D17" s="51" t="s">
        <v>24</v>
      </c>
      <c r="E17" s="52" t="s">
        <v>43</v>
      </c>
      <c r="F17" s="52" t="s">
        <v>35</v>
      </c>
      <c r="G17" s="53"/>
      <c r="H17" s="54"/>
    </row>
    <row r="18" spans="1:15" ht="27.6" customHeight="1" outlineLevel="2">
      <c r="A18" s="51" t="s">
        <v>32</v>
      </c>
      <c r="B18" s="51" t="s">
        <v>44</v>
      </c>
      <c r="C18" s="51"/>
      <c r="D18" s="51" t="s">
        <v>24</v>
      </c>
      <c r="E18" s="52" t="s">
        <v>45</v>
      </c>
      <c r="F18" s="52" t="s">
        <v>29</v>
      </c>
      <c r="G18" s="53"/>
      <c r="H18" s="54"/>
    </row>
    <row r="19" spans="1:15" ht="27.6" customHeight="1" outlineLevel="2">
      <c r="A19" s="51"/>
      <c r="B19" s="51"/>
      <c r="C19" s="51"/>
      <c r="D19" s="51"/>
      <c r="E19" s="55"/>
      <c r="F19" s="52"/>
      <c r="G19" s="53"/>
      <c r="H19" s="54"/>
    </row>
    <row r="20" spans="1:15" ht="27.6" customHeight="1" outlineLevel="2">
      <c r="A20" s="51" t="s">
        <v>46</v>
      </c>
      <c r="B20" s="51" t="s">
        <v>47</v>
      </c>
      <c r="C20" s="51"/>
      <c r="D20" s="51" t="s">
        <v>24</v>
      </c>
      <c r="E20" s="52" t="s">
        <v>48</v>
      </c>
      <c r="F20" s="52" t="s">
        <v>35</v>
      </c>
      <c r="G20" s="53"/>
      <c r="H20" s="54"/>
    </row>
    <row r="21" spans="1:15" ht="27.6" customHeight="1" outlineLevel="2">
      <c r="A21" s="51" t="s">
        <v>46</v>
      </c>
      <c r="B21" s="51" t="s">
        <v>49</v>
      </c>
      <c r="C21" s="51"/>
      <c r="D21" s="51" t="s">
        <v>24</v>
      </c>
      <c r="E21" s="55" t="s">
        <v>50</v>
      </c>
      <c r="F21" s="52" t="s">
        <v>35</v>
      </c>
      <c r="G21" s="53"/>
      <c r="H21" s="54"/>
      <c r="I21" s="36"/>
      <c r="J21" s="36"/>
      <c r="K21" s="36"/>
      <c r="L21" s="36"/>
      <c r="M21" s="36"/>
      <c r="N21" s="36"/>
      <c r="O21" s="36"/>
    </row>
    <row r="22" spans="1:15" s="36" customFormat="1" ht="27.6" customHeight="1" outlineLevel="2">
      <c r="A22" s="51" t="s">
        <v>46</v>
      </c>
      <c r="B22" s="51" t="s">
        <v>51</v>
      </c>
      <c r="C22" s="51"/>
      <c r="D22" s="51" t="s">
        <v>24</v>
      </c>
      <c r="E22" s="55" t="s">
        <v>52</v>
      </c>
      <c r="F22" s="52" t="s">
        <v>35</v>
      </c>
      <c r="G22" s="53"/>
      <c r="H22" s="54"/>
    </row>
    <row r="23" spans="1:15" s="36" customFormat="1" ht="27.6" customHeight="1" outlineLevel="2">
      <c r="A23" s="51" t="s">
        <v>46</v>
      </c>
      <c r="B23" s="51" t="s">
        <v>53</v>
      </c>
      <c r="C23" s="51"/>
      <c r="D23" s="51" t="s">
        <v>24</v>
      </c>
      <c r="E23" s="55" t="s">
        <v>54</v>
      </c>
      <c r="F23" s="52" t="s">
        <v>35</v>
      </c>
      <c r="G23" s="53"/>
      <c r="H23" s="54"/>
    </row>
    <row r="24" spans="1:15" outlineLevel="2"/>
  </sheetData>
  <mergeCells count="4">
    <mergeCell ref="G1:H1"/>
    <mergeCell ref="G2:H2"/>
    <mergeCell ref="G3:H3"/>
    <mergeCell ref="A7:H7"/>
  </mergeCell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0"/>
  <sheetViews>
    <sheetView showGridLines="0" topLeftCell="A4" zoomScale="150" zoomScaleNormal="150" workbookViewId="0">
      <selection activeCell="N14" sqref="N14"/>
    </sheetView>
  </sheetViews>
  <sheetFormatPr baseColWidth="10" defaultColWidth="11.42578125" defaultRowHeight="12.75"/>
  <cols>
    <col min="1" max="1" width="1.7109375" style="35" customWidth="1"/>
    <col min="2" max="1024" width="11.42578125" style="35"/>
  </cols>
  <sheetData>
    <row r="1" spans="1:13" ht="18">
      <c r="A1" s="56"/>
      <c r="B1" s="57"/>
      <c r="C1" s="58"/>
      <c r="D1" s="58"/>
      <c r="E1" s="58"/>
      <c r="F1" s="58"/>
      <c r="G1" s="58"/>
      <c r="H1" s="58"/>
      <c r="I1" s="58"/>
      <c r="J1" s="58"/>
      <c r="K1" s="1" t="str">
        <f>'1a-Identification Projet'!$L$1</f>
        <v>Cosinus V0.1</v>
      </c>
      <c r="L1" s="1"/>
      <c r="M1" s="1"/>
    </row>
    <row r="2" spans="1:13" s="56" customFormat="1" ht="12.75" customHeight="1">
      <c r="B2" s="59"/>
      <c r="C2" s="60"/>
      <c r="D2" s="60"/>
      <c r="E2" s="60"/>
      <c r="F2" s="60"/>
      <c r="G2" s="60"/>
      <c r="H2" s="60"/>
      <c r="I2" s="60"/>
      <c r="J2" s="60"/>
      <c r="K2" s="201">
        <f>'1a-Identification Projet'!$L$2</f>
        <v>44592</v>
      </c>
      <c r="L2" s="201"/>
      <c r="M2" s="201"/>
    </row>
    <row r="3" spans="1:13" s="56" customFormat="1" ht="12.75" customHeight="1">
      <c r="B3" s="61"/>
      <c r="C3" s="62"/>
      <c r="D3" s="62"/>
      <c r="E3" s="62"/>
      <c r="F3" s="62"/>
      <c r="G3" s="62"/>
      <c r="H3" s="62"/>
      <c r="I3" s="62"/>
      <c r="J3" s="62"/>
      <c r="K3" s="202" t="str">
        <f>'1a-Identification Projet'!$L$3</f>
        <v>Cosinus</v>
      </c>
      <c r="L3" s="202"/>
      <c r="M3" s="202"/>
    </row>
    <row r="4" spans="1:13" s="56" customFormat="1" ht="12.75" customHeight="1">
      <c r="A4" s="35"/>
      <c r="B4" s="35"/>
      <c r="C4" s="35"/>
      <c r="D4" s="63"/>
      <c r="E4" s="63"/>
      <c r="F4" s="63"/>
      <c r="G4" s="63"/>
      <c r="H4" s="63"/>
      <c r="I4" s="63"/>
      <c r="J4" s="63"/>
      <c r="K4" s="64"/>
      <c r="L4" s="64"/>
      <c r="M4" s="35"/>
    </row>
    <row r="5" spans="1:13" ht="13.5" customHeight="1">
      <c r="D5" s="63"/>
      <c r="E5" s="63"/>
      <c r="F5" s="63"/>
      <c r="G5" s="63"/>
      <c r="H5" s="63"/>
      <c r="I5" s="63"/>
      <c r="J5" s="63"/>
      <c r="K5" s="64"/>
      <c r="L5" s="64"/>
    </row>
    <row r="6" spans="1:13" ht="13.5" customHeight="1">
      <c r="D6" s="63"/>
      <c r="E6" s="63"/>
      <c r="F6" s="63"/>
      <c r="G6" s="63"/>
      <c r="H6" s="63"/>
      <c r="I6" s="63"/>
      <c r="J6" s="63"/>
      <c r="K6" s="64"/>
      <c r="L6" s="64"/>
    </row>
    <row r="7" spans="1:13" ht="13.5" customHeight="1">
      <c r="D7" s="63"/>
      <c r="E7" s="63"/>
      <c r="F7" s="63"/>
      <c r="G7" s="63"/>
      <c r="H7" s="63"/>
      <c r="I7" s="63"/>
      <c r="J7" s="63"/>
      <c r="K7" s="64"/>
      <c r="L7" s="64"/>
    </row>
    <row r="8" spans="1:13" ht="13.5" customHeight="1">
      <c r="D8" s="63"/>
      <c r="E8" s="63"/>
      <c r="F8" s="63"/>
      <c r="G8" s="63"/>
      <c r="H8" s="63"/>
      <c r="I8" s="63"/>
      <c r="J8" s="63"/>
      <c r="K8" s="64"/>
      <c r="L8" s="64"/>
    </row>
    <row r="9" spans="1:13" ht="13.5" customHeight="1">
      <c r="D9" s="63"/>
      <c r="E9" s="63"/>
      <c r="F9" s="63"/>
      <c r="G9" s="63"/>
      <c r="H9" s="63"/>
      <c r="I9" s="63"/>
      <c r="J9" s="63"/>
      <c r="K9" s="64"/>
      <c r="L9" s="64"/>
    </row>
    <row r="10" spans="1:13" ht="13.5" customHeight="1">
      <c r="D10" s="63"/>
      <c r="E10" s="63"/>
      <c r="F10" s="63"/>
      <c r="G10" s="63"/>
      <c r="H10" s="63"/>
      <c r="I10" s="63"/>
      <c r="J10" s="63"/>
      <c r="K10" s="64"/>
      <c r="L10" s="64"/>
    </row>
    <row r="11" spans="1:13" ht="13.5" customHeight="1">
      <c r="D11" s="63"/>
      <c r="E11" s="63"/>
      <c r="F11" s="63"/>
      <c r="G11" s="63"/>
      <c r="H11" s="63"/>
      <c r="I11" s="63"/>
      <c r="J11" s="63"/>
      <c r="K11" s="64"/>
      <c r="L11" s="64"/>
    </row>
    <row r="12" spans="1:13" ht="13.5" customHeight="1">
      <c r="D12" s="63"/>
      <c r="E12" s="63"/>
      <c r="F12" s="63"/>
      <c r="G12" s="63"/>
      <c r="H12" s="63"/>
      <c r="I12" s="63"/>
      <c r="J12" s="63"/>
      <c r="K12" s="64"/>
      <c r="L12" s="64"/>
    </row>
    <row r="13" spans="1:13" ht="13.5" customHeight="1">
      <c r="D13" s="63"/>
      <c r="E13" s="63"/>
      <c r="F13" s="63"/>
      <c r="G13" s="63"/>
      <c r="H13" s="63"/>
      <c r="I13" s="63"/>
      <c r="J13" s="63"/>
      <c r="K13" s="64"/>
      <c r="L13" s="64"/>
    </row>
    <row r="14" spans="1:13" ht="13.5" customHeight="1">
      <c r="D14" s="63"/>
      <c r="E14" s="63"/>
      <c r="F14" s="63"/>
      <c r="G14" s="63"/>
      <c r="H14" s="63"/>
      <c r="I14" s="63"/>
      <c r="J14" s="63"/>
      <c r="K14" s="64"/>
      <c r="L14" s="64"/>
    </row>
    <row r="15" spans="1:13" ht="13.5" customHeight="1">
      <c r="D15" s="63"/>
      <c r="E15" s="63"/>
      <c r="F15" s="63"/>
      <c r="G15" s="63"/>
      <c r="H15" s="63"/>
      <c r="I15" s="63"/>
      <c r="J15" s="63"/>
      <c r="K15" s="64"/>
      <c r="L15" s="64"/>
    </row>
    <row r="16" spans="1:13" ht="13.5" customHeight="1">
      <c r="D16" s="63"/>
      <c r="E16" s="63"/>
      <c r="F16" s="63"/>
      <c r="G16" s="63"/>
      <c r="H16" s="63"/>
      <c r="I16" s="63"/>
      <c r="J16" s="63"/>
      <c r="K16" s="64"/>
      <c r="L16" s="64"/>
    </row>
    <row r="17" spans="4:12" ht="13.5" customHeight="1">
      <c r="D17" s="63"/>
      <c r="E17" s="63"/>
      <c r="F17" s="63"/>
      <c r="G17" s="63"/>
      <c r="H17" s="63"/>
      <c r="I17" s="63"/>
      <c r="J17" s="63"/>
      <c r="K17" s="64"/>
      <c r="L17" s="64"/>
    </row>
    <row r="18" spans="4:12" ht="13.5" customHeight="1">
      <c r="D18" s="63"/>
      <c r="E18" s="63"/>
      <c r="F18" s="63"/>
      <c r="G18" s="63"/>
      <c r="H18" s="63"/>
      <c r="I18" s="63"/>
      <c r="J18" s="63"/>
      <c r="K18" s="64"/>
      <c r="L18" s="64"/>
    </row>
    <row r="19" spans="4:12" ht="13.5" customHeight="1">
      <c r="D19" s="63"/>
      <c r="E19" s="63"/>
      <c r="F19" s="63"/>
      <c r="G19" s="63"/>
      <c r="H19" s="63"/>
      <c r="I19" s="63"/>
      <c r="J19" s="63"/>
      <c r="K19" s="64"/>
      <c r="L19" s="64"/>
    </row>
    <row r="20" spans="4:12" ht="13.5" customHeight="1">
      <c r="D20" s="63"/>
      <c r="E20" s="63"/>
      <c r="F20" s="63"/>
      <c r="G20" s="63"/>
      <c r="H20" s="63"/>
      <c r="I20" s="63"/>
      <c r="J20" s="63"/>
      <c r="K20" s="64"/>
      <c r="L20" s="64"/>
    </row>
    <row r="21" spans="4:12" ht="13.5" customHeight="1">
      <c r="D21" s="63"/>
      <c r="E21" s="63"/>
      <c r="F21" s="63"/>
      <c r="G21" s="63"/>
      <c r="H21" s="63"/>
      <c r="I21" s="63"/>
      <c r="J21" s="63"/>
      <c r="K21" s="64"/>
      <c r="L21" s="64"/>
    </row>
    <row r="22" spans="4:12" ht="13.5" customHeight="1">
      <c r="D22" s="63"/>
      <c r="E22" s="63"/>
      <c r="F22" s="63"/>
      <c r="G22" s="63"/>
      <c r="H22" s="63"/>
      <c r="I22" s="63"/>
      <c r="J22" s="63"/>
      <c r="K22" s="64"/>
      <c r="L22" s="64"/>
    </row>
    <row r="23" spans="4:12" ht="13.5" customHeight="1">
      <c r="D23" s="63"/>
      <c r="E23" s="63"/>
      <c r="F23" s="63"/>
      <c r="G23" s="63"/>
      <c r="H23" s="63"/>
      <c r="I23" s="63"/>
      <c r="J23" s="63"/>
      <c r="K23" s="64"/>
      <c r="L23" s="64"/>
    </row>
    <row r="24" spans="4:12" ht="13.5" customHeight="1">
      <c r="D24" s="63"/>
      <c r="E24" s="63"/>
      <c r="F24" s="63"/>
      <c r="G24" s="63"/>
      <c r="H24" s="63"/>
      <c r="I24" s="63"/>
      <c r="J24" s="63"/>
      <c r="K24" s="64"/>
      <c r="L24" s="64"/>
    </row>
    <row r="25" spans="4:12" ht="13.5" customHeight="1">
      <c r="D25" s="63"/>
      <c r="E25" s="63"/>
      <c r="F25" s="63"/>
      <c r="G25" s="63"/>
      <c r="H25" s="63"/>
      <c r="I25" s="63"/>
      <c r="J25" s="63"/>
      <c r="K25" s="64"/>
      <c r="L25" s="64"/>
    </row>
    <row r="26" spans="4:12" ht="13.5" customHeight="1">
      <c r="D26" s="63"/>
      <c r="E26" s="63"/>
      <c r="F26" s="63"/>
      <c r="G26" s="63"/>
      <c r="H26" s="63"/>
      <c r="I26" s="63"/>
      <c r="J26" s="63"/>
      <c r="K26" s="64"/>
      <c r="L26" s="64"/>
    </row>
    <row r="27" spans="4:12" ht="13.5" customHeight="1">
      <c r="D27" s="63"/>
      <c r="E27" s="63"/>
      <c r="F27" s="63"/>
      <c r="G27" s="63"/>
      <c r="H27" s="63"/>
      <c r="I27" s="63"/>
      <c r="J27" s="63"/>
      <c r="K27" s="64"/>
      <c r="L27" s="64"/>
    </row>
    <row r="28" spans="4:12" ht="13.5" customHeight="1">
      <c r="D28" s="63"/>
      <c r="E28" s="63"/>
      <c r="F28" s="63"/>
      <c r="G28" s="63"/>
      <c r="H28" s="63"/>
      <c r="I28" s="63"/>
      <c r="J28" s="63"/>
      <c r="K28" s="64"/>
      <c r="L28" s="64"/>
    </row>
    <row r="29" spans="4:12" ht="13.5" customHeight="1">
      <c r="D29" s="63"/>
      <c r="E29" s="63"/>
      <c r="F29" s="63"/>
      <c r="G29" s="63"/>
      <c r="H29" s="63"/>
      <c r="I29" s="63"/>
      <c r="J29" s="63"/>
      <c r="K29" s="64"/>
      <c r="L29" s="64"/>
    </row>
    <row r="30" spans="4:12" ht="13.5" customHeight="1">
      <c r="D30" s="63"/>
      <c r="E30" s="63"/>
      <c r="F30" s="63"/>
      <c r="G30" s="63"/>
      <c r="H30" s="63"/>
      <c r="I30" s="63"/>
      <c r="J30" s="63"/>
      <c r="K30" s="64"/>
      <c r="L30" s="64"/>
    </row>
    <row r="31" spans="4:12" ht="13.5" customHeight="1">
      <c r="D31" s="63"/>
      <c r="E31" s="63"/>
      <c r="F31" s="63"/>
      <c r="G31" s="63"/>
      <c r="H31" s="63"/>
      <c r="I31" s="63"/>
      <c r="J31" s="63"/>
      <c r="K31" s="64"/>
      <c r="L31" s="64"/>
    </row>
    <row r="32" spans="4:12" ht="13.5" customHeight="1">
      <c r="D32" s="63"/>
      <c r="E32" s="63"/>
      <c r="F32" s="63"/>
      <c r="G32" s="63"/>
      <c r="H32" s="63"/>
      <c r="I32" s="63"/>
      <c r="J32" s="63"/>
      <c r="K32" s="64"/>
      <c r="L32" s="64"/>
    </row>
    <row r="33" spans="1:12" ht="13.5" customHeight="1">
      <c r="D33" s="63"/>
      <c r="E33" s="63"/>
      <c r="F33" s="63"/>
      <c r="G33" s="63"/>
      <c r="H33" s="63"/>
      <c r="I33" s="63"/>
      <c r="J33" s="63"/>
      <c r="K33" s="64"/>
      <c r="L33" s="64"/>
    </row>
    <row r="34" spans="1:12" ht="13.5" customHeight="1">
      <c r="D34" s="63"/>
      <c r="E34" s="63"/>
      <c r="F34" s="63"/>
      <c r="G34" s="63"/>
      <c r="H34" s="63"/>
      <c r="I34" s="63"/>
      <c r="J34" s="63"/>
      <c r="K34" s="64"/>
      <c r="L34" s="64"/>
    </row>
    <row r="35" spans="1:12" ht="13.5" customHeight="1">
      <c r="D35" s="63"/>
      <c r="E35" s="63"/>
      <c r="F35" s="63"/>
      <c r="G35" s="63"/>
      <c r="H35" s="63"/>
      <c r="I35" s="63"/>
      <c r="J35" s="63"/>
      <c r="K35" s="64"/>
      <c r="L35" s="64"/>
    </row>
    <row r="36" spans="1:12" ht="13.5" customHeight="1">
      <c r="D36" s="63"/>
      <c r="E36" s="63"/>
      <c r="F36" s="63"/>
      <c r="G36" s="63"/>
      <c r="H36" s="63"/>
      <c r="I36" s="63"/>
      <c r="J36" s="63"/>
      <c r="K36" s="64"/>
      <c r="L36" s="64"/>
    </row>
    <row r="37" spans="1:12" ht="13.5" customHeight="1">
      <c r="D37" s="63"/>
      <c r="E37" s="63"/>
      <c r="F37" s="63"/>
      <c r="G37" s="63"/>
      <c r="H37" s="63"/>
      <c r="I37" s="63"/>
      <c r="J37" s="63"/>
      <c r="K37" s="64"/>
      <c r="L37" s="64"/>
    </row>
    <row r="38" spans="1:12" ht="13.5" customHeight="1">
      <c r="D38" s="63"/>
      <c r="E38" s="63"/>
      <c r="F38" s="63"/>
      <c r="G38" s="63"/>
      <c r="H38" s="63"/>
      <c r="I38" s="63"/>
      <c r="J38" s="63"/>
      <c r="K38" s="64"/>
      <c r="L38" s="64"/>
    </row>
    <row r="39" spans="1:12" ht="13.5" customHeight="1"/>
    <row r="40" spans="1:12">
      <c r="A40" s="65"/>
      <c r="B40" s="65"/>
      <c r="C40" s="65"/>
      <c r="D40" s="65"/>
      <c r="E40" s="65"/>
      <c r="F40" s="65"/>
      <c r="G40" s="65"/>
      <c r="H40" s="65"/>
      <c r="I40" s="65"/>
      <c r="J40" s="65"/>
      <c r="K40" s="65"/>
      <c r="L40" s="65"/>
    </row>
  </sheetData>
  <mergeCells count="3">
    <mergeCell ref="K1:M1"/>
    <mergeCell ref="K2:M2"/>
    <mergeCell ref="K3:M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9"/>
  <sheetViews>
    <sheetView showGridLines="0" topLeftCell="A37" zoomScale="150" zoomScaleNormal="150" workbookViewId="0">
      <selection activeCell="J27" sqref="J27"/>
    </sheetView>
  </sheetViews>
  <sheetFormatPr baseColWidth="10" defaultColWidth="11.42578125" defaultRowHeight="12.75"/>
  <cols>
    <col min="1" max="1" width="1.7109375" style="35" customWidth="1"/>
    <col min="2" max="1024" width="11.42578125" style="35"/>
  </cols>
  <sheetData>
    <row r="1" spans="1:13" ht="18">
      <c r="A1" s="56"/>
      <c r="B1" s="57"/>
      <c r="C1" s="58"/>
      <c r="D1" s="58"/>
      <c r="E1" s="58"/>
      <c r="F1" s="58"/>
      <c r="G1" s="58"/>
      <c r="H1" s="58"/>
      <c r="I1" s="58"/>
      <c r="J1" s="58"/>
      <c r="K1" s="1" t="str">
        <f>'1a-Identification Projet'!$L$1</f>
        <v>Cosinus V0.1</v>
      </c>
      <c r="L1" s="1"/>
      <c r="M1" s="1"/>
    </row>
    <row r="2" spans="1:13" s="56" customFormat="1" ht="12.75" customHeight="1">
      <c r="B2" s="59"/>
      <c r="C2" s="60"/>
      <c r="D2" s="60"/>
      <c r="E2" s="60"/>
      <c r="F2" s="60"/>
      <c r="G2" s="60"/>
      <c r="H2" s="60"/>
      <c r="I2" s="60"/>
      <c r="J2" s="60"/>
      <c r="K2" s="201">
        <f>'1a-Identification Projet'!$L$2</f>
        <v>44592</v>
      </c>
      <c r="L2" s="201"/>
      <c r="M2" s="201"/>
    </row>
    <row r="3" spans="1:13" s="56" customFormat="1" ht="12.75" customHeight="1">
      <c r="B3" s="61"/>
      <c r="C3" s="62"/>
      <c r="D3" s="62"/>
      <c r="E3" s="62"/>
      <c r="F3" s="62"/>
      <c r="G3" s="62"/>
      <c r="H3" s="62"/>
      <c r="I3" s="62"/>
      <c r="J3" s="62"/>
      <c r="K3" s="202" t="str">
        <f>'1a-Identification Projet'!$L$3</f>
        <v>Cosinus</v>
      </c>
      <c r="L3" s="202"/>
      <c r="M3" s="202"/>
    </row>
    <row r="4" spans="1:13" s="56" customFormat="1" ht="12.75" customHeight="1">
      <c r="A4" s="35"/>
      <c r="B4" s="35"/>
      <c r="C4" s="35"/>
      <c r="D4" s="63"/>
      <c r="E4" s="63"/>
      <c r="F4" s="63"/>
      <c r="G4" s="63"/>
      <c r="H4" s="63"/>
      <c r="I4" s="63"/>
      <c r="J4" s="63"/>
      <c r="K4" s="64"/>
      <c r="L4" s="64"/>
      <c r="M4" s="35"/>
    </row>
    <row r="5" spans="1:13" ht="13.5" customHeight="1">
      <c r="D5" s="63"/>
      <c r="E5" s="63"/>
      <c r="F5" s="63"/>
      <c r="G5" s="63"/>
      <c r="H5" s="63"/>
      <c r="I5" s="63"/>
      <c r="J5" s="63"/>
      <c r="K5" s="64"/>
      <c r="L5" s="64"/>
    </row>
    <row r="6" spans="1:13" ht="13.5" customHeight="1">
      <c r="D6" s="63"/>
      <c r="E6" s="63"/>
      <c r="F6" s="63"/>
      <c r="G6" s="63"/>
      <c r="H6" s="63"/>
      <c r="I6" s="63"/>
      <c r="J6" s="63"/>
      <c r="K6" s="64"/>
      <c r="L6" s="64"/>
    </row>
    <row r="7" spans="1:13" ht="13.5" customHeight="1">
      <c r="D7" s="63"/>
      <c r="E7" s="63"/>
      <c r="F7" s="63"/>
      <c r="G7" s="63"/>
      <c r="H7" s="63"/>
      <c r="I7" s="63"/>
      <c r="J7" s="63"/>
      <c r="K7" s="64"/>
      <c r="L7" s="64"/>
    </row>
    <row r="8" spans="1:13" ht="13.5" customHeight="1">
      <c r="D8" s="63"/>
      <c r="E8" s="63"/>
      <c r="F8" s="63"/>
      <c r="G8" s="63"/>
      <c r="H8" s="63"/>
      <c r="I8" s="63"/>
      <c r="J8" s="63"/>
      <c r="K8" s="64"/>
      <c r="L8" s="64"/>
    </row>
    <row r="9" spans="1:13" ht="13.5" customHeight="1">
      <c r="D9" s="63"/>
      <c r="E9" s="63"/>
      <c r="F9" s="63"/>
      <c r="G9" s="63"/>
      <c r="H9" s="63"/>
      <c r="I9" s="63"/>
      <c r="J9" s="63"/>
      <c r="K9" s="64"/>
      <c r="L9" s="64"/>
    </row>
    <row r="10" spans="1:13" ht="13.5" customHeight="1">
      <c r="D10" s="63"/>
      <c r="E10" s="63"/>
      <c r="F10" s="63"/>
      <c r="G10" s="63"/>
      <c r="H10" s="63"/>
      <c r="I10" s="63"/>
      <c r="J10" s="63"/>
      <c r="K10" s="64"/>
      <c r="L10" s="64"/>
    </row>
    <row r="11" spans="1:13" ht="13.5" customHeight="1">
      <c r="D11" s="63"/>
      <c r="E11" s="63"/>
      <c r="F11" s="63"/>
      <c r="G11" s="63"/>
      <c r="H11" s="63"/>
      <c r="I11" s="64"/>
      <c r="J11" s="64"/>
      <c r="L11" s="64"/>
    </row>
    <row r="12" spans="1:13" ht="13.5" customHeight="1">
      <c r="D12" s="63"/>
      <c r="E12" s="63"/>
      <c r="F12" s="63"/>
      <c r="G12" s="63"/>
      <c r="H12" s="63"/>
      <c r="I12" s="64"/>
      <c r="J12" s="64"/>
      <c r="L12" s="64"/>
    </row>
    <row r="13" spans="1:13" ht="13.5" customHeight="1">
      <c r="D13" s="63"/>
      <c r="E13" s="63"/>
      <c r="F13" s="63"/>
      <c r="G13" s="63"/>
      <c r="H13" s="63"/>
      <c r="I13" s="64"/>
      <c r="J13" s="64"/>
      <c r="L13" s="64"/>
    </row>
    <row r="14" spans="1:13" ht="18">
      <c r="A14" s="65"/>
      <c r="B14" s="65"/>
      <c r="D14" s="63"/>
      <c r="E14" s="63"/>
      <c r="F14" s="63"/>
      <c r="G14" s="63"/>
      <c r="H14" s="63"/>
      <c r="I14" s="64"/>
      <c r="J14" s="64"/>
      <c r="L14" s="64"/>
    </row>
    <row r="15" spans="1:13" ht="18">
      <c r="D15" s="63"/>
      <c r="E15" s="63"/>
      <c r="F15" s="63"/>
      <c r="G15" s="63"/>
      <c r="H15" s="63"/>
      <c r="I15" s="64"/>
      <c r="J15" s="64"/>
      <c r="L15" s="64"/>
    </row>
    <row r="16" spans="1:13" ht="18">
      <c r="D16" s="63"/>
      <c r="E16" s="63"/>
      <c r="F16" s="63"/>
      <c r="G16" s="63"/>
      <c r="H16" s="63"/>
      <c r="I16" s="64"/>
      <c r="J16" s="64"/>
      <c r="L16" s="64"/>
    </row>
    <row r="17" spans="4:12" ht="18">
      <c r="D17" s="63"/>
      <c r="E17" s="63"/>
      <c r="F17" s="63"/>
      <c r="G17" s="63"/>
      <c r="H17" s="63"/>
      <c r="I17" s="64"/>
      <c r="J17" s="64"/>
      <c r="L17" s="64"/>
    </row>
    <row r="18" spans="4:12" ht="18">
      <c r="D18" s="63"/>
      <c r="E18" s="63"/>
      <c r="F18" s="63"/>
      <c r="G18" s="63"/>
      <c r="H18" s="63"/>
      <c r="I18" s="64"/>
      <c r="J18" s="64"/>
      <c r="L18" s="64"/>
    </row>
    <row r="19" spans="4:12" ht="18">
      <c r="D19" s="63"/>
      <c r="E19" s="63"/>
      <c r="F19" s="63"/>
      <c r="G19" s="63"/>
      <c r="H19" s="63"/>
      <c r="I19" s="64"/>
      <c r="J19" s="64"/>
      <c r="L19" s="64"/>
    </row>
    <row r="20" spans="4:12" ht="18">
      <c r="D20" s="63"/>
      <c r="E20" s="63"/>
      <c r="F20" s="63"/>
      <c r="G20" s="63"/>
      <c r="H20" s="63"/>
      <c r="I20" s="64"/>
      <c r="J20" s="64"/>
      <c r="L20" s="64"/>
    </row>
    <row r="21" spans="4:12" ht="18">
      <c r="D21" s="63"/>
      <c r="E21" s="63"/>
      <c r="F21" s="63"/>
      <c r="G21" s="63"/>
      <c r="H21" s="63"/>
      <c r="I21" s="64"/>
      <c r="J21" s="64"/>
      <c r="L21" s="64"/>
    </row>
    <row r="22" spans="4:12" ht="18">
      <c r="D22" s="63"/>
      <c r="E22" s="63"/>
      <c r="F22" s="63"/>
      <c r="G22" s="63"/>
      <c r="H22" s="63"/>
      <c r="I22" s="64"/>
      <c r="J22" s="64"/>
      <c r="L22" s="64"/>
    </row>
    <row r="23" spans="4:12" ht="18">
      <c r="D23" s="63"/>
      <c r="E23" s="63"/>
      <c r="F23" s="63"/>
      <c r="G23" s="63"/>
      <c r="H23" s="63"/>
      <c r="I23" s="64"/>
      <c r="J23" s="64"/>
      <c r="L23" s="64"/>
    </row>
    <row r="24" spans="4:12" ht="18">
      <c r="D24" s="63"/>
      <c r="E24" s="63"/>
      <c r="F24" s="63"/>
      <c r="G24" s="63"/>
      <c r="H24" s="63"/>
      <c r="I24" s="64"/>
      <c r="J24" s="64"/>
      <c r="L24" s="64"/>
    </row>
    <row r="25" spans="4:12" ht="18">
      <c r="D25" s="63"/>
      <c r="E25" s="63"/>
      <c r="F25" s="63"/>
      <c r="G25" s="63"/>
      <c r="H25" s="63"/>
      <c r="I25" s="64"/>
      <c r="J25" s="64"/>
      <c r="L25" s="64"/>
    </row>
    <row r="26" spans="4:12" ht="18">
      <c r="D26" s="63"/>
      <c r="E26" s="63"/>
      <c r="F26" s="63"/>
      <c r="G26" s="63"/>
      <c r="H26" s="63"/>
      <c r="I26" s="63"/>
      <c r="J26" s="63"/>
      <c r="K26" s="64"/>
      <c r="L26" s="64"/>
    </row>
    <row r="27" spans="4:12" ht="18">
      <c r="D27" s="63"/>
      <c r="E27" s="63"/>
      <c r="F27" s="63"/>
      <c r="G27" s="63"/>
      <c r="H27" s="63"/>
      <c r="I27" s="63"/>
      <c r="J27" s="63"/>
      <c r="K27" s="64"/>
      <c r="L27" s="64"/>
    </row>
    <row r="28" spans="4:12" ht="18">
      <c r="D28" s="63"/>
      <c r="E28" s="63"/>
      <c r="F28" s="63"/>
      <c r="G28" s="63"/>
      <c r="H28" s="63"/>
      <c r="I28" s="63"/>
      <c r="J28" s="63"/>
      <c r="K28" s="64"/>
      <c r="L28" s="64"/>
    </row>
    <row r="29" spans="4:12" ht="18">
      <c r="D29" s="63"/>
      <c r="E29" s="63"/>
      <c r="F29" s="63"/>
      <c r="G29" s="63"/>
      <c r="H29" s="63"/>
      <c r="I29" s="63"/>
      <c r="J29" s="63"/>
      <c r="K29" s="64"/>
      <c r="L29" s="64"/>
    </row>
  </sheetData>
  <mergeCells count="3">
    <mergeCell ref="K1:M1"/>
    <mergeCell ref="K2:M2"/>
    <mergeCell ref="K3:M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79"/>
  <sheetViews>
    <sheetView showGridLines="0" topLeftCell="D16" zoomScale="150" zoomScaleNormal="150" workbookViewId="0">
      <selection activeCell="K24" sqref="K24"/>
    </sheetView>
  </sheetViews>
  <sheetFormatPr baseColWidth="10" defaultColWidth="11.42578125" defaultRowHeight="12.75"/>
  <cols>
    <col min="1" max="1" width="1.7109375" style="35" customWidth="1"/>
    <col min="2" max="15" width="11.42578125" style="35"/>
    <col min="16" max="16" width="15.42578125" style="35" customWidth="1"/>
    <col min="17" max="1023" width="11.42578125" style="35"/>
    <col min="1024" max="1024" width="11.5703125" customWidth="1"/>
  </cols>
  <sheetData>
    <row r="1" spans="1:1024" ht="18">
      <c r="A1" s="56"/>
      <c r="B1" s="57"/>
      <c r="C1" s="58"/>
      <c r="D1" s="58"/>
      <c r="E1" s="58"/>
      <c r="F1" s="58"/>
      <c r="G1" s="58"/>
      <c r="H1" s="58"/>
      <c r="I1" s="58"/>
      <c r="J1" s="58"/>
      <c r="K1" s="1" t="str">
        <f>'1a-Identification Projet'!$L$1</f>
        <v>Cosinus V0.1</v>
      </c>
      <c r="L1" s="1"/>
      <c r="M1" s="1"/>
      <c r="N1" s="1"/>
    </row>
    <row r="2" spans="1:1024" s="56" customFormat="1" ht="12.75" customHeight="1">
      <c r="B2" s="59"/>
      <c r="C2" s="60"/>
      <c r="D2" s="60"/>
      <c r="E2" s="60"/>
      <c r="F2" s="60"/>
      <c r="G2" s="60"/>
      <c r="H2" s="60"/>
      <c r="I2" s="60"/>
      <c r="J2" s="60"/>
      <c r="K2" s="201">
        <f>'1a-Identification Projet'!$L$2</f>
        <v>44592</v>
      </c>
      <c r="L2" s="201"/>
      <c r="M2" s="201"/>
      <c r="N2" s="201"/>
      <c r="AMJ2"/>
    </row>
    <row r="3" spans="1:1024" s="56" customFormat="1" ht="12.75" customHeight="1">
      <c r="B3" s="61"/>
      <c r="C3" s="62"/>
      <c r="D3" s="62"/>
      <c r="E3" s="62"/>
      <c r="F3" s="62"/>
      <c r="G3" s="62"/>
      <c r="H3" s="62"/>
      <c r="I3" s="62"/>
      <c r="J3" s="62"/>
      <c r="K3" s="202" t="str">
        <f>'1a-Identification Projet'!$L$3</f>
        <v>Cosinus</v>
      </c>
      <c r="L3" s="202"/>
      <c r="M3" s="202"/>
      <c r="N3" s="202"/>
      <c r="AMJ3"/>
    </row>
    <row r="4" spans="1:1024" s="56" customFormat="1" ht="12.75" customHeight="1">
      <c r="A4" s="35"/>
      <c r="B4" s="35"/>
      <c r="C4" s="35"/>
      <c r="D4" s="63"/>
      <c r="E4" s="63"/>
      <c r="F4" s="63"/>
      <c r="G4" s="63"/>
      <c r="H4" s="63"/>
      <c r="I4" s="63"/>
      <c r="J4" s="63"/>
      <c r="K4" s="64"/>
      <c r="L4" s="64"/>
      <c r="M4" s="64"/>
      <c r="N4" s="35"/>
      <c r="AMJ4"/>
    </row>
    <row r="5" spans="1:1024" ht="13.5" customHeight="1">
      <c r="D5" s="63"/>
      <c r="E5" s="63"/>
      <c r="F5" s="63"/>
      <c r="G5" s="63"/>
      <c r="H5" s="63"/>
      <c r="I5" s="63"/>
      <c r="J5" s="63"/>
      <c r="K5" s="64"/>
      <c r="L5" s="64"/>
      <c r="M5" s="64"/>
    </row>
    <row r="6" spans="1:1024" ht="13.5" customHeight="1">
      <c r="D6" s="63"/>
      <c r="E6" s="63"/>
      <c r="F6" s="63"/>
      <c r="G6" s="63"/>
      <c r="H6" s="63"/>
      <c r="I6" s="63"/>
      <c r="J6" s="63"/>
      <c r="K6" s="64"/>
      <c r="L6" s="64"/>
      <c r="M6" s="64"/>
    </row>
    <row r="7" spans="1:1024" ht="13.5" customHeight="1">
      <c r="D7" s="63"/>
      <c r="E7" s="63"/>
      <c r="F7" s="63"/>
      <c r="G7" s="63"/>
      <c r="H7" s="63"/>
      <c r="I7" s="63"/>
      <c r="J7" s="63"/>
      <c r="K7" s="64"/>
      <c r="L7" s="64"/>
      <c r="M7" s="64"/>
    </row>
    <row r="8" spans="1:1024" ht="13.5" customHeight="1">
      <c r="D8" s="63"/>
      <c r="E8" s="63"/>
      <c r="F8" s="63"/>
      <c r="G8" s="63"/>
      <c r="H8" s="63"/>
      <c r="I8" s="63"/>
      <c r="J8" s="63"/>
      <c r="K8" s="64"/>
      <c r="L8" s="64"/>
      <c r="M8" s="64"/>
    </row>
    <row r="9" spans="1:1024" ht="13.5" customHeight="1">
      <c r="D9" s="63"/>
      <c r="E9" s="63"/>
      <c r="F9" s="63"/>
      <c r="G9" s="63"/>
      <c r="H9" s="63"/>
      <c r="I9" s="63"/>
      <c r="J9" s="63"/>
      <c r="K9" s="64"/>
      <c r="L9" s="64"/>
      <c r="M9" s="64"/>
    </row>
    <row r="10" spans="1:1024" ht="13.5" customHeight="1">
      <c r="D10" s="63"/>
      <c r="E10" s="63"/>
      <c r="F10" s="63"/>
      <c r="G10" s="63"/>
      <c r="H10" s="63"/>
      <c r="I10" s="63"/>
      <c r="J10" s="63"/>
      <c r="K10" s="64"/>
      <c r="L10" s="64"/>
      <c r="M10" s="64"/>
    </row>
    <row r="11" spans="1:1024" ht="13.5" customHeight="1">
      <c r="D11" s="63"/>
      <c r="E11" s="63"/>
      <c r="F11" s="63"/>
      <c r="G11" s="63"/>
      <c r="H11" s="63"/>
      <c r="I11" s="63"/>
      <c r="J11" s="63"/>
      <c r="K11" s="64"/>
      <c r="L11" s="64"/>
      <c r="M11" s="64"/>
    </row>
    <row r="12" spans="1:1024" ht="13.5" customHeight="1">
      <c r="D12" s="63"/>
      <c r="E12" s="63"/>
      <c r="F12" s="63"/>
      <c r="G12" s="63"/>
      <c r="H12" s="63"/>
      <c r="I12" s="63"/>
      <c r="J12" s="63"/>
      <c r="K12" s="64"/>
      <c r="L12" s="64"/>
      <c r="M12" s="64"/>
    </row>
    <row r="13" spans="1:1024" ht="13.5" customHeight="1">
      <c r="D13" s="63"/>
      <c r="E13" s="63"/>
      <c r="F13" s="63"/>
      <c r="G13" s="63"/>
      <c r="H13" s="63"/>
      <c r="I13" s="63"/>
      <c r="J13" s="63"/>
      <c r="K13" s="64"/>
      <c r="L13" s="64"/>
      <c r="M13" s="64"/>
    </row>
    <row r="14" spans="1:1024" ht="13.5" customHeight="1">
      <c r="D14" s="63"/>
      <c r="E14" s="63"/>
      <c r="F14" s="63"/>
      <c r="G14" s="63"/>
      <c r="H14" s="63"/>
      <c r="I14" s="63"/>
      <c r="J14" s="63"/>
      <c r="K14" s="64"/>
      <c r="L14" s="64"/>
      <c r="M14" s="64"/>
    </row>
    <row r="15" spans="1:1024" ht="13.5" customHeight="1">
      <c r="D15" s="63"/>
      <c r="E15" s="63"/>
      <c r="F15" s="63"/>
      <c r="G15" s="63"/>
      <c r="H15" s="63"/>
      <c r="I15" s="63"/>
      <c r="J15" s="63"/>
      <c r="K15" s="64"/>
      <c r="L15" s="64"/>
      <c r="M15" s="64"/>
    </row>
    <row r="16" spans="1:1024" ht="13.5" customHeight="1">
      <c r="D16" s="63"/>
      <c r="E16" s="63"/>
      <c r="F16" s="63"/>
      <c r="G16" s="63"/>
      <c r="H16" s="63"/>
      <c r="I16" s="63"/>
      <c r="J16" s="63"/>
      <c r="K16" s="64"/>
      <c r="L16" s="64"/>
      <c r="M16" s="64"/>
    </row>
    <row r="17" spans="2:20" ht="13.5" customHeight="1">
      <c r="D17" s="63"/>
      <c r="E17" s="63"/>
      <c r="F17" s="63"/>
      <c r="G17" s="63"/>
      <c r="H17" s="63"/>
      <c r="I17" s="63"/>
      <c r="J17" s="63"/>
      <c r="K17" s="64"/>
      <c r="L17" s="64"/>
      <c r="M17" s="64"/>
    </row>
    <row r="18" spans="2:20" ht="13.5" customHeight="1">
      <c r="D18" s="63"/>
      <c r="E18" s="63"/>
      <c r="F18" s="63"/>
      <c r="G18" s="63"/>
      <c r="H18" s="63"/>
      <c r="I18" s="63"/>
      <c r="J18" s="63"/>
      <c r="K18" s="64"/>
      <c r="L18" s="64"/>
      <c r="M18" s="64"/>
    </row>
    <row r="19" spans="2:20" ht="13.5" customHeight="1">
      <c r="D19" s="63"/>
      <c r="E19" s="63"/>
      <c r="F19" s="63"/>
      <c r="G19" s="63"/>
      <c r="H19" s="63"/>
      <c r="I19" s="63"/>
      <c r="J19" s="63"/>
      <c r="K19" s="64"/>
      <c r="L19" s="64"/>
      <c r="M19" s="64"/>
    </row>
    <row r="20" spans="2:20" ht="13.5" customHeight="1">
      <c r="D20" s="63"/>
      <c r="E20" s="63"/>
      <c r="F20" s="63"/>
      <c r="G20" s="63"/>
      <c r="H20" s="63"/>
      <c r="I20" s="63"/>
      <c r="J20" s="63"/>
      <c r="K20" s="64"/>
      <c r="L20" s="64"/>
      <c r="M20" s="64"/>
    </row>
    <row r="21" spans="2:20" ht="13.5" customHeight="1">
      <c r="D21" s="63"/>
      <c r="E21" s="63"/>
      <c r="F21" s="63"/>
      <c r="G21" s="63"/>
      <c r="H21" s="63"/>
      <c r="I21" s="63"/>
      <c r="J21" s="63"/>
      <c r="K21" s="64"/>
      <c r="L21" s="64"/>
      <c r="M21" s="64"/>
    </row>
    <row r="22" spans="2:20" ht="13.5" customHeight="1">
      <c r="D22" s="63"/>
      <c r="E22" s="63"/>
      <c r="F22" s="63"/>
      <c r="G22" s="63"/>
      <c r="H22" s="63"/>
      <c r="I22" s="63"/>
      <c r="J22" s="63"/>
      <c r="K22" s="64"/>
      <c r="L22" s="64"/>
      <c r="M22" s="64"/>
    </row>
    <row r="23" spans="2:20" ht="13.5" customHeight="1">
      <c r="D23" s="63"/>
      <c r="E23" s="63"/>
      <c r="F23" s="63"/>
      <c r="G23" s="63"/>
      <c r="H23" s="63"/>
      <c r="I23" s="63"/>
      <c r="J23" s="63"/>
      <c r="K23" s="64"/>
      <c r="L23" s="64"/>
      <c r="M23" s="64"/>
    </row>
    <row r="24" spans="2:20" ht="13.5" customHeight="1">
      <c r="D24" s="63"/>
      <c r="E24" s="63"/>
      <c r="F24" s="63"/>
      <c r="G24" s="63"/>
      <c r="H24" s="63"/>
      <c r="I24" s="63"/>
      <c r="J24" s="63"/>
      <c r="K24" s="64"/>
      <c r="L24" s="64"/>
      <c r="M24" s="64"/>
    </row>
    <row r="25" spans="2:20" ht="13.5" customHeight="1">
      <c r="D25" s="63"/>
      <c r="E25" s="63"/>
      <c r="F25" s="63"/>
      <c r="G25" s="63"/>
      <c r="H25" s="63"/>
      <c r="I25" s="63"/>
      <c r="J25" s="63"/>
      <c r="K25" s="64"/>
      <c r="L25" s="64"/>
      <c r="M25" s="64"/>
    </row>
    <row r="26" spans="2:20" ht="13.5" customHeight="1">
      <c r="B26"/>
      <c r="C26"/>
      <c r="D26"/>
      <c r="E26"/>
      <c r="F26"/>
      <c r="G26"/>
      <c r="H26"/>
      <c r="I26"/>
      <c r="J26"/>
      <c r="K26"/>
      <c r="L26"/>
      <c r="M26"/>
      <c r="N26"/>
      <c r="O26"/>
      <c r="P26"/>
      <c r="Q26"/>
      <c r="R26"/>
      <c r="S26"/>
      <c r="T26"/>
    </row>
    <row r="27" spans="2:20" ht="13.5" customHeight="1">
      <c r="B27"/>
      <c r="C27"/>
      <c r="D27"/>
      <c r="E27"/>
      <c r="F27"/>
      <c r="G27"/>
      <c r="H27"/>
      <c r="I27"/>
      <c r="J27"/>
      <c r="K27"/>
      <c r="L27"/>
      <c r="M27"/>
      <c r="N27"/>
      <c r="O27"/>
      <c r="P27"/>
      <c r="Q27"/>
      <c r="R27"/>
      <c r="S27"/>
      <c r="T27"/>
    </row>
    <row r="28" spans="2:20" ht="13.5" customHeight="1">
      <c r="B28"/>
      <c r="C28"/>
      <c r="D28"/>
      <c r="E28"/>
      <c r="F28"/>
      <c r="G28"/>
      <c r="H28"/>
      <c r="I28"/>
      <c r="J28"/>
      <c r="K28"/>
      <c r="L28"/>
      <c r="M28"/>
      <c r="N28"/>
      <c r="O28"/>
      <c r="P28"/>
      <c r="Q28"/>
      <c r="R28"/>
      <c r="S28"/>
      <c r="T28"/>
    </row>
    <row r="29" spans="2:20" ht="29.25" customHeight="1">
      <c r="B29"/>
      <c r="C29"/>
      <c r="D29"/>
      <c r="E29"/>
      <c r="F29"/>
      <c r="G29"/>
      <c r="H29"/>
      <c r="I29"/>
      <c r="J29"/>
      <c r="K29"/>
      <c r="L29"/>
      <c r="M29"/>
      <c r="N29"/>
      <c r="O29"/>
      <c r="P29"/>
      <c r="Q29"/>
      <c r="R29"/>
      <c r="S29"/>
      <c r="T29"/>
    </row>
    <row r="30" spans="2:20" ht="13.5" customHeight="1">
      <c r="B30"/>
      <c r="C30"/>
      <c r="D30"/>
      <c r="E30"/>
      <c r="F30"/>
      <c r="G30"/>
      <c r="H30"/>
      <c r="I30"/>
      <c r="J30"/>
      <c r="K30"/>
      <c r="L30"/>
      <c r="M30"/>
      <c r="N30"/>
      <c r="O30"/>
      <c r="P30"/>
      <c r="Q30"/>
      <c r="R30"/>
      <c r="S30"/>
      <c r="T30"/>
    </row>
    <row r="31" spans="2:20" ht="13.5" customHeight="1">
      <c r="B31"/>
      <c r="C31"/>
      <c r="D31"/>
      <c r="E31"/>
      <c r="F31"/>
      <c r="G31"/>
      <c r="H31"/>
      <c r="I31"/>
      <c r="J31"/>
      <c r="K31"/>
      <c r="L31"/>
      <c r="M31"/>
      <c r="N31"/>
      <c r="O31"/>
      <c r="P31"/>
      <c r="Q31"/>
      <c r="R31"/>
      <c r="S31"/>
      <c r="T31"/>
    </row>
    <row r="32" spans="2:20" ht="13.5" customHeight="1">
      <c r="B32"/>
      <c r="C32"/>
      <c r="D32"/>
      <c r="E32"/>
      <c r="F32"/>
      <c r="G32"/>
      <c r="H32"/>
      <c r="I32"/>
      <c r="J32"/>
      <c r="K32"/>
      <c r="L32"/>
      <c r="M32"/>
      <c r="N32"/>
      <c r="O32"/>
      <c r="P32"/>
      <c r="Q32"/>
      <c r="R32"/>
      <c r="S32"/>
      <c r="T32"/>
    </row>
    <row r="33" spans="1:20" ht="13.5" customHeight="1">
      <c r="B33"/>
      <c r="C33"/>
      <c r="D33"/>
      <c r="E33"/>
      <c r="F33"/>
      <c r="G33"/>
      <c r="H33"/>
      <c r="I33"/>
      <c r="J33"/>
      <c r="K33"/>
      <c r="L33"/>
      <c r="M33"/>
      <c r="N33"/>
      <c r="O33"/>
      <c r="P33"/>
      <c r="Q33"/>
      <c r="R33"/>
      <c r="S33"/>
      <c r="T33"/>
    </row>
    <row r="34" spans="1:20" ht="13.5" customHeight="1">
      <c r="B34"/>
      <c r="C34"/>
      <c r="D34"/>
      <c r="E34"/>
      <c r="F34"/>
      <c r="G34"/>
      <c r="H34"/>
      <c r="I34"/>
      <c r="J34"/>
      <c r="K34"/>
      <c r="L34"/>
      <c r="M34"/>
      <c r="N34"/>
      <c r="O34"/>
      <c r="P34"/>
      <c r="Q34"/>
      <c r="R34"/>
      <c r="S34"/>
      <c r="T34"/>
    </row>
    <row r="35" spans="1:20">
      <c r="A35" s="65"/>
      <c r="B35"/>
      <c r="C35"/>
      <c r="D35"/>
      <c r="E35"/>
      <c r="F35"/>
      <c r="G35"/>
      <c r="H35"/>
      <c r="I35"/>
      <c r="J35"/>
      <c r="K35"/>
      <c r="L35"/>
      <c r="M35"/>
      <c r="N35"/>
      <c r="O35"/>
      <c r="P35"/>
      <c r="Q35"/>
      <c r="R35"/>
      <c r="S35"/>
      <c r="T35"/>
    </row>
    <row r="36" spans="1:20" ht="18">
      <c r="B36"/>
      <c r="C36"/>
      <c r="F36" s="63"/>
      <c r="G36" s="63"/>
      <c r="H36" s="63"/>
      <c r="I36" s="63"/>
      <c r="J36" s="63"/>
      <c r="K36" s="63"/>
      <c r="L36" s="63"/>
      <c r="M36"/>
      <c r="N36"/>
      <c r="O36"/>
      <c r="P36"/>
      <c r="Q36"/>
      <c r="R36"/>
      <c r="S36"/>
      <c r="T36"/>
    </row>
    <row r="37" spans="1:20" ht="18">
      <c r="B37"/>
      <c r="C37"/>
      <c r="F37" s="63"/>
      <c r="G37" s="63"/>
      <c r="H37" s="63"/>
      <c r="I37" s="63"/>
      <c r="J37" s="63"/>
      <c r="K37" s="63"/>
      <c r="L37" s="63"/>
      <c r="M37"/>
      <c r="N37"/>
      <c r="O37"/>
      <c r="P37"/>
      <c r="Q37"/>
      <c r="R37"/>
      <c r="S37"/>
      <c r="T37"/>
    </row>
    <row r="38" spans="1:20" ht="24.4" customHeight="1">
      <c r="B38"/>
      <c r="C38"/>
      <c r="E38" s="203" t="s">
        <v>55</v>
      </c>
      <c r="F38" s="203"/>
      <c r="G38" s="203"/>
      <c r="H38" s="66" t="s">
        <v>56</v>
      </c>
      <c r="I38" s="66" t="s">
        <v>57</v>
      </c>
      <c r="J38" s="66" t="s">
        <v>58</v>
      </c>
      <c r="K38" s="66" t="s">
        <v>59</v>
      </c>
      <c r="M38"/>
      <c r="N38"/>
      <c r="O38"/>
      <c r="P38"/>
      <c r="Q38"/>
      <c r="R38"/>
      <c r="S38"/>
      <c r="T38"/>
    </row>
    <row r="39" spans="1:20" ht="18">
      <c r="B39"/>
      <c r="C39" s="35" t="s">
        <v>60</v>
      </c>
      <c r="E39" s="67" t="s">
        <v>61</v>
      </c>
      <c r="F39" s="68"/>
      <c r="G39" s="69"/>
      <c r="H39" s="70" t="s">
        <v>62</v>
      </c>
      <c r="I39" s="70" t="s">
        <v>63</v>
      </c>
      <c r="J39" s="70" t="s">
        <v>63</v>
      </c>
      <c r="K39" s="70" t="s">
        <v>63</v>
      </c>
      <c r="L39" s="63"/>
      <c r="M39"/>
      <c r="N39"/>
      <c r="O39"/>
      <c r="P39"/>
      <c r="Q39"/>
      <c r="R39"/>
      <c r="S39"/>
      <c r="T39"/>
    </row>
    <row r="40" spans="1:20" ht="18">
      <c r="B40"/>
      <c r="C40" s="35" t="s">
        <v>64</v>
      </c>
      <c r="E40" s="67" t="s">
        <v>65</v>
      </c>
      <c r="F40" s="68"/>
      <c r="G40" s="69"/>
      <c r="H40" s="70" t="s">
        <v>66</v>
      </c>
      <c r="I40" s="70" t="s">
        <v>67</v>
      </c>
      <c r="J40" s="70"/>
      <c r="K40" s="70"/>
      <c r="L40" s="63"/>
      <c r="M40"/>
      <c r="N40"/>
      <c r="O40"/>
      <c r="P40"/>
      <c r="Q40"/>
      <c r="R40"/>
      <c r="S40"/>
      <c r="T40"/>
    </row>
    <row r="41" spans="1:20" ht="21.95" customHeight="1">
      <c r="B41"/>
      <c r="C41"/>
      <c r="E41" s="67" t="s">
        <v>68</v>
      </c>
      <c r="F41" s="68"/>
      <c r="G41" s="69"/>
      <c r="H41" s="70" t="s">
        <v>67</v>
      </c>
      <c r="I41" s="70"/>
      <c r="J41" s="70" t="s">
        <v>69</v>
      </c>
      <c r="K41" s="70"/>
      <c r="L41" s="63"/>
      <c r="M41"/>
      <c r="N41"/>
      <c r="O41"/>
      <c r="P41"/>
      <c r="Q41"/>
      <c r="R41"/>
      <c r="S41"/>
      <c r="T41"/>
    </row>
    <row r="42" spans="1:20" ht="18">
      <c r="B42"/>
      <c r="C42"/>
      <c r="E42" s="67" t="s">
        <v>70</v>
      </c>
      <c r="F42" s="68"/>
      <c r="G42" s="69"/>
      <c r="H42" s="70"/>
      <c r="I42" s="70" t="s">
        <v>67</v>
      </c>
      <c r="J42" s="70"/>
      <c r="K42" s="70"/>
      <c r="L42" s="63"/>
      <c r="M42"/>
      <c r="N42"/>
      <c r="O42"/>
      <c r="P42"/>
      <c r="Q42"/>
      <c r="R42"/>
      <c r="S42"/>
      <c r="T42"/>
    </row>
    <row r="43" spans="1:20" ht="18">
      <c r="B43"/>
      <c r="C43"/>
      <c r="E43" s="67" t="s">
        <v>71</v>
      </c>
      <c r="F43" s="68"/>
      <c r="G43" s="69"/>
      <c r="H43" s="70"/>
      <c r="I43" s="70"/>
      <c r="J43" s="70"/>
      <c r="K43" s="70" t="s">
        <v>67</v>
      </c>
      <c r="L43" s="63"/>
      <c r="M43"/>
      <c r="N43"/>
      <c r="O43"/>
      <c r="P43"/>
      <c r="Q43"/>
      <c r="R43"/>
      <c r="S43"/>
      <c r="T43"/>
    </row>
    <row r="44" spans="1:20" ht="18">
      <c r="B44"/>
      <c r="C44"/>
      <c r="E44" s="67" t="s">
        <v>72</v>
      </c>
      <c r="F44" s="68"/>
      <c r="G44" s="69"/>
      <c r="H44" s="70" t="s">
        <v>69</v>
      </c>
      <c r="I44" s="70"/>
      <c r="J44" s="70" t="s">
        <v>67</v>
      </c>
      <c r="K44" s="70"/>
      <c r="L44" s="63"/>
      <c r="M44"/>
      <c r="N44"/>
      <c r="O44"/>
      <c r="P44"/>
      <c r="Q44"/>
      <c r="R44"/>
      <c r="S44"/>
      <c r="T44"/>
    </row>
    <row r="45" spans="1:20" ht="18">
      <c r="B45"/>
      <c r="C45"/>
      <c r="E45" s="67" t="s">
        <v>73</v>
      </c>
      <c r="F45" s="68"/>
      <c r="G45" s="69"/>
      <c r="H45" s="70" t="s">
        <v>67</v>
      </c>
      <c r="I45" s="70"/>
      <c r="J45" s="70" t="s">
        <v>69</v>
      </c>
      <c r="K45" s="70"/>
      <c r="L45" s="63"/>
      <c r="M45"/>
      <c r="N45"/>
      <c r="O45"/>
      <c r="P45"/>
      <c r="Q45"/>
      <c r="R45"/>
      <c r="S45"/>
      <c r="T45"/>
    </row>
    <row r="46" spans="1:20" ht="18">
      <c r="B46"/>
      <c r="C46"/>
      <c r="E46" s="67" t="s">
        <v>74</v>
      </c>
      <c r="F46" s="68"/>
      <c r="G46" s="69"/>
      <c r="H46" s="70" t="s">
        <v>66</v>
      </c>
      <c r="I46" s="70"/>
      <c r="J46" s="70"/>
      <c r="K46" s="70" t="s">
        <v>67</v>
      </c>
      <c r="M46"/>
      <c r="N46"/>
      <c r="O46"/>
      <c r="P46"/>
      <c r="Q46"/>
      <c r="R46"/>
      <c r="S46"/>
      <c r="T46"/>
    </row>
    <row r="47" spans="1:20">
      <c r="B47"/>
      <c r="C47"/>
      <c r="D47" s="65"/>
      <c r="E47" s="65"/>
      <c r="F47" s="65"/>
      <c r="G47" s="65"/>
      <c r="H47" s="65"/>
      <c r="I47" s="65"/>
      <c r="J47" s="65"/>
      <c r="K47" s="65"/>
      <c r="L47" s="65"/>
      <c r="M47"/>
      <c r="N47"/>
      <c r="O47"/>
      <c r="P47"/>
      <c r="Q47"/>
      <c r="R47"/>
      <c r="S47"/>
      <c r="T47"/>
    </row>
    <row r="48" spans="1:20">
      <c r="B48"/>
      <c r="C48"/>
      <c r="E48"/>
      <c r="M48"/>
      <c r="N48"/>
      <c r="O48"/>
      <c r="P48"/>
      <c r="Q48"/>
      <c r="R48"/>
      <c r="S48"/>
      <c r="T48"/>
    </row>
    <row r="49" spans="2:20">
      <c r="B49"/>
      <c r="C49"/>
      <c r="E49"/>
      <c r="M49"/>
      <c r="N49"/>
      <c r="O49"/>
      <c r="P49"/>
      <c r="Q49"/>
      <c r="R49"/>
      <c r="S49"/>
      <c r="T49"/>
    </row>
    <row r="50" spans="2:20">
      <c r="B50"/>
      <c r="C50"/>
      <c r="E50"/>
      <c r="M50"/>
      <c r="N50"/>
      <c r="O50"/>
      <c r="P50"/>
      <c r="Q50"/>
      <c r="R50"/>
      <c r="S50"/>
      <c r="T50"/>
    </row>
    <row r="51" spans="2:20">
      <c r="B51"/>
      <c r="C51"/>
      <c r="D51"/>
      <c r="E51"/>
      <c r="F51"/>
      <c r="G51"/>
      <c r="H51"/>
      <c r="I51"/>
      <c r="J51"/>
      <c r="K51"/>
      <c r="L51"/>
      <c r="M51"/>
      <c r="N51"/>
      <c r="O51"/>
      <c r="P51"/>
      <c r="Q51"/>
      <c r="R51"/>
      <c r="S51"/>
      <c r="T51"/>
    </row>
    <row r="52" spans="2:20">
      <c r="B52"/>
      <c r="T52"/>
    </row>
    <row r="53" spans="2:20" ht="49.35" customHeight="1">
      <c r="C53" s="203" t="s">
        <v>75</v>
      </c>
      <c r="D53" s="203"/>
      <c r="E53" s="203"/>
      <c r="F53" s="66" t="s">
        <v>76</v>
      </c>
      <c r="G53" s="66" t="s">
        <v>77</v>
      </c>
      <c r="H53" s="71" t="s">
        <v>78</v>
      </c>
      <c r="I53" s="66" t="s">
        <v>79</v>
      </c>
      <c r="J53" s="66" t="s">
        <v>80</v>
      </c>
      <c r="K53" s="66" t="s">
        <v>81</v>
      </c>
      <c r="L53" s="66" t="s">
        <v>82</v>
      </c>
      <c r="M53" s="66" t="s">
        <v>83</v>
      </c>
      <c r="N53" s="66" t="s">
        <v>84</v>
      </c>
      <c r="O53" s="66" t="s">
        <v>85</v>
      </c>
      <c r="P53" s="71" t="s">
        <v>86</v>
      </c>
      <c r="Q53" s="66" t="s">
        <v>87</v>
      </c>
      <c r="R53" s="66" t="s">
        <v>88</v>
      </c>
      <c r="S53" s="66" t="s">
        <v>89</v>
      </c>
    </row>
    <row r="54" spans="2:20" ht="18">
      <c r="C54" s="67" t="s">
        <v>61</v>
      </c>
      <c r="D54" s="68"/>
      <c r="E54" s="69"/>
      <c r="F54" s="70" t="s">
        <v>90</v>
      </c>
      <c r="G54" s="70"/>
      <c r="H54" s="70"/>
      <c r="I54" s="70"/>
      <c r="J54" s="70"/>
      <c r="K54" s="70"/>
      <c r="L54" s="70"/>
      <c r="M54" s="70"/>
      <c r="N54" s="70"/>
      <c r="O54" s="70"/>
      <c r="P54" s="70"/>
      <c r="Q54" s="70"/>
      <c r="R54" s="70"/>
      <c r="S54" s="70"/>
    </row>
    <row r="55" spans="2:20" ht="18">
      <c r="B55"/>
      <c r="C55" s="67" t="s">
        <v>65</v>
      </c>
      <c r="D55" s="68"/>
      <c r="E55" s="69"/>
      <c r="F55" s="70"/>
      <c r="G55" s="70" t="s">
        <v>90</v>
      </c>
      <c r="H55" s="70" t="s">
        <v>90</v>
      </c>
      <c r="I55" s="70" t="s">
        <v>90</v>
      </c>
      <c r="J55" s="70"/>
      <c r="K55" s="70"/>
      <c r="L55" s="70"/>
      <c r="M55" s="70"/>
      <c r="N55" s="70"/>
      <c r="O55" s="70"/>
      <c r="P55" s="70"/>
      <c r="Q55" s="70"/>
      <c r="R55" s="70"/>
      <c r="S55" s="70" t="s">
        <v>90</v>
      </c>
    </row>
    <row r="56" spans="2:20" ht="18">
      <c r="B56"/>
      <c r="C56" s="67" t="s">
        <v>68</v>
      </c>
      <c r="D56" s="68"/>
      <c r="E56" s="69"/>
      <c r="F56" s="70"/>
      <c r="G56" s="70"/>
      <c r="H56" s="70"/>
      <c r="I56" s="70"/>
      <c r="J56" s="70" t="s">
        <v>90</v>
      </c>
      <c r="K56" s="70"/>
      <c r="L56" s="70"/>
      <c r="M56" s="70"/>
      <c r="N56" s="70"/>
      <c r="O56" s="70"/>
      <c r="P56" s="70"/>
      <c r="Q56" s="70"/>
      <c r="R56" s="70" t="s">
        <v>90</v>
      </c>
      <c r="S56" s="70"/>
    </row>
    <row r="57" spans="2:20" ht="18">
      <c r="B57"/>
      <c r="C57" s="67" t="s">
        <v>70</v>
      </c>
      <c r="D57" s="68"/>
      <c r="E57" s="69"/>
      <c r="F57" s="70"/>
      <c r="G57" s="70"/>
      <c r="H57" s="70"/>
      <c r="I57" s="70"/>
      <c r="J57" s="70"/>
      <c r="K57" s="70" t="s">
        <v>90</v>
      </c>
      <c r="L57" s="70"/>
      <c r="M57" s="70"/>
      <c r="N57" s="70"/>
      <c r="O57" s="70"/>
      <c r="P57" s="70"/>
      <c r="Q57" s="70"/>
      <c r="R57" s="70" t="s">
        <v>90</v>
      </c>
      <c r="S57" s="70"/>
    </row>
    <row r="58" spans="2:20" ht="18">
      <c r="B58"/>
      <c r="C58" s="67" t="s">
        <v>71</v>
      </c>
      <c r="D58" s="68"/>
      <c r="E58" s="69"/>
      <c r="F58" s="70"/>
      <c r="G58" s="70"/>
      <c r="H58" s="70"/>
      <c r="I58" s="70"/>
      <c r="J58" s="70"/>
      <c r="K58" s="70"/>
      <c r="L58" s="70" t="s">
        <v>90</v>
      </c>
      <c r="M58" s="70"/>
      <c r="N58" s="70"/>
      <c r="O58" s="70"/>
      <c r="P58" s="70"/>
      <c r="Q58" s="70"/>
      <c r="R58" s="70" t="s">
        <v>90</v>
      </c>
      <c r="S58" s="70"/>
    </row>
    <row r="59" spans="2:20" ht="18">
      <c r="B59"/>
      <c r="C59" s="67" t="s">
        <v>72</v>
      </c>
      <c r="D59" s="68"/>
      <c r="E59" s="69"/>
      <c r="F59" s="70"/>
      <c r="G59" s="70"/>
      <c r="H59" s="70"/>
      <c r="I59" s="70"/>
      <c r="J59" s="70"/>
      <c r="K59" s="70"/>
      <c r="L59" s="70"/>
      <c r="M59" s="70" t="s">
        <v>90</v>
      </c>
      <c r="N59" s="70"/>
      <c r="O59" s="70"/>
      <c r="P59" s="70"/>
      <c r="Q59" s="70"/>
      <c r="R59" s="70" t="s">
        <v>90</v>
      </c>
      <c r="S59" s="70"/>
    </row>
    <row r="60" spans="2:20" ht="18">
      <c r="B60"/>
      <c r="C60" s="67" t="s">
        <v>73</v>
      </c>
      <c r="D60" s="68"/>
      <c r="E60" s="69"/>
      <c r="F60" s="70"/>
      <c r="G60" s="70"/>
      <c r="H60" s="70"/>
      <c r="I60" s="70"/>
      <c r="J60" s="70"/>
      <c r="K60" s="70"/>
      <c r="L60" s="70"/>
      <c r="M60" s="70"/>
      <c r="N60" s="70" t="s">
        <v>90</v>
      </c>
      <c r="O60" s="70"/>
      <c r="P60" s="70"/>
      <c r="Q60" s="70"/>
      <c r="R60" s="70" t="s">
        <v>90</v>
      </c>
      <c r="S60" s="70"/>
    </row>
    <row r="61" spans="2:20" ht="18">
      <c r="B61"/>
      <c r="C61" s="67" t="s">
        <v>74</v>
      </c>
      <c r="D61" s="68"/>
      <c r="E61" s="69"/>
      <c r="F61" s="70"/>
      <c r="G61" s="70"/>
      <c r="H61" s="70"/>
      <c r="I61" s="70"/>
      <c r="J61" s="70"/>
      <c r="K61" s="70"/>
      <c r="L61" s="70"/>
      <c r="M61" s="70"/>
      <c r="N61" s="70"/>
      <c r="O61" s="70" t="s">
        <v>90</v>
      </c>
      <c r="P61" s="70" t="s">
        <v>90</v>
      </c>
      <c r="Q61" s="70" t="s">
        <v>90</v>
      </c>
      <c r="R61" s="70" t="s">
        <v>90</v>
      </c>
      <c r="S61" s="70"/>
    </row>
    <row r="62" spans="2:20">
      <c r="B62"/>
      <c r="C62"/>
      <c r="D62"/>
      <c r="E62"/>
      <c r="F62"/>
      <c r="G62"/>
      <c r="H62"/>
      <c r="I62"/>
      <c r="J62"/>
      <c r="K62" s="64"/>
      <c r="L62" s="64"/>
      <c r="M62" s="64"/>
    </row>
    <row r="63" spans="2:20">
      <c r="B63"/>
      <c r="C63"/>
      <c r="D63"/>
      <c r="E63"/>
      <c r="F63"/>
      <c r="G63"/>
      <c r="H63"/>
      <c r="I63"/>
      <c r="J63"/>
      <c r="K63" s="64"/>
      <c r="L63" s="64"/>
      <c r="M63" s="64"/>
    </row>
    <row r="64" spans="2:20">
      <c r="B64"/>
      <c r="C64"/>
      <c r="D64"/>
      <c r="E64"/>
      <c r="F64"/>
      <c r="G64"/>
      <c r="H64"/>
      <c r="I64"/>
      <c r="J64"/>
      <c r="K64" s="64"/>
      <c r="L64" s="64"/>
      <c r="M64" s="64"/>
    </row>
    <row r="65" spans="2:19">
      <c r="B65"/>
      <c r="C65"/>
      <c r="D65"/>
      <c r="E65"/>
      <c r="F65"/>
      <c r="G65"/>
      <c r="H65"/>
      <c r="I65"/>
      <c r="J65"/>
    </row>
    <row r="66" spans="2:19">
      <c r="B66"/>
      <c r="C66"/>
      <c r="D66"/>
      <c r="E66"/>
      <c r="F66"/>
      <c r="G66"/>
      <c r="H66"/>
      <c r="I66"/>
      <c r="J66"/>
      <c r="K66" s="65"/>
      <c r="L66" s="65"/>
      <c r="M66" s="65"/>
    </row>
    <row r="67" spans="2:19">
      <c r="B67"/>
      <c r="D67"/>
      <c r="E67"/>
      <c r="F67"/>
      <c r="G67"/>
      <c r="H67"/>
      <c r="I67"/>
      <c r="J67"/>
    </row>
    <row r="68" spans="2:19">
      <c r="B68"/>
      <c r="D68"/>
      <c r="E68"/>
      <c r="F68"/>
      <c r="G68"/>
      <c r="H68"/>
      <c r="I68"/>
      <c r="J68"/>
    </row>
    <row r="69" spans="2:19">
      <c r="B69"/>
      <c r="C69"/>
      <c r="D69"/>
      <c r="E69"/>
      <c r="F69"/>
      <c r="G69"/>
      <c r="H69"/>
      <c r="I69"/>
      <c r="J69"/>
    </row>
    <row r="70" spans="2:19">
      <c r="C70"/>
    </row>
    <row r="71" spans="2:19">
      <c r="C71"/>
    </row>
    <row r="72" spans="2:19">
      <c r="C72"/>
      <c r="D72"/>
      <c r="E72"/>
      <c r="F72"/>
      <c r="G72"/>
      <c r="H72"/>
      <c r="I72"/>
      <c r="J72"/>
      <c r="K72"/>
      <c r="L72"/>
      <c r="M72"/>
      <c r="N72"/>
      <c r="O72"/>
      <c r="P72"/>
      <c r="Q72"/>
      <c r="R72"/>
      <c r="S72"/>
    </row>
    <row r="73" spans="2:19">
      <c r="C73"/>
      <c r="D73"/>
      <c r="E73"/>
      <c r="F73"/>
      <c r="G73"/>
      <c r="H73"/>
      <c r="I73"/>
      <c r="J73"/>
      <c r="K73"/>
      <c r="L73"/>
      <c r="M73"/>
      <c r="N73"/>
      <c r="O73"/>
      <c r="P73"/>
      <c r="Q73"/>
      <c r="R73"/>
      <c r="S73"/>
    </row>
    <row r="74" spans="2:19">
      <c r="C74"/>
      <c r="D74"/>
      <c r="E74"/>
      <c r="F74"/>
      <c r="G74"/>
      <c r="H74"/>
      <c r="I74"/>
      <c r="J74"/>
      <c r="K74"/>
      <c r="L74"/>
      <c r="M74"/>
      <c r="N74"/>
      <c r="O74"/>
      <c r="P74"/>
      <c r="Q74"/>
      <c r="R74"/>
      <c r="S74"/>
    </row>
    <row r="75" spans="2:19">
      <c r="C75"/>
      <c r="D75"/>
      <c r="E75"/>
      <c r="F75"/>
      <c r="G75"/>
      <c r="H75"/>
      <c r="I75"/>
      <c r="J75"/>
      <c r="K75"/>
      <c r="L75"/>
      <c r="M75"/>
      <c r="N75"/>
      <c r="O75"/>
      <c r="P75"/>
      <c r="Q75"/>
      <c r="R75"/>
      <c r="S75"/>
    </row>
    <row r="76" spans="2:19">
      <c r="C76"/>
      <c r="D76"/>
      <c r="E76"/>
      <c r="F76"/>
      <c r="G76"/>
      <c r="H76"/>
      <c r="I76"/>
      <c r="J76"/>
      <c r="K76"/>
      <c r="L76"/>
      <c r="M76"/>
      <c r="N76"/>
      <c r="O76"/>
      <c r="P76"/>
      <c r="Q76"/>
      <c r="R76"/>
      <c r="S76"/>
    </row>
    <row r="77" spans="2:19">
      <c r="D77"/>
      <c r="E77"/>
      <c r="F77"/>
      <c r="G77"/>
      <c r="H77"/>
      <c r="I77"/>
      <c r="J77"/>
      <c r="K77"/>
      <c r="L77"/>
      <c r="M77"/>
      <c r="N77"/>
      <c r="O77"/>
      <c r="P77"/>
      <c r="Q77"/>
      <c r="R77"/>
      <c r="S77"/>
    </row>
    <row r="78" spans="2:19">
      <c r="D78"/>
      <c r="E78"/>
      <c r="F78"/>
      <c r="G78"/>
      <c r="H78"/>
      <c r="I78"/>
      <c r="J78"/>
      <c r="K78"/>
      <c r="L78"/>
      <c r="M78"/>
      <c r="N78"/>
      <c r="O78"/>
      <c r="P78"/>
      <c r="Q78"/>
      <c r="R78"/>
      <c r="S78"/>
    </row>
    <row r="79" spans="2:19">
      <c r="D79"/>
      <c r="E79"/>
      <c r="F79"/>
      <c r="G79"/>
      <c r="H79"/>
      <c r="I79"/>
      <c r="J79"/>
      <c r="K79"/>
      <c r="L79"/>
      <c r="M79"/>
      <c r="N79"/>
      <c r="O79"/>
      <c r="P79"/>
      <c r="Q79"/>
      <c r="R79"/>
      <c r="S79"/>
    </row>
  </sheetData>
  <mergeCells count="5">
    <mergeCell ref="K1:N1"/>
    <mergeCell ref="K2:N2"/>
    <mergeCell ref="K3:N3"/>
    <mergeCell ref="E38:G38"/>
    <mergeCell ref="C53:E5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27"/>
  <sheetViews>
    <sheetView showGridLines="0" topLeftCell="A21" zoomScale="150" zoomScaleNormal="150" workbookViewId="0">
      <selection activeCell="D56" sqref="D56"/>
    </sheetView>
  </sheetViews>
  <sheetFormatPr baseColWidth="10" defaultColWidth="11.42578125" defaultRowHeight="12.75"/>
  <cols>
    <col min="1" max="1" width="1.7109375" style="35" customWidth="1"/>
    <col min="2" max="2" width="14.28515625" style="35" customWidth="1"/>
    <col min="3" max="3" width="29" style="35" customWidth="1"/>
    <col min="4" max="5" width="17" style="35" customWidth="1"/>
    <col min="6" max="6" width="16.140625" style="35" customWidth="1"/>
    <col min="7" max="8" width="11.42578125" style="35"/>
    <col min="9" max="10" width="17" style="35" customWidth="1"/>
    <col min="11" max="12" width="11.42578125" style="35"/>
    <col min="13" max="13" width="17.140625" style="35" customWidth="1"/>
    <col min="14" max="1024" width="11.42578125" style="35"/>
  </cols>
  <sheetData>
    <row r="1" spans="1:14" ht="18">
      <c r="A1" s="56"/>
      <c r="B1" s="57"/>
      <c r="C1" s="58"/>
      <c r="D1" s="58"/>
      <c r="E1" s="58"/>
      <c r="F1" s="58"/>
      <c r="G1" s="58"/>
      <c r="H1" s="58"/>
      <c r="I1" s="58"/>
      <c r="J1" s="58"/>
      <c r="K1" s="1" t="str">
        <f>'1a-Identification Projet'!$L$1</f>
        <v>Cosinus V0.1</v>
      </c>
      <c r="L1" s="1"/>
      <c r="M1" s="1"/>
    </row>
    <row r="2" spans="1:14" s="56" customFormat="1" ht="12.75" customHeight="1">
      <c r="B2" s="59"/>
      <c r="C2" s="60"/>
      <c r="D2" s="60"/>
      <c r="E2" s="60"/>
      <c r="F2" s="60"/>
      <c r="G2" s="60"/>
      <c r="H2" s="60"/>
      <c r="I2" s="60"/>
      <c r="J2" s="60"/>
      <c r="K2" s="201">
        <f>'1a-Identification Projet'!$L$2</f>
        <v>44592</v>
      </c>
      <c r="L2" s="201"/>
      <c r="M2" s="201"/>
    </row>
    <row r="3" spans="1:14" s="56" customFormat="1" ht="12.75" customHeight="1">
      <c r="B3" s="61"/>
      <c r="C3" s="62"/>
      <c r="D3" s="62"/>
      <c r="E3" s="62"/>
      <c r="F3" s="62"/>
      <c r="G3" s="62"/>
      <c r="H3" s="62"/>
      <c r="I3" s="62"/>
      <c r="J3" s="62"/>
      <c r="K3" s="202" t="str">
        <f>'1a-Identification Projet'!$L$3</f>
        <v>Cosinus</v>
      </c>
      <c r="L3" s="202"/>
      <c r="M3" s="202"/>
    </row>
    <row r="4" spans="1:14" s="56" customFormat="1" ht="12.75" customHeight="1">
      <c r="A4" s="35"/>
      <c r="B4" s="35"/>
      <c r="C4" s="35"/>
      <c r="D4" s="63"/>
      <c r="E4" s="63"/>
      <c r="F4" s="63"/>
      <c r="G4" s="63"/>
      <c r="H4" s="63"/>
      <c r="I4" s="63"/>
      <c r="J4" s="63"/>
      <c r="K4" s="64"/>
      <c r="L4" s="64"/>
      <c r="M4" s="35"/>
    </row>
    <row r="5" spans="1:14" s="56" customFormat="1" ht="12.75" customHeight="1">
      <c r="A5" s="35"/>
      <c r="B5" s="35"/>
      <c r="C5" s="35"/>
      <c r="D5" s="63"/>
      <c r="E5" s="63"/>
      <c r="F5" s="63"/>
      <c r="G5" s="63"/>
      <c r="H5" s="63"/>
      <c r="I5" s="35"/>
      <c r="J5" s="35"/>
      <c r="K5" s="35"/>
      <c r="L5" s="35"/>
      <c r="M5" s="35"/>
      <c r="N5" s="35"/>
    </row>
    <row r="6" spans="1:14" s="56" customFormat="1" ht="12.75" customHeight="1">
      <c r="A6" s="35"/>
      <c r="B6" s="35"/>
      <c r="C6" s="35"/>
      <c r="D6" s="204" t="s">
        <v>91</v>
      </c>
      <c r="E6" s="204"/>
      <c r="F6" s="204"/>
      <c r="G6" s="204"/>
      <c r="H6" s="204"/>
      <c r="I6" s="35"/>
      <c r="J6" s="35"/>
      <c r="K6" s="35"/>
      <c r="L6" s="35"/>
      <c r="M6" s="35"/>
      <c r="N6" s="35"/>
    </row>
    <row r="7" spans="1:14" ht="38.25">
      <c r="B7" s="72" t="s">
        <v>92</v>
      </c>
      <c r="C7" s="73" t="s">
        <v>93</v>
      </c>
      <c r="D7" s="74" t="s">
        <v>94</v>
      </c>
      <c r="E7" s="75" t="s">
        <v>95</v>
      </c>
      <c r="F7" s="75" t="s">
        <v>96</v>
      </c>
      <c r="G7" s="75" t="s">
        <v>97</v>
      </c>
      <c r="H7" s="76" t="s">
        <v>98</v>
      </c>
    </row>
    <row r="8" spans="1:14" ht="29.25" customHeight="1">
      <c r="B8" s="77">
        <v>1</v>
      </c>
      <c r="C8" s="78" t="s">
        <v>2</v>
      </c>
      <c r="D8" s="79">
        <f>+MIN(D9:D25)</f>
        <v>42828</v>
      </c>
      <c r="E8" s="80">
        <f>+MAX(E9:E25)</f>
        <v>42864</v>
      </c>
      <c r="F8" s="81" t="s">
        <v>99</v>
      </c>
      <c r="G8" s="81" t="s">
        <v>99</v>
      </c>
      <c r="H8" s="82">
        <f>+SUM(H9:H25)</f>
        <v>228.9</v>
      </c>
    </row>
    <row r="9" spans="1:14" ht="13.5" customHeight="1">
      <c r="B9" s="83">
        <v>2</v>
      </c>
      <c r="C9" s="84" t="s">
        <v>100</v>
      </c>
      <c r="D9" s="85">
        <v>42828</v>
      </c>
      <c r="E9" s="86">
        <v>42829</v>
      </c>
      <c r="F9" s="87"/>
      <c r="G9" s="88" t="s">
        <v>101</v>
      </c>
      <c r="H9" s="89">
        <v>14</v>
      </c>
    </row>
    <row r="10" spans="1:14" ht="13.5" customHeight="1">
      <c r="B10" s="83">
        <v>3</v>
      </c>
      <c r="C10" s="84" t="s">
        <v>102</v>
      </c>
      <c r="D10" s="85">
        <v>42830</v>
      </c>
      <c r="E10" s="86">
        <v>42832</v>
      </c>
      <c r="F10" s="90">
        <v>2</v>
      </c>
      <c r="G10" s="88" t="s">
        <v>56</v>
      </c>
      <c r="H10" s="89">
        <v>21</v>
      </c>
    </row>
    <row r="11" spans="1:14" ht="13.5" customHeight="1">
      <c r="B11" s="83">
        <v>4</v>
      </c>
      <c r="C11" s="84" t="s">
        <v>103</v>
      </c>
      <c r="D11" s="85">
        <v>42835</v>
      </c>
      <c r="E11" s="86">
        <v>42853</v>
      </c>
      <c r="F11" s="90">
        <v>3</v>
      </c>
      <c r="G11" s="88" t="s">
        <v>104</v>
      </c>
      <c r="H11" s="89">
        <v>10.5</v>
      </c>
    </row>
    <row r="12" spans="1:14" ht="13.5" customHeight="1">
      <c r="B12" s="83">
        <v>5</v>
      </c>
      <c r="C12" s="84" t="s">
        <v>105</v>
      </c>
      <c r="D12" s="85">
        <v>42857</v>
      </c>
      <c r="E12" s="86">
        <v>42858</v>
      </c>
      <c r="F12" s="90" t="s">
        <v>106</v>
      </c>
      <c r="G12" s="88" t="s">
        <v>56</v>
      </c>
      <c r="H12" s="89">
        <v>14</v>
      </c>
    </row>
    <row r="13" spans="1:14" ht="13.5" customHeight="1">
      <c r="B13" s="83">
        <v>6</v>
      </c>
      <c r="C13" s="84" t="s">
        <v>107</v>
      </c>
      <c r="D13" s="85">
        <v>42835</v>
      </c>
      <c r="E13" s="86">
        <v>42838</v>
      </c>
      <c r="F13" s="90">
        <v>3</v>
      </c>
      <c r="G13" s="88" t="s">
        <v>108</v>
      </c>
      <c r="H13" s="89">
        <v>29.4</v>
      </c>
    </row>
    <row r="14" spans="1:14" ht="13.5" customHeight="1">
      <c r="B14" s="83">
        <v>7</v>
      </c>
      <c r="C14" s="84" t="s">
        <v>109</v>
      </c>
      <c r="D14" s="85">
        <v>42839</v>
      </c>
      <c r="E14" s="86">
        <v>42843</v>
      </c>
      <c r="F14" s="90">
        <v>6</v>
      </c>
      <c r="G14" s="88" t="s">
        <v>58</v>
      </c>
      <c r="H14" s="89">
        <v>21</v>
      </c>
    </row>
    <row r="15" spans="1:14" ht="13.5" customHeight="1">
      <c r="B15" s="83">
        <v>8</v>
      </c>
      <c r="C15" s="84" t="s">
        <v>110</v>
      </c>
      <c r="D15" s="85">
        <v>42844</v>
      </c>
      <c r="E15" s="86">
        <v>42849</v>
      </c>
      <c r="F15" s="90">
        <v>7</v>
      </c>
      <c r="G15" s="88" t="s">
        <v>59</v>
      </c>
      <c r="H15" s="89">
        <v>28</v>
      </c>
    </row>
    <row r="16" spans="1:14" ht="13.5" customHeight="1">
      <c r="B16" s="83">
        <v>9</v>
      </c>
      <c r="C16" s="84" t="s">
        <v>111</v>
      </c>
      <c r="D16" s="85">
        <v>42844</v>
      </c>
      <c r="E16" s="86">
        <v>42845</v>
      </c>
      <c r="F16" s="90">
        <v>7</v>
      </c>
      <c r="G16" s="88" t="s">
        <v>58</v>
      </c>
      <c r="H16" s="89">
        <v>14</v>
      </c>
    </row>
    <row r="17" spans="1:12" ht="13.5" customHeight="1">
      <c r="B17" s="83">
        <v>10</v>
      </c>
      <c r="C17" s="84" t="s">
        <v>112</v>
      </c>
      <c r="D17" s="85">
        <v>42846</v>
      </c>
      <c r="E17" s="86">
        <v>42846</v>
      </c>
      <c r="F17" s="90">
        <v>7</v>
      </c>
      <c r="G17" s="88" t="s">
        <v>58</v>
      </c>
      <c r="H17" s="89">
        <v>7</v>
      </c>
    </row>
    <row r="18" spans="1:12" ht="13.5" customHeight="1">
      <c r="B18" s="83">
        <v>11</v>
      </c>
      <c r="C18" s="84" t="s">
        <v>113</v>
      </c>
      <c r="D18" s="85">
        <v>42850</v>
      </c>
      <c r="E18" s="86">
        <v>42851</v>
      </c>
      <c r="F18" s="90" t="s">
        <v>114</v>
      </c>
      <c r="G18" s="88" t="s">
        <v>58</v>
      </c>
      <c r="H18" s="89">
        <v>14</v>
      </c>
    </row>
    <row r="19" spans="1:12" ht="13.5" customHeight="1">
      <c r="B19" s="83">
        <v>12</v>
      </c>
      <c r="C19" s="84" t="s">
        <v>115</v>
      </c>
      <c r="D19" s="85">
        <v>42839</v>
      </c>
      <c r="E19" s="86">
        <v>42843</v>
      </c>
      <c r="F19" s="90">
        <v>6</v>
      </c>
      <c r="G19" s="88" t="s">
        <v>59</v>
      </c>
      <c r="H19" s="89">
        <v>21</v>
      </c>
    </row>
    <row r="20" spans="1:12" ht="13.5" customHeight="1">
      <c r="B20" s="83">
        <v>13</v>
      </c>
      <c r="C20" s="84" t="s">
        <v>116</v>
      </c>
      <c r="D20" s="85">
        <v>42850</v>
      </c>
      <c r="E20" s="86">
        <v>42851</v>
      </c>
      <c r="F20" s="90">
        <v>6</v>
      </c>
      <c r="G20" s="88" t="s">
        <v>59</v>
      </c>
      <c r="H20" s="89">
        <v>14</v>
      </c>
    </row>
    <row r="21" spans="1:12" ht="13.5" customHeight="1">
      <c r="B21" s="83">
        <v>14</v>
      </c>
      <c r="C21" s="84" t="s">
        <v>117</v>
      </c>
      <c r="D21" s="85">
        <v>42852</v>
      </c>
      <c r="E21" s="86">
        <v>42856</v>
      </c>
      <c r="F21" s="90" t="s">
        <v>118</v>
      </c>
      <c r="G21" s="88" t="s">
        <v>119</v>
      </c>
      <c r="H21" s="89">
        <v>21</v>
      </c>
    </row>
    <row r="22" spans="1:12" ht="13.5" customHeight="1">
      <c r="B22" s="83">
        <v>15</v>
      </c>
      <c r="C22" s="84" t="s">
        <v>120</v>
      </c>
      <c r="D22" s="85">
        <v>42832</v>
      </c>
      <c r="E22" s="86">
        <v>42832</v>
      </c>
      <c r="F22" s="90">
        <v>2</v>
      </c>
      <c r="G22" s="87"/>
      <c r="H22" s="89">
        <v>0</v>
      </c>
    </row>
    <row r="23" spans="1:12" ht="13.5" customHeight="1">
      <c r="B23" s="83">
        <v>16</v>
      </c>
      <c r="C23" s="84" t="s">
        <v>121</v>
      </c>
      <c r="D23" s="85">
        <v>42839</v>
      </c>
      <c r="E23" s="86">
        <v>42839</v>
      </c>
      <c r="F23" s="90">
        <v>3</v>
      </c>
      <c r="G23" s="87"/>
      <c r="H23" s="89">
        <v>0</v>
      </c>
    </row>
    <row r="24" spans="1:12" ht="13.5" customHeight="1">
      <c r="B24" s="83">
        <v>17</v>
      </c>
      <c r="C24" s="84" t="s">
        <v>122</v>
      </c>
      <c r="D24" s="85">
        <v>42864</v>
      </c>
      <c r="E24" s="86">
        <v>42864</v>
      </c>
      <c r="F24" s="90">
        <v>14</v>
      </c>
      <c r="G24" s="87"/>
      <c r="H24" s="89">
        <v>0</v>
      </c>
    </row>
    <row r="25" spans="1:12" ht="13.5" customHeight="1">
      <c r="B25" s="91">
        <v>18</v>
      </c>
      <c r="C25" s="92" t="s">
        <v>123</v>
      </c>
      <c r="D25" s="93">
        <v>42864</v>
      </c>
      <c r="E25" s="94">
        <v>42864</v>
      </c>
      <c r="F25" s="95">
        <v>5</v>
      </c>
      <c r="G25" s="96"/>
      <c r="H25" s="97">
        <v>0</v>
      </c>
    </row>
    <row r="26" spans="1:12" ht="13.5" customHeight="1">
      <c r="D26" s="63"/>
      <c r="E26" s="63"/>
      <c r="F26" s="63"/>
      <c r="G26" s="63"/>
      <c r="H26" s="63"/>
    </row>
    <row r="27" spans="1:12" ht="13.5" customHeight="1">
      <c r="A27" s="65"/>
      <c r="B27" s="65"/>
      <c r="C27" s="65"/>
      <c r="D27" s="65"/>
      <c r="E27" s="65"/>
      <c r="F27" s="65"/>
      <c r="G27" s="65"/>
      <c r="H27" s="65"/>
      <c r="I27" s="65"/>
      <c r="J27" s="65"/>
      <c r="K27" s="65"/>
      <c r="L27" s="65"/>
    </row>
  </sheetData>
  <mergeCells count="4">
    <mergeCell ref="K1:M1"/>
    <mergeCell ref="K2:M2"/>
    <mergeCell ref="K3:M3"/>
    <mergeCell ref="D6:H6"/>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22"/>
  <sheetViews>
    <sheetView showGridLines="0" topLeftCell="A10" zoomScale="85" zoomScaleNormal="85" workbookViewId="0">
      <selection activeCell="B28" sqref="B28"/>
    </sheetView>
  </sheetViews>
  <sheetFormatPr baseColWidth="10" defaultColWidth="11.42578125" defaultRowHeight="12.75"/>
  <cols>
    <col min="1" max="1" width="40.85546875" style="35" customWidth="1"/>
    <col min="2" max="2" width="55.28515625" style="35" customWidth="1"/>
    <col min="3" max="3" width="13.5703125" style="35" customWidth="1"/>
    <col min="4" max="4" width="13.28515625" style="35" customWidth="1"/>
    <col min="5" max="5" width="8.28515625" style="35" customWidth="1"/>
    <col min="6" max="6" width="13.28515625" style="35" customWidth="1"/>
    <col min="7" max="8" width="13" style="35" customWidth="1"/>
    <col min="9" max="9" width="12.42578125" style="35" customWidth="1"/>
    <col min="10" max="10" width="20" style="35" customWidth="1"/>
    <col min="11" max="1024" width="11.42578125" style="35"/>
  </cols>
  <sheetData>
    <row r="1" spans="1:9">
      <c r="A1" s="205" t="str">
        <f>"Risques / opportunités au "&amp;TEXT(F2,"jj/MM/AAAA")</f>
        <v>Risques / opportunités au 31/01/2022</v>
      </c>
      <c r="B1" s="205"/>
      <c r="C1" s="205"/>
      <c r="D1" s="205"/>
      <c r="E1" s="205"/>
      <c r="F1" s="206" t="str">
        <f>'1a-Identification Projet'!$L1</f>
        <v>Cosinus V0.1</v>
      </c>
      <c r="G1" s="206"/>
      <c r="H1" s="206"/>
      <c r="I1" s="206"/>
    </row>
    <row r="2" spans="1:9" ht="12.75" customHeight="1">
      <c r="A2" s="205"/>
      <c r="B2" s="205"/>
      <c r="C2" s="205"/>
      <c r="D2" s="205"/>
      <c r="E2" s="205"/>
      <c r="F2" s="207">
        <f>'1a-Identification Projet'!$L2</f>
        <v>44592</v>
      </c>
      <c r="G2" s="207"/>
      <c r="H2" s="207"/>
      <c r="I2" s="207"/>
    </row>
    <row r="3" spans="1:9" ht="12.75" customHeight="1">
      <c r="A3" s="205"/>
      <c r="B3" s="205"/>
      <c r="C3" s="205"/>
      <c r="D3" s="205"/>
      <c r="E3" s="205"/>
      <c r="F3" s="208" t="str">
        <f>'1a-Identification Projet'!$L3</f>
        <v>Cosinus</v>
      </c>
      <c r="G3" s="208"/>
      <c r="H3" s="208"/>
      <c r="I3" s="208"/>
    </row>
    <row r="4" spans="1:9">
      <c r="A4" s="65"/>
      <c r="B4" s="65"/>
      <c r="C4" s="65"/>
      <c r="D4" s="65"/>
      <c r="E4" s="65"/>
      <c r="F4" s="98"/>
      <c r="G4" s="98"/>
      <c r="H4" s="98"/>
      <c r="I4" s="98"/>
    </row>
    <row r="5" spans="1:9">
      <c r="A5" s="65"/>
      <c r="B5" s="65"/>
      <c r="C5" s="65"/>
      <c r="D5" s="65"/>
      <c r="E5" s="65"/>
      <c r="F5" s="98"/>
      <c r="G5" s="98"/>
      <c r="H5" s="98"/>
      <c r="I5" s="98"/>
    </row>
    <row r="6" spans="1:9" ht="45">
      <c r="A6" s="99" t="s">
        <v>124</v>
      </c>
      <c r="B6" s="100" t="s">
        <v>125</v>
      </c>
      <c r="C6" s="100" t="s">
        <v>126</v>
      </c>
      <c r="D6" s="100" t="s">
        <v>127</v>
      </c>
      <c r="E6" s="100" t="s">
        <v>128</v>
      </c>
      <c r="F6" s="100" t="s">
        <v>129</v>
      </c>
      <c r="G6" s="100" t="s">
        <v>130</v>
      </c>
      <c r="H6" s="100" t="s">
        <v>131</v>
      </c>
      <c r="I6" s="101" t="s">
        <v>132</v>
      </c>
    </row>
    <row r="7" spans="1:9">
      <c r="A7" s="102"/>
      <c r="B7" s="103"/>
      <c r="C7" s="104"/>
      <c r="D7" s="105"/>
      <c r="E7" s="104">
        <f>C7*D7</f>
        <v>0</v>
      </c>
      <c r="F7" s="106"/>
      <c r="G7" s="106"/>
      <c r="H7" s="106"/>
      <c r="I7" s="107"/>
    </row>
    <row r="8" spans="1:9" ht="38.25">
      <c r="A8" s="102" t="s">
        <v>220</v>
      </c>
      <c r="B8" s="103" t="s">
        <v>221</v>
      </c>
      <c r="C8" s="104"/>
      <c r="D8" s="105"/>
      <c r="E8" s="104">
        <f>C8*D8</f>
        <v>0</v>
      </c>
      <c r="F8" s="106"/>
      <c r="G8" s="106"/>
      <c r="H8" s="106"/>
      <c r="I8" s="107"/>
    </row>
    <row r="9" spans="1:9" ht="63" customHeight="1">
      <c r="A9" s="108" t="s">
        <v>227</v>
      </c>
      <c r="B9" s="103" t="s">
        <v>226</v>
      </c>
      <c r="C9" s="104"/>
      <c r="D9" s="105"/>
      <c r="E9" s="104">
        <f>C9*D9</f>
        <v>0</v>
      </c>
      <c r="F9" s="106"/>
      <c r="G9" s="106"/>
      <c r="H9" s="106"/>
      <c r="I9" s="107"/>
    </row>
    <row r="10" spans="1:9" ht="51" customHeight="1">
      <c r="A10" s="108" t="s">
        <v>228</v>
      </c>
      <c r="B10" s="103" t="s">
        <v>229</v>
      </c>
      <c r="C10" s="104"/>
      <c r="D10" s="105"/>
      <c r="E10" s="104">
        <f>C10*D10</f>
        <v>0</v>
      </c>
      <c r="F10" s="106"/>
      <c r="G10" s="106"/>
      <c r="H10" s="106"/>
      <c r="I10" s="107"/>
    </row>
    <row r="11" spans="1:9" ht="0.75" customHeight="1">
      <c r="A11" s="108"/>
      <c r="B11" s="103"/>
      <c r="C11" s="104"/>
      <c r="D11" s="105"/>
      <c r="E11" s="104">
        <f>C11*D11</f>
        <v>0</v>
      </c>
      <c r="F11" s="106"/>
      <c r="G11" s="106"/>
      <c r="H11" s="106"/>
      <c r="I11" s="107"/>
    </row>
    <row r="12" spans="1:9" ht="21" hidden="1" customHeight="1">
      <c r="A12" s="109"/>
      <c r="B12" s="110" t="s">
        <v>133</v>
      </c>
      <c r="C12" s="104">
        <f>SUM(C7:C11)</f>
        <v>0</v>
      </c>
      <c r="D12" s="103"/>
      <c r="E12" s="104">
        <f>SUM(E7:E11)</f>
        <v>0</v>
      </c>
      <c r="F12" s="111"/>
      <c r="G12" s="111"/>
      <c r="H12" s="112"/>
      <c r="I12" s="107"/>
    </row>
    <row r="13" spans="1:9" s="44" customFormat="1" ht="21" customHeight="1">
      <c r="A13" s="113"/>
      <c r="B13" s="114"/>
      <c r="C13" s="115"/>
      <c r="D13" s="115"/>
      <c r="E13" s="115"/>
      <c r="F13" s="115"/>
      <c r="G13" s="115"/>
      <c r="H13" s="115"/>
      <c r="I13" s="115"/>
    </row>
    <row r="15" spans="1:9" ht="60">
      <c r="A15" s="116" t="s">
        <v>134</v>
      </c>
      <c r="B15" s="100" t="s">
        <v>125</v>
      </c>
      <c r="C15" s="100" t="s">
        <v>135</v>
      </c>
      <c r="D15" s="100" t="s">
        <v>127</v>
      </c>
      <c r="E15" s="100" t="s">
        <v>136</v>
      </c>
      <c r="F15" s="100" t="s">
        <v>129</v>
      </c>
      <c r="G15" s="100" t="s">
        <v>130</v>
      </c>
      <c r="H15" s="100" t="s">
        <v>131</v>
      </c>
      <c r="I15" s="101" t="s">
        <v>132</v>
      </c>
    </row>
    <row r="16" spans="1:9">
      <c r="A16" s="117"/>
      <c r="B16" s="118"/>
      <c r="C16" s="104"/>
      <c r="D16" s="105"/>
      <c r="E16" s="104">
        <f>C16*D16</f>
        <v>0</v>
      </c>
      <c r="F16" s="106"/>
      <c r="G16" s="106"/>
      <c r="H16" s="106"/>
      <c r="I16" s="119"/>
    </row>
    <row r="17" spans="1:9" ht="36" customHeight="1">
      <c r="A17" s="117" t="s">
        <v>217</v>
      </c>
      <c r="B17" s="118" t="s">
        <v>219</v>
      </c>
      <c r="C17" s="104"/>
      <c r="D17" s="105"/>
      <c r="E17" s="104">
        <f>C17*D17</f>
        <v>0</v>
      </c>
      <c r="F17" s="106"/>
      <c r="G17" s="106"/>
      <c r="H17" s="106"/>
      <c r="I17" s="119"/>
    </row>
    <row r="18" spans="1:9" ht="50.25" customHeight="1">
      <c r="A18" s="120" t="s">
        <v>218</v>
      </c>
      <c r="B18" s="118" t="s">
        <v>222</v>
      </c>
      <c r="C18" s="104"/>
      <c r="D18" s="105"/>
      <c r="E18" s="104">
        <f>C18*D18</f>
        <v>0</v>
      </c>
      <c r="F18" s="106"/>
      <c r="G18" s="106"/>
      <c r="H18" s="106"/>
      <c r="I18" s="119"/>
    </row>
    <row r="19" spans="1:9" ht="21" hidden="1" customHeight="1">
      <c r="A19" s="120"/>
      <c r="B19" s="118"/>
      <c r="C19" s="104"/>
      <c r="D19" s="105"/>
      <c r="E19" s="104">
        <f>C19*D19</f>
        <v>0</v>
      </c>
      <c r="F19" s="106"/>
      <c r="G19" s="106"/>
      <c r="H19" s="106"/>
      <c r="I19" s="119"/>
    </row>
    <row r="20" spans="1:9" ht="21" hidden="1" customHeight="1">
      <c r="A20" s="120"/>
      <c r="B20" s="118"/>
      <c r="C20" s="104"/>
      <c r="D20" s="105"/>
      <c r="E20" s="104">
        <f>C20*D20</f>
        <v>0</v>
      </c>
      <c r="F20" s="106"/>
      <c r="G20" s="106"/>
      <c r="H20" s="106"/>
      <c r="I20" s="119"/>
    </row>
    <row r="21" spans="1:9" ht="21" hidden="1" customHeight="1">
      <c r="A21" s="121"/>
      <c r="B21" s="110" t="s">
        <v>137</v>
      </c>
      <c r="C21" s="104">
        <f>SUM(C16:C20)</f>
        <v>0</v>
      </c>
      <c r="D21" s="112"/>
      <c r="E21" s="104">
        <f>SUM(E16:E20)</f>
        <v>0</v>
      </c>
      <c r="F21" s="112"/>
      <c r="G21" s="112"/>
      <c r="H21" s="112"/>
      <c r="I21" s="119"/>
    </row>
    <row r="22" spans="1:9" s="44" customFormat="1" ht="21" customHeight="1">
      <c r="A22" s="35"/>
      <c r="B22" s="35"/>
      <c r="C22" s="35"/>
      <c r="D22" s="35"/>
      <c r="E22" s="35"/>
      <c r="F22" s="35"/>
      <c r="G22" s="35"/>
      <c r="H22" s="35"/>
      <c r="I22" s="35"/>
    </row>
  </sheetData>
  <mergeCells count="4">
    <mergeCell ref="A1:E3"/>
    <mergeCell ref="F1:I1"/>
    <mergeCell ref="F2:I2"/>
    <mergeCell ref="F3:I3"/>
  </mergeCells>
  <pageMargins left="0.23611111111111099" right="0.23611111111111099" top="0.23611111111111099" bottom="0.23611111111111099" header="0.511811023622047" footer="0.511811023622047"/>
  <pageSetup paperSize="9"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53"/>
  <sheetViews>
    <sheetView showGridLines="0" topLeftCell="A4" zoomScale="85" zoomScaleNormal="85" workbookViewId="0">
      <selection activeCell="B14" sqref="B14"/>
    </sheetView>
  </sheetViews>
  <sheetFormatPr baseColWidth="10" defaultColWidth="11.42578125" defaultRowHeight="12.75" outlineLevelRow="1"/>
  <cols>
    <col min="1" max="1" width="88.7109375" style="122" customWidth="1"/>
    <col min="2" max="2" width="85.28515625" style="122" customWidth="1"/>
    <col min="3" max="3" width="1.7109375" style="122" customWidth="1"/>
    <col min="4" max="4" width="4.7109375" style="122" customWidth="1"/>
    <col min="5" max="1024" width="11.42578125" style="122"/>
  </cols>
  <sheetData>
    <row r="1" spans="1:11" ht="18">
      <c r="A1" s="123"/>
      <c r="B1" s="124" t="str">
        <f>'1a-Identification Projet'!$L$1</f>
        <v>Cosinus V0.1</v>
      </c>
      <c r="C1" s="125"/>
      <c r="D1" s="125"/>
      <c r="E1" s="125"/>
      <c r="F1" s="125"/>
      <c r="G1" s="125"/>
      <c r="H1" s="125"/>
      <c r="I1" s="125"/>
      <c r="J1" s="125"/>
      <c r="K1" s="125"/>
    </row>
    <row r="2" spans="1:11" ht="12.75" customHeight="1">
      <c r="A2" s="126"/>
      <c r="B2" s="127">
        <f>'1a-Identification Projet'!$L$2</f>
        <v>44592</v>
      </c>
      <c r="C2" s="125"/>
      <c r="D2" s="125"/>
      <c r="E2" s="125"/>
      <c r="F2" s="125"/>
      <c r="G2" s="125"/>
      <c r="H2" s="125"/>
      <c r="I2" s="125"/>
      <c r="J2" s="125"/>
      <c r="K2" s="125"/>
    </row>
    <row r="3" spans="1:11" ht="12.75" customHeight="1">
      <c r="A3" s="128"/>
      <c r="B3" s="129" t="str">
        <f>'1a-Identification Projet'!$L$3</f>
        <v>Cosinus</v>
      </c>
      <c r="C3" s="125"/>
      <c r="D3" s="125"/>
      <c r="E3" s="125"/>
      <c r="F3" s="125"/>
      <c r="G3" s="125"/>
      <c r="H3" s="125"/>
      <c r="I3" s="125"/>
      <c r="J3" s="125"/>
      <c r="K3" s="125"/>
    </row>
    <row r="4" spans="1:11" ht="12.75" customHeight="1">
      <c r="C4" s="125"/>
      <c r="D4" s="125"/>
      <c r="E4" s="125"/>
      <c r="F4" s="125"/>
      <c r="G4" s="125"/>
      <c r="H4" s="125"/>
      <c r="I4" s="125"/>
      <c r="J4" s="125"/>
      <c r="K4" s="125"/>
    </row>
    <row r="5" spans="1:11" ht="18">
      <c r="A5" s="130" t="s">
        <v>223</v>
      </c>
      <c r="B5" s="131"/>
      <c r="C5" s="132"/>
      <c r="D5" s="132"/>
      <c r="E5" s="132"/>
    </row>
    <row r="6" spans="1:11" ht="15.75">
      <c r="A6" s="133" t="s">
        <v>138</v>
      </c>
      <c r="B6" s="134" t="s">
        <v>139</v>
      </c>
      <c r="C6" s="132"/>
      <c r="D6" s="132"/>
      <c r="E6" s="132"/>
    </row>
    <row r="7" spans="1:11" ht="84" customHeight="1" outlineLevel="1">
      <c r="A7" s="135" t="s">
        <v>224</v>
      </c>
      <c r="B7" s="135" t="s">
        <v>225</v>
      </c>
      <c r="C7" s="132"/>
      <c r="D7" s="132"/>
      <c r="E7" s="132"/>
    </row>
    <row r="8" spans="1:11" ht="15.75" hidden="1" outlineLevel="1">
      <c r="A8" s="135"/>
      <c r="B8" s="135"/>
      <c r="C8" s="132"/>
      <c r="D8" s="132"/>
      <c r="E8" s="132"/>
    </row>
    <row r="9" spans="1:11" ht="15.75" hidden="1" outlineLevel="1">
      <c r="A9" s="135"/>
      <c r="B9" s="135"/>
      <c r="C9" s="132"/>
      <c r="D9" s="132"/>
      <c r="E9" s="132"/>
    </row>
    <row r="10" spans="1:11" ht="15" hidden="1" outlineLevel="1">
      <c r="A10" s="136"/>
      <c r="B10" s="137"/>
      <c r="C10" s="132"/>
      <c r="D10" s="132"/>
      <c r="E10" s="132"/>
    </row>
    <row r="11" spans="1:11" ht="15" hidden="1" outlineLevel="1">
      <c r="A11" s="138"/>
      <c r="B11" s="139"/>
      <c r="C11" s="132"/>
      <c r="D11" s="132"/>
      <c r="E11" s="132"/>
    </row>
    <row r="12" spans="1:11" ht="18" outlineLevel="1">
      <c r="A12" s="130" t="s">
        <v>230</v>
      </c>
      <c r="B12" s="131"/>
      <c r="C12" s="132"/>
      <c r="D12" s="132"/>
      <c r="E12" s="132"/>
    </row>
    <row r="13" spans="1:11" ht="15.75">
      <c r="A13" s="133" t="s">
        <v>138</v>
      </c>
      <c r="B13" s="134" t="s">
        <v>139</v>
      </c>
      <c r="C13" s="132"/>
      <c r="D13" s="132"/>
      <c r="E13" s="132"/>
    </row>
    <row r="14" spans="1:11" ht="24" customHeight="1" outlineLevel="1">
      <c r="A14" s="135" t="s">
        <v>231</v>
      </c>
      <c r="B14" s="135" t="s">
        <v>232</v>
      </c>
      <c r="C14" s="132"/>
      <c r="D14" s="132"/>
      <c r="E14" s="132"/>
    </row>
    <row r="15" spans="1:11" ht="15.75" outlineLevel="1">
      <c r="A15" s="135"/>
      <c r="B15" s="135"/>
      <c r="C15" s="132"/>
      <c r="D15" s="132"/>
      <c r="E15" s="132"/>
    </row>
    <row r="16" spans="1:11" ht="15.75" outlineLevel="1">
      <c r="A16" s="135"/>
      <c r="B16" s="135"/>
      <c r="C16" s="132"/>
      <c r="D16" s="132"/>
      <c r="E16" s="132"/>
    </row>
    <row r="17" spans="1:5" ht="15" outlineLevel="1">
      <c r="A17" s="136"/>
      <c r="B17" s="137"/>
      <c r="C17" s="132"/>
      <c r="D17" s="132"/>
      <c r="E17" s="132"/>
    </row>
    <row r="18" spans="1:5" ht="15" outlineLevel="1">
      <c r="A18" s="138"/>
      <c r="B18" s="139"/>
      <c r="C18" s="132"/>
      <c r="D18" s="132"/>
      <c r="E18" s="132"/>
    </row>
    <row r="19" spans="1:5" ht="18" outlineLevel="1">
      <c r="A19" s="140" t="s">
        <v>140</v>
      </c>
      <c r="B19" s="132"/>
      <c r="C19" s="132"/>
      <c r="D19" s="132"/>
      <c r="E19" s="132"/>
    </row>
    <row r="20" spans="1:5">
      <c r="A20" s="132"/>
      <c r="B20" s="132"/>
      <c r="C20" s="132"/>
      <c r="D20" s="132"/>
      <c r="E20" s="132"/>
    </row>
    <row r="21" spans="1:5">
      <c r="A21" s="132"/>
      <c r="B21" s="132"/>
      <c r="C21" s="132"/>
      <c r="D21" s="132"/>
      <c r="E21" s="132"/>
    </row>
    <row r="22" spans="1:5">
      <c r="A22" s="132"/>
      <c r="B22" s="132"/>
      <c r="C22" s="132"/>
      <c r="D22" s="132"/>
      <c r="E22" s="132"/>
    </row>
    <row r="23" spans="1:5">
      <c r="A23" s="132"/>
      <c r="B23" s="132"/>
      <c r="C23" s="132"/>
      <c r="D23" s="132"/>
      <c r="E23" s="132"/>
    </row>
    <row r="24" spans="1:5">
      <c r="A24" s="132"/>
      <c r="B24" s="132"/>
      <c r="C24" s="132"/>
      <c r="D24" s="132"/>
      <c r="E24" s="132"/>
    </row>
    <row r="25" spans="1:5">
      <c r="A25" s="132"/>
      <c r="B25" s="132"/>
      <c r="C25" s="132"/>
      <c r="D25" s="132"/>
      <c r="E25" s="132"/>
    </row>
    <row r="26" spans="1:5">
      <c r="A26" s="132"/>
      <c r="B26" s="132"/>
      <c r="C26" s="132"/>
      <c r="D26" s="132"/>
      <c r="E26" s="132"/>
    </row>
    <row r="27" spans="1:5">
      <c r="A27" s="132"/>
      <c r="B27" s="132"/>
      <c r="C27" s="132"/>
      <c r="D27" s="132"/>
      <c r="E27" s="132"/>
    </row>
    <row r="28" spans="1:5">
      <c r="A28" s="132"/>
      <c r="B28" s="132"/>
      <c r="C28" s="132"/>
      <c r="D28" s="132"/>
      <c r="E28" s="132"/>
    </row>
    <row r="29" spans="1:5">
      <c r="A29" s="132"/>
      <c r="B29" s="132"/>
      <c r="C29" s="132"/>
      <c r="D29" s="132"/>
      <c r="E29" s="132"/>
    </row>
    <row r="30" spans="1:5">
      <c r="A30" s="132"/>
      <c r="B30" s="132"/>
      <c r="C30" s="132"/>
      <c r="D30" s="132"/>
      <c r="E30" s="132"/>
    </row>
    <row r="31" spans="1:5">
      <c r="A31" s="132"/>
      <c r="B31" s="132"/>
      <c r="C31" s="132"/>
      <c r="D31" s="132"/>
      <c r="E31" s="132"/>
    </row>
    <row r="32" spans="1:5">
      <c r="A32" s="132"/>
      <c r="B32" s="132"/>
      <c r="C32" s="132"/>
      <c r="D32" s="132"/>
      <c r="E32" s="132"/>
    </row>
    <row r="33" spans="1:5">
      <c r="A33" s="132"/>
      <c r="B33" s="132"/>
      <c r="C33" s="132"/>
      <c r="D33" s="132"/>
      <c r="E33" s="132"/>
    </row>
    <row r="34" spans="1:5">
      <c r="A34" s="132"/>
      <c r="B34" s="132"/>
      <c r="C34" s="132"/>
      <c r="D34" s="132"/>
      <c r="E34" s="132"/>
    </row>
    <row r="35" spans="1:5">
      <c r="A35" s="132"/>
      <c r="B35" s="132"/>
      <c r="C35" s="132"/>
      <c r="D35" s="132"/>
      <c r="E35" s="132"/>
    </row>
    <row r="36" spans="1:5">
      <c r="A36" s="132"/>
      <c r="B36" s="132"/>
      <c r="C36" s="132"/>
      <c r="D36" s="132"/>
      <c r="E36" s="132"/>
    </row>
    <row r="37" spans="1:5">
      <c r="A37" s="132"/>
      <c r="B37" s="132"/>
      <c r="C37" s="132"/>
      <c r="D37" s="132"/>
      <c r="E37" s="132"/>
    </row>
    <row r="38" spans="1:5">
      <c r="A38" s="132"/>
      <c r="B38" s="132"/>
      <c r="C38" s="132"/>
      <c r="D38" s="132"/>
      <c r="E38" s="132"/>
    </row>
    <row r="39" spans="1:5">
      <c r="A39" s="132"/>
      <c r="B39" s="132"/>
      <c r="C39" s="132"/>
      <c r="D39" s="132"/>
      <c r="E39" s="132"/>
    </row>
    <row r="40" spans="1:5">
      <c r="A40" s="132"/>
      <c r="B40" s="132"/>
      <c r="C40" s="132"/>
      <c r="D40" s="132"/>
      <c r="E40" s="132"/>
    </row>
    <row r="41" spans="1:5">
      <c r="A41" s="132"/>
      <c r="B41" s="132"/>
      <c r="C41" s="132"/>
      <c r="D41" s="132"/>
      <c r="E41" s="132"/>
    </row>
    <row r="42" spans="1:5">
      <c r="A42" s="132"/>
      <c r="B42" s="132"/>
      <c r="C42" s="132"/>
      <c r="D42" s="132"/>
      <c r="E42" s="132"/>
    </row>
    <row r="43" spans="1:5">
      <c r="A43" s="132"/>
      <c r="B43" s="132"/>
      <c r="C43" s="132"/>
      <c r="D43" s="132"/>
      <c r="E43" s="132"/>
    </row>
    <row r="44" spans="1:5">
      <c r="A44" s="132"/>
      <c r="B44" s="132"/>
      <c r="C44" s="132"/>
      <c r="D44" s="132"/>
      <c r="E44" s="132"/>
    </row>
    <row r="45" spans="1:5">
      <c r="A45" s="132"/>
      <c r="B45" s="132"/>
      <c r="C45" s="132"/>
      <c r="D45" s="132"/>
      <c r="E45" s="132"/>
    </row>
    <row r="46" spans="1:5">
      <c r="A46" s="132"/>
      <c r="B46" s="132"/>
      <c r="C46" s="132"/>
      <c r="D46" s="132"/>
      <c r="E46" s="132"/>
    </row>
    <row r="47" spans="1:5">
      <c r="A47" s="132"/>
      <c r="B47" s="132"/>
      <c r="C47" s="132"/>
      <c r="D47" s="132"/>
      <c r="E47" s="132"/>
    </row>
    <row r="48" spans="1:5">
      <c r="A48" s="132"/>
      <c r="B48" s="132"/>
      <c r="C48" s="132"/>
      <c r="D48" s="132"/>
      <c r="E48" s="132"/>
    </row>
    <row r="49" spans="1:5">
      <c r="A49" s="132"/>
      <c r="B49" s="132"/>
      <c r="C49" s="132"/>
      <c r="D49" s="132"/>
      <c r="E49" s="132"/>
    </row>
    <row r="50" spans="1:5">
      <c r="A50" s="132"/>
      <c r="B50" s="132"/>
      <c r="C50" s="132"/>
      <c r="D50" s="132"/>
      <c r="E50" s="132"/>
    </row>
    <row r="51" spans="1:5">
      <c r="A51" s="132"/>
      <c r="B51" s="132"/>
      <c r="C51" s="132"/>
      <c r="D51" s="132"/>
      <c r="E51" s="132"/>
    </row>
    <row r="52" spans="1:5">
      <c r="A52" s="132"/>
      <c r="B52" s="132"/>
      <c r="C52" s="132"/>
      <c r="D52" s="132"/>
      <c r="E52" s="132"/>
    </row>
    <row r="53" spans="1:5">
      <c r="A53" s="132"/>
      <c r="B53" s="132"/>
      <c r="C53" s="132"/>
      <c r="D53" s="132"/>
      <c r="E53" s="132"/>
    </row>
  </sheetData>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14"/>
  <sheetViews>
    <sheetView showGridLines="0" zoomScale="115" zoomScaleNormal="115" workbookViewId="0">
      <selection activeCell="B9" sqref="B9"/>
    </sheetView>
  </sheetViews>
  <sheetFormatPr baseColWidth="10" defaultColWidth="11.42578125" defaultRowHeight="12.75"/>
  <cols>
    <col min="1" max="1" width="7.85546875" style="35" customWidth="1"/>
    <col min="2" max="2" width="58.42578125" style="35" customWidth="1"/>
    <col min="3" max="3" width="13.5703125" style="35" customWidth="1"/>
    <col min="4" max="4" width="18" style="35" customWidth="1"/>
    <col min="5" max="5" width="11.5703125" style="36" customWidth="1"/>
    <col min="6" max="6" width="11" style="36" customWidth="1"/>
    <col min="7" max="7" width="18.85546875" style="35" customWidth="1"/>
    <col min="8" max="8" width="11.42578125" style="35"/>
    <col min="9" max="9" width="12.140625" style="35" customWidth="1"/>
    <col min="10" max="10" width="37.140625" style="35" customWidth="1"/>
    <col min="11" max="1024" width="11.42578125" style="35"/>
  </cols>
  <sheetData>
    <row r="1" spans="1:60" ht="13.5" customHeight="1">
      <c r="A1" s="209" t="str">
        <f>"LISTE DES ACTIONS au "&amp;TEXT(I2,"jj/mm/aaaa")</f>
        <v>LISTE DES ACTIONS au 31/01/2022</v>
      </c>
      <c r="B1" s="209"/>
      <c r="C1" s="209"/>
      <c r="D1" s="209"/>
      <c r="E1" s="209"/>
      <c r="F1" s="209"/>
      <c r="G1" s="209"/>
      <c r="H1" s="209"/>
      <c r="I1" s="5" t="str">
        <f>'1a-Identification Projet'!$L1</f>
        <v>Cosinus V0.1</v>
      </c>
      <c r="J1" s="5"/>
    </row>
    <row r="2" spans="1:60" ht="12.75" customHeight="1">
      <c r="A2" s="209"/>
      <c r="B2" s="209"/>
      <c r="C2" s="209"/>
      <c r="D2" s="209"/>
      <c r="E2" s="209"/>
      <c r="F2" s="209"/>
      <c r="G2" s="209"/>
      <c r="H2" s="209"/>
      <c r="I2" s="4">
        <f>'1a-Identification Projet'!$L2</f>
        <v>44592</v>
      </c>
      <c r="J2" s="4"/>
    </row>
    <row r="3" spans="1:60" ht="16.5" customHeight="1">
      <c r="A3" s="209"/>
      <c r="B3" s="209"/>
      <c r="C3" s="209"/>
      <c r="D3" s="209"/>
      <c r="E3" s="209"/>
      <c r="F3" s="209"/>
      <c r="G3" s="209"/>
      <c r="H3" s="209"/>
      <c r="I3" s="3" t="str">
        <f>'1a-Identification Projet'!$L3</f>
        <v>Cosinus</v>
      </c>
      <c r="J3" s="3"/>
    </row>
    <row r="4" spans="1:60" ht="12.75" customHeight="1">
      <c r="B4" s="43"/>
      <c r="C4" s="43"/>
      <c r="D4" s="43"/>
    </row>
    <row r="5" spans="1:60" ht="38.25">
      <c r="A5" s="141" t="s">
        <v>141</v>
      </c>
      <c r="B5" s="141" t="s">
        <v>142</v>
      </c>
      <c r="C5" s="141" t="s">
        <v>143</v>
      </c>
      <c r="D5" s="141" t="s">
        <v>144</v>
      </c>
      <c r="E5" s="141" t="s">
        <v>145</v>
      </c>
      <c r="F5" s="141" t="s">
        <v>146</v>
      </c>
      <c r="G5" s="141" t="s">
        <v>147</v>
      </c>
      <c r="H5" s="141" t="s">
        <v>148</v>
      </c>
      <c r="I5" s="141" t="s">
        <v>149</v>
      </c>
      <c r="J5" s="142" t="s">
        <v>150</v>
      </c>
      <c r="K5" s="143"/>
      <c r="L5" s="143"/>
      <c r="M5" s="143"/>
      <c r="N5" s="143"/>
      <c r="O5" s="143"/>
      <c r="P5" s="143"/>
      <c r="Q5" s="143"/>
      <c r="R5" s="143"/>
      <c r="S5" s="143"/>
      <c r="T5" s="144"/>
      <c r="U5" s="144"/>
      <c r="V5" s="144"/>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row>
    <row r="6" spans="1:60" s="145" customFormat="1" ht="25.5">
      <c r="A6" s="146"/>
      <c r="B6" s="147" t="s">
        <v>235</v>
      </c>
      <c r="C6" s="148"/>
      <c r="D6" s="149"/>
      <c r="E6" s="149">
        <v>44637</v>
      </c>
      <c r="F6" s="149"/>
      <c r="G6" s="148"/>
      <c r="H6" s="150">
        <v>44642</v>
      </c>
      <c r="I6" s="151"/>
      <c r="J6" s="152"/>
      <c r="K6" s="153"/>
      <c r="L6" s="153"/>
      <c r="M6" s="153"/>
      <c r="N6" s="153"/>
      <c r="O6" s="153"/>
      <c r="P6" s="153"/>
      <c r="Q6" s="153"/>
      <c r="R6" s="153"/>
      <c r="S6" s="153"/>
      <c r="T6" s="154"/>
      <c r="U6" s="154"/>
      <c r="V6" s="154"/>
      <c r="W6" s="65"/>
      <c r="X6" s="65"/>
      <c r="Y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c r="AZ6" s="65"/>
      <c r="BA6" s="65"/>
      <c r="BB6" s="65"/>
      <c r="BC6" s="65"/>
      <c r="BD6" s="65"/>
      <c r="BE6" s="65"/>
      <c r="BF6" s="65"/>
      <c r="BG6" s="65"/>
      <c r="BH6" s="65"/>
    </row>
    <row r="7" spans="1:60" s="155" customFormat="1" ht="15">
      <c r="A7" s="146"/>
      <c r="B7" s="147" t="s">
        <v>233</v>
      </c>
      <c r="C7" s="148"/>
      <c r="D7" s="149"/>
      <c r="E7" s="149"/>
      <c r="F7" s="149"/>
      <c r="G7" s="148"/>
      <c r="H7" s="150"/>
      <c r="I7" s="151"/>
      <c r="J7" s="147"/>
      <c r="K7" s="153"/>
      <c r="L7" s="153"/>
      <c r="M7" s="153"/>
      <c r="N7" s="153"/>
      <c r="O7" s="153"/>
      <c r="P7" s="153"/>
      <c r="Q7" s="153"/>
      <c r="R7" s="153"/>
      <c r="S7" s="153"/>
      <c r="T7" s="154"/>
      <c r="U7" s="154"/>
      <c r="V7" s="154"/>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row>
    <row r="8" spans="1:60" s="155" customFormat="1" ht="15">
      <c r="A8" s="156"/>
      <c r="B8" s="157" t="s">
        <v>234</v>
      </c>
      <c r="C8" s="158"/>
      <c r="D8" s="159"/>
      <c r="E8" s="159"/>
      <c r="F8" s="159"/>
      <c r="G8" s="158"/>
      <c r="H8" s="160"/>
      <c r="I8" s="161"/>
      <c r="J8" s="157"/>
      <c r="K8" s="153"/>
      <c r="L8" s="153"/>
      <c r="M8" s="153"/>
      <c r="N8" s="153"/>
      <c r="O8" s="153"/>
      <c r="P8" s="153"/>
      <c r="Q8" s="153"/>
      <c r="R8" s="153"/>
      <c r="S8" s="153"/>
      <c r="T8" s="154"/>
      <c r="U8" s="154"/>
      <c r="V8" s="154"/>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row>
    <row r="9" spans="1:60" s="155" customFormat="1" ht="15">
      <c r="A9" s="156"/>
      <c r="B9" s="162"/>
      <c r="C9" s="158"/>
      <c r="D9" s="159"/>
      <c r="E9" s="159"/>
      <c r="F9" s="159"/>
      <c r="G9" s="158"/>
      <c r="H9" s="160"/>
      <c r="I9" s="161"/>
      <c r="J9" s="157"/>
      <c r="K9" s="153"/>
      <c r="L9" s="153"/>
      <c r="M9" s="153"/>
      <c r="N9" s="153"/>
      <c r="O9" s="153"/>
      <c r="P9" s="153"/>
      <c r="Q9" s="153"/>
      <c r="R9" s="153"/>
      <c r="S9" s="153"/>
      <c r="T9" s="154"/>
      <c r="U9" s="154"/>
      <c r="V9" s="154"/>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row>
    <row r="10" spans="1:60" s="155" customFormat="1" ht="15">
      <c r="A10" s="156"/>
      <c r="B10" s="162"/>
      <c r="C10" s="158"/>
      <c r="D10" s="159"/>
      <c r="E10" s="159"/>
      <c r="F10" s="159"/>
      <c r="G10" s="158"/>
      <c r="H10" s="163"/>
      <c r="I10" s="161"/>
      <c r="J10" s="164"/>
      <c r="K10" s="153"/>
      <c r="L10" s="153"/>
      <c r="M10" s="153"/>
      <c r="N10" s="153"/>
      <c r="O10" s="153"/>
      <c r="P10" s="153"/>
      <c r="Q10" s="153"/>
      <c r="R10" s="153"/>
      <c r="S10" s="153"/>
      <c r="T10" s="154"/>
      <c r="U10" s="154"/>
      <c r="V10" s="154"/>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row>
    <row r="11" spans="1:60" s="155" customFormat="1" ht="15">
      <c r="A11" s="156"/>
      <c r="B11" s="162"/>
      <c r="C11" s="158"/>
      <c r="D11" s="159"/>
      <c r="E11" s="159"/>
      <c r="F11" s="159"/>
      <c r="G11" s="158"/>
      <c r="H11" s="163"/>
      <c r="I11" s="161"/>
      <c r="J11" s="157"/>
      <c r="K11" s="153"/>
      <c r="L11" s="153"/>
      <c r="M11" s="153"/>
      <c r="N11" s="153"/>
      <c r="O11" s="153"/>
      <c r="P11" s="153"/>
      <c r="Q11" s="153"/>
      <c r="R11" s="153"/>
      <c r="S11" s="153"/>
      <c r="T11" s="154"/>
      <c r="U11" s="154"/>
      <c r="V11" s="154"/>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row>
    <row r="12" spans="1:60" s="155" customFormat="1" ht="15">
      <c r="A12" s="156"/>
      <c r="B12" s="162"/>
      <c r="C12" s="158"/>
      <c r="D12" s="159"/>
      <c r="E12" s="159"/>
      <c r="F12" s="159"/>
      <c r="G12" s="158"/>
      <c r="H12" s="160"/>
      <c r="I12" s="161"/>
      <c r="J12" s="157"/>
      <c r="K12" s="153"/>
      <c r="L12" s="153"/>
      <c r="M12" s="153"/>
      <c r="N12" s="153"/>
      <c r="O12" s="153"/>
      <c r="P12" s="153"/>
      <c r="Q12" s="153"/>
      <c r="R12" s="153"/>
      <c r="S12" s="153"/>
      <c r="T12" s="154"/>
      <c r="U12" s="154"/>
      <c r="V12" s="154"/>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row>
    <row r="13" spans="1:60" s="155" customFormat="1">
      <c r="A13" s="35"/>
      <c r="B13" s="35"/>
      <c r="C13" s="35"/>
      <c r="D13" s="35"/>
      <c r="E13" s="36"/>
      <c r="F13" s="36"/>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row>
    <row r="14" spans="1:60">
      <c r="F14" s="165"/>
    </row>
  </sheetData>
  <mergeCells count="4">
    <mergeCell ref="A1:H3"/>
    <mergeCell ref="I1:J1"/>
    <mergeCell ref="I2:J2"/>
    <mergeCell ref="I3:J3"/>
  </mergeCells>
  <conditionalFormatting sqref="A6:J10 A12:J12">
    <cfRule type="expression" dxfId="2" priority="2">
      <formula>IF($G6="Done",1,0)</formula>
    </cfRule>
    <cfRule type="expression" dxfId="1" priority="3">
      <formula>IF($G6="Cancelled",1,0)</formula>
    </cfRule>
    <cfRule type="expression" dxfId="0" priority="4">
      <formula>IF($G6="Pending",1,0)</formula>
    </cfRule>
  </conditionalFormatting>
  <dataValidations count="1">
    <dataValidation type="list" allowBlank="1" showInputMessage="1" showErrorMessage="1" sqref="G6:G12" xr:uid="{00000000-0002-0000-0800-000000000000}">
      <formula1>"Pending,Cancelled,Done,In Progress"</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61</TotalTime>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1a-Identification Projet</vt:lpstr>
      <vt:lpstr>1b- Besoin capturé</vt:lpstr>
      <vt:lpstr>2a-OBS</vt:lpstr>
      <vt:lpstr>2b-PBS</vt:lpstr>
      <vt:lpstr>2c-WBS</vt:lpstr>
      <vt:lpstr>2d-Planning Initial</vt:lpstr>
      <vt:lpstr>23a Risques-Opportunités</vt:lpstr>
      <vt:lpstr>23b- Principaux évènements</vt:lpstr>
      <vt:lpstr>23c Actions</vt:lpstr>
      <vt:lpstr>23d Decisions</vt:lpstr>
      <vt:lpstr>23e Documents projet</vt:lpstr>
      <vt:lpstr>23f Livrables projet</vt:lpstr>
      <vt:lpstr>3a-Planning courant</vt:lpstr>
      <vt:lpstr>4-Bilan</vt:lpstr>
      <vt:lpstr>Cartouche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Elyssa</cp:lastModifiedBy>
  <cp:revision>20</cp:revision>
  <dcterms:created xsi:type="dcterms:W3CDTF">2018-03-05T21:20:31Z</dcterms:created>
  <dcterms:modified xsi:type="dcterms:W3CDTF">2022-03-14T15:28:20Z</dcterms:modified>
  <dc:language>fr-FR</dc:language>
</cp:coreProperties>
</file>