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2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6.xml.rels" ContentType="application/vnd.openxmlformats-package.relationships+xml"/>
  <Override PartName="/xl/drawings/drawing9.xml" ContentType="application/vnd.openxmlformats-officedocument.drawing+xml"/>
  <Override PartName="/xl/drawings/drawing13.xml" ContentType="application/vnd.openxmlformats-officedocument.drawing+xml"/>
  <Override PartName="/xl/drawings/drawing8.xml" ContentType="application/vnd.openxmlformats-officedocument.drawing+xml"/>
  <Override PartName="/xl/drawings/drawing12.xml" ContentType="application/vnd.openxmlformats-officedocument.drawing+xml"/>
  <Override PartName="/xl/drawings/drawing7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a-Identification Projet" sheetId="1" state="visible" r:id="rId2"/>
    <sheet name="1b- Besoin capturé" sheetId="2" state="visible" r:id="rId3"/>
    <sheet name="2a-OBS" sheetId="3" state="visible" r:id="rId4"/>
    <sheet name="2b-PBS" sheetId="4" state="visible" r:id="rId5"/>
    <sheet name="2c-WBS" sheetId="5" state="visible" r:id="rId6"/>
    <sheet name="2d-Planning Initial" sheetId="6" state="visible" r:id="rId7"/>
    <sheet name="23a Risques-Opportunités" sheetId="7" state="visible" r:id="rId8"/>
    <sheet name="23b- Principaux évènements" sheetId="8" state="visible" r:id="rId9"/>
    <sheet name="23c Actions" sheetId="9" state="visible" r:id="rId10"/>
    <sheet name="23d Decisions" sheetId="10" state="visible" r:id="rId11"/>
    <sheet name="23e Documents projet" sheetId="11" state="visible" r:id="rId12"/>
    <sheet name="23f Livrables projet" sheetId="12" state="visible" r:id="rId13"/>
    <sheet name="3a-Planning courant" sheetId="13" state="visible" r:id="rId14"/>
    <sheet name="4-Bilan" sheetId="14" state="visible" r:id="rId15"/>
    <sheet name="Cartouche" sheetId="15" state="visible" r:id="rId16"/>
  </sheets>
  <definedNames>
    <definedName function="false" hidden="false" name="a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name="aa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aaa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name="Admin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Admin10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name="Admin2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name="admin20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name="admin3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name="Admin4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Admin5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aeafe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name="aef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aefe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name="are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bf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codir.A380.4.2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codir.RRJ_NAV.2.4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DCR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DCRx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dfgg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name="dfggg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name="eaaef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eery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EPGS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erer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eyr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name="F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FCU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fqsdf" vbProcedure="false">{#N/A,#N/A,TRUE,"Page de garde";#N/A,#N/A,TRUE,"0.1 Fiche descriptive";#N/A,#N/A,TRUE,"0.2 Organisation";#N/A,#N/A,TRUE,"0.3 Base documentaire";#N/A,#N/A,TRUE,"1.1 Faits Marquants";#N/A,#N/A,TRUE,"1.2 Décisions-Actions";#N/A,#N/A,TRUE,"2.1 Planning  (automatique)";#N/A,#N/A,TRUE,"2.2 Jalons (Courbe à 45°)";#N/A,#N/A,TRUE,"2.3 IMD - IRD PM";#N/A,#N/A,TRUE,"2.4 Suivi par Jalons";#N/A,#N/A,TRUE,"2.6 Obligations Client";#N/A,#N/A,TRUE,"3.1 Risques";#N/A,#N/A,TRUE,"3.2 Opportunités";#N/A,#N/A,TRUE,"8.1 COP-CEP ";#N/A,#N/A,TRUE,"8.2.1 Synthèse CPE CPP Etude";#N/A,#N/A,TRUE,"8.2.2 Synthèse CPE CPP Série";#N/A,#N/A,TRUE,"8.2.3 Synthèse CPE CPP TOTAL";#N/A,#N/A,TRUE,"8.3 CPE-CPP par lots";#N/A,#N/A,TRUE,"8.4 Courbe dépenses CPR-PPS";#N/A,#N/A,TRUE,"8.5 Situation financière";#N/A,#N/A,TRUE,"8.6 Rentabilité à terminaison"}</definedName>
    <definedName function="false" hidden="false" name="gg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gh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directeur";#N/A,#N/A,TRUE,"2.4 DFT";#N/A,#N/A,TRUE,"3.1 Risques";#N/A,#N/A,TRUE,"3.2 Opportunités";#N/A,#N/A,TRUE,"4.1 Perfs et exigences critique";#N/A,#N/A,TRUE,"5 Charges-capacité";#N/A,#N/A,TRUE,"6 Proch. étapes"}</definedName>
    <definedName function="false" hidden="false" name="GRAPH_EVOL_SHIPSET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directeur";#N/A,#N/A,TRUE,"2.4 DFT";#N/A,#N/A,TRUE,"3.1 Risques";#N/A,#N/A,TRUE,"3.2 Opportunités";#N/A,#N/A,TRUE,"4.1 Perfs et exigences critique";#N/A,#N/A,TRUE,"5 Charges-capacité";#N/A,#N/A,TRUE,"6 Proch. étapes"}</definedName>
    <definedName function="false" hidden="false" name="hjkh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name="HUD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IVV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name="KCCU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MOU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NDXKTMDRT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directeur";#N/A,#N/A,TRUE,"2.4 DFT";#N/A,#N/A,TRUE,"3.1 Risques";#N/A,#N/A,TRUE,"3.2 Opportunités";#N/A,#N/A,TRUE,"4.1 Perfs et exigences critique";#N/A,#N/A,TRUE,"5 Charges-capacité";#N/A,#N/A,TRUE,"6 Proch. étapes"}</definedName>
    <definedName function="false" hidden="false" name="newname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QQQQQQQ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name="RRJ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rtg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ss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sss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sssss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TBD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test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test2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toto2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wrn.Entreprises." vbProcedure="false">{#N/A,#N/A,FALSE,"RCM";#N/A,#N/A,FALSE,"TME";#N/A,#N/A,FALSE,"TCAR";#N/A,#N/A,FALSE,"TCM";#N/A,#N/A,FALSE,"TCO";#N/A,#N/A,FALSE,"ANG";#N/A,#N/A,FALSE,"LAS";#N/A,#N/A,FALSE,"POL";#N/A,#N/A,FALSE,"TTS";#N/A,#N/A,FALSE,"TTE";#N/A,#N/A,FALSE,"TMX";#N/A,#N/A,FALSE,"TDA";#N/A,#N/A,FALSE,"BC";#N/A,#N/A,FALSE,"AUX";#N/A,#N/A,FALSE,"AJU1";#N/A,#N/A,FALSE,"AJU2";#N/A,#N/A,FALSE,"AJU3"}</definedName>
    <definedName function="false" hidden="false" name="wrn.poles." vbProcedure="false">{#N/A,#N/A,FALSE,"Branche";#N/A,#N/A,FALSE,"Electromagnétisme";#N/A,#N/A,FALSE,"Optronique";#N/A,#N/A,FALSE,"Simulation";#N/A,#N/A,FALSE,"Tubes";#N/A,#N/A,FALSE,"Armement";#N/A,#N/A,FALSE,"Génération";#N/A,#N/A,FALSE,"Ajustements"}</definedName>
    <definedName function="false" hidden="false" name="wrn.Rap1.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wrn.Rap1.2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wrn.rap11.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wrn.Rap1bis.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wrn.RapDG.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directeur";#N/A,#N/A,TRUE,"2.4 DFT";#N/A,#N/A,TRUE,"3.1 Risques";#N/A,#N/A,TRUE,"3.2 Opportunités";#N/A,#N/A,TRUE,"4.1 Perfs et exigences critique";#N/A,#N/A,TRUE,"5 Charges-capacité";#N/A,#N/A,TRUE,"6 Proch. étapes"}</definedName>
    <definedName function="false" hidden="false" name="wrn.tdb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name="wrn.TdB._.complet.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name="wrn.TdB._.complet.2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name="wrn.TdB._.MIG29." vbProcedure="false">{#N/A,#N/A,TRUE,"Page de garde";#N/A,#N/A,TRUE,"0.1 Fiche descriptive";#N/A,#N/A,TRUE,"0.2 Organisation";#N/A,#N/A,TRUE,"0.3 Base documentaire";#N/A,#N/A,TRUE,"1.1 Faits Marquants";#N/A,#N/A,TRUE,"1.2 Décisions-Actions";#N/A,#N/A,TRUE,"2.1 Planning  (automatique)";#N/A,#N/A,TRUE,"2.2 Jalons (Courbe à 45°)";#N/A,#N/A,TRUE,"2.3 IMD - IRD PM";#N/A,#N/A,TRUE,"2.4 Suivi par Jalons";#N/A,#N/A,TRUE,"2.6 Obligations Client";#N/A,#N/A,TRUE,"3.1 Risques";#N/A,#N/A,TRUE,"3.2 Opportunités";#N/A,#N/A,TRUE,"8.1 COP-CEP ";#N/A,#N/A,TRUE,"8.2.1 Synthèse CPE CPP Etude";#N/A,#N/A,TRUE,"8.2.2 Synthèse CPE CPP Série";#N/A,#N/A,TRUE,"8.2.3 Synthèse CPE CPP TOTAL";#N/A,#N/A,TRUE,"8.3 CPE-CPP par lots";#N/A,#N/A,TRUE,"8.4 Courbe dépenses CPR-PPS";#N/A,#N/A,TRUE,"8.5 Situation financière";#N/A,#N/A,TRUE,"8.6 Rentabilité à terminaison"}</definedName>
    <definedName function="false" hidden="false" name="x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xxx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xxx1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name="xxx2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name="y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name="z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_a362903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_TBD2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_TBD3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name="_TBD5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_TBD6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_TBD7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_TBD8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name="_TDB4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__TBD2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__TBD3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name="__TBD5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__TBD6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__TBD7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__TBD8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name="__TDB4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1" name="codir.A380.4.2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1" name="DCR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1" name="dfgg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localSheetId="1" name="dfggg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localSheetId="1" name="test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1" name="toto2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1" name="wrn.Rap1.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1" name="wrn.Rap1bis.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1" name="wrn.TdB._.complet.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localSheetId="8" name="codir.A380.4.2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8" name="DCR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8" name="dfgg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localSheetId="8" name="dfggg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localSheetId="8" name="test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8" name="toto2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8" name="wrn.Rap1.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8" name="wrn.Rap1bis.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8" name="wrn.TdB._.complet.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localSheetId="9" name="codir.A380.4.2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9" name="DCR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9" name="dfgg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localSheetId="9" name="dfggg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localSheetId="9" name="test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9" name="toto2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9" name="wrn.Rap1.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9" name="wrn.Rap1bis.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9" name="wrn.TdB._.complet.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localSheetId="10" name="codir.A380.4.2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10" name="DCR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10" name="dfgg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localSheetId="10" name="dfggg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localSheetId="10" name="test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10" name="toto2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10" name="wrn.Rap1.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10" name="wrn.Rap1bis.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10" name="wrn.TdB._.complet.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localSheetId="11" name="codir.A380.4.2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11" name="DCR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11" name="dfgg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localSheetId="11" name="dfggg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localSheetId="11" name="test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11" name="toto2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11" name="wrn.Rap1.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11" name="wrn.Rap1bis.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11" name="wrn.TdB._.complet.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localSheetId="13" name="codir.A380.4.2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13" name="DCR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13" name="dfgg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localSheetId="13" name="dfggg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localSheetId="13" name="test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13" name="toto2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13" name="wrn.Rap1.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13" name="wrn.Rap1bis.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13" name="wrn.TdB._.complet.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<sst xmlns="http://schemas.openxmlformats.org/spreadsheetml/2006/main" count="328" uniqueCount="194">
  <si>
    <t xml:space="preserve">TamairOS V0.1</t>
  </si>
  <si>
    <t xml:space="preserve">TamairOS</t>
  </si>
  <si>
    <t xml:space="preserve">Projet</t>
  </si>
  <si>
    <t xml:space="preserve">Réalisation d’un système d’exploitation virtuel</t>
  </si>
  <si>
    <t xml:space="preserve">Responsable Dossier</t>
  </si>
  <si>
    <t xml:space="preserve">Alary Dorian</t>
  </si>
  <si>
    <t xml:space="preserve">Période couverte par le dossier</t>
  </si>
  <si>
    <t xml:space="preserve">19/01/2022 =&gt; 15/05/2022
</t>
  </si>
  <si>
    <t xml:space="preserve">Objectifs du projet</t>
  </si>
  <si>
    <t xml:space="preserve">Réaliser un système d’exploitation virtuel
Se familiariser avec la gestion de projet
Apprendre à développer en équipe </t>
  </si>
  <si>
    <t xml:space="preserve">Liste de diffusion</t>
  </si>
  <si>
    <t xml:space="preserve">Vincent DUGAT (Responsable de l’unité d ‘enseignement)
Gilles LEPINARD (Client)
Caelan HEHIR (Développeur)
Thomas LEBRUN (Développeur)
Enzo MUNOS (Développeur)
Dorian ALARY (Développeur)
</t>
  </si>
  <si>
    <t xml:space="preserve">Contexte Client</t>
  </si>
  <si>
    <t xml:space="preserve">Vincent Dugat et son collègue Gilles Lepinard, souhaitent à terme nous enseigner les bases de la gestion d’un projet, en nous apprenant à travailler en équipe sur un projet informatique. 
De plus, les clients veulent améliorer nos bases en développement avec le langage C au niveau système, ainsi qu’avec le langage Java.</t>
  </si>
  <si>
    <t xml:space="preserve">Exigences Client</t>
  </si>
  <si>
    <t xml:space="preserve">Categorie</t>
  </si>
  <si>
    <t xml:space="preserve">ID d'exigence</t>
  </si>
  <si>
    <t xml:space="preserve">Titre Exigence</t>
  </si>
  <si>
    <t xml:space="preserve">Criticité (Obligatioire/ Souhaitée/exemple)</t>
  </si>
  <si>
    <t xml:space="preserve">Description Exigence</t>
  </si>
  <si>
    <t xml:space="preserve">Methode d'acceptation</t>
  </si>
  <si>
    <t xml:space="preserve">Explication</t>
  </si>
  <si>
    <t xml:space="preserve">Developement Projet</t>
  </si>
  <si>
    <t xml:space="preserve">DP001</t>
  </si>
  <si>
    <t xml:space="preserve">S</t>
  </si>
  <si>
    <t xml:space="preserve">l’OS doit utiliser un disque dur virtuel, sous forme de fichier</t>
  </si>
  <si>
    <t xml:space="preserve">Test proto</t>
  </si>
  <si>
    <t xml:space="preserve">Gestion de projet</t>
  </si>
  <si>
    <t xml:space="preserve">GP001</t>
  </si>
  <si>
    <t xml:space="preserve">O</t>
  </si>
  <si>
    <t xml:space="preserve">l’OS doit &lt;verbe infinitif&gt; &lt;compléments&gt;</t>
  </si>
  <si>
    <t xml:space="preserve">                    OBS
WBS</t>
  </si>
  <si>
    <t xml:space="preserve">RP</t>
  </si>
  <si>
    <t xml:space="preserve">RCI</t>
  </si>
  <si>
    <t xml:space="preserve">RD1</t>
  </si>
  <si>
    <t xml:space="preserve">RD2</t>
  </si>
  <si>
    <t xml:space="preserve">WP0 Capture Besoin</t>
  </si>
  <si>
    <t xml:space="preserve">R</t>
  </si>
  <si>
    <t xml:space="preserve">C</t>
  </si>
  <si>
    <t xml:space="preserve">WP1 Pilotage Projet</t>
  </si>
  <si>
    <t xml:space="preserve">WP2 Conception Intégration</t>
  </si>
  <si>
    <t xml:space="preserve">A</t>
  </si>
  <si>
    <t xml:space="preserve">Développement A1</t>
  </si>
  <si>
    <t xml:space="preserve">Développement A2</t>
  </si>
  <si>
    <t xml:space="preserve">Développement A3</t>
  </si>
  <si>
    <t xml:space="preserve">R: Responsable</t>
  </si>
  <si>
    <t xml:space="preserve">C: Contributeur</t>
  </si>
  <si>
    <t xml:space="preserve">A: Approbateur</t>
  </si>
  <si>
    <t xml:space="preserve">                    PBS
WBS</t>
  </si>
  <si>
    <t xml:space="preserve">A11</t>
  </si>
  <si>
    <t xml:space="preserve">A12</t>
  </si>
  <si>
    <t xml:space="preserve">A13</t>
  </si>
  <si>
    <t xml:space="preserve">A2</t>
  </si>
  <si>
    <t xml:space="preserve">A3</t>
  </si>
  <si>
    <t xml:space="preserve">referentiel du besoin</t>
  </si>
  <si>
    <t xml:space="preserve">Reférentiel projet</t>
  </si>
  <si>
    <t xml:space="preserve">Tableaux de bords</t>
  </si>
  <si>
    <t xml:space="preserve">Bilan</t>
  </si>
  <si>
    <t xml:space="preserve">Dossier d'architecture</t>
  </si>
  <si>
    <t xml:space="preserve">Dossier de test</t>
  </si>
  <si>
    <t xml:space="preserve">x</t>
  </si>
  <si>
    <t xml:space="preserve">WP3 Developpement A1</t>
  </si>
  <si>
    <t xml:space="preserve">WP3 Developpement A2</t>
  </si>
  <si>
    <t xml:space="preserve">WP3 Developpement A3</t>
  </si>
  <si>
    <t xml:space="preserve">Planning Initial</t>
  </si>
  <si>
    <t xml:space="preserve">ID de la tâche</t>
  </si>
  <si>
    <t xml:space="preserve">Nom de la tâche</t>
  </si>
  <si>
    <t xml:space="preserve">Début initial prévu</t>
  </si>
  <si>
    <t xml:space="preserve">Fin initiale prévue</t>
  </si>
  <si>
    <t xml:space="preserve">Prédécesseurs</t>
  </si>
  <si>
    <t xml:space="preserve">Noms ressources</t>
  </si>
  <si>
    <t xml:space="preserve">Travail initial prévu (hr)</t>
  </si>
  <si>
    <t xml:space="preserve">NA</t>
  </si>
  <si>
    <t xml:space="preserve">   Capture Besoin</t>
  </si>
  <si>
    <t xml:space="preserve">RP[50%];RCI[50%]</t>
  </si>
  <si>
    <t xml:space="preserve">   Structuration projet</t>
  </si>
  <si>
    <t xml:space="preserve">   Suivi Projet</t>
  </si>
  <si>
    <t xml:space="preserve">RP[10%]</t>
  </si>
  <si>
    <t xml:space="preserve">   Bilan Projet</t>
  </si>
  <si>
    <t xml:space="preserve">4;14</t>
  </si>
  <si>
    <t xml:space="preserve">   Définition Solution</t>
  </si>
  <si>
    <t xml:space="preserve">RCI;RP[5%]</t>
  </si>
  <si>
    <t xml:space="preserve">   Définition A1</t>
  </si>
  <si>
    <t xml:space="preserve">   Developpement A11</t>
  </si>
  <si>
    <t xml:space="preserve">   Développement A12</t>
  </si>
  <si>
    <t xml:space="preserve">   Développement A13</t>
  </si>
  <si>
    <t xml:space="preserve">   Intégration A1</t>
  </si>
  <si>
    <t xml:space="preserve">10;9;8</t>
  </si>
  <si>
    <t xml:space="preserve">   Développement A2</t>
  </si>
  <si>
    <t xml:space="preserve">   Développement A3</t>
  </si>
  <si>
    <t xml:space="preserve">   Intégration Solution</t>
  </si>
  <si>
    <t xml:space="preserve">13;12;11</t>
  </si>
  <si>
    <t xml:space="preserve">   livraison Besoin</t>
  </si>
  <si>
    <t xml:space="preserve">   Livraison Structuration Projet</t>
  </si>
  <si>
    <t xml:space="preserve">   Livraison Solution</t>
  </si>
  <si>
    <t xml:space="preserve">   Livraison Bilan</t>
  </si>
  <si>
    <t xml:space="preserve">Description du risque</t>
  </si>
  <si>
    <t xml:space="preserve">Plan d'action et commentaires</t>
  </si>
  <si>
    <t xml:space="preserve">Poid brut</t>
  </si>
  <si>
    <t xml:space="preserve">Prob.</t>
  </si>
  <si>
    <t xml:space="preserve">Poid pondéré</t>
  </si>
  <si>
    <t xml:space="preserve">Date d'ouverture</t>
  </si>
  <si>
    <t xml:space="preserve">Date de mise à jour</t>
  </si>
  <si>
    <t xml:space="preserve">Date fermeture</t>
  </si>
  <si>
    <t xml:space="preserve">Responsable</t>
  </si>
  <si>
    <t xml:space="preserve">Total     </t>
  </si>
  <si>
    <t xml:space="preserve">Description de l'opportunité </t>
  </si>
  <si>
    <t xml:space="preserve">Montant brut</t>
  </si>
  <si>
    <t xml:space="preserve">Montant pondéré</t>
  </si>
  <si>
    <t xml:space="preserve">Total</t>
  </si>
  <si>
    <t xml:space="preserve">Période du xxx au yyy</t>
  </si>
  <si>
    <t xml:space="preserve">POINTS POSITIFS</t>
  </si>
  <si>
    <t xml:space="preserve">POINTS NEGATIFS / ALERTES</t>
  </si>
  <si>
    <t xml:space="preserve">Période du yyy au zzz</t>
  </si>
  <si>
    <t xml:space="preserve">…</t>
  </si>
  <si>
    <t xml:space="preserve">Num</t>
  </si>
  <si>
    <t xml:space="preserve">Description de l'action</t>
  </si>
  <si>
    <t xml:space="preserve">Resp</t>
  </si>
  <si>
    <t xml:space="preserve">Date d'enregistrement</t>
  </si>
  <si>
    <t xml:space="preserve">Date prévue initiale</t>
  </si>
  <si>
    <t xml:space="preserve">Date prévue courante</t>
  </si>
  <si>
    <t xml:space="preserve">Etat de l'action</t>
  </si>
  <si>
    <t xml:space="preserve">Date de cloture</t>
  </si>
  <si>
    <t xml:space="preserve">Preuve de cloture</t>
  </si>
  <si>
    <t xml:space="preserve">Commentaire</t>
  </si>
  <si>
    <t xml:space="preserve">N°</t>
  </si>
  <si>
    <r>
      <rPr>
        <b val="true"/>
        <i val="true"/>
        <sz val="10"/>
        <rFont val="Arial"/>
        <family val="2"/>
        <charset val="1"/>
      </rPr>
      <t xml:space="preserve"> </t>
    </r>
    <r>
      <rPr>
        <b val="true"/>
        <sz val="10"/>
        <rFont val="Arial"/>
        <family val="2"/>
        <charset val="1"/>
      </rPr>
      <t xml:space="preserve">DESCRIPTION </t>
    </r>
  </si>
  <si>
    <t xml:space="preserve">JUSTIFICATION</t>
  </si>
  <si>
    <t xml:space="preserve">Date d'applicabilité</t>
  </si>
  <si>
    <t xml:space="preserve">Date de fin d'applicabilité</t>
  </si>
  <si>
    <t xml:space="preserve">Motif de fin d'applicabilité</t>
  </si>
  <si>
    <t xml:space="preserve">Applicable :O/N</t>
  </si>
  <si>
    <t xml:space="preserve">Titre</t>
  </si>
  <si>
    <t xml:space="preserve">Description/ objectif</t>
  </si>
  <si>
    <t xml:space="preserve">Type</t>
  </si>
  <si>
    <t xml:space="preserve">Référence</t>
  </si>
  <si>
    <t xml:space="preserve">Indice</t>
  </si>
  <si>
    <t xml:space="preserve">Hyperlien</t>
  </si>
  <si>
    <t xml:space="preserve">date prévue de dispo</t>
  </si>
  <si>
    <t xml:space="preserve">date effective
 de dispo</t>
  </si>
  <si>
    <t xml:space="preserve">Status</t>
  </si>
  <si>
    <t xml:space="preserve">&gt;&gt;&gt; Documents en entrée</t>
  </si>
  <si>
    <t xml:space="preserve">    &gt;&gt;&gt; dossier Client</t>
  </si>
  <si>
    <t xml:space="preserve">Dossier produit à Réaliser</t>
  </si>
  <si>
    <t xml:space="preserve">CLIENT</t>
  </si>
  <si>
    <t xml:space="preserve">validé</t>
  </si>
  <si>
    <t xml:space="preserve">    &gt;&gt;&gt; Document de reference</t>
  </si>
  <si>
    <t xml:space="preserve">Cours JAVA</t>
  </si>
  <si>
    <t xml:space="preserve">M. X</t>
  </si>
  <si>
    <t xml:space="preserve">à realiser</t>
  </si>
  <si>
    <t xml:space="preserve">&gt;&gt;&gt; Documents en sortie</t>
  </si>
  <si>
    <t xml:space="preserve">    &gt;&gt;&gt; livrables projet</t>
  </si>
  <si>
    <t xml:space="preserve">Expression du besoin</t>
  </si>
  <si>
    <t xml:space="preserve">Structuration projet</t>
  </si>
  <si>
    <t xml:space="preserve">suivi projet</t>
  </si>
  <si>
    <t xml:space="preserve">recurrent 1 par semaine</t>
  </si>
  <si>
    <t xml:space="preserve">    &gt;&gt;&gt; Documents developpement solution</t>
  </si>
  <si>
    <t xml:space="preserve">Dossier de conceptionSolution</t>
  </si>
  <si>
    <t xml:space="preserve">Dossier des tests solution</t>
  </si>
  <si>
    <t xml:space="preserve">Résultat de Test SOLUTION V1</t>
  </si>
  <si>
    <t xml:space="preserve">Dossier de conception A1</t>
  </si>
  <si>
    <t xml:space="preserve">Dossier de test A1</t>
  </si>
  <si>
    <t xml:space="preserve">Resultat de Test A1 V1</t>
  </si>
  <si>
    <t xml:space="preserve">Dossier de conception A2</t>
  </si>
  <si>
    <t xml:space="preserve">Resultat Test A2 V1</t>
  </si>
  <si>
    <t xml:space="preserve">Dossier de conception A3</t>
  </si>
  <si>
    <t xml:space="preserve">Resultat Test A3 V1</t>
  </si>
  <si>
    <t xml:space="preserve">    &gt;&gt;&gt; Documents Utilisateurs</t>
  </si>
  <si>
    <t xml:space="preserve">Solution User manual</t>
  </si>
  <si>
    <t xml:space="preserve">Intitulé livrable</t>
  </si>
  <si>
    <t xml:space="preserve">Description Livrable</t>
  </si>
  <si>
    <t xml:space="preserve">date prévue </t>
  </si>
  <si>
    <t xml:space="preserve">&gt;&gt;&gt; Livrables en sortie</t>
  </si>
  <si>
    <t xml:space="preserve">SOLUTION A V1</t>
  </si>
  <si>
    <t xml:space="preserve">A1 V1</t>
  </si>
  <si>
    <t xml:space="preserve">A11 V1</t>
  </si>
  <si>
    <t xml:space="preserve">A12 V1</t>
  </si>
  <si>
    <t xml:space="preserve">A13 V1</t>
  </si>
  <si>
    <t xml:space="preserve">A2 V1</t>
  </si>
  <si>
    <t xml:space="preserve">A3 V1</t>
  </si>
  <si>
    <t xml:space="preserve">Planning courant</t>
  </si>
  <si>
    <t xml:space="preserve">Ecart de travail</t>
  </si>
  <si>
    <t xml:space="preserve">Début réel</t>
  </si>
  <si>
    <t xml:space="preserve">Fin réelle</t>
  </si>
  <si>
    <t xml:space="preserve">Travail effectué</t>
  </si>
  <si>
    <t xml:space="preserve">Travail restant</t>
  </si>
  <si>
    <t xml:space="preserve">Ecart de travail (effectué+ restant)- initial</t>
  </si>
  <si>
    <t xml:space="preserve">Analyse critique du déroulement du projet</t>
  </si>
  <si>
    <t xml:space="preserve">Leçons apprises</t>
  </si>
  <si>
    <t xml:space="preserve">Mise en perspectives pour les projets futurs</t>
  </si>
  <si>
    <t xml:space="preserve">Canevas réalisé par </t>
  </si>
  <si>
    <t xml:space="preserve">Gilles LEPINARD</t>
  </si>
  <si>
    <t xml:space="preserve">Version</t>
  </si>
  <si>
    <t xml:space="preserve">2021-10</t>
  </si>
</sst>
</file>

<file path=xl/styles.xml><?xml version="1.0" encoding="utf-8"?>
<styleSheet xmlns="http://schemas.openxmlformats.org/spreadsheetml/2006/main">
  <numFmts count="38">
    <numFmt numFmtId="164" formatCode="General"/>
    <numFmt numFmtId="165" formatCode="_-* #,##0\ _F_-;\-* #,##0\ _F_-;_-* &quot;- &quot;_F_-;_-@_-"/>
    <numFmt numFmtId="166" formatCode="_(* #,##0.00_);_(* \(#,##0.00\);_(* \-??_);_(@_)"/>
    <numFmt numFmtId="167" formatCode="#,##0&quot; h&quot;"/>
    <numFmt numFmtId="168" formatCode="_-* #,##0&quot; F&quot;_-;\-* #,##0&quot; F&quot;_-;_-* &quot;- F&quot;_-;_-@_-"/>
    <numFmt numFmtId="169" formatCode="_(\$* #,##0.00_);_(\$* \(#,##0.00\);_(\$* \-??_);_(@_)"/>
    <numFmt numFmtId="170" formatCode="dd\-mmm\-yy"/>
    <numFmt numFmtId="171" formatCode="dd/mm/yyyy"/>
    <numFmt numFmtId="172" formatCode="mmm\ yy"/>
    <numFmt numFmtId="173" formatCode="_-* #,##0.00\ _F_-;\-* #,##0.00\ _F_-;_-* \-??\ _F_-;_-@_-"/>
    <numFmt numFmtId="174" formatCode="\$#,##0;[RED]&quot;-$&quot;#,##0"/>
    <numFmt numFmtId="175" formatCode="#,##0.0&quot; déf/kLoc&quot;"/>
    <numFmt numFmtId="176" formatCode="_-* #,##0.00\ [$€-1]_-;\-* #,##0.00\ [$€-1]_-;_-* \-??\ [$€-1]_-"/>
    <numFmt numFmtId="177" formatCode="_-* #,##0.00\ [$€]_-;\-* #,##0.00\ [$€]_-;_-* \-??\ [$€]_-;_-@_-"/>
    <numFmt numFmtId="178" formatCode="#,##0.0&quot; h/déf&quot;"/>
    <numFmt numFmtId="179" formatCode="0.0_)"/>
    <numFmt numFmtId="180" formatCode="#,##0_ ;[RED]\-#,##0\ "/>
    <numFmt numFmtId="181" formatCode="0.000"/>
    <numFmt numFmtId="182" formatCode="\£#,##0;&quot;-£&quot;#,##0"/>
    <numFmt numFmtId="183" formatCode="#,###,##0;[RED]\(#,###,##0\)"/>
    <numFmt numFmtId="184" formatCode="0\ %"/>
    <numFmt numFmtId="185" formatCode="\£#,##0;[RED]&quot;-£&quot;#,##0"/>
    <numFmt numFmtId="186" formatCode="??0&quot; %&quot;"/>
    <numFmt numFmtId="187" formatCode="#,##0.00"/>
    <numFmt numFmtId="188" formatCode="#,##0"/>
    <numFmt numFmtId="189" formatCode="&quot;Qty &quot;#_]"/>
    <numFmt numFmtId="190" formatCode="&quot;Station  &quot;#&quot;  Total Each :- &quot;"/>
    <numFmt numFmtId="191" formatCode="&quot;Station  &quot;#&quot; Grand Total :-&quot;"/>
    <numFmt numFmtId="192" formatCode="#\ ##0.##\j"/>
    <numFmt numFmtId="193" formatCode="&quot;Item  &quot;#.##&quot;  Total  :-&quot;"/>
    <numFmt numFmtId="194" formatCode="0.0"/>
    <numFmt numFmtId="195" formatCode="#__\x_]"/>
    <numFmt numFmtId="196" formatCode="General"/>
    <numFmt numFmtId="197" formatCode="dd/mm/yy"/>
    <numFmt numFmtId="198" formatCode="#,##0.0"/>
    <numFmt numFmtId="199" formatCode="#,##0&quot; €&quot;"/>
    <numFmt numFmtId="200" formatCode="dd/mm/yy;@"/>
    <numFmt numFmtId="201" formatCode="@"/>
  </numFmts>
  <fonts count="8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MS Sans"/>
      <family val="2"/>
      <charset val="1"/>
    </font>
    <font>
      <u val="single"/>
      <sz val="12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name val="Arial"/>
      <family val="2"/>
      <charset val="1"/>
    </font>
    <font>
      <sz val="11"/>
      <color rgb="FF800080"/>
      <name val="Calibri"/>
      <family val="2"/>
      <charset val="1"/>
    </font>
    <font>
      <b val="true"/>
      <sz val="11"/>
      <color rgb="FFFF00FF"/>
      <name val="Arial"/>
      <family val="2"/>
      <charset val="1"/>
    </font>
    <font>
      <sz val="8"/>
      <color rgb="FFFFFFFF"/>
      <name val="Arial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4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8.5"/>
      <name val="LinePrinter"/>
      <family val="0"/>
      <charset val="1"/>
    </font>
    <font>
      <sz val="8"/>
      <name val="Arial"/>
      <family val="2"/>
      <charset val="1"/>
    </font>
    <font>
      <sz val="11"/>
      <color rgb="FF333399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u val="single"/>
      <sz val="10"/>
      <color rgb="FFBFBFBF"/>
      <name val="Arial"/>
      <family val="2"/>
      <charset val="1"/>
    </font>
    <font>
      <sz val="11"/>
      <color rgb="FF008000"/>
      <name val="Calibri"/>
      <family val="2"/>
      <charset val="1"/>
    </font>
    <font>
      <b val="true"/>
      <sz val="8"/>
      <color rgb="FF0000FF"/>
      <name val="Arial"/>
      <family val="2"/>
      <charset val="1"/>
    </font>
    <font>
      <sz val="8"/>
      <name val="MS Sans Serif"/>
      <family val="2"/>
      <charset val="1"/>
    </font>
    <font>
      <sz val="9"/>
      <name val="Arial"/>
      <family val="2"/>
      <charset val="1"/>
    </font>
    <font>
      <b val="true"/>
      <sz val="12"/>
      <color rgb="FFFF0000"/>
      <name val="MS Sans Serif"/>
      <family val="2"/>
      <charset val="1"/>
    </font>
    <font>
      <b val="true"/>
      <sz val="15"/>
      <color rgb="FF003366"/>
      <name val="Calibri"/>
      <family val="2"/>
      <charset val="1"/>
    </font>
    <font>
      <b val="true"/>
      <sz val="13"/>
      <color rgb="FF003366"/>
      <name val="Calibri"/>
      <family val="2"/>
      <charset val="1"/>
    </font>
    <font>
      <b val="true"/>
      <sz val="11"/>
      <color rgb="FF003366"/>
      <name val="Calibri"/>
      <family val="2"/>
      <charset val="1"/>
    </font>
    <font>
      <u val="single"/>
      <sz val="12"/>
      <color rgb="FF0000FF"/>
      <name val="Courier New"/>
      <family val="3"/>
      <charset val="1"/>
    </font>
    <font>
      <u val="single"/>
      <sz val="10"/>
      <color rgb="FF0000FF"/>
      <name val="Arial"/>
      <family val="2"/>
      <charset val="1"/>
    </font>
    <font>
      <sz val="12"/>
      <name val="Times New Roman"/>
      <family val="1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u val="single"/>
      <sz val="6"/>
      <color rgb="FF0000FF"/>
      <name val="Arial"/>
      <family val="2"/>
      <charset val="1"/>
    </font>
    <font>
      <sz val="11"/>
      <color rgb="FFFF9900"/>
      <name val="Calibri"/>
      <family val="2"/>
      <charset val="1"/>
    </font>
    <font>
      <sz val="8"/>
      <color rgb="FF00FFFF"/>
      <name val="MS Sans Serif"/>
      <family val="2"/>
      <charset val="1"/>
    </font>
    <font>
      <sz val="11"/>
      <color rgb="FF993300"/>
      <name val="Calibri"/>
      <family val="2"/>
      <charset val="1"/>
    </font>
    <font>
      <sz val="14"/>
      <color rgb="FFFFFFFF"/>
      <name val="Arial"/>
      <family val="2"/>
      <charset val="1"/>
    </font>
    <font>
      <b val="true"/>
      <sz val="8"/>
      <name val="Arial"/>
      <family val="2"/>
      <charset val="1"/>
    </font>
    <font>
      <sz val="10"/>
      <name val="Courier New"/>
      <family val="3"/>
      <charset val="1"/>
    </font>
    <font>
      <sz val="11"/>
      <color rgb="FF000000"/>
      <name val="Arial"/>
      <family val="2"/>
      <charset val="1"/>
    </font>
    <font>
      <strike val="true"/>
      <sz val="10"/>
      <name val="Arial"/>
      <family val="2"/>
      <charset val="1"/>
    </font>
    <font>
      <b val="true"/>
      <sz val="11"/>
      <color rgb="FF333333"/>
      <name val="Calibri"/>
      <family val="2"/>
      <charset val="1"/>
    </font>
    <font>
      <b val="true"/>
      <sz val="10"/>
      <name val="MS Sans Serif"/>
      <family val="2"/>
      <charset val="1"/>
    </font>
    <font>
      <b val="true"/>
      <sz val="12"/>
      <color rgb="FF000000"/>
      <name val="Arial"/>
      <family val="2"/>
      <charset val="1"/>
    </font>
    <font>
      <b val="true"/>
      <i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i val="true"/>
      <sz val="12"/>
      <color rgb="FF000000"/>
      <name val="Arial"/>
      <family val="2"/>
      <charset val="1"/>
    </font>
    <font>
      <sz val="8"/>
      <color rgb="FF000000"/>
      <name val="Tahoma"/>
      <family val="2"/>
      <charset val="1"/>
    </font>
    <font>
      <sz val="19"/>
      <color rgb="FF3366FF"/>
      <name val="Arial"/>
      <family val="2"/>
      <charset val="1"/>
    </font>
    <font>
      <sz val="12"/>
      <color rgb="FFFF00FF"/>
      <name val="Arial"/>
      <family val="2"/>
      <charset val="1"/>
    </font>
    <font>
      <sz val="10"/>
      <color rgb="FF333399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sz val="18"/>
      <color rgb="FF003366"/>
      <name val="Cambria"/>
      <family val="2"/>
      <charset val="1"/>
    </font>
    <font>
      <b val="true"/>
      <i val="true"/>
      <sz val="32"/>
      <name val="Arial MT"/>
      <family val="2"/>
      <charset val="1"/>
    </font>
    <font>
      <sz val="8"/>
      <name val="Times New Roman"/>
      <family val="1"/>
      <charset val="1"/>
    </font>
    <font>
      <sz val="11"/>
      <color rgb="FFFF0000"/>
      <name val="Calibri"/>
      <family val="2"/>
      <charset val="1"/>
    </font>
    <font>
      <sz val="10"/>
      <name val="Arial Cyr"/>
      <family val="2"/>
      <charset val="204"/>
    </font>
    <font>
      <sz val="11"/>
      <name val="ＭＳ "/>
      <family val="3"/>
      <charset val="128"/>
    </font>
    <font>
      <sz val="10"/>
      <color rgb="FFFF0000"/>
      <name val="Arial"/>
      <family val="2"/>
      <charset val="1"/>
    </font>
    <font>
      <b val="true"/>
      <i val="true"/>
      <sz val="14"/>
      <name val="Arial"/>
      <family val="2"/>
      <charset val="1"/>
    </font>
    <font>
      <sz val="14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6"/>
      <color rgb="FF000000"/>
      <name val="Arial"/>
      <family val="0"/>
    </font>
    <font>
      <sz val="11"/>
      <name val="Calibri"/>
      <family val="0"/>
    </font>
    <font>
      <sz val="11"/>
      <name val="Times New Roman"/>
      <family val="0"/>
    </font>
    <font>
      <b val="true"/>
      <sz val="18"/>
      <color rgb="FF000000"/>
      <name val="Arial"/>
      <family val="0"/>
    </font>
    <font>
      <sz val="11"/>
      <color rgb="FFFFFFFF"/>
      <name val="Calibri"/>
      <family val="0"/>
    </font>
    <font>
      <sz val="18"/>
      <color rgb="FF000000"/>
      <name val="Calibri"/>
      <family val="0"/>
    </font>
    <font>
      <sz val="11"/>
      <color rgb="FF000000"/>
      <name val="Calibri"/>
      <family val="0"/>
    </font>
    <font>
      <sz val="10"/>
      <color rgb="FF363636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333333"/>
      <name val="Arial"/>
      <family val="2"/>
      <charset val="1"/>
    </font>
    <font>
      <b val="true"/>
      <i val="true"/>
      <u val="single"/>
      <sz val="10"/>
      <color rgb="FFFF000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9"/>
      <name val="Arial"/>
      <family val="2"/>
      <charset val="1"/>
    </font>
  </fonts>
  <fills count="45">
    <fill>
      <patternFill patternType="none"/>
    </fill>
    <fill>
      <patternFill patternType="gray125"/>
    </fill>
    <fill>
      <patternFill patternType="solid">
        <fgColor rgb="FFCCCCFF"/>
        <bgColor rgb="FFCCC1DA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DBEEF4"/>
      </patternFill>
    </fill>
    <fill>
      <patternFill patternType="solid">
        <fgColor rgb="FFFFCC99"/>
        <bgColor rgb="FFFAC090"/>
      </patternFill>
    </fill>
    <fill>
      <patternFill patternType="solid">
        <fgColor rgb="FF99CCFF"/>
        <bgColor rgb="FF93CDDD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99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333399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BFBFBF"/>
        <bgColor rgb="FFC0C0C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BFBFBF"/>
      </patternFill>
    </fill>
    <fill>
      <patternFill patternType="solid">
        <fgColor rgb="FF969696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FFFF99"/>
        <bgColor rgb="FFFFFFCC"/>
      </patternFill>
    </fill>
    <fill>
      <patternFill patternType="solid">
        <fgColor rgb="FF00CCFF"/>
        <bgColor rgb="FF33CCCC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CCFF"/>
      </patternFill>
    </fill>
    <fill>
      <patternFill patternType="solid">
        <fgColor rgb="FFE0E0E0"/>
        <bgColor rgb="FFDFDFDF"/>
      </patternFill>
    </fill>
    <fill>
      <patternFill patternType="solid">
        <fgColor rgb="FF666699"/>
        <bgColor rgb="FF808080"/>
      </patternFill>
    </fill>
    <fill>
      <patternFill patternType="solid">
        <fgColor rgb="FF99CC00"/>
        <bgColor rgb="FFFFCC00"/>
      </patternFill>
    </fill>
    <fill>
      <patternFill patternType="solid">
        <fgColor rgb="FF008080"/>
        <bgColor rgb="FF0066CC"/>
      </patternFill>
    </fill>
    <fill>
      <patternFill patternType="solid">
        <fgColor rgb="FF80B3FF"/>
        <bgColor rgb="FF8EB4E3"/>
      </patternFill>
    </fill>
    <fill>
      <patternFill patternType="solid">
        <fgColor rgb="FFDFDFDF"/>
        <bgColor rgb="FFE0E0E0"/>
      </patternFill>
    </fill>
    <fill>
      <patternFill patternType="solid">
        <fgColor rgb="FF95B3D7"/>
        <bgColor rgb="FF8EB4E3"/>
      </patternFill>
    </fill>
    <fill>
      <patternFill patternType="solid">
        <fgColor rgb="FFD7E4BD"/>
        <bgColor rgb="FFDFDFDF"/>
      </patternFill>
    </fill>
    <fill>
      <patternFill patternType="solid">
        <fgColor rgb="FF8EB4E3"/>
        <bgColor rgb="FF95B3D7"/>
      </patternFill>
    </fill>
    <fill>
      <patternFill patternType="solid">
        <fgColor rgb="FFDFE3E8"/>
        <bgColor rgb="FFE0E0E0"/>
      </patternFill>
    </fill>
    <fill>
      <patternFill patternType="solid">
        <fgColor rgb="FFB7DEE8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C3D69B"/>
        <bgColor rgb="FFD7E4BD"/>
      </patternFill>
    </fill>
    <fill>
      <patternFill patternType="solid">
        <fgColor rgb="FFFAC090"/>
        <bgColor rgb="FFFFCC99"/>
      </patternFill>
    </fill>
    <fill>
      <patternFill patternType="solid">
        <fgColor rgb="FF93CDDD"/>
        <bgColor rgb="FF99CCFF"/>
      </patternFill>
    </fill>
    <fill>
      <patternFill patternType="solid">
        <fgColor rgb="FFDBEEF4"/>
        <bgColor rgb="FFDFE3E8"/>
      </patternFill>
    </fill>
    <fill>
      <patternFill patternType="solid">
        <fgColor rgb="FFCCC1DA"/>
        <bgColor rgb="FFC0C0C0"/>
      </patternFill>
    </fill>
  </fills>
  <borders count="6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 style="thin"/>
      <right style="double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medium"/>
      <diagonal/>
    </border>
    <border diagonalUp="false" diagonalDown="false"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  <border diagonalUp="false" diagonalDown="false">
      <left style="thin">
        <color rgb="FFDFDFDF"/>
      </left>
      <right style="thin">
        <color rgb="FF3366FF"/>
      </right>
      <top style="medium">
        <color rgb="FFDFDFDF"/>
      </top>
      <bottom style="thin">
        <color rgb="FF3366FF"/>
      </bottom>
      <diagonal/>
    </border>
    <border diagonalUp="false" diagonalDown="false">
      <left/>
      <right/>
      <top style="thin">
        <color rgb="FF3366FF"/>
      </top>
      <bottom style="thin">
        <color rgb="FF3366FF"/>
      </bottom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>
        <color rgb="FFB1BBCC"/>
      </bottom>
      <diagonal/>
    </border>
    <border diagonalUp="false" diagonalDown="false">
      <left style="medium"/>
      <right/>
      <top style="medium"/>
      <bottom style="thin">
        <color rgb="FFB1BBCC"/>
      </bottom>
      <diagonal/>
    </border>
    <border diagonalUp="false" diagonalDown="false">
      <left style="thin">
        <color rgb="FFB1BBCC"/>
      </left>
      <right style="medium"/>
      <top style="medium"/>
      <bottom style="thin">
        <color rgb="FFB1BBCC"/>
      </bottom>
      <diagonal/>
    </border>
    <border diagonalUp="false" diagonalDown="false">
      <left style="medium"/>
      <right/>
      <top style="thin">
        <color rgb="FFB1BBCC"/>
      </top>
      <bottom style="thin">
        <color rgb="FFB1BBCC"/>
      </bottom>
      <diagonal/>
    </border>
    <border diagonalUp="false" diagonalDown="false"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 diagonalUp="false" diagonalDown="false">
      <left style="thin">
        <color rgb="FFB1BBCC"/>
      </left>
      <right style="medium"/>
      <top style="thin">
        <color rgb="FFB1BBCC"/>
      </top>
      <bottom style="thin">
        <color rgb="FFB1BBCC"/>
      </bottom>
      <diagonal/>
    </border>
    <border diagonalUp="false" diagonalDown="false">
      <left style="medium"/>
      <right/>
      <top style="thin">
        <color rgb="FFB1BBCC"/>
      </top>
      <bottom style="medium"/>
      <diagonal/>
    </border>
    <border diagonalUp="false" diagonalDown="false">
      <left style="thin">
        <color rgb="FFB1BBCC"/>
      </left>
      <right style="medium"/>
      <top style="thin">
        <color rgb="FFB1BBCC"/>
      </top>
      <bottom style="medium"/>
      <diagonal/>
    </border>
    <border diagonalUp="false" diagonalDown="false">
      <left style="thin">
        <color rgb="FFB1BBCC"/>
      </left>
      <right style="thin">
        <color rgb="FFB1BBCC"/>
      </right>
      <top style="thin">
        <color rgb="FFB1BBCC"/>
      </top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>
        <color rgb="FFC0C0C0"/>
      </right>
      <top style="medium"/>
      <bottom style="thin">
        <color rgb="FFC0C0C0"/>
      </bottom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 style="medium"/>
      <bottom style="thin">
        <color rgb="FFB1BBCC"/>
      </bottom>
      <diagonal/>
    </border>
    <border diagonalUp="false" diagonalDown="false">
      <left style="medium"/>
      <right style="thin">
        <color rgb="FFB1BBCC"/>
      </right>
      <top style="thin">
        <color rgb="FFB1BBCC"/>
      </top>
      <bottom style="thin">
        <color rgb="FFB1BBCC"/>
      </bottom>
      <diagonal/>
    </border>
    <border diagonalUp="false" diagonalDown="false">
      <left/>
      <right style="thin">
        <color rgb="FFB1BBCC"/>
      </right>
      <top style="thin">
        <color rgb="FFB1BBCC"/>
      </top>
      <bottom style="thin">
        <color rgb="FFB1BBCC"/>
      </bottom>
      <diagonal/>
    </border>
    <border diagonalUp="false" diagonalDown="false">
      <left style="medium"/>
      <right style="medium"/>
      <top style="thin">
        <color rgb="FFB1BBCC"/>
      </top>
      <bottom style="thin">
        <color rgb="FFB1BBCC"/>
      </bottom>
      <diagonal/>
    </border>
    <border diagonalUp="false" diagonalDown="false">
      <left style="medium"/>
      <right style="thin">
        <color rgb="FFB1BBCC"/>
      </right>
      <top style="thin">
        <color rgb="FFB1BBCC"/>
      </top>
      <bottom style="medium"/>
      <diagonal/>
    </border>
    <border diagonalUp="false" diagonalDown="false">
      <left/>
      <right style="thin">
        <color rgb="FFB1BBCC"/>
      </right>
      <top style="thin">
        <color rgb="FFB1BBCC"/>
      </top>
      <bottom style="medium"/>
      <diagonal/>
    </border>
    <border diagonalUp="false" diagonalDown="false">
      <left style="medium"/>
      <right style="medium"/>
      <top style="thin">
        <color rgb="FFB1BBCC"/>
      </top>
      <bottom style="medium"/>
      <diagonal/>
    </border>
  </borders>
  <cellStyleXfs count="118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top" textRotation="0" wrapText="tru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6" borderId="0" applyFont="true" applyBorder="false" applyAlignment="true" applyProtection="false">
      <alignment horizontal="general" vertical="bottom" textRotation="0" wrapText="false" indent="0" shrinkToFit="false"/>
    </xf>
    <xf numFmtId="164" fontId="6" fillId="7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6" borderId="0" applyFont="true" applyBorder="false" applyAlignment="true" applyProtection="false">
      <alignment horizontal="general" vertical="bottom" textRotation="0" wrapText="false" indent="0" shrinkToFit="false"/>
    </xf>
    <xf numFmtId="164" fontId="6" fillId="7" borderId="0" applyFont="true" applyBorder="false" applyAlignment="true" applyProtection="false">
      <alignment horizontal="general" vertical="bottom" textRotation="0" wrapText="false" indent="0" shrinkToFit="false"/>
    </xf>
    <xf numFmtId="164" fontId="6" fillId="8" borderId="0" applyFont="true" applyBorder="false" applyAlignment="true" applyProtection="false">
      <alignment horizontal="general" vertical="bottom" textRotation="0" wrapText="false" indent="0" shrinkToFit="false"/>
    </xf>
    <xf numFmtId="164" fontId="6" fillId="9" borderId="0" applyFont="true" applyBorder="false" applyAlignment="true" applyProtection="false">
      <alignment horizontal="general" vertical="bottom" textRotation="0" wrapText="false" indent="0" shrinkToFit="false"/>
    </xf>
    <xf numFmtId="164" fontId="6" fillId="1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8" borderId="0" applyFont="true" applyBorder="false" applyAlignment="true" applyProtection="false">
      <alignment horizontal="general" vertical="bottom" textRotation="0" wrapText="false" indent="0" shrinkToFit="false"/>
    </xf>
    <xf numFmtId="164" fontId="6" fillId="11" borderId="0" applyFont="true" applyBorder="false" applyAlignment="true" applyProtection="false">
      <alignment horizontal="general" vertical="bottom" textRotation="0" wrapText="false" indent="0" shrinkToFit="false"/>
    </xf>
    <xf numFmtId="164" fontId="6" fillId="8" borderId="0" applyFont="true" applyBorder="false" applyAlignment="true" applyProtection="false">
      <alignment horizontal="general" vertical="bottom" textRotation="0" wrapText="false" indent="0" shrinkToFit="false"/>
    </xf>
    <xf numFmtId="164" fontId="6" fillId="9" borderId="0" applyFont="true" applyBorder="false" applyAlignment="true" applyProtection="false">
      <alignment horizontal="general" vertical="bottom" textRotation="0" wrapText="false" indent="0" shrinkToFit="false"/>
    </xf>
    <xf numFmtId="164" fontId="6" fillId="1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8" borderId="0" applyFont="true" applyBorder="false" applyAlignment="true" applyProtection="false">
      <alignment horizontal="general" vertical="bottom" textRotation="0" wrapText="false" indent="0" shrinkToFit="false"/>
    </xf>
    <xf numFmtId="164" fontId="6" fillId="11" borderId="0" applyFont="true" applyBorder="false" applyAlignment="true" applyProtection="false">
      <alignment horizontal="general" vertical="bottom" textRotation="0" wrapText="false" indent="0" shrinkToFit="false"/>
    </xf>
    <xf numFmtId="164" fontId="7" fillId="12" borderId="0" applyFont="true" applyBorder="false" applyAlignment="true" applyProtection="false">
      <alignment horizontal="general" vertical="bottom" textRotation="0" wrapText="false" indent="0" shrinkToFit="false"/>
    </xf>
    <xf numFmtId="164" fontId="7" fillId="9" borderId="0" applyFont="true" applyBorder="false" applyAlignment="true" applyProtection="false">
      <alignment horizontal="general" vertical="bottom" textRotation="0" wrapText="false" indent="0" shrinkToFit="false"/>
    </xf>
    <xf numFmtId="164" fontId="7" fillId="10" borderId="0" applyFont="true" applyBorder="false" applyAlignment="true" applyProtection="false">
      <alignment horizontal="general" vertical="bottom" textRotation="0" wrapText="false" indent="0" shrinkToFit="false"/>
    </xf>
    <xf numFmtId="164" fontId="7" fillId="13" borderId="0" applyFont="true" applyBorder="false" applyAlignment="true" applyProtection="false">
      <alignment horizontal="general" vertical="bottom" textRotation="0" wrapText="false" indent="0" shrinkToFit="false"/>
    </xf>
    <xf numFmtId="164" fontId="7" fillId="14" borderId="0" applyFont="true" applyBorder="false" applyAlignment="true" applyProtection="false">
      <alignment horizontal="general" vertical="bottom" textRotation="0" wrapText="false" indent="0" shrinkToFit="false"/>
    </xf>
    <xf numFmtId="164" fontId="7" fillId="15" borderId="0" applyFont="true" applyBorder="false" applyAlignment="true" applyProtection="false">
      <alignment horizontal="general" vertical="bottom" textRotation="0" wrapText="false" indent="0" shrinkToFit="false"/>
    </xf>
    <xf numFmtId="164" fontId="7" fillId="12" borderId="0" applyFont="true" applyBorder="false" applyAlignment="true" applyProtection="false">
      <alignment horizontal="general" vertical="bottom" textRotation="0" wrapText="false" indent="0" shrinkToFit="false"/>
    </xf>
    <xf numFmtId="164" fontId="7" fillId="9" borderId="0" applyFont="true" applyBorder="false" applyAlignment="true" applyProtection="false">
      <alignment horizontal="general" vertical="bottom" textRotation="0" wrapText="false" indent="0" shrinkToFit="false"/>
    </xf>
    <xf numFmtId="164" fontId="7" fillId="10" borderId="0" applyFont="true" applyBorder="false" applyAlignment="true" applyProtection="false">
      <alignment horizontal="general" vertical="bottom" textRotation="0" wrapText="false" indent="0" shrinkToFit="false"/>
    </xf>
    <xf numFmtId="164" fontId="7" fillId="16" borderId="0" applyFont="true" applyBorder="false" applyAlignment="true" applyProtection="false">
      <alignment horizontal="general" vertical="bottom" textRotation="0" wrapText="false" indent="0" shrinkToFit="false"/>
    </xf>
    <xf numFmtId="164" fontId="7" fillId="14" borderId="0" applyFont="true" applyBorder="false" applyAlignment="true" applyProtection="false">
      <alignment horizontal="general" vertical="bottom" textRotation="0" wrapText="false" indent="0" shrinkToFit="false"/>
    </xf>
    <xf numFmtId="164" fontId="7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7" borderId="0" applyFont="true" applyBorder="false" applyAlignment="true" applyProtection="false">
      <alignment horizontal="general" vertical="bottom" textRotation="0" wrapText="false" indent="0" shrinkToFit="false"/>
    </xf>
    <xf numFmtId="164" fontId="7" fillId="18" borderId="0" applyFont="true" applyBorder="false" applyAlignment="true" applyProtection="false">
      <alignment horizontal="general" vertical="bottom" textRotation="0" wrapText="false" indent="0" shrinkToFit="false"/>
    </xf>
    <xf numFmtId="164" fontId="7" fillId="19" borderId="0" applyFont="true" applyBorder="false" applyAlignment="true" applyProtection="false">
      <alignment horizontal="general" vertical="bottom" textRotation="0" wrapText="false" indent="0" shrinkToFit="false"/>
    </xf>
    <xf numFmtId="164" fontId="7" fillId="16" borderId="0" applyFont="true" applyBorder="false" applyAlignment="true" applyProtection="false">
      <alignment horizontal="general" vertical="bottom" textRotation="0" wrapText="false" indent="0" shrinkToFit="false"/>
    </xf>
    <xf numFmtId="164" fontId="7" fillId="14" borderId="0" applyFont="true" applyBorder="false" applyAlignment="true" applyProtection="false">
      <alignment horizontal="general" vertical="bottom" textRotation="0" wrapText="false" indent="0" shrinkToFit="false"/>
    </xf>
    <xf numFmtId="164" fontId="7" fillId="2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21" borderId="3" applyFont="true" applyBorder="true" applyAlignment="true" applyProtection="false">
      <alignment horizontal="general" vertical="bottom" textRotation="0" wrapText="false" indent="0" shrinkToFit="false"/>
    </xf>
    <xf numFmtId="164" fontId="12" fillId="21" borderId="3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2" borderId="4" applyFont="true" applyBorder="tru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5" applyFont="true" applyBorder="true" applyAlignment="true" applyProtection="false">
      <alignment horizontal="general" vertical="bottom" textRotation="0" wrapText="false" indent="0" shrinkToFit="false"/>
    </xf>
    <xf numFmtId="164" fontId="0" fillId="23" borderId="5" applyFont="true" applyBorder="true" applyAlignment="true" applyProtection="false">
      <alignment horizontal="general" vertical="bottom" textRotation="0" wrapText="false" indent="0" shrinkToFit="false"/>
    </xf>
    <xf numFmtId="164" fontId="0" fillId="23" borderId="5" applyFont="true" applyBorder="true" applyAlignment="true" applyProtection="false">
      <alignment horizontal="general" vertical="bottom" textRotation="0" wrapText="false" indent="0" shrinkToFit="false"/>
    </xf>
    <xf numFmtId="164" fontId="0" fillId="23" borderId="5" applyFont="true" applyBorder="true" applyAlignment="true" applyProtection="false">
      <alignment horizontal="general" vertical="bottom" textRotation="0" wrapText="false" indent="0" shrinkToFit="false"/>
    </xf>
    <xf numFmtId="164" fontId="0" fillId="23" borderId="5" applyFont="true" applyBorder="true" applyAlignment="true" applyProtection="false">
      <alignment horizontal="general" vertical="bottom" textRotation="0" wrapText="false" indent="0" shrinkToFit="false"/>
    </xf>
    <xf numFmtId="164" fontId="0" fillId="23" borderId="5" applyFont="true" applyBorder="tru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7" fontId="0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7" fontId="0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7" fontId="0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7" fontId="0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7" fontId="0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true" applyAlignment="true" applyProtection="false">
      <alignment horizontal="general" vertical="bottom" textRotation="0" wrapText="false" indent="0" shrinkToFit="false"/>
    </xf>
    <xf numFmtId="170" fontId="8" fillId="0" borderId="0" applyFont="true" applyBorder="true" applyAlignment="true" applyProtection="false">
      <alignment horizontal="general" vertical="bottom" textRotation="0" wrapText="false" indent="0" shrinkToFit="false"/>
    </xf>
    <xf numFmtId="170" fontId="8" fillId="0" borderId="0" applyFont="true" applyBorder="true" applyAlignment="true" applyProtection="false">
      <alignment horizontal="general" vertical="bottom" textRotation="0" wrapText="false" indent="0" shrinkToFit="false"/>
    </xf>
    <xf numFmtId="170" fontId="8" fillId="0" borderId="0" applyFont="true" applyBorder="true" applyAlignment="true" applyProtection="false">
      <alignment horizontal="general" vertical="bottom" textRotation="0" wrapText="false" indent="0" shrinkToFit="false"/>
    </xf>
    <xf numFmtId="171" fontId="0" fillId="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applyFont="true" applyBorder="false" applyAlignment="true" applyProtection="false">
      <alignment horizontal="center" vertical="bottom" textRotation="0" wrapText="false" indent="0" shrinkToFit="false"/>
    </xf>
    <xf numFmtId="171" fontId="8" fillId="0" borderId="0" applyFont="true" applyBorder="false" applyAlignment="true" applyProtection="false">
      <alignment horizontal="center" vertical="bottom" textRotation="0" wrapText="false" indent="0" shrinkToFit="false"/>
    </xf>
    <xf numFmtId="171" fontId="8" fillId="0" borderId="0" applyFont="true" applyBorder="false" applyAlignment="true" applyProtection="false">
      <alignment horizontal="center" vertical="bottom" textRotation="0" wrapText="false" indent="0" shrinkToFit="false"/>
    </xf>
    <xf numFmtId="171" fontId="0" fillId="0" borderId="0" applyFont="true" applyBorder="false" applyAlignment="true" applyProtection="false">
      <alignment horizontal="center" vertical="bottom" textRotation="0" wrapText="false" indent="0" shrinkToFit="false"/>
    </xf>
    <xf numFmtId="171" fontId="0" fillId="0" borderId="0" applyFont="true" applyBorder="false" applyAlignment="true" applyProtection="false">
      <alignment horizontal="center" vertical="bottom" textRotation="0" wrapText="false" indent="0" shrinkToFit="false"/>
    </xf>
    <xf numFmtId="171" fontId="0" fillId="0" borderId="0" applyFont="true" applyBorder="false" applyAlignment="true" applyProtection="false">
      <alignment horizontal="center" vertical="bottom" textRotation="0" wrapText="false" indent="0" shrinkToFit="false"/>
    </xf>
    <xf numFmtId="171" fontId="0" fillId="0" borderId="0" applyFont="true" applyBorder="false" applyAlignment="true" applyProtection="false">
      <alignment horizontal="center" vertical="bottom" textRotation="0" wrapText="false" indent="0" shrinkToFit="false"/>
    </xf>
    <xf numFmtId="171" fontId="8" fillId="0" borderId="0" applyFont="true" applyBorder="false" applyAlignment="true" applyProtection="false">
      <alignment horizontal="center" vertical="bottom" textRotation="0" wrapText="false" indent="0" shrinkToFit="false"/>
    </xf>
    <xf numFmtId="171" fontId="15" fillId="24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16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8" fillId="4" borderId="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8" fillId="4" borderId="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8" fillId="4" borderId="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8" fillId="4" borderId="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8" fillId="0" borderId="0" applyFont="true" applyBorder="false" applyAlignment="true" applyProtection="false">
      <alignment horizontal="general" vertical="bottom" textRotation="0" wrapText="false" indent="0" shrinkToFit="false"/>
    </xf>
    <xf numFmtId="174" fontId="8" fillId="0" borderId="0" applyFont="true" applyBorder="false" applyAlignment="true" applyProtection="false">
      <alignment horizontal="general" vertical="bottom" textRotation="0" wrapText="false" indent="0" shrinkToFit="false"/>
    </xf>
    <xf numFmtId="174" fontId="8" fillId="0" borderId="0" applyFont="true" applyBorder="false" applyAlignment="true" applyProtection="false">
      <alignment horizontal="general" vertical="bottom" textRotation="0" wrapText="false" indent="0" shrinkToFit="false"/>
    </xf>
    <xf numFmtId="17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17" fillId="0" border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8" fillId="7" borderId="3" applyFont="true" applyBorder="tru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4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78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1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1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4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26" fillId="0" borderId="9" applyFont="true" applyBorder="true" applyAlignment="true" applyProtection="false">
      <alignment horizontal="general" vertical="bottom" textRotation="0" wrapText="false" indent="0" shrinkToFit="false"/>
    </xf>
    <xf numFmtId="164" fontId="27" fillId="0" borderId="10" applyFont="true" applyBorder="true" applyAlignment="true" applyProtection="false">
      <alignment horizontal="general" vertical="bottom" textRotation="0" wrapText="false" indent="0" shrinkToFit="false"/>
    </xf>
    <xf numFmtId="164" fontId="28" fillId="0" borderId="11" applyFont="true" applyBorder="true" applyAlignment="true" applyProtection="false">
      <alignment horizontal="general" vertical="bottom" textRotation="0" wrapText="false" indent="0" shrinkToFit="false"/>
    </xf>
    <xf numFmtId="164" fontId="28" fillId="0" borderId="0" applyFont="true" applyBorder="false" applyAlignment="true" applyProtection="false">
      <alignment horizontal="general" vertical="bottom" textRotation="0" wrapText="false" indent="0" shrinkToFit="false"/>
    </xf>
    <xf numFmtId="164" fontId="29" fillId="25" borderId="1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25" borderId="1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25" borderId="1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25" borderId="1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7" borderId="3" applyFont="true" applyBorder="tru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79" fontId="0" fillId="0" border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9" fontId="8" fillId="0" border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9" fontId="8" fillId="0" border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9" fontId="8" fillId="0" border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9" fontId="8" fillId="0" border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80" fontId="31" fillId="0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1" fontId="32" fillId="0" borderId="1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81" fontId="32" fillId="0" borderId="1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81" fontId="32" fillId="0" borderId="1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81" fontId="33" fillId="0" borderId="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1" fontId="33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34" fillId="0" borderId="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81" fontId="34" fillId="0" borderId="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81" fontId="34" fillId="0" borderId="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81" fontId="34" fillId="0" borderId="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81" fontId="34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34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34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34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6" fillId="0" borderId="14" applyFont="true" applyBorder="true" applyAlignment="true" applyProtection="false">
      <alignment horizontal="general" vertical="bottom" textRotation="0" wrapText="false" indent="0" shrinkToFit="false"/>
    </xf>
    <xf numFmtId="164" fontId="37" fillId="2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2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2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2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2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2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2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0" fillId="0" border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82" fontId="8" fillId="0" border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82" fontId="8" fillId="0" border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82" fontId="8" fillId="0" border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82" fontId="8" fillId="0" border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38" fillId="24" borderId="0" applyFont="true" applyBorder="false" applyAlignment="true" applyProtection="false">
      <alignment horizontal="general" vertical="bottom" textRotation="0" wrapText="false" indent="0" shrinkToFit="false"/>
    </xf>
    <xf numFmtId="164" fontId="38" fillId="24" borderId="0" applyFont="true" applyBorder="false" applyAlignment="true" applyProtection="false">
      <alignment horizontal="general" vertical="bottom" textRotation="0" wrapText="false" indent="0" shrinkToFit="false"/>
    </xf>
    <xf numFmtId="164" fontId="39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8" borderId="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0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3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3" borderId="5" applyFont="true" applyBorder="true" applyAlignment="true" applyProtection="false">
      <alignment horizontal="general" vertical="bottom" textRotation="0" wrapText="false" indent="0" shrinkToFit="false"/>
    </xf>
    <xf numFmtId="164" fontId="43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2" fillId="0" border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44" fillId="21" borderId="15" applyFont="true" applyBorder="true" applyAlignment="true" applyProtection="false">
      <alignment horizontal="general" vertical="bottom" textRotation="0" wrapText="false" indent="0" shrinkToFit="false"/>
    </xf>
    <xf numFmtId="164" fontId="15" fillId="21" borderId="0" applyFont="true" applyBorder="true" applyAlignment="true" applyProtection="false">
      <alignment horizontal="general" vertical="center" textRotation="0" wrapText="false" indent="0" shrinkToFit="false"/>
    </xf>
    <xf numFmtId="164" fontId="15" fillId="21" borderId="0" applyFont="true" applyBorder="true" applyAlignment="true" applyProtection="false">
      <alignment horizontal="general" vertical="center" textRotation="0" wrapText="false" indent="0" shrinkToFit="false"/>
    </xf>
    <xf numFmtId="164" fontId="15" fillId="21" borderId="0" applyFont="true" applyBorder="true" applyAlignment="true" applyProtection="false">
      <alignment horizontal="general" vertical="center" textRotation="0" wrapText="false" indent="0" shrinkToFit="false"/>
    </xf>
    <xf numFmtId="184" fontId="0" fillId="0" borderId="0" applyFont="true" applyBorder="false" applyAlignment="true" applyProtection="false">
      <alignment horizontal="general" vertical="bottom" textRotation="0" wrapText="false" indent="0" shrinkToFit="false"/>
    </xf>
    <xf numFmtId="185" fontId="0" fillId="0" borderId="0" applyFont="true" applyBorder="false" applyAlignment="true" applyProtection="false">
      <alignment horizontal="general" vertical="top" textRotation="0" wrapText="false" indent="0" shrinkToFit="false"/>
    </xf>
    <xf numFmtId="185" fontId="8" fillId="0" borderId="0" applyFont="true" applyBorder="false" applyAlignment="true" applyProtection="false">
      <alignment horizontal="general" vertical="top" textRotation="0" wrapText="false" indent="0" shrinkToFit="false"/>
    </xf>
    <xf numFmtId="185" fontId="8" fillId="0" borderId="0" applyFont="true" applyBorder="false" applyAlignment="true" applyProtection="false">
      <alignment horizontal="general" vertical="top" textRotation="0" wrapText="false" indent="0" shrinkToFit="false"/>
    </xf>
    <xf numFmtId="185" fontId="8" fillId="0" borderId="0" applyFont="true" applyBorder="false" applyAlignment="true" applyProtection="false">
      <alignment horizontal="general" vertical="top" textRotation="0" wrapText="false" indent="0" shrinkToFit="false"/>
    </xf>
    <xf numFmtId="185" fontId="32" fillId="0" borderId="0" applyFont="true" applyBorder="false" applyAlignment="true" applyProtection="false">
      <alignment horizontal="general" vertical="top" textRotation="0" wrapText="false" indent="0" shrinkToFit="false"/>
    </xf>
    <xf numFmtId="185" fontId="8" fillId="0" borderId="0" applyFont="true" applyBorder="false" applyAlignment="true" applyProtection="false">
      <alignment horizontal="general" vertical="top" textRotation="0" wrapText="false" indent="0" shrinkToFit="false"/>
    </xf>
    <xf numFmtId="184" fontId="8" fillId="0" borderId="0" applyFont="true" applyBorder="false" applyAlignment="true" applyProtection="false">
      <alignment horizontal="general" vertical="bottom" textRotation="0" wrapText="false" indent="0" shrinkToFit="false"/>
    </xf>
    <xf numFmtId="184" fontId="0" fillId="0" borderId="0" applyFont="true" applyBorder="false" applyAlignment="true" applyProtection="false">
      <alignment horizontal="general" vertical="bottom" textRotation="0" wrapText="false" indent="0" shrinkToFit="false"/>
    </xf>
    <xf numFmtId="184" fontId="8" fillId="0" borderId="0" applyFont="true" applyBorder="false" applyAlignment="true" applyProtection="false">
      <alignment horizontal="general" vertical="bottom" textRotation="0" wrapText="false" indent="0" shrinkToFit="false"/>
    </xf>
    <xf numFmtId="184" fontId="0" fillId="0" borderId="0" applyFont="true" applyBorder="false" applyAlignment="true" applyProtection="false">
      <alignment horizontal="general" vertical="bottom" textRotation="0" wrapText="false" indent="0" shrinkToFit="false"/>
    </xf>
    <xf numFmtId="184" fontId="0" fillId="0" borderId="0" applyFont="true" applyBorder="false" applyAlignment="true" applyProtection="false">
      <alignment horizontal="general" vertical="bottom" textRotation="0" wrapText="false" indent="0" shrinkToFit="false"/>
    </xf>
    <xf numFmtId="184" fontId="0" fillId="0" borderId="0" applyFont="true" applyBorder="false" applyAlignment="true" applyProtection="false">
      <alignment horizontal="general" vertical="bottom" textRotation="0" wrapText="false" indent="0" shrinkToFit="false"/>
    </xf>
    <xf numFmtId="186" fontId="0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87" fontId="0" fillId="0" borderId="0" applyFont="true" applyBorder="false" applyAlignment="true" applyProtection="false">
      <alignment horizontal="general" vertical="bottom" textRotation="0" wrapText="false" indent="0" shrinkToFit="false"/>
    </xf>
    <xf numFmtId="187" fontId="0" fillId="0" borderId="0" applyFont="true" applyBorder="false" applyAlignment="true" applyProtection="false">
      <alignment horizontal="general" vertical="bottom" textRotation="0" wrapText="false" indent="0" shrinkToFit="false"/>
    </xf>
    <xf numFmtId="18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5" fillId="0" borderId="1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0" borderId="1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0" borderId="1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0" borderId="1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8" fontId="0" fillId="0" borderId="0" applyFont="true" applyBorder="false" applyAlignment="true" applyProtection="false">
      <alignment horizontal="general" vertical="bottom" textRotation="0" wrapText="false" indent="0" shrinkToFit="false"/>
    </xf>
    <xf numFmtId="188" fontId="0" fillId="0" borderId="0" applyFont="true" applyBorder="false" applyAlignment="true" applyProtection="false">
      <alignment horizontal="general" vertical="bottom" textRotation="0" wrapText="false" indent="0" shrinkToFit="false"/>
    </xf>
    <xf numFmtId="18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8" borderId="0" applyFont="true" applyBorder="false" applyAlignment="true" applyProtection="false">
      <alignment horizontal="general" vertical="bottom" textRotation="0" wrapText="false" indent="0" shrinkToFit="false"/>
    </xf>
    <xf numFmtId="164" fontId="0" fillId="28" borderId="0" applyFont="true" applyBorder="false" applyAlignment="true" applyProtection="false">
      <alignment horizontal="general" vertical="bottom" textRotation="0" wrapText="false" indent="0" shrinkToFit="false"/>
    </xf>
    <xf numFmtId="164" fontId="0" fillId="28" borderId="0" applyFont="true" applyBorder="false" applyAlignment="true" applyProtection="false">
      <alignment horizontal="general" vertical="bottom" textRotation="0" wrapText="false" indent="0" shrinkToFit="false"/>
    </xf>
    <xf numFmtId="189" fontId="0" fillId="0" borderId="0" applyFont="true" applyBorder="false" applyAlignment="true" applyProtection="false">
      <alignment horizontal="left" vertical="top" textRotation="0" wrapText="false" indent="0" shrinkToFit="false"/>
    </xf>
    <xf numFmtId="189" fontId="8" fillId="0" borderId="0" applyFont="true" applyBorder="false" applyAlignment="true" applyProtection="false">
      <alignment horizontal="left" vertical="top" textRotation="0" wrapText="false" indent="0" shrinkToFit="false"/>
    </xf>
    <xf numFmtId="189" fontId="8" fillId="0" borderId="0" applyFont="true" applyBorder="false" applyAlignment="true" applyProtection="false">
      <alignment horizontal="left" vertical="top" textRotation="0" wrapText="false" indent="0" shrinkToFit="false"/>
    </xf>
    <xf numFmtId="189" fontId="8" fillId="0" borderId="0" applyFont="true" applyBorder="false" applyAlignment="true" applyProtection="false">
      <alignment horizontal="left" vertical="top" textRotation="0" wrapText="false" indent="0" shrinkToFit="false"/>
    </xf>
    <xf numFmtId="189" fontId="8" fillId="0" borderId="0" applyFont="true" applyBorder="false" applyAlignment="true" applyProtection="false">
      <alignment horizontal="left" vertical="top" textRotation="0" wrapText="false" indent="0" shrinkToFit="false"/>
    </xf>
    <xf numFmtId="164" fontId="8" fillId="2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6" fillId="24" borderId="17" applyFont="true" applyBorder="true" applyAlignment="true" applyProtection="false">
      <alignment horizontal="general" vertical="center" textRotation="0" wrapText="false" indent="0" shrinkToFit="false"/>
    </xf>
    <xf numFmtId="164" fontId="46" fillId="24" borderId="17" applyFont="true" applyBorder="true" applyAlignment="true" applyProtection="false">
      <alignment horizontal="general" vertical="center" textRotation="0" wrapText="false" indent="0" shrinkToFit="false"/>
    </xf>
    <xf numFmtId="164" fontId="46" fillId="24" borderId="17" applyFont="true" applyBorder="true" applyAlignment="true" applyProtection="false">
      <alignment horizontal="general" vertical="center" textRotation="0" wrapText="false" indent="0" shrinkToFit="false"/>
    </xf>
    <xf numFmtId="164" fontId="46" fillId="24" borderId="17" applyFont="true" applyBorder="true" applyAlignment="true" applyProtection="false">
      <alignment horizontal="general" vertical="center" textRotation="0" wrapText="false" indent="0" shrinkToFit="false"/>
    </xf>
    <xf numFmtId="164" fontId="47" fillId="24" borderId="17" applyFont="true" applyBorder="true" applyAlignment="true" applyProtection="false">
      <alignment horizontal="general" vertical="center" textRotation="0" wrapText="false" indent="0" shrinkToFit="false"/>
    </xf>
    <xf numFmtId="164" fontId="47" fillId="24" borderId="17" applyFont="true" applyBorder="true" applyAlignment="true" applyProtection="false">
      <alignment horizontal="general" vertical="center" textRotation="0" wrapText="false" indent="0" shrinkToFit="false"/>
    </xf>
    <xf numFmtId="164" fontId="47" fillId="24" borderId="17" applyFont="true" applyBorder="true" applyAlignment="true" applyProtection="false">
      <alignment horizontal="general" vertical="center" textRotation="0" wrapText="false" indent="0" shrinkToFit="false"/>
    </xf>
    <xf numFmtId="164" fontId="47" fillId="24" borderId="17" applyFont="true" applyBorder="true" applyAlignment="true" applyProtection="false">
      <alignment horizontal="general" vertical="center" textRotation="0" wrapText="false" indent="0" shrinkToFit="false"/>
    </xf>
    <xf numFmtId="164" fontId="48" fillId="24" borderId="17" applyFont="true" applyBorder="true" applyAlignment="true" applyProtection="false">
      <alignment horizontal="left" vertical="center" textRotation="0" wrapText="false" indent="1" shrinkToFit="false"/>
    </xf>
    <xf numFmtId="164" fontId="48" fillId="24" borderId="17" applyFont="true" applyBorder="true" applyAlignment="true" applyProtection="false">
      <alignment horizontal="left" vertical="center" textRotation="0" wrapText="false" indent="1" shrinkToFit="false"/>
    </xf>
    <xf numFmtId="164" fontId="48" fillId="24" borderId="17" applyFont="true" applyBorder="true" applyAlignment="true" applyProtection="false">
      <alignment horizontal="left" vertical="center" textRotation="0" wrapText="false" indent="1" shrinkToFit="false"/>
    </xf>
    <xf numFmtId="164" fontId="48" fillId="24" borderId="17" applyFont="true" applyBorder="true" applyAlignment="true" applyProtection="false">
      <alignment horizontal="left" vertical="center" textRotation="0" wrapText="false" indent="1" shrinkToFit="false"/>
    </xf>
    <xf numFmtId="164" fontId="48" fillId="29" borderId="0" applyFont="true" applyBorder="true" applyAlignment="true" applyProtection="false">
      <alignment horizontal="left" vertical="center" textRotation="0" wrapText="false" indent="1" shrinkToFit="false"/>
    </xf>
    <xf numFmtId="164" fontId="48" fillId="29" borderId="0" applyFont="true" applyBorder="true" applyAlignment="true" applyProtection="false">
      <alignment horizontal="left" vertical="center" textRotation="0" wrapText="false" indent="1" shrinkToFit="false"/>
    </xf>
    <xf numFmtId="164" fontId="48" fillId="29" borderId="0" applyFont="true" applyBorder="true" applyAlignment="true" applyProtection="false">
      <alignment horizontal="left" vertical="center" textRotation="0" wrapText="false" indent="1" shrinkToFit="false"/>
    </xf>
    <xf numFmtId="164" fontId="48" fillId="29" borderId="0" applyFont="true" applyBorder="true" applyAlignment="true" applyProtection="false">
      <alignment horizontal="left" vertical="center" textRotation="0" wrapText="false" indent="1" shrinkToFit="false"/>
    </xf>
    <xf numFmtId="164" fontId="48" fillId="18" borderId="17" applyFont="true" applyBorder="true" applyAlignment="true" applyProtection="false">
      <alignment horizontal="right" vertical="center" textRotation="0" wrapText="false" indent="0" shrinkToFit="false"/>
    </xf>
    <xf numFmtId="164" fontId="48" fillId="18" borderId="17" applyFont="true" applyBorder="true" applyAlignment="true" applyProtection="false">
      <alignment horizontal="right" vertical="center" textRotation="0" wrapText="false" indent="0" shrinkToFit="false"/>
    </xf>
    <xf numFmtId="164" fontId="48" fillId="18" borderId="17" applyFont="true" applyBorder="true" applyAlignment="true" applyProtection="false">
      <alignment horizontal="right" vertical="center" textRotation="0" wrapText="false" indent="0" shrinkToFit="false"/>
    </xf>
    <xf numFmtId="164" fontId="48" fillId="18" borderId="17" applyFont="true" applyBorder="true" applyAlignment="true" applyProtection="false">
      <alignment horizontal="right" vertical="center" textRotation="0" wrapText="false" indent="0" shrinkToFit="false"/>
    </xf>
    <xf numFmtId="164" fontId="48" fillId="3" borderId="17" applyFont="true" applyBorder="true" applyAlignment="true" applyProtection="false">
      <alignment horizontal="right" vertical="center" textRotation="0" wrapText="false" indent="0" shrinkToFit="false"/>
    </xf>
    <xf numFmtId="164" fontId="48" fillId="3" borderId="17" applyFont="true" applyBorder="true" applyAlignment="true" applyProtection="false">
      <alignment horizontal="right" vertical="center" textRotation="0" wrapText="false" indent="0" shrinkToFit="false"/>
    </xf>
    <xf numFmtId="164" fontId="48" fillId="3" borderId="17" applyFont="true" applyBorder="true" applyAlignment="true" applyProtection="false">
      <alignment horizontal="right" vertical="center" textRotation="0" wrapText="false" indent="0" shrinkToFit="false"/>
    </xf>
    <xf numFmtId="164" fontId="48" fillId="3" borderId="17" applyFont="true" applyBorder="true" applyAlignment="true" applyProtection="false">
      <alignment horizontal="right" vertical="center" textRotation="0" wrapText="false" indent="0" shrinkToFit="false"/>
    </xf>
    <xf numFmtId="164" fontId="48" fillId="9" borderId="17" applyFont="true" applyBorder="true" applyAlignment="true" applyProtection="false">
      <alignment horizontal="right" vertical="center" textRotation="0" wrapText="false" indent="0" shrinkToFit="false"/>
    </xf>
    <xf numFmtId="164" fontId="48" fillId="9" borderId="17" applyFont="true" applyBorder="true" applyAlignment="true" applyProtection="false">
      <alignment horizontal="right" vertical="center" textRotation="0" wrapText="false" indent="0" shrinkToFit="false"/>
    </xf>
    <xf numFmtId="164" fontId="48" fillId="9" borderId="17" applyFont="true" applyBorder="true" applyAlignment="true" applyProtection="false">
      <alignment horizontal="right" vertical="center" textRotation="0" wrapText="false" indent="0" shrinkToFit="false"/>
    </xf>
    <xf numFmtId="164" fontId="48" fillId="9" borderId="17" applyFont="true" applyBorder="true" applyAlignment="true" applyProtection="false">
      <alignment horizontal="right" vertical="center" textRotation="0" wrapText="false" indent="0" shrinkToFit="false"/>
    </xf>
    <xf numFmtId="164" fontId="48" fillId="4" borderId="17" applyFont="true" applyBorder="true" applyAlignment="true" applyProtection="false">
      <alignment horizontal="right" vertical="center" textRotation="0" wrapText="false" indent="0" shrinkToFit="false"/>
    </xf>
    <xf numFmtId="164" fontId="48" fillId="4" borderId="17" applyFont="true" applyBorder="true" applyAlignment="true" applyProtection="false">
      <alignment horizontal="right" vertical="center" textRotation="0" wrapText="false" indent="0" shrinkToFit="false"/>
    </xf>
    <xf numFmtId="164" fontId="48" fillId="4" borderId="17" applyFont="true" applyBorder="true" applyAlignment="true" applyProtection="false">
      <alignment horizontal="right" vertical="center" textRotation="0" wrapText="false" indent="0" shrinkToFit="false"/>
    </xf>
    <xf numFmtId="164" fontId="48" fillId="4" borderId="17" applyFont="true" applyBorder="true" applyAlignment="true" applyProtection="false">
      <alignment horizontal="right" vertical="center" textRotation="0" wrapText="false" indent="0" shrinkToFit="false"/>
    </xf>
    <xf numFmtId="164" fontId="48" fillId="11" borderId="17" applyFont="true" applyBorder="true" applyAlignment="true" applyProtection="false">
      <alignment horizontal="right" vertical="center" textRotation="0" wrapText="false" indent="0" shrinkToFit="false"/>
    </xf>
    <xf numFmtId="164" fontId="48" fillId="11" borderId="17" applyFont="true" applyBorder="true" applyAlignment="true" applyProtection="false">
      <alignment horizontal="right" vertical="center" textRotation="0" wrapText="false" indent="0" shrinkToFit="false"/>
    </xf>
    <xf numFmtId="164" fontId="48" fillId="11" borderId="17" applyFont="true" applyBorder="true" applyAlignment="true" applyProtection="false">
      <alignment horizontal="right" vertical="center" textRotation="0" wrapText="false" indent="0" shrinkToFit="false"/>
    </xf>
    <xf numFmtId="164" fontId="48" fillId="11" borderId="17" applyFont="true" applyBorder="true" applyAlignment="true" applyProtection="false">
      <alignment horizontal="right" vertical="center" textRotation="0" wrapText="false" indent="0" shrinkToFit="false"/>
    </xf>
    <xf numFmtId="164" fontId="48" fillId="7" borderId="17" applyFont="true" applyBorder="true" applyAlignment="true" applyProtection="false">
      <alignment horizontal="right" vertical="center" textRotation="0" wrapText="false" indent="0" shrinkToFit="false"/>
    </xf>
    <xf numFmtId="164" fontId="48" fillId="7" borderId="17" applyFont="true" applyBorder="true" applyAlignment="true" applyProtection="false">
      <alignment horizontal="right" vertical="center" textRotation="0" wrapText="false" indent="0" shrinkToFit="false"/>
    </xf>
    <xf numFmtId="164" fontId="48" fillId="7" borderId="17" applyFont="true" applyBorder="true" applyAlignment="true" applyProtection="false">
      <alignment horizontal="right" vertical="center" textRotation="0" wrapText="false" indent="0" shrinkToFit="false"/>
    </xf>
    <xf numFmtId="164" fontId="48" fillId="7" borderId="17" applyFont="true" applyBorder="true" applyAlignment="true" applyProtection="false">
      <alignment horizontal="right" vertical="center" textRotation="0" wrapText="false" indent="0" shrinkToFit="false"/>
    </xf>
    <xf numFmtId="164" fontId="48" fillId="30" borderId="17" applyFont="true" applyBorder="true" applyAlignment="true" applyProtection="false">
      <alignment horizontal="right" vertical="center" textRotation="0" wrapText="false" indent="0" shrinkToFit="false"/>
    </xf>
    <xf numFmtId="164" fontId="48" fillId="30" borderId="17" applyFont="true" applyBorder="true" applyAlignment="true" applyProtection="false">
      <alignment horizontal="right" vertical="center" textRotation="0" wrapText="false" indent="0" shrinkToFit="false"/>
    </xf>
    <xf numFmtId="164" fontId="48" fillId="30" borderId="17" applyFont="true" applyBorder="true" applyAlignment="true" applyProtection="false">
      <alignment horizontal="right" vertical="center" textRotation="0" wrapText="false" indent="0" shrinkToFit="false"/>
    </xf>
    <xf numFmtId="164" fontId="48" fillId="30" borderId="17" applyFont="true" applyBorder="true" applyAlignment="true" applyProtection="false">
      <alignment horizontal="right" vertical="center" textRotation="0" wrapText="false" indent="0" shrinkToFit="false"/>
    </xf>
    <xf numFmtId="164" fontId="48" fillId="19" borderId="17" applyFont="true" applyBorder="true" applyAlignment="true" applyProtection="false">
      <alignment horizontal="right" vertical="center" textRotation="0" wrapText="false" indent="0" shrinkToFit="false"/>
    </xf>
    <xf numFmtId="164" fontId="48" fillId="19" borderId="17" applyFont="true" applyBorder="true" applyAlignment="true" applyProtection="false">
      <alignment horizontal="right" vertical="center" textRotation="0" wrapText="false" indent="0" shrinkToFit="false"/>
    </xf>
    <xf numFmtId="164" fontId="48" fillId="19" borderId="17" applyFont="true" applyBorder="true" applyAlignment="true" applyProtection="false">
      <alignment horizontal="right" vertical="center" textRotation="0" wrapText="false" indent="0" shrinkToFit="false"/>
    </xf>
    <xf numFmtId="164" fontId="48" fillId="19" borderId="17" applyFont="true" applyBorder="true" applyAlignment="true" applyProtection="false">
      <alignment horizontal="right" vertical="center" textRotation="0" wrapText="false" indent="0" shrinkToFit="false"/>
    </xf>
    <xf numFmtId="164" fontId="48" fillId="31" borderId="17" applyFont="true" applyBorder="true" applyAlignment="true" applyProtection="false">
      <alignment horizontal="right" vertical="center" textRotation="0" wrapText="false" indent="0" shrinkToFit="false"/>
    </xf>
    <xf numFmtId="164" fontId="48" fillId="31" borderId="17" applyFont="true" applyBorder="true" applyAlignment="true" applyProtection="false">
      <alignment horizontal="right" vertical="center" textRotation="0" wrapText="false" indent="0" shrinkToFit="false"/>
    </xf>
    <xf numFmtId="164" fontId="48" fillId="31" borderId="17" applyFont="true" applyBorder="true" applyAlignment="true" applyProtection="false">
      <alignment horizontal="right" vertical="center" textRotation="0" wrapText="false" indent="0" shrinkToFit="false"/>
    </xf>
    <xf numFmtId="164" fontId="48" fillId="31" borderId="17" applyFont="true" applyBorder="true" applyAlignment="true" applyProtection="false">
      <alignment horizontal="right" vertical="center" textRotation="0" wrapText="false" indent="0" shrinkToFit="false"/>
    </xf>
    <xf numFmtId="164" fontId="46" fillId="32" borderId="18" applyFont="true" applyBorder="true" applyAlignment="true" applyProtection="false">
      <alignment horizontal="left" vertical="center" textRotation="0" wrapText="false" indent="1" shrinkToFit="false"/>
    </xf>
    <xf numFmtId="164" fontId="46" fillId="32" borderId="18" applyFont="true" applyBorder="true" applyAlignment="true" applyProtection="false">
      <alignment horizontal="left" vertical="center" textRotation="0" wrapText="false" indent="1" shrinkToFit="false"/>
    </xf>
    <xf numFmtId="164" fontId="46" fillId="32" borderId="18" applyFont="true" applyBorder="true" applyAlignment="true" applyProtection="false">
      <alignment horizontal="left" vertical="center" textRotation="0" wrapText="false" indent="1" shrinkToFit="false"/>
    </xf>
    <xf numFmtId="164" fontId="46" fillId="32" borderId="18" applyFont="true" applyBorder="true" applyAlignment="true" applyProtection="false">
      <alignment horizontal="left" vertical="center" textRotation="0" wrapText="false" indent="1" shrinkToFit="false"/>
    </xf>
    <xf numFmtId="164" fontId="46" fillId="8" borderId="0" applyFont="true" applyBorder="true" applyAlignment="true" applyProtection="false">
      <alignment horizontal="left" vertical="center" textRotation="0" wrapText="false" indent="1" shrinkToFit="false"/>
    </xf>
    <xf numFmtId="164" fontId="46" fillId="8" borderId="0" applyFont="true" applyBorder="true" applyAlignment="true" applyProtection="false">
      <alignment horizontal="left" vertical="center" textRotation="0" wrapText="false" indent="1" shrinkToFit="false"/>
    </xf>
    <xf numFmtId="164" fontId="46" fillId="8" borderId="0" applyFont="true" applyBorder="true" applyAlignment="true" applyProtection="false">
      <alignment horizontal="left" vertical="center" textRotation="0" wrapText="false" indent="1" shrinkToFit="false"/>
    </xf>
    <xf numFmtId="164" fontId="46" fillId="8" borderId="0" applyFont="true" applyBorder="true" applyAlignment="true" applyProtection="false">
      <alignment horizontal="left" vertical="center" textRotation="0" wrapText="false" indent="1" shrinkToFit="false"/>
    </xf>
    <xf numFmtId="164" fontId="46" fillId="29" borderId="0" applyFont="true" applyBorder="true" applyAlignment="true" applyProtection="false">
      <alignment horizontal="left" vertical="center" textRotation="0" wrapText="false" indent="1" shrinkToFit="false"/>
    </xf>
    <xf numFmtId="164" fontId="46" fillId="29" borderId="0" applyFont="true" applyBorder="true" applyAlignment="true" applyProtection="false">
      <alignment horizontal="left" vertical="center" textRotation="0" wrapText="false" indent="1" shrinkToFit="false"/>
    </xf>
    <xf numFmtId="164" fontId="46" fillId="29" borderId="0" applyFont="true" applyBorder="true" applyAlignment="true" applyProtection="false">
      <alignment horizontal="left" vertical="center" textRotation="0" wrapText="false" indent="1" shrinkToFit="false"/>
    </xf>
    <xf numFmtId="164" fontId="46" fillId="29" borderId="0" applyFont="true" applyBorder="true" applyAlignment="true" applyProtection="false">
      <alignment horizontal="left" vertical="center" textRotation="0" wrapText="false" indent="1" shrinkToFit="false"/>
    </xf>
    <xf numFmtId="164" fontId="48" fillId="8" borderId="17" applyFont="true" applyBorder="true" applyAlignment="true" applyProtection="false">
      <alignment horizontal="right" vertical="center" textRotation="0" wrapText="false" indent="0" shrinkToFit="false"/>
    </xf>
    <xf numFmtId="164" fontId="48" fillId="8" borderId="17" applyFont="true" applyBorder="true" applyAlignment="true" applyProtection="false">
      <alignment horizontal="right" vertical="center" textRotation="0" wrapText="false" indent="0" shrinkToFit="false"/>
    </xf>
    <xf numFmtId="164" fontId="48" fillId="8" borderId="17" applyFont="true" applyBorder="true" applyAlignment="true" applyProtection="false">
      <alignment horizontal="right" vertical="center" textRotation="0" wrapText="false" indent="0" shrinkToFit="false"/>
    </xf>
    <xf numFmtId="164" fontId="48" fillId="8" borderId="17" applyFont="true" applyBorder="true" applyAlignment="true" applyProtection="false">
      <alignment horizontal="right" vertical="center" textRotation="0" wrapText="false" indent="0" shrinkToFit="false"/>
    </xf>
    <xf numFmtId="164" fontId="49" fillId="8" borderId="0" applyFont="true" applyBorder="true" applyAlignment="true" applyProtection="false">
      <alignment horizontal="left" vertical="center" textRotation="0" wrapText="false" indent="1" shrinkToFit="false"/>
    </xf>
    <xf numFmtId="164" fontId="49" fillId="8" borderId="0" applyFont="true" applyBorder="true" applyAlignment="true" applyProtection="false">
      <alignment horizontal="left" vertical="center" textRotation="0" wrapText="false" indent="1" shrinkToFit="false"/>
    </xf>
    <xf numFmtId="164" fontId="49" fillId="8" borderId="0" applyFont="true" applyBorder="true" applyAlignment="true" applyProtection="false">
      <alignment horizontal="left" vertical="center" textRotation="0" wrapText="false" indent="1" shrinkToFit="false"/>
    </xf>
    <xf numFmtId="164" fontId="49" fillId="8" borderId="0" applyFont="true" applyBorder="true" applyAlignment="true" applyProtection="false">
      <alignment horizontal="left" vertical="center" textRotation="0" wrapText="false" indent="1" shrinkToFit="false"/>
    </xf>
    <xf numFmtId="164" fontId="49" fillId="29" borderId="0" applyFont="true" applyBorder="true" applyAlignment="true" applyProtection="false">
      <alignment horizontal="left" vertical="center" textRotation="0" wrapText="false" indent="1" shrinkToFit="false"/>
    </xf>
    <xf numFmtId="164" fontId="49" fillId="29" borderId="0" applyFont="true" applyBorder="true" applyAlignment="true" applyProtection="false">
      <alignment horizontal="left" vertical="center" textRotation="0" wrapText="false" indent="1" shrinkToFit="false"/>
    </xf>
    <xf numFmtId="164" fontId="49" fillId="29" borderId="0" applyFont="true" applyBorder="true" applyAlignment="true" applyProtection="false">
      <alignment horizontal="left" vertical="center" textRotation="0" wrapText="false" indent="1" shrinkToFit="false"/>
    </xf>
    <xf numFmtId="164" fontId="49" fillId="29" borderId="0" applyFont="true" applyBorder="true" applyAlignment="true" applyProtection="false">
      <alignment horizontal="left" vertical="center" textRotation="0" wrapText="false" indent="1" shrinkToFit="false"/>
    </xf>
    <xf numFmtId="164" fontId="48" fillId="33" borderId="17" applyFont="true" applyBorder="true" applyAlignment="true" applyProtection="false">
      <alignment horizontal="general" vertical="center" textRotation="0" wrapText="false" indent="0" shrinkToFit="false"/>
    </xf>
    <xf numFmtId="164" fontId="48" fillId="33" borderId="17" applyFont="true" applyBorder="true" applyAlignment="true" applyProtection="false">
      <alignment horizontal="general" vertical="center" textRotation="0" wrapText="false" indent="0" shrinkToFit="false"/>
    </xf>
    <xf numFmtId="164" fontId="48" fillId="33" borderId="17" applyFont="true" applyBorder="true" applyAlignment="true" applyProtection="false">
      <alignment horizontal="general" vertical="center" textRotation="0" wrapText="false" indent="0" shrinkToFit="false"/>
    </xf>
    <xf numFmtId="164" fontId="48" fillId="33" borderId="17" applyFont="true" applyBorder="true" applyAlignment="true" applyProtection="false">
      <alignment horizontal="general" vertical="center" textRotation="0" wrapText="false" indent="0" shrinkToFit="false"/>
    </xf>
    <xf numFmtId="164" fontId="50" fillId="33" borderId="17" applyFont="true" applyBorder="true" applyAlignment="true" applyProtection="false">
      <alignment horizontal="general" vertical="center" textRotation="0" wrapText="false" indent="0" shrinkToFit="false"/>
    </xf>
    <xf numFmtId="164" fontId="50" fillId="33" borderId="17" applyFont="true" applyBorder="true" applyAlignment="true" applyProtection="false">
      <alignment horizontal="general" vertical="center" textRotation="0" wrapText="false" indent="0" shrinkToFit="false"/>
    </xf>
    <xf numFmtId="164" fontId="50" fillId="33" borderId="17" applyFont="true" applyBorder="true" applyAlignment="true" applyProtection="false">
      <alignment horizontal="general" vertical="center" textRotation="0" wrapText="false" indent="0" shrinkToFit="false"/>
    </xf>
    <xf numFmtId="164" fontId="50" fillId="33" borderId="17" applyFont="true" applyBorder="true" applyAlignment="true" applyProtection="false">
      <alignment horizontal="general" vertical="center" textRotation="0" wrapText="false" indent="0" shrinkToFit="false"/>
    </xf>
    <xf numFmtId="164" fontId="46" fillId="8" borderId="19" applyFont="true" applyBorder="true" applyAlignment="true" applyProtection="false">
      <alignment horizontal="left" vertical="center" textRotation="0" wrapText="false" indent="1" shrinkToFit="false"/>
    </xf>
    <xf numFmtId="164" fontId="46" fillId="8" borderId="19" applyFont="true" applyBorder="true" applyAlignment="true" applyProtection="false">
      <alignment horizontal="left" vertical="center" textRotation="0" wrapText="false" indent="1" shrinkToFit="false"/>
    </xf>
    <xf numFmtId="164" fontId="46" fillId="8" borderId="19" applyFont="true" applyBorder="true" applyAlignment="true" applyProtection="false">
      <alignment horizontal="left" vertical="center" textRotation="0" wrapText="false" indent="1" shrinkToFit="false"/>
    </xf>
    <xf numFmtId="164" fontId="46" fillId="8" borderId="19" applyFont="true" applyBorder="true" applyAlignment="true" applyProtection="false">
      <alignment horizontal="left" vertical="center" textRotation="0" wrapText="false" indent="1" shrinkToFit="false"/>
    </xf>
    <xf numFmtId="164" fontId="51" fillId="33" borderId="0" applyFont="true" applyBorder="true" applyAlignment="true" applyProtection="false">
      <alignment horizontal="right" vertical="center" textRotation="0" wrapText="false" indent="0" shrinkToFit="false"/>
    </xf>
    <xf numFmtId="164" fontId="50" fillId="33" borderId="17" applyFont="true" applyBorder="true" applyAlignment="true" applyProtection="false">
      <alignment horizontal="right" vertical="center" textRotation="0" wrapText="false" indent="0" shrinkToFit="false"/>
    </xf>
    <xf numFmtId="164" fontId="50" fillId="33" borderId="17" applyFont="true" applyBorder="true" applyAlignment="true" applyProtection="false">
      <alignment horizontal="right" vertical="center" textRotation="0" wrapText="false" indent="0" shrinkToFit="false"/>
    </xf>
    <xf numFmtId="164" fontId="50" fillId="33" borderId="17" applyFont="true" applyBorder="true" applyAlignment="true" applyProtection="false">
      <alignment horizontal="right" vertical="center" textRotation="0" wrapText="false" indent="0" shrinkToFit="false"/>
    </xf>
    <xf numFmtId="164" fontId="50" fillId="33" borderId="17" applyFont="true" applyBorder="true" applyAlignment="true" applyProtection="false">
      <alignment horizontal="right" vertical="center" textRotation="0" wrapText="false" indent="0" shrinkToFit="false"/>
    </xf>
    <xf numFmtId="164" fontId="46" fillId="8" borderId="17" applyFont="true" applyBorder="true" applyAlignment="true" applyProtection="false">
      <alignment horizontal="left" vertical="center" textRotation="0" wrapText="false" indent="1" shrinkToFit="false"/>
    </xf>
    <xf numFmtId="164" fontId="46" fillId="8" borderId="17" applyFont="true" applyBorder="true" applyAlignment="true" applyProtection="false">
      <alignment horizontal="left" vertical="center" textRotation="0" wrapText="false" indent="1" shrinkToFit="false"/>
    </xf>
    <xf numFmtId="164" fontId="46" fillId="8" borderId="17" applyFont="true" applyBorder="true" applyAlignment="true" applyProtection="false">
      <alignment horizontal="left" vertical="center" textRotation="0" wrapText="false" indent="1" shrinkToFit="false"/>
    </xf>
    <xf numFmtId="164" fontId="46" fillId="8" borderId="17" applyFont="true" applyBorder="true" applyAlignment="true" applyProtection="false">
      <alignment horizontal="left" vertical="center" textRotation="0" wrapText="false" indent="1" shrinkToFit="false"/>
    </xf>
    <xf numFmtId="164" fontId="52" fillId="25" borderId="19" applyFont="true" applyBorder="true" applyAlignment="true" applyProtection="false">
      <alignment horizontal="left" vertical="center" textRotation="0" wrapText="false" indent="1" shrinkToFit="false"/>
    </xf>
    <xf numFmtId="164" fontId="52" fillId="25" borderId="19" applyFont="true" applyBorder="true" applyAlignment="true" applyProtection="false">
      <alignment horizontal="left" vertical="center" textRotation="0" wrapText="false" indent="1" shrinkToFit="false"/>
    </xf>
    <xf numFmtId="164" fontId="52" fillId="25" borderId="19" applyFont="true" applyBorder="true" applyAlignment="true" applyProtection="false">
      <alignment horizontal="left" vertical="center" textRotation="0" wrapText="false" indent="1" shrinkToFit="false"/>
    </xf>
    <xf numFmtId="164" fontId="52" fillId="25" borderId="19" applyFont="true" applyBorder="true" applyAlignment="true" applyProtection="false">
      <alignment horizontal="left" vertical="center" textRotation="0" wrapText="false" indent="1" shrinkToFit="false"/>
    </xf>
    <xf numFmtId="164" fontId="53" fillId="33" borderId="17" applyFont="true" applyBorder="true" applyAlignment="true" applyProtection="false">
      <alignment horizontal="right" vertical="center" textRotation="0" wrapText="false" indent="0" shrinkToFit="false"/>
    </xf>
    <xf numFmtId="164" fontId="53" fillId="33" borderId="17" applyFont="true" applyBorder="true" applyAlignment="true" applyProtection="false">
      <alignment horizontal="right" vertical="center" textRotation="0" wrapText="false" indent="0" shrinkToFit="false"/>
    </xf>
    <xf numFmtId="164" fontId="53" fillId="33" borderId="17" applyFont="true" applyBorder="true" applyAlignment="true" applyProtection="false">
      <alignment horizontal="right" vertical="center" textRotation="0" wrapText="false" indent="0" shrinkToFit="false"/>
    </xf>
    <xf numFmtId="164" fontId="53" fillId="33" borderId="17" applyFont="true" applyBorder="true" applyAlignment="true" applyProtection="false">
      <alignment horizontal="right" vertical="center" textRotation="0" wrapText="false" indent="0" shrinkToFit="false"/>
    </xf>
    <xf numFmtId="164" fontId="21" fillId="4" borderId="0" applyFont="true" applyBorder="false" applyAlignment="true" applyProtection="false">
      <alignment horizontal="general" vertical="bottom" textRotation="0" wrapText="false" indent="0" shrinkToFit="false"/>
    </xf>
    <xf numFmtId="164" fontId="44" fillId="21" borderId="15" applyFont="true" applyBorder="true" applyAlignment="true" applyProtection="false">
      <alignment horizontal="general" vertical="bottom" textRotation="0" wrapText="false" indent="0" shrinkToFit="false"/>
    </xf>
    <xf numFmtId="190" fontId="32" fillId="0" borderId="0" applyFont="true" applyBorder="false" applyAlignment="true" applyProtection="false">
      <alignment horizontal="left" vertical="top" textRotation="0" wrapText="false" indent="0" shrinkToFit="false"/>
    </xf>
    <xf numFmtId="191" fontId="32" fillId="0" borderId="0" applyFont="true" applyBorder="false" applyAlignment="true" applyProtection="false">
      <alignment horizontal="left" vertical="top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2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2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2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2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2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93" fontId="33" fillId="0" borderId="0" applyFont="true" applyBorder="false" applyAlignment="true" applyProtection="false">
      <alignment horizontal="left" vertical="top" textRotation="0" wrapText="false" indent="0" shrinkToFit="false"/>
    </xf>
    <xf numFmtId="182" fontId="47" fillId="0" border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82" fontId="47" fillId="0" border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94" fontId="54" fillId="0" border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95" fontId="8" fillId="0" border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5" fillId="23" borderId="0" applyFont="true" applyBorder="false" applyAlignment="true" applyProtection="false">
      <alignment horizontal="center" vertical="center" textRotation="0" wrapText="false" indent="0" shrinkToFit="false"/>
    </xf>
    <xf numFmtId="164" fontId="56" fillId="0" borderId="0" applyFont="true" applyBorder="false" applyAlignment="true" applyProtection="false">
      <alignment horizontal="general" vertical="bottom" textRotation="0" wrapText="false" indent="0" shrinkToFit="false"/>
    </xf>
    <xf numFmtId="164" fontId="5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8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8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8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8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8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8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8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2" borderId="4" applyFont="true" applyBorder="true" applyAlignment="true" applyProtection="false">
      <alignment horizontal="general" vertical="bottom" textRotation="0" wrapText="false" indent="0" shrinkToFit="false"/>
    </xf>
    <xf numFmtId="164" fontId="59" fillId="0" borderId="0" applyFont="true" applyBorder="false" applyAlignment="true" applyProtection="false">
      <alignment horizontal="general" vertical="bottom" textRotation="0" wrapText="false" indent="0" shrinkToFit="false"/>
    </xf>
    <xf numFmtId="164" fontId="6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979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22" xfId="979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23" xfId="979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4" borderId="8" xfId="979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2" fillId="0" borderId="0" xfId="97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24" xfId="979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0" xfId="979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5" fillId="4" borderId="25" xfId="30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4" borderId="26" xfId="979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16" xfId="979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5" fillId="4" borderId="27" xfId="30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3" fillId="34" borderId="2" xfId="97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4" fillId="0" borderId="0" xfId="97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5" fillId="35" borderId="2" xfId="97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97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97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979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20" xfId="979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35" borderId="2" xfId="97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0" borderId="0" xfId="97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97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0" xfId="979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3" fillId="34" borderId="2" xfId="97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35" borderId="2" xfId="97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3" fillId="35" borderId="2" xfId="97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0" xfId="97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979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97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4" borderId="0" xfId="979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969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969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22" xfId="98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4" borderId="23" xfId="98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96" fontId="15" fillId="4" borderId="8" xfId="98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4" borderId="24" xfId="98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4" borderId="0" xfId="98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15" fillId="4" borderId="25" xfId="98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4" borderId="26" xfId="98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4" borderId="16" xfId="98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96" fontId="15" fillId="4" borderId="27" xfId="98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969" applyFont="fals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15" fillId="0" borderId="0" xfId="96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24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0" fillId="34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0" fillId="34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0" fillId="34" borderId="2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6" borderId="29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97" fontId="17" fillId="2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97" fontId="17" fillId="24" borderId="3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0" fillId="24" borderId="3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4" borderId="3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98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22" xfId="98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23" xfId="98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96" fontId="15" fillId="4" borderId="8" xfId="98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4" borderId="24" xfId="98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0" xfId="98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5" fillId="4" borderId="25" xfId="98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4" borderId="26" xfId="98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16" xfId="98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5" fillId="4" borderId="27" xfId="98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0" xfId="96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96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969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969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30" xfId="96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96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31" xfId="96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96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4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3" fillId="37" borderId="3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3" fillId="37" borderId="3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3" fillId="37" borderId="3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3" fillId="37" borderId="3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3" fillId="37" borderId="3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4" fillId="38" borderId="3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74" fillId="38" borderId="3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74" fillId="38" borderId="3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74" fillId="38" borderId="3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5" fillId="38" borderId="3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96" fontId="74" fillId="38" borderId="3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39" borderId="3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6" fillId="39" borderId="3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6" fillId="39" borderId="3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6" fillId="39" borderId="3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5" fillId="39" borderId="3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9" borderId="3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9" borderId="3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39" borderId="3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39" borderId="3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6" fillId="39" borderId="3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6" fillId="39" borderId="3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6" fillId="39" borderId="4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9" borderId="4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5" fillId="39" borderId="4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9" borderId="39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96" fontId="65" fillId="4" borderId="41" xfId="96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6" fontId="15" fillId="4" borderId="42" xfId="969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1" fontId="15" fillId="4" borderId="43" xfId="969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96" fontId="15" fillId="4" borderId="44" xfId="969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5" fillId="0" borderId="0" xfId="969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6" fillId="34" borderId="45" xfId="96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7" fillId="34" borderId="45" xfId="96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7" fillId="34" borderId="29" xfId="96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5" fillId="35" borderId="1" xfId="96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35" borderId="30" xfId="969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98" fontId="15" fillId="35" borderId="30" xfId="969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84" fontId="15" fillId="35" borderId="30" xfId="969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71" fontId="15" fillId="35" borderId="30" xfId="969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99" fontId="15" fillId="35" borderId="46" xfId="969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5" fillId="35" borderId="1" xfId="969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5" fillId="35" borderId="7" xfId="96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35" borderId="31" xfId="969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99" fontId="15" fillId="35" borderId="30" xfId="96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99" fontId="15" fillId="35" borderId="30" xfId="969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5" fillId="0" borderId="0" xfId="96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0" xfId="969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98" fontId="15" fillId="0" borderId="0" xfId="969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32" fillId="34" borderId="47" xfId="96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5" fillId="35" borderId="21" xfId="96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35" borderId="31" xfId="969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5" fillId="35" borderId="46" xfId="969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5" fillId="35" borderId="21" xfId="969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5" fillId="35" borderId="48" xfId="96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98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22" xfId="98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96" fontId="15" fillId="4" borderId="49" xfId="98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984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24" xfId="98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5" fillId="4" borderId="6" xfId="98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4" borderId="26" xfId="98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5" fillId="4" borderId="50" xfId="98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34" borderId="0" xfId="98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4" borderId="0" xfId="98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98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40" borderId="2" xfId="97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41" borderId="2" xfId="97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25" xfId="983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3" fillId="0" borderId="25" xfId="983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3" fillId="0" borderId="6" xfId="98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3" fillId="0" borderId="51" xfId="98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3" fillId="0" borderId="52" xfId="98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98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13" fillId="4" borderId="2" xfId="98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4" borderId="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0" xfId="96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969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969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5" borderId="5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5" borderId="54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8" fillId="35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0" fillId="35" borderId="5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8" fillId="35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5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5" borderId="54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33" fillId="0" borderId="0" xfId="969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969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969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5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5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8" fillId="3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0" fillId="35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8" fillId="3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15" fillId="3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5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78" fillId="0" borderId="0" xfId="98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13" fillId="4" borderId="53" xfId="98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4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9" fillId="3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9" fillId="34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3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3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33" fillId="3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00" fontId="33" fillId="3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3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3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00" fontId="32" fillId="3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2" fillId="3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0" fillId="34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4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201" fontId="40" fillId="0" borderId="2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0" fillId="0" borderId="2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0" fillId="4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201" fontId="40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97" fontId="17" fillId="3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6" fontId="13" fillId="4" borderId="41" xfId="98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3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96" fontId="13" fillId="4" borderId="2" xfId="98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1" borderId="55" xfId="96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4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3" fillId="37" borderId="5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3" fillId="37" borderId="5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3" fillId="37" borderId="5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74" fillId="38" borderId="5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74" fillId="38" borderId="5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96" fontId="74" fillId="38" borderId="3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96" fontId="74" fillId="38" borderId="5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1" fontId="6" fillId="39" borderId="5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6" fillId="39" borderId="5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96" fontId="6" fillId="39" borderId="5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1" fontId="6" fillId="39" borderId="5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9" borderId="4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6" fillId="39" borderId="6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96" fontId="6" fillId="39" borderId="6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7" fillId="2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117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 1" xfId="20"/>
    <cellStyle name="12Under" xfId="21"/>
    <cellStyle name="20% - Accent1" xfId="22"/>
    <cellStyle name="20% - Accent2" xfId="23"/>
    <cellStyle name="20% - Accent3" xfId="24"/>
    <cellStyle name="20% - Accent4" xfId="25"/>
    <cellStyle name="20% - Accent5" xfId="26"/>
    <cellStyle name="20% - Accent6" xfId="27"/>
    <cellStyle name="20 % - Accent1 2" xfId="28"/>
    <cellStyle name="20 % - Accent2 2" xfId="29"/>
    <cellStyle name="20 % - Accent3 2" xfId="30"/>
    <cellStyle name="20 % - Accent4 2" xfId="31"/>
    <cellStyle name="20 % - Accent5 2" xfId="32"/>
    <cellStyle name="20 % - Accent6 2" xfId="33"/>
    <cellStyle name="40% - Accent1" xfId="34"/>
    <cellStyle name="40% - Accent2" xfId="35"/>
    <cellStyle name="40% - Accent3" xfId="36"/>
    <cellStyle name="40% - Accent4" xfId="37"/>
    <cellStyle name="40% - Accent5" xfId="38"/>
    <cellStyle name="40% - Accent6" xfId="39"/>
    <cellStyle name="40 % - Accent1 2" xfId="40"/>
    <cellStyle name="40 % - Accent2 2" xfId="41"/>
    <cellStyle name="40 % - Accent3 2" xfId="42"/>
    <cellStyle name="40 % - Accent4 2" xfId="43"/>
    <cellStyle name="40 % - Accent5 2" xfId="44"/>
    <cellStyle name="40 % - Accent6 2" xfId="45"/>
    <cellStyle name="60% - Accent1" xfId="46"/>
    <cellStyle name="60% - Accent2" xfId="47"/>
    <cellStyle name="60% - Accent3" xfId="48"/>
    <cellStyle name="60% - Accent4" xfId="49"/>
    <cellStyle name="60% - Accent5" xfId="50"/>
    <cellStyle name="60% - Accent6" xfId="51"/>
    <cellStyle name="60 % - Accent1 2" xfId="52"/>
    <cellStyle name="60 % - Accent2 2" xfId="53"/>
    <cellStyle name="60 % - Accent3 2" xfId="54"/>
    <cellStyle name="60 % - Accent4 2" xfId="55"/>
    <cellStyle name="60 % - Accent5 2" xfId="56"/>
    <cellStyle name="60 % - Accent6 2" xfId="57"/>
    <cellStyle name="_0 - Getting Started" xfId="58"/>
    <cellStyle name="_0 - Getting Started 2" xfId="59"/>
    <cellStyle name="_0 - Getting Started_5-Charges MO" xfId="60"/>
    <cellStyle name="_0 - Getting Started_83090147-DDQ-TAV-EN-001_OUTILS_PILOTAGE" xfId="61"/>
    <cellStyle name="_0 - Getting Started_83090147-DDQ-TAV-EN-001_OUTILS_PILOTAGE-1" xfId="62"/>
    <cellStyle name="_0 - Getting Started_dossierpilotage_dts_2012_10_19" xfId="63"/>
    <cellStyle name="_1 - Fiche descriptive" xfId="64"/>
    <cellStyle name="_1 - Fiche descriptive 2" xfId="65"/>
    <cellStyle name="_1 - Fiche descriptive_5-Charges MO" xfId="66"/>
    <cellStyle name="_1 - Fiche descriptive_83090147-DDQ-TAV-EN-001_OUTILS_PILOTAGE" xfId="67"/>
    <cellStyle name="_1 - Fiche descriptive_83090147-DDQ-TAV-EN-001_OUTILS_PILOTAGE-1" xfId="68"/>
    <cellStyle name="_1 - Fiche descriptive_dossierpilotage_dts_2012_10_19" xfId="69"/>
    <cellStyle name="_10 -  Concep. à coût Ob TSA" xfId="70"/>
    <cellStyle name="_10 -  Concep. à coût Ob TSA 2" xfId="71"/>
    <cellStyle name="_10 -  Concep. à coût Ob TSA_5-Charges MO" xfId="72"/>
    <cellStyle name="_10 -  Concep. à coût Ob TSA_83090147-DDQ-TAV-EN-001_OUTILS_PILOTAGE" xfId="73"/>
    <cellStyle name="_10 -  Concep. à coût Ob TSA_83090147-DDQ-TAV-EN-001_OUTILS_PILOTAGE-1" xfId="74"/>
    <cellStyle name="_10 -  Concep. à coût Ob TSA_dossierpilotage_dts_2012_10_19" xfId="75"/>
    <cellStyle name="_2 - Evènements clés" xfId="76"/>
    <cellStyle name="_2 - Evènements clés 2" xfId="77"/>
    <cellStyle name="_2 - Evènements clés_5-Charges MO" xfId="78"/>
    <cellStyle name="_2 - Evènements clés_83090147-DDQ-TAV-EN-001_OUTILS_PILOTAGE" xfId="79"/>
    <cellStyle name="_2 - Evènements clés_83090147-DDQ-TAV-EN-001_OUTILS_PILOTAGE-1" xfId="80"/>
    <cellStyle name="_2 - Evènements clés_dossierpilotage_dts_2012_10_19" xfId="81"/>
    <cellStyle name="_3 - Plaintes client &amp; pb Majeur" xfId="82"/>
    <cellStyle name="_3 - Plaintes client &amp; pb Majeur 2" xfId="83"/>
    <cellStyle name="_3 - Plaintes client &amp; pb Majeur_5-Charges MO" xfId="84"/>
    <cellStyle name="_3 - Plaintes client &amp; pb Majeur_83090147-DDQ-TAV-EN-001_OUTILS_PILOTAGE" xfId="85"/>
    <cellStyle name="_3 - Plaintes client &amp; pb Majeur_83090147-DDQ-TAV-EN-001_OUTILS_PILOTAGE-1" xfId="86"/>
    <cellStyle name="_3 - Plaintes client &amp; pb Majeur_dossierpilotage_dts_2012_10_19" xfId="87"/>
    <cellStyle name="_4 - Planning directeur" xfId="88"/>
    <cellStyle name="_4 - Planning directeur 2" xfId="89"/>
    <cellStyle name="_4 - Planning directeur_5-Charges MO" xfId="90"/>
    <cellStyle name="_4 - Planning directeur_83090147-DDQ-TAV-EN-001_OUTILS_PILOTAGE" xfId="91"/>
    <cellStyle name="_4 - Planning directeur_83090147-DDQ-TAV-EN-001_OUTILS_PILOTAGE-1" xfId="92"/>
    <cellStyle name="_4 - Planning directeur_dossierpilotage_dts_2012_10_19" xfId="93"/>
    <cellStyle name="_5 - Risques" xfId="94"/>
    <cellStyle name="_5 - Risques 2" xfId="95"/>
    <cellStyle name="_5 - Risques_5-Charges MO" xfId="96"/>
    <cellStyle name="_5 - Risques_83090147-DDQ-TAV-EN-001_OUTILS_PILOTAGE" xfId="97"/>
    <cellStyle name="_5 - Risques_83090147-DDQ-TAV-EN-001_OUTILS_PILOTAGE-1" xfId="98"/>
    <cellStyle name="_5 - Risques_dossierpilotage_dts_2012_10_19" xfId="99"/>
    <cellStyle name="_6 - Opportunités" xfId="100"/>
    <cellStyle name="_6 - Opportunités 2" xfId="101"/>
    <cellStyle name="_6 - Opportunités_5-Charges MO" xfId="102"/>
    <cellStyle name="_6 - Opportunités_83090147-DDQ-TAV-EN-001_OUTILS_PILOTAGE" xfId="103"/>
    <cellStyle name="_6 - Opportunités_83090147-DDQ-TAV-EN-001_OUTILS_PILOTAGE-1" xfId="104"/>
    <cellStyle name="_6 - Opportunités_dossierpilotage_dts_2012_10_19" xfId="105"/>
    <cellStyle name="_7 - Recommandations AQ" xfId="106"/>
    <cellStyle name="_7 - Recommandations AQ 2" xfId="107"/>
    <cellStyle name="_7 - Recommandations AQ_5-Charges MO" xfId="108"/>
    <cellStyle name="_7 - Recommandations AQ_83090147-DDQ-TAV-EN-001_OUTILS_PILOTAGE" xfId="109"/>
    <cellStyle name="_7 - Recommandations AQ_83090147-DDQ-TAV-EN-001_OUTILS_PILOTAGE-1" xfId="110"/>
    <cellStyle name="_7 - Recommandations AQ_dossierpilotage_dts_2012_10_19" xfId="111"/>
    <cellStyle name="_87201044-MGPR-GRP-EN-Draft002-Project_reporting_template_b_20110121" xfId="112"/>
    <cellStyle name="_87201044-MGPR-GRP-EN-Draft002-Project_reporting_template_b_20110121_83090147-DDQ-TAV-EN-001_OUTILS_PILOTAGE" xfId="113"/>
    <cellStyle name="_87201044-MGPR-GRP-EN-Draft002-Project_reporting_template_b_20110121_83090147-DDQ-TAV-EN-001_OUTILS_PILOTAGE-1" xfId="114"/>
    <cellStyle name="_87201044-MGPR-GRP-EN-Draft002-Project_reporting_template_b_20110121_dossierpilotage_dts_2012_10_19" xfId="115"/>
    <cellStyle name="_87201044-MGPR-GRP-FR-Draft002-Modele_reporting_projet_c_20110130" xfId="116"/>
    <cellStyle name="_87201044-MGPR-GRP-FR-Draft002-Modele_reporting_projet_c_20110130_83090147-DDQ-TAV-EN-001_OUTILS_PILOTAGE" xfId="117"/>
    <cellStyle name="_87201044-MGPR-GRP-FR-Draft002-Modele_reporting_projet_c_20110130_83090147-DDQ-TAV-EN-001_OUTILS_PILOTAGE-1" xfId="118"/>
    <cellStyle name="_87201044-MGPR-GRP-FR-Draft002-Modele_reporting_projet_c_20110130_dossierpilotage_dts_2012_10_19" xfId="119"/>
    <cellStyle name="_87201044-PRJ-GRP-en" xfId="120"/>
    <cellStyle name="_87201044-PRJ-GRP-en_5-Charges MO" xfId="121"/>
    <cellStyle name="_87201044-PRJ-GRP-fr" xfId="122"/>
    <cellStyle name="_87201044-PRJ-GRP-fr 2" xfId="123"/>
    <cellStyle name="_87201044-PRJ-GRP-fr_5-Charges MO" xfId="124"/>
    <cellStyle name="_87201247-EN-001-Project Monitoring Dashboard File" xfId="125"/>
    <cellStyle name="_87201247-EN-001-Project_Monitoring_Dashboard_File" xfId="126"/>
    <cellStyle name="_87201247-EN-001-Project_Monitoring_Dashboard_File_83090147-DDQ-TAV-EN-001_OUTILS_PILOTAGE" xfId="127"/>
    <cellStyle name="_87201247-EN-001-Project_Monitoring_Dashboard_File_83090147-DDQ-TAV-EN-001_OUTILS_PILOTAGE-1" xfId="128"/>
    <cellStyle name="_87201247-EN-001-Project_Monitoring_Dashboard_File_dossierpilotage_dts_2012_10_19" xfId="129"/>
    <cellStyle name="_87201247-FR-001-Tableau_de_Bord_Pilotage_du_Projet" xfId="130"/>
    <cellStyle name="_87201247-FR-001-Tableau_de_Bord_Pilotage_du_Projet_83090147-DDQ-TAV-EN-001_OUTILS_PILOTAGE" xfId="131"/>
    <cellStyle name="_87201247-FR-001-Tableau_de_Bord_Pilotage_du_Projet_83090147-DDQ-TAV-EN-001_OUTILS_PILOTAGE-1" xfId="132"/>
    <cellStyle name="_87201247-FR-001-Tableau_de_Bord_Pilotage_du_Projet_dossierpilotage_dts_2012_10_19" xfId="133"/>
    <cellStyle name="_8A - Finance FC" xfId="134"/>
    <cellStyle name="_8A - Finance FC 2" xfId="135"/>
    <cellStyle name="_8A - Finance FC_5-Charges MO" xfId="136"/>
    <cellStyle name="_8A - Finance FC_83090147-DDQ-TAV-EN-001_OUTILS_PILOTAGE" xfId="137"/>
    <cellStyle name="_8A - Finance FC_83090147-DDQ-TAV-EN-001_OUTILS_PILOTAGE-1" xfId="138"/>
    <cellStyle name="_8A - Finance FC_dossierpilotage_dts_2012_10_19" xfId="139"/>
    <cellStyle name="_D3S_Program_dashboard_ B-1" xfId="140"/>
    <cellStyle name="_D3S_Program_dashboard_ B-1 2" xfId="141"/>
    <cellStyle name="_D3S_Program_dashboard_ B-1 2 2" xfId="142"/>
    <cellStyle name="_D3S_Program_dashboard_ B-1 3" xfId="143"/>
    <cellStyle name="_D3S_Program_dashboard_ B-1_1 - Fiche descriptive" xfId="144"/>
    <cellStyle name="_D3S_Program_dashboard_ B-1_5-Charges MO" xfId="145"/>
    <cellStyle name="_D3S_Program_dashboard_ B-1_7 - Recommandations AQ" xfId="146"/>
    <cellStyle name="_D3S_Program_dashboard_ B-1_Maquette_TDB_10-09-29-LV-V2" xfId="147"/>
    <cellStyle name="_D3S_Program_dashboard_ B-1_Maquette_TDB_10-09-29-LV-V2 2" xfId="148"/>
    <cellStyle name="_D3S_Program_dashboard_ B-1_Maquette_TDB_10-09-29-LV-V2 2 2" xfId="149"/>
    <cellStyle name="_D3S_Program_dashboard_ B-1_Maquette_TDB_10-09-29-LV-V2 3" xfId="150"/>
    <cellStyle name="_D3S_Program_dashboard_ B-1_Maquette_TDB_10-09-29-LV-V2_5-Charges MO" xfId="151"/>
    <cellStyle name="_LINKS_CLEANUP_17" xfId="152"/>
    <cellStyle name="_LV_DASHBOARD_V5.6.A.2_AUTO" xfId="153"/>
    <cellStyle name="_LV_DASHBOARD_V5.6.A.2_AUTO 2" xfId="154"/>
    <cellStyle name="_LV_DASHBOARD_V5.6.A.2_AUTO 3" xfId="155"/>
    <cellStyle name="_MAP-F-DAE-025-00-F_07 FR_draft A" xfId="156"/>
    <cellStyle name="_MAP-F-DAE-025-00-F_07 FR_draft A 2" xfId="157"/>
    <cellStyle name="_MAP-F-TSA-005-00-D" xfId="158"/>
    <cellStyle name="_Maquette_TDB4" xfId="159"/>
    <cellStyle name="_Maquette_TDB4 2" xfId="160"/>
    <cellStyle name="_Maquette_TDB4 2 2" xfId="161"/>
    <cellStyle name="_Maquette_TDB4 3" xfId="162"/>
    <cellStyle name="_Maquette_TDB4_1 - Fiche descriptive" xfId="163"/>
    <cellStyle name="_Maquette_TDB4_5-Charges MO" xfId="164"/>
    <cellStyle name="_Maquette_TDB4_7 - Recommandations AQ" xfId="165"/>
    <cellStyle name="_Maquette_TDB4_Maquette_TDB_10-09-29-LV-V2" xfId="166"/>
    <cellStyle name="_Maquette_TDB4_Maquette_TDB_10-09-29-LV-V2 2" xfId="167"/>
    <cellStyle name="_Maquette_TDB4_Maquette_TDB_10-09-29-LV-V2 2 2" xfId="168"/>
    <cellStyle name="_Maquette_TDB4_Maquette_TDB_10-09-29-LV-V2 3" xfId="169"/>
    <cellStyle name="_Maquette_TDB4_Maquette_TDB_10-09-29-LV-V2_5-Charges MO" xfId="170"/>
    <cellStyle name="_Maquette_TDB_10-09-29-LV-V2" xfId="171"/>
    <cellStyle name="_Maquette_TDB_10-09-29-LV-V2 2" xfId="172"/>
    <cellStyle name="_Maquette_TDB_10-09-29-LV-V2 2 2" xfId="173"/>
    <cellStyle name="_Maquette_TDB_10-09-29-LV-V2 3" xfId="174"/>
    <cellStyle name="_Maquette_TDB_10-09-29-LV-V2_5-Charges MO" xfId="175"/>
    <cellStyle name="_Maquette_TDB_PGM_20100729" xfId="176"/>
    <cellStyle name="_Maquette_TDB_PGM_20100729 2" xfId="177"/>
    <cellStyle name="_Maquette_TDB_PGM_20100729 2 2" xfId="178"/>
    <cellStyle name="_Maquette_TDB_PGM_20100729 3" xfId="179"/>
    <cellStyle name="_Maquette_TDB_PGM_20100729_1 - Fiche descriptive" xfId="180"/>
    <cellStyle name="_Maquette_TDB_PGM_20100729_5-Charges MO" xfId="181"/>
    <cellStyle name="_Maquette_TDB_PGM_20100729_7 - Recommandations AQ" xfId="182"/>
    <cellStyle name="_Maquette_TDB_PGM_4-5-7_DAé-1" xfId="183"/>
    <cellStyle name="_Maquette_TDB_PGM_4-5-7_DAé-1 2" xfId="184"/>
    <cellStyle name="_Maquette_TDB_PGM_4-5-7_DAé-1 2 2" xfId="185"/>
    <cellStyle name="_Maquette_TDB_PGM_4-5-7_DAé-1 3" xfId="186"/>
    <cellStyle name="_Maquette_TDB_PGM_4-5-7_DAé-1_1 - Fiche descriptive" xfId="187"/>
    <cellStyle name="_Maquette_TDB_PGM_4-5-7_DAé-1_5-Charges MO" xfId="188"/>
    <cellStyle name="_Maquette_TDB_PGM_4-5-7_DAé-1_7 - Recommandations AQ" xfId="189"/>
    <cellStyle name="_Maquette_TDB_PGM_4-5-7_DAé-1_99-2 Baseline Status (ECRs) (2)" xfId="190"/>
    <cellStyle name="_Maquette_TDB_PGM_4-5-7_DAé-1_99-3 Formal IVV status (2)" xfId="191"/>
    <cellStyle name="_Maquette_TDB_PGM_4-5-7_DAé-1_MAP-F-DAE-025-00-D" xfId="192"/>
    <cellStyle name="_Maquette_TDB_PGM_4-5-7_DAé-1_MAP-F-DAE-025-00-D 2" xfId="193"/>
    <cellStyle name="_Maquette_TDB_PGM_4-5-7_DAé-1_MAP-F-DAE-025-00-D 2 2" xfId="194"/>
    <cellStyle name="_Maquette_TDB_PGM_4-5-7_DAé-1_MAP-F-DAE-025-00-D 3" xfId="195"/>
    <cellStyle name="_Maquette_TDB_PGM_4-5-7_DAé-1_MAP-S76-AVS-2010-04.new-xls" xfId="196"/>
    <cellStyle name="_Maquette_TDB_PGM_4-5-7_DAé-1_Nettoyage_fichier" xfId="197"/>
    <cellStyle name="_Maquette_TDB_PGM_4-5-7_DAé-1_Nettoyage_fichier 2" xfId="198"/>
    <cellStyle name="_Maquette_TDB_PGM_4-5-7_DAé-1_Nettoyage_fichier 2 2" xfId="199"/>
    <cellStyle name="_Maquette_TDB_PGM_4-5-7_DAé-1_Nettoyage_fichier 3" xfId="200"/>
    <cellStyle name="_Maquette_TDB_PGM_4-5-7_DAé-1_TdB 30_04_2010 TASFR00580937AJ-1 THTH" xfId="201"/>
    <cellStyle name="_Maquette_TDB_PGM_4-5-7_DAé-1_TdB-S76-CIS-2010-03 V38 Recup" xfId="202"/>
    <cellStyle name="_Maquette_TDB_PGM_4-5-7_WS June 10th-2" xfId="203"/>
    <cellStyle name="_Maquette_TDB_PGM_4-5-7_WS June 10th-2 2" xfId="204"/>
    <cellStyle name="_Maquette_TDB_PGM_4-5-7_WS June 10th-2 2 2" xfId="205"/>
    <cellStyle name="_Maquette_TDB_PGM_4-5-7_WS June 10th-2 3" xfId="206"/>
    <cellStyle name="_Maquette_TDB_PGM_4-5-7_WS June 10th-2_1 - Fiche descriptive" xfId="207"/>
    <cellStyle name="_Maquette_TDB_PGM_4-5-7_WS June 10th-2_5-Charges MO" xfId="208"/>
    <cellStyle name="_Maquette_TDB_PGM_4-5-7_WS June 10th-2_7 - Recommandations AQ" xfId="209"/>
    <cellStyle name="_Maquette_TDB_PGM_4-5-7_WS June 9th-2" xfId="210"/>
    <cellStyle name="_Maquette_TDB_PGM_4-5-7_WS June 9th-2 2" xfId="211"/>
    <cellStyle name="_Maquette_TDB_PGM_4-5-7_WS June 9th-2 2 2" xfId="212"/>
    <cellStyle name="_Maquette_TDB_PGM_4-5-7_WS June 9th-2 3" xfId="213"/>
    <cellStyle name="_Maquette_TDB_PGM_4-5-7_WS June 9th-2_1 - Fiche descriptive" xfId="214"/>
    <cellStyle name="_Maquette_TDB_PGM_4-5-7_WS June 9th-2_5-Charges MO" xfId="215"/>
    <cellStyle name="_Maquette_TDB_PGM_4-5-7_WS June 9th-2_7 - Recommandations AQ" xfId="216"/>
    <cellStyle name="_Modèle reporting projet-87201044-MGPR-GRP-FR-" xfId="217"/>
    <cellStyle name="_Modèle reporting projet-87201044-MGPR-GRP-FR-_5-Charges MO" xfId="218"/>
    <cellStyle name="_Modèle reporting projet-87201044-MGPR-GRP-FR-_83090147-DDQ-TAV-EN-001_OUTILS_PILOTAGE" xfId="219"/>
    <cellStyle name="_Modèle reporting projet-87201044-MGPR-GRP-FR-_83090147-DDQ-TAV-EN-001_OUTILS_PILOTAGE-1" xfId="220"/>
    <cellStyle name="_Modèle reporting projet-87201044-MGPR-GRP-FR-_dossierpilotage_dts_2012_10_19" xfId="221"/>
    <cellStyle name="_Project Monitoring Dashboard File_02162011_V1a" xfId="222"/>
    <cellStyle name="_Project Monitoring Dashboard File_02162011_V1a_83090147-DDQ-TAV-EN-001_OUTILS_PILOTAGE" xfId="223"/>
    <cellStyle name="_Project Monitoring Dashboard File_02162011_V1a_83090147-DDQ-TAV-EN-001_OUTILS_PILOTAGE-1" xfId="224"/>
    <cellStyle name="_Project Monitoring Dashboard File_02162011_V1a_dossierpilotage_dts_2012_10_19" xfId="225"/>
    <cellStyle name="_Project Monitoring Dashboard File_20110210_V1" xfId="226"/>
    <cellStyle name="_Project Monitoring Dashboard File_20110210_V1_83090147-DDQ-TAV-EN-001_OUTILS_PILOTAGE" xfId="227"/>
    <cellStyle name="_Project Monitoring Dashboard File_20110210_V1_83090147-DDQ-TAV-EN-001_OUTILS_PILOTAGE-1" xfId="228"/>
    <cellStyle name="_Project Monitoring Dashboard File_20110210_V1_dossierpilotage_dts_2012_10_19" xfId="229"/>
    <cellStyle name="_Project reporting template-87201044-MGPR-GRP-EN-" xfId="230"/>
    <cellStyle name="_Project reporting template-87201044-MGPR-GRP-EN- 2" xfId="231"/>
    <cellStyle name="_Project reporting template-87201044-MGPR-GRP-EN- 2 2" xfId="232"/>
    <cellStyle name="_Project reporting template-87201044-MGPR-GRP-EN- 3" xfId="233"/>
    <cellStyle name="_Project reporting template-87201044-MGPR-GRP-EN-_5-Charges MO" xfId="234"/>
    <cellStyle name="_Solution_Monitoring_Dashboard_File" xfId="235"/>
    <cellStyle name="_Solution_Monitoring_Dashboard_File_83090147-DDQ-TAV-EN-001_OUTILS_PILOTAGE" xfId="236"/>
    <cellStyle name="_Solution_Monitoring_Dashboard_File_83090147-DDQ-TAV-EN-001_OUTILS_PILOTAGE-1" xfId="237"/>
    <cellStyle name="_Solution_Monitoring_Dashboard_File_dossierpilotage_dts_2012_10_19" xfId="238"/>
    <cellStyle name="_Solution_Monitoring_Tools_File_V2" xfId="239"/>
    <cellStyle name="_Solution_Monitoring_Tools_File_V2_83090147-DDQ-TAV-EN-001_OUTILS_PILOTAGE" xfId="240"/>
    <cellStyle name="_Solution_Monitoring_Tools_File_V2_83090147-DDQ-TAV-EN-001_OUTILS_PILOTAGE-1" xfId="241"/>
    <cellStyle name="_Solution_Monitoring_Tools_File_V2_dossierpilotage_dts_2012_10_19" xfId="242"/>
    <cellStyle name="Accent1 2" xfId="243"/>
    <cellStyle name="Accent2 2" xfId="244"/>
    <cellStyle name="Accent3 2" xfId="245"/>
    <cellStyle name="Accent4 2" xfId="246"/>
    <cellStyle name="Accent5 2" xfId="247"/>
    <cellStyle name="Accent6 2" xfId="248"/>
    <cellStyle name="Bad 1" xfId="249"/>
    <cellStyle name="Bord: quadrillage" xfId="250"/>
    <cellStyle name="Bord: quadrillage gras" xfId="251"/>
    <cellStyle name="Bord: rien" xfId="252"/>
    <cellStyle name="branche" xfId="253"/>
    <cellStyle name="branche 2" xfId="254"/>
    <cellStyle name="branche 2 2" xfId="255"/>
    <cellStyle name="branche_1 - Fiche descriptive" xfId="256"/>
    <cellStyle name="Caché" xfId="257"/>
    <cellStyle name="Calcul 2" xfId="258"/>
    <cellStyle name="Calculation" xfId="259"/>
    <cellStyle name="CARTOUCHE_THOM" xfId="260"/>
    <cellStyle name="Check Cell" xfId="261"/>
    <cellStyle name="Comma [0]" xfId="262"/>
    <cellStyle name="Comma [0] 2" xfId="263"/>
    <cellStyle name="Comma [0] 2 2" xfId="264"/>
    <cellStyle name="Comma [0] 3" xfId="265"/>
    <cellStyle name="Comma [0] 3 2" xfId="266"/>
    <cellStyle name="Comma [0] 4" xfId="267"/>
    <cellStyle name="Comma [0] 4 2" xfId="268"/>
    <cellStyle name="Comma [0] 5" xfId="269"/>
    <cellStyle name="Comma_2.2 RBA Milestones Trends" xfId="270"/>
    <cellStyle name="Commentaire 2" xfId="271"/>
    <cellStyle name="Commentaire 3" xfId="272"/>
    <cellStyle name="Commentaire 3 2" xfId="273"/>
    <cellStyle name="Commentaire 4" xfId="274"/>
    <cellStyle name="Commentaire 4 2" xfId="275"/>
    <cellStyle name="Commentaire 5" xfId="276"/>
    <cellStyle name="Coût" xfId="277"/>
    <cellStyle name="Coût 2" xfId="278"/>
    <cellStyle name="Coût 2 2" xfId="279"/>
    <cellStyle name="Coût 3" xfId="280"/>
    <cellStyle name="Coût 3 2" xfId="281"/>
    <cellStyle name="Coût 4" xfId="282"/>
    <cellStyle name="Currency [0]" xfId="283"/>
    <cellStyle name="Currency [0] 2" xfId="284"/>
    <cellStyle name="Currency [0] 2 2" xfId="285"/>
    <cellStyle name="Currency [0] 3" xfId="286"/>
    <cellStyle name="Currency [0] 3 2" xfId="287"/>
    <cellStyle name="Currency [0] 4" xfId="288"/>
    <cellStyle name="Currency [0] 4 2" xfId="289"/>
    <cellStyle name="Currency [0] 5" xfId="290"/>
    <cellStyle name="Currency_2.2 RBA Milestones Trends" xfId="291"/>
    <cellStyle name="Date" xfId="292"/>
    <cellStyle name="Date 2" xfId="293"/>
    <cellStyle name="Date 2 2" xfId="294"/>
    <cellStyle name="Date 3" xfId="295"/>
    <cellStyle name="Date anglaise" xfId="296"/>
    <cellStyle name="Date anglaise 2" xfId="297"/>
    <cellStyle name="Date anglaise 2 2" xfId="298"/>
    <cellStyle name="Date anglaise 3" xfId="299"/>
    <cellStyle name="Date anglaise 3 2" xfId="300"/>
    <cellStyle name="Date anglaise 4" xfId="301"/>
    <cellStyle name="Date mois" xfId="302"/>
    <cellStyle name="Date mois 2" xfId="303"/>
    <cellStyle name="Date mois 2 2" xfId="304"/>
    <cellStyle name="Date mois 3" xfId="305"/>
    <cellStyle name="Date mois 3 2" xfId="306"/>
    <cellStyle name="Date mois 4" xfId="307"/>
    <cellStyle name="Date saisie" xfId="308"/>
    <cellStyle name="Date saisie 2" xfId="309"/>
    <cellStyle name="Date saisie 2 2" xfId="310"/>
    <cellStyle name="Date saisie 2 3" xfId="311"/>
    <cellStyle name="Date saisie 3" xfId="312"/>
    <cellStyle name="Date saisie 3 2" xfId="313"/>
    <cellStyle name="Date saisie 4" xfId="314"/>
    <cellStyle name="Date saisie_5-Charges MO" xfId="315"/>
    <cellStyle name="date titre" xfId="316"/>
    <cellStyle name="Date_09.10.2007 Plan Quote Analysis" xfId="317"/>
    <cellStyle name="dateCEP" xfId="318"/>
    <cellStyle name="dateCEP 2" xfId="319"/>
    <cellStyle name="dateCEP 2 2" xfId="320"/>
    <cellStyle name="dateCEP 3" xfId="321"/>
    <cellStyle name="dateCEP_1 - Fiche descriptive" xfId="322"/>
    <cellStyle name="DCh" xfId="323"/>
    <cellStyle name="Desc" xfId="324"/>
    <cellStyle name="Desc 2" xfId="325"/>
    <cellStyle name="Desc 2 2" xfId="326"/>
    <cellStyle name="Desc 3" xfId="327"/>
    <cellStyle name="Desc_1 - Fiche descriptive" xfId="328"/>
    <cellStyle name="Dezimal_Q-Indicator_fcu380_v030613" xfId="329"/>
    <cellStyle name="Dollar" xfId="330"/>
    <cellStyle name="Dollar 2" xfId="331"/>
    <cellStyle name="Dollar 2 2" xfId="332"/>
    <cellStyle name="Dollar 3" xfId="333"/>
    <cellStyle name="Dollar_1 - Fiche descriptive" xfId="334"/>
    <cellStyle name="Donnée" xfId="335"/>
    <cellStyle name="Donnée 2" xfId="336"/>
    <cellStyle name="Donnée 3" xfId="337"/>
    <cellStyle name="Donnée 3 2" xfId="338"/>
    <cellStyle name="Donnée 4" xfId="339"/>
    <cellStyle name="Donnée 5" xfId="340"/>
    <cellStyle name="Donnée_1 - Fiche descriptive" xfId="341"/>
    <cellStyle name="Déf_kLoc" xfId="342"/>
    <cellStyle name="Entrée 2" xfId="343"/>
    <cellStyle name="Euro" xfId="344"/>
    <cellStyle name="Euro 2" xfId="345"/>
    <cellStyle name="Euro 2 2" xfId="346"/>
    <cellStyle name="Euro 3" xfId="347"/>
    <cellStyle name="Euro 3 2" xfId="348"/>
    <cellStyle name="Euro 3 3" xfId="349"/>
    <cellStyle name="Euro 4" xfId="350"/>
    <cellStyle name="Euro 4 2" xfId="351"/>
    <cellStyle name="Euro 5" xfId="352"/>
    <cellStyle name="Explanatory Text" xfId="353"/>
    <cellStyle name="Fixé" xfId="354"/>
    <cellStyle name="Fixé 2" xfId="355"/>
    <cellStyle name="Fixé 2 2" xfId="356"/>
    <cellStyle name="Fixé 3" xfId="357"/>
    <cellStyle name="Fixé 3 2" xfId="358"/>
    <cellStyle name="Fixé 4" xfId="359"/>
    <cellStyle name="Followed Hyperlink" xfId="360"/>
    <cellStyle name="Followed Hyperlink 2" xfId="361"/>
    <cellStyle name="Followed Hyperlink 2 2" xfId="362"/>
    <cellStyle name="Followed Hyperlink_1 - Fiche descriptive" xfId="363"/>
    <cellStyle name="Good 2" xfId="364"/>
    <cellStyle name="gud" xfId="365"/>
    <cellStyle name="gud 2" xfId="366"/>
    <cellStyle name="gud 2 2" xfId="367"/>
    <cellStyle name="gud_1 - Fiche descriptive" xfId="368"/>
    <cellStyle name="H_Déf" xfId="369"/>
    <cellStyle name="H_Déf_0.1 Fiche descriptive" xfId="370"/>
    <cellStyle name="H_Déf_0.1 Fiche descriptive 2" xfId="371"/>
    <cellStyle name="H_Déf_0.1 Fiche descriptive 2 2" xfId="372"/>
    <cellStyle name="H_Déf_0.1 Fiche descriptive_1 - Fiche descriptive" xfId="373"/>
    <cellStyle name="H_Déf_0.1 Fiche descriptive_5-Charges MO" xfId="374"/>
    <cellStyle name="H_Déf_0.1 Fiche descriptive_7 - Recommandations AQ" xfId="375"/>
    <cellStyle name="H_Déf_0.1 Fiche descriptive_906-1TdB AffaireS76-NAV_06_003458-17 (en cours)-1" xfId="376"/>
    <cellStyle name="H_Déf_0.1 Fiche descriptive_99-2 Baseline Status (ECRs) (2)" xfId="377"/>
    <cellStyle name="H_Déf_0.1 Fiche descriptive_99-3 Formal IVV status (2)" xfId="378"/>
    <cellStyle name="H_Déf_0.1 Fiche descriptive_MAP-F-DAE-025-00-D" xfId="379"/>
    <cellStyle name="H_Déf_0.1 Fiche descriptive_MAP-F-DAE-025-00-D 2" xfId="380"/>
    <cellStyle name="H_Déf_0.1 Fiche descriptive_MAP-F-DAE-025-00-D 2 2" xfId="381"/>
    <cellStyle name="H_Déf_0.1 Fiche descriptive_MAP-S76-AVS-2010-04.new-xls" xfId="382"/>
    <cellStyle name="H_Déf_0.1 Fiche descriptive_Nettoyage_fichier" xfId="383"/>
    <cellStyle name="H_Déf_0.1 Fiche descriptive_Nettoyage_fichier 2" xfId="384"/>
    <cellStyle name="H_Déf_0.1 Fiche descriptive_Nettoyage_fichier 2 2" xfId="385"/>
    <cellStyle name="H_Déf_0.1 Fiche descriptive_TdB 30_04_2010 TASFR00580937AJ-1 THTH" xfId="386"/>
    <cellStyle name="H_Déf_0.1 Fiche descriptive_TdB 30_04_2010 TASFR00580937AJ-1 THTH 2" xfId="387"/>
    <cellStyle name="H_Déf_0.1 Fiche descriptive_tdb MAP CAM ATR42 NAV 08-00531-03" xfId="388"/>
    <cellStyle name="H_Déf_0.1 Fiche descriptive_TdB-S76-CIS-2010-03 V38 Recup" xfId="389"/>
    <cellStyle name="H_Déf_0.2 Organisation" xfId="390"/>
    <cellStyle name="H_Déf_0.2 Organisation 2" xfId="391"/>
    <cellStyle name="H_Déf_0.2 Organisation_1 - Fiche descriptive" xfId="392"/>
    <cellStyle name="H_Déf_0.2 Organisation_5-Charges MO" xfId="393"/>
    <cellStyle name="H_Déf_0.2 Organisation_7 - Recommandations AQ" xfId="394"/>
    <cellStyle name="H_Déf_0.2 Organisation_99-2 Baseline Status (ECRs) (2)" xfId="395"/>
    <cellStyle name="H_Déf_0.2 Organisation_99-3 Formal IVV status (2)" xfId="396"/>
    <cellStyle name="H_Déf_0.2 Organisation_MAP-F-DAE-025-00-D" xfId="397"/>
    <cellStyle name="H_Déf_0.2 Organisation_MAP-F-DAE-025-00-D 2" xfId="398"/>
    <cellStyle name="H_Déf_0.2 Organisation_MAP-S76-AVS-2010-04.new-xls" xfId="399"/>
    <cellStyle name="H_Déf_0.2 Organisation_Nettoyage_fichier" xfId="400"/>
    <cellStyle name="H_Déf_0.2 Organisation_Nettoyage_fichier 2" xfId="401"/>
    <cellStyle name="H_Déf_0.2 Organisation_TdB 30_04_2010 TASFR00580937AJ-1 THTH" xfId="402"/>
    <cellStyle name="H_Déf_0.2 Organisation_tdb MAP CAM ATR42 NAV 08-00531-03" xfId="403"/>
    <cellStyle name="H_Déf_0.2 Organisation_TdB-S76-CIS-2010-03 V38 Recup" xfId="404"/>
    <cellStyle name="H_Déf_05 juin TDB" xfId="405"/>
    <cellStyle name="H_Déf_05 juin TDB IR 00" xfId="406"/>
    <cellStyle name="H_Déf_05 juin TDB IR 00_ATA_08_4098_DIS-TdB_MAS FSTA _sept_11_ind00" xfId="407"/>
    <cellStyle name="H_Déf_05 juin TDB_ATA_08_4098_DIS-TdB_MAS FSTA _sept_11_ind00" xfId="408"/>
    <cellStyle name="H_Déf_1.1 Faits Marquants" xfId="409"/>
    <cellStyle name="H_Déf_1.1 Faits Marquants 2" xfId="410"/>
    <cellStyle name="H_Déf_1.1 Faits Marquants_1" xfId="411"/>
    <cellStyle name="H_Déf_1.1 Faits Marquants_1 - Fiche descriptive" xfId="412"/>
    <cellStyle name="H_Déf_1.1 Faits Marquants_1 2" xfId="413"/>
    <cellStyle name="H_Déf_1.1 Faits Marquants_1 2 2" xfId="414"/>
    <cellStyle name="H_Déf_1.1 Faits Marquants_1_1 - Fiche descriptive" xfId="415"/>
    <cellStyle name="H_Déf_1.1 Faits Marquants_1_5-Charges MO" xfId="416"/>
    <cellStyle name="H_Déf_1.1 Faits Marquants_1_7 - Recommandations AQ" xfId="417"/>
    <cellStyle name="H_Déf_1.1 Faits Marquants_1_99-2 Baseline Status (ECRs) (2)" xfId="418"/>
    <cellStyle name="H_Déf_1.1 Faits Marquants_1_99-3 Formal IVV status (2)" xfId="419"/>
    <cellStyle name="H_Déf_1.1 Faits Marquants_1_MAP-F-DAE-025-00-D" xfId="420"/>
    <cellStyle name="H_Déf_1.1 Faits Marquants_1_MAP-F-DAE-025-00-D 2" xfId="421"/>
    <cellStyle name="H_Déf_1.1 Faits Marquants_1_MAP-F-DAE-025-00-D 2 2" xfId="422"/>
    <cellStyle name="H_Déf_1.1 Faits Marquants_1_MAP-S76-AVS-2010-04.new-xls" xfId="423"/>
    <cellStyle name="H_Déf_1.1 Faits Marquants_1_Nettoyage_fichier" xfId="424"/>
    <cellStyle name="H_Déf_1.1 Faits Marquants_1_Nettoyage_fichier 2" xfId="425"/>
    <cellStyle name="H_Déf_1.1 Faits Marquants_1_Nettoyage_fichier 2 2" xfId="426"/>
    <cellStyle name="H_Déf_1.1 Faits Marquants_1_TdB 30_04_2010 TASFR00580937AJ-1 THTH" xfId="427"/>
    <cellStyle name="H_Déf_1.1 Faits Marquants_1_TdB 30_04_2010 TASFR00580937AJ-1 THTH 2" xfId="428"/>
    <cellStyle name="H_Déf_1.1 Faits Marquants_1_tdb MAP CAM ATR42 NAV 08-00531-03" xfId="429"/>
    <cellStyle name="H_Déf_1.1 Faits Marquants_1_TdB-S76-CIS-2010-03 V38 Recup" xfId="430"/>
    <cellStyle name="H_Déf_1.1 Faits Marquants_5-Charges MO" xfId="431"/>
    <cellStyle name="H_Déf_1.1 Faits Marquants_7 - Recommandations AQ" xfId="432"/>
    <cellStyle name="H_Déf_1.1 Faits Marquants_99-2 Baseline Status (ECRs) (2)" xfId="433"/>
    <cellStyle name="H_Déf_1.1 Faits Marquants_99-3 Formal IVV status (2)" xfId="434"/>
    <cellStyle name="H_Déf_1.1 Faits Marquants_MAP-F-DAE-025-00-D" xfId="435"/>
    <cellStyle name="H_Déf_1.1 Faits Marquants_MAP-F-DAE-025-00-D 2" xfId="436"/>
    <cellStyle name="H_Déf_1.1 Faits Marquants_MAP-S76-AVS-2010-04.new-xls" xfId="437"/>
    <cellStyle name="H_Déf_1.1 Faits Marquants_Nettoyage_fichier" xfId="438"/>
    <cellStyle name="H_Déf_1.1 Faits Marquants_Nettoyage_fichier 2" xfId="439"/>
    <cellStyle name="H_Déf_1.1 Faits Marquants_TdB 30_04_2010 TASFR00580937AJ-1 THTH" xfId="440"/>
    <cellStyle name="H_Déf_1.1 Faits Marquants_tdb MAP CAM ATR42 NAV 08-00531-03" xfId="441"/>
    <cellStyle name="H_Déf_1.1 Faits Marquants_TdB-S76-CIS-2010-03 V38 Recup" xfId="442"/>
    <cellStyle name="H_Déf_1.2 Decisions-Actions" xfId="443"/>
    <cellStyle name="H_Déf_1.2 Décisions-Actions" xfId="444"/>
    <cellStyle name="H_Déf_1.2 Décisions-Actions 2" xfId="445"/>
    <cellStyle name="H_Déf_1.2 Décisions-Actions 2 2" xfId="446"/>
    <cellStyle name="H_Déf_1.2 Décisions-Actions_1 - Fiche descriptive" xfId="447"/>
    <cellStyle name="H_Déf_1.2 Décisions-Actions_5-Charges MO" xfId="448"/>
    <cellStyle name="H_Déf_1.2 Décisions-Actions_7 - Recommandations AQ" xfId="449"/>
    <cellStyle name="H_Déf_1.2 Décisions-Actions_99-2 Baseline Status (ECRs) (2)" xfId="450"/>
    <cellStyle name="H_Déf_1.2 Décisions-Actions_99-3 Formal IVV status (2)" xfId="451"/>
    <cellStyle name="H_Déf_1.2 Décisions-Actions_MAP-F-DAE-025-00-D" xfId="452"/>
    <cellStyle name="H_Déf_1.2 Décisions-Actions_MAP-F-DAE-025-00-D 2" xfId="453"/>
    <cellStyle name="H_Déf_1.2 Décisions-Actions_MAP-F-DAE-025-00-D 2 2" xfId="454"/>
    <cellStyle name="H_Déf_1.2 Décisions-Actions_MAP-S76-AVS-2010-04.new-xls" xfId="455"/>
    <cellStyle name="H_Déf_1.2 Décisions-Actions_Nettoyage_fichier" xfId="456"/>
    <cellStyle name="H_Déf_1.2 Décisions-Actions_Nettoyage_fichier 2" xfId="457"/>
    <cellStyle name="H_Déf_1.2 Décisions-Actions_Nettoyage_fichier 2 2" xfId="458"/>
    <cellStyle name="H_Déf_1.2 Décisions-Actions_TdB 30_04_2010 TASFR00580937AJ-1 THTH" xfId="459"/>
    <cellStyle name="H_Déf_1.2 Décisions-Actions_TdB 30_04_2010 TASFR00580937AJ-1 THTH 2" xfId="460"/>
    <cellStyle name="H_Déf_1.2 Décisions-Actions_tdb MAP CAM ATR42 NAV 08-00531-03" xfId="461"/>
    <cellStyle name="H_Déf_1.2 Décisions-Actions_TdB-S76-CIS-2010-03 V38 Recup" xfId="462"/>
    <cellStyle name="H_Déf_1.3 Indicateur Satisfaction" xfId="463"/>
    <cellStyle name="H_Déf_1.3 Indicateur Satisfaction 2" xfId="464"/>
    <cellStyle name="H_Déf_1.3 Indicateur Satisfaction_1" xfId="465"/>
    <cellStyle name="H_Déf_1.3 Indicateur Satisfaction_1 - Fiche descriptive" xfId="466"/>
    <cellStyle name="H_Déf_1.3 Indicateur Satisfaction_1 2" xfId="467"/>
    <cellStyle name="H_Déf_1.3 Indicateur Satisfaction_1 2 2" xfId="468"/>
    <cellStyle name="H_Déf_1.3 Indicateur Satisfaction_1_1 - Fiche descriptive" xfId="469"/>
    <cellStyle name="H_Déf_1.3 Indicateur Satisfaction_1_5-Charges MO" xfId="470"/>
    <cellStyle name="H_Déf_1.3 Indicateur Satisfaction_1_7 - Recommandations AQ" xfId="471"/>
    <cellStyle name="H_Déf_1.3 Indicateur Satisfaction_1_99-2 Baseline Status (ECRs) (2)" xfId="472"/>
    <cellStyle name="H_Déf_1.3 Indicateur Satisfaction_1_99-3 Formal IVV status (2)" xfId="473"/>
    <cellStyle name="H_Déf_1.3 Indicateur Satisfaction_1_MAP-F-DAE-025-00-D" xfId="474"/>
    <cellStyle name="H_Déf_1.3 Indicateur Satisfaction_1_MAP-F-DAE-025-00-D 2" xfId="475"/>
    <cellStyle name="H_Déf_1.3 Indicateur Satisfaction_1_MAP-F-DAE-025-00-D 2 2" xfId="476"/>
    <cellStyle name="H_Déf_1.3 Indicateur Satisfaction_1_MAP-S76-AVS-2010-04.new-xls" xfId="477"/>
    <cellStyle name="H_Déf_1.3 Indicateur Satisfaction_1_Nettoyage_fichier" xfId="478"/>
    <cellStyle name="H_Déf_1.3 Indicateur Satisfaction_1_Nettoyage_fichier 2" xfId="479"/>
    <cellStyle name="H_Déf_1.3 Indicateur Satisfaction_1_Nettoyage_fichier 2 2" xfId="480"/>
    <cellStyle name="H_Déf_1.3 Indicateur Satisfaction_1_TdB 30_04_2010 TASFR00580937AJ-1 THTH" xfId="481"/>
    <cellStyle name="H_Déf_1.3 Indicateur Satisfaction_1_TdB 30_04_2010 TASFR00580937AJ-1 THTH 2" xfId="482"/>
    <cellStyle name="H_Déf_1.3 Indicateur Satisfaction_1_tdb MAP CAM ATR42 NAV 08-00531-03" xfId="483"/>
    <cellStyle name="H_Déf_1.3 Indicateur Satisfaction_1_TdB-S76-CIS-2010-03 V38 Recup" xfId="484"/>
    <cellStyle name="H_Déf_1.3 Indicateur Satisfaction_5-Charges MO" xfId="485"/>
    <cellStyle name="H_Déf_1.3 Indicateur Satisfaction_7 - Recommandations AQ" xfId="486"/>
    <cellStyle name="H_Déf_1.3 Indicateur Satisfaction_99-2 Baseline Status (ECRs) (2)" xfId="487"/>
    <cellStyle name="H_Déf_1.3 Indicateur Satisfaction_99-3 Formal IVV status (2)" xfId="488"/>
    <cellStyle name="H_Déf_1.3 Indicateur Satisfaction_MAP-F-DAE-025-00-D" xfId="489"/>
    <cellStyle name="H_Déf_1.3 Indicateur Satisfaction_MAP-F-DAE-025-00-D 2" xfId="490"/>
    <cellStyle name="H_Déf_1.3 Indicateur Satisfaction_MAP-S76-AVS-2010-04.new-xls" xfId="491"/>
    <cellStyle name="H_Déf_1.3 Indicateur Satisfaction_Nettoyage_fichier" xfId="492"/>
    <cellStyle name="H_Déf_1.3 Indicateur Satisfaction_Nettoyage_fichier 2" xfId="493"/>
    <cellStyle name="H_Déf_1.3 Indicateur Satisfaction_TdB 30_04_2010 TASFR00580937AJ-1 THTH" xfId="494"/>
    <cellStyle name="H_Déf_1.3 Indicateur Satisfaction_tdb MAP CAM ATR42 NAV 08-00531-03" xfId="495"/>
    <cellStyle name="H_Déf_1.3 Indicateur Satisfaction_TdB-S76-CIS-2010-03 V38 Recup" xfId="496"/>
    <cellStyle name="H_Déf_2.2 Jalons (Courbe à 45°)" xfId="497"/>
    <cellStyle name="H_Déf_2.2 Jalons (Courbe à 45°)_1" xfId="498"/>
    <cellStyle name="H_Déf_2.2 Jalons (Courbe à 45°)_1 2" xfId="499"/>
    <cellStyle name="H_Déf_2.2 Jalons (Courbe à 45°)_1_1 - Fiche descriptive" xfId="500"/>
    <cellStyle name="H_Déf_2.2 Jalons (Courbe à 45°)_1_5-Charges MO" xfId="501"/>
    <cellStyle name="H_Déf_2.2 Jalons (Courbe à 45°)_1_7 - Recommandations AQ" xfId="502"/>
    <cellStyle name="H_Déf_2.2 Jalons (Courbe à 45°)_1_99-2 Baseline Status (ECRs) (2)" xfId="503"/>
    <cellStyle name="H_Déf_2.2 Jalons (Courbe à 45°)_1_99-3 Formal IVV status (2)" xfId="504"/>
    <cellStyle name="H_Déf_2.2 Jalons (Courbe à 45°)_1_MAP-F-DAE-025-00-D" xfId="505"/>
    <cellStyle name="H_Déf_2.2 Jalons (Courbe à 45°)_1_MAP-F-DAE-025-00-D 2" xfId="506"/>
    <cellStyle name="H_Déf_2.2 Jalons (Courbe à 45°)_1_MAP-S76-AVS-2010-04.new-xls" xfId="507"/>
    <cellStyle name="H_Déf_2.2 Jalons (Courbe à 45°)_1_Nettoyage_fichier" xfId="508"/>
    <cellStyle name="H_Déf_2.2 Jalons (Courbe à 45°)_1_Nettoyage_fichier 2" xfId="509"/>
    <cellStyle name="H_Déf_2.2 Jalons (Courbe à 45°)_1_TdB 30_04_2010 TASFR00580937AJ-1 THTH" xfId="510"/>
    <cellStyle name="H_Déf_2.2 Jalons (Courbe à 45°)_1_tdb MAP CAM ATR42 NAV 08-00531-03" xfId="511"/>
    <cellStyle name="H_Déf_2.2 Jalons (Courbe à 45°)_1_TdB-S76-CIS-2010-03 V38 Recup" xfId="512"/>
    <cellStyle name="H_Déf_2.2 Jalons (Courbe à 45°)_2" xfId="513"/>
    <cellStyle name="H_Déf_2.2 Jalons (Courbe à 45°)_2 2" xfId="514"/>
    <cellStyle name="H_Déf_2.2 Jalons (Courbe à 45°)_2 2 2" xfId="515"/>
    <cellStyle name="H_Déf_2.2 Jalons (Courbe à 45°)_2_1 - Fiche descriptive" xfId="516"/>
    <cellStyle name="H_Déf_2.2 Jalons (Courbe à 45°)_2_5-Charges MO" xfId="517"/>
    <cellStyle name="H_Déf_2.2 Jalons (Courbe à 45°)_2_7 - Recommandations AQ" xfId="518"/>
    <cellStyle name="H_Déf_2.2 Jalons (Courbe à 45°)_2_99-2 Baseline Status (ECRs) (2)" xfId="519"/>
    <cellStyle name="H_Déf_2.2 Jalons (Courbe à 45°)_2_99-3 Formal IVV status (2)" xfId="520"/>
    <cellStyle name="H_Déf_2.2 Jalons (Courbe à 45°)_2_MAP-F-DAE-025-00-D" xfId="521"/>
    <cellStyle name="H_Déf_2.2 Jalons (Courbe à 45°)_2_MAP-F-DAE-025-00-D 2" xfId="522"/>
    <cellStyle name="H_Déf_2.2 Jalons (Courbe à 45°)_2_MAP-F-DAE-025-00-D 2 2" xfId="523"/>
    <cellStyle name="H_Déf_2.2 Jalons (Courbe à 45°)_2_MAP-S76-AVS-2010-04.new-xls" xfId="524"/>
    <cellStyle name="H_Déf_2.2 Jalons (Courbe à 45°)_2_Nettoyage_fichier" xfId="525"/>
    <cellStyle name="H_Déf_2.2 Jalons (Courbe à 45°)_2_Nettoyage_fichier 2" xfId="526"/>
    <cellStyle name="H_Déf_2.2 Jalons (Courbe à 45°)_2_Nettoyage_fichier 2 2" xfId="527"/>
    <cellStyle name="H_Déf_2.2 Jalons (Courbe à 45°)_2_TdB 30_04_2010 TASFR00580937AJ-1 THTH" xfId="528"/>
    <cellStyle name="H_Déf_2.2 Jalons (Courbe à 45°)_2_TdB 30_04_2010 TASFR00580937AJ-1 THTH 2" xfId="529"/>
    <cellStyle name="H_Déf_2.2 Jalons (Courbe à 45°)_2_tdb MAP CAM ATR42 NAV 08-00531-03" xfId="530"/>
    <cellStyle name="H_Déf_2.2 Jalons (Courbe à 45°)_2_TdB-S76-CIS-2010-03 V38 Recup" xfId="531"/>
    <cellStyle name="H_Déf_2.2 Jalons (Courbe à 45°)_8.1 COP-CEP" xfId="532"/>
    <cellStyle name="H_Déf_2.2 Jalons (Courbe à 45°)_8.1 COP-CEP 2" xfId="533"/>
    <cellStyle name="H_Déf_2.2 Jalons (Courbe à 45°)_8.1 COP-CEP_1 - Fiche descriptive" xfId="534"/>
    <cellStyle name="H_Déf_2.2 Jalons (Courbe à 45°)_8.1 COP-CEP_5-Charges MO" xfId="535"/>
    <cellStyle name="H_Déf_2.2 Jalons (Courbe à 45°)_8.1 COP-CEP_7 - Recommandations AQ" xfId="536"/>
    <cellStyle name="H_Déf_2.2 Jalons (Courbe à 45°)_8.1 COP-CEP_99-2 Baseline Status (ECRs) (2)" xfId="537"/>
    <cellStyle name="H_Déf_2.2 Jalons (Courbe à 45°)_8.1 COP-CEP_99-3 Formal IVV status (2)" xfId="538"/>
    <cellStyle name="H_Déf_2.2 Jalons (Courbe à 45°)_8.1 COP-CEP_MAP-F-DAE-025-00-D" xfId="539"/>
    <cellStyle name="H_Déf_2.2 Jalons (Courbe à 45°)_8.1 COP-CEP_MAP-F-DAE-025-00-D 2" xfId="540"/>
    <cellStyle name="H_Déf_2.2 Jalons (Courbe à 45°)_8.1 COP-CEP_MAP-S76-AVS-2010-04.new-xls" xfId="541"/>
    <cellStyle name="H_Déf_2.2 Jalons (Courbe à 45°)_8.1 COP-CEP_Nettoyage_fichier" xfId="542"/>
    <cellStyle name="H_Déf_2.2 Jalons (Courbe à 45°)_8.1 COP-CEP_Nettoyage_fichier 2" xfId="543"/>
    <cellStyle name="H_Déf_2.2 Jalons (Courbe à 45°)_8.1 COP-CEP_TdB 30_04_2010 TASFR00580937AJ-1 THTH" xfId="544"/>
    <cellStyle name="H_Déf_2.2 Jalons (Courbe à 45°)_8.1 COP-CEP_tdb MAP CAM ATR42 NAV 08-00531-03" xfId="545"/>
    <cellStyle name="H_Déf_2.2 Jalons (Courbe à 45°)_8.1 COP-CEP_TdB-S76-CIS-2010-03 V38 Recup" xfId="546"/>
    <cellStyle name="H_Déf_2.5 Contrat" xfId="547"/>
    <cellStyle name="H_Déf_2.5 Contrat 2" xfId="548"/>
    <cellStyle name="H_Déf_2.5 Contrat 2 2" xfId="549"/>
    <cellStyle name="H_Déf_2.5 Contrat_1 - Fiche descriptive" xfId="550"/>
    <cellStyle name="H_Déf_2.5 Contrat_5-Charges MO" xfId="551"/>
    <cellStyle name="H_Déf_2.5 Contrat_7 - Recommandations AQ" xfId="552"/>
    <cellStyle name="H_Déf_2.5 Contrat_99-2 Baseline Status (ECRs) (2)" xfId="553"/>
    <cellStyle name="H_Déf_2.5 Contrat_99-3 Formal IVV status (2)" xfId="554"/>
    <cellStyle name="H_Déf_2.5 Contrat_MAP-F-DAE-025-00-D" xfId="555"/>
    <cellStyle name="H_Déf_2.5 Contrat_MAP-F-DAE-025-00-D 2" xfId="556"/>
    <cellStyle name="H_Déf_2.5 Contrat_MAP-F-DAE-025-00-D 2 2" xfId="557"/>
    <cellStyle name="H_Déf_2.5 Contrat_MAP-S76-AVS-2010-04.new-xls" xfId="558"/>
    <cellStyle name="H_Déf_2.5 Contrat_Nettoyage_fichier" xfId="559"/>
    <cellStyle name="H_Déf_2.5 Contrat_Nettoyage_fichier 2" xfId="560"/>
    <cellStyle name="H_Déf_2.5 Contrat_Nettoyage_fichier 2 2" xfId="561"/>
    <cellStyle name="H_Déf_2.5 Contrat_TdB 30_04_2010 TASFR00580937AJ-1 THTH" xfId="562"/>
    <cellStyle name="H_Déf_2.5 Contrat_TdB 30_04_2010 TASFR00580937AJ-1 THTH 2" xfId="563"/>
    <cellStyle name="H_Déf_2.5 Contrat_tdb MAP CAM ATR42 NAV 08-00531-03" xfId="564"/>
    <cellStyle name="H_Déf_2.5 Contrat_TdB-S76-CIS-2010-03 V38 Recup" xfId="565"/>
    <cellStyle name="H_Déf_2.6 Cust_Internal dependancies" xfId="566"/>
    <cellStyle name="H_Déf_2.6 Obligations Client" xfId="567"/>
    <cellStyle name="H_Déf_2.6 Obligations Client 2" xfId="568"/>
    <cellStyle name="H_Déf_2.6 Obligations Client 2 2" xfId="569"/>
    <cellStyle name="H_Déf_2.6 Obligations Client_1 - Fiche descriptive" xfId="570"/>
    <cellStyle name="H_Déf_2.6 Obligations Client_5-Charges MO" xfId="571"/>
    <cellStyle name="H_Déf_2.6 Obligations Client_7 - Recommandations AQ" xfId="572"/>
    <cellStyle name="H_Déf_2.6 Obligations Client_99-2 Baseline Status (ECRs) (2)" xfId="573"/>
    <cellStyle name="H_Déf_2.6 Obligations Client_99-3 Formal IVV status (2)" xfId="574"/>
    <cellStyle name="H_Déf_2.6 Obligations Client_MAP-F-DAE-025-00-D" xfId="575"/>
    <cellStyle name="H_Déf_2.6 Obligations Client_MAP-F-DAE-025-00-D 2" xfId="576"/>
    <cellStyle name="H_Déf_2.6 Obligations Client_MAP-F-DAE-025-00-D 2 2" xfId="577"/>
    <cellStyle name="H_Déf_2.6 Obligations Client_MAP-S76-AVS-2010-04.new-xls" xfId="578"/>
    <cellStyle name="H_Déf_2.6 Obligations Client_Nettoyage_fichier" xfId="579"/>
    <cellStyle name="H_Déf_2.6 Obligations Client_Nettoyage_fichier 2" xfId="580"/>
    <cellStyle name="H_Déf_2.6 Obligations Client_Nettoyage_fichier 2 2" xfId="581"/>
    <cellStyle name="H_Déf_2.6 Obligations Client_TdB 30_04_2010 TASFR00580937AJ-1 THTH" xfId="582"/>
    <cellStyle name="H_Déf_2.6 Obligations Client_TdB 30_04_2010 TASFR00580937AJ-1 THTH 2" xfId="583"/>
    <cellStyle name="H_Déf_2.6 Obligations Client_tdb MAP CAM ATR42 NAV 08-00531-03" xfId="584"/>
    <cellStyle name="H_Déf_2.6 Obligations Client_TdB-S76-CIS-2010-03 V38 Recup" xfId="585"/>
    <cellStyle name="H_Déf_2.7 Change Request" xfId="586"/>
    <cellStyle name="H_Déf_2.7 Change Request 2" xfId="587"/>
    <cellStyle name="H_Déf_2.7 Change Request 2 2" xfId="588"/>
    <cellStyle name="H_Déf_2.7 Change Request_1 - Fiche descriptive" xfId="589"/>
    <cellStyle name="H_Déf_2.7 Change Request_5-Charges MO" xfId="590"/>
    <cellStyle name="H_Déf_2.7 Change Request_7 - Recommandations AQ" xfId="591"/>
    <cellStyle name="H_Déf_2.7 Change Request_99-2 Baseline Status (ECRs) (2)" xfId="592"/>
    <cellStyle name="H_Déf_2.7 Change Request_99-3 Formal IVV status (2)" xfId="593"/>
    <cellStyle name="H_Déf_2.7 Change Request_MAP-F-DAE-025-00-D" xfId="594"/>
    <cellStyle name="H_Déf_2.7 Change Request_MAP-F-DAE-025-00-D 2" xfId="595"/>
    <cellStyle name="H_Déf_2.7 Change Request_MAP-F-DAE-025-00-D 2 2" xfId="596"/>
    <cellStyle name="H_Déf_2.7 Change Request_MAP-S76-AVS-2010-04.new-xls" xfId="597"/>
    <cellStyle name="H_Déf_2.7 Change Request_Nettoyage_fichier" xfId="598"/>
    <cellStyle name="H_Déf_2.7 Change Request_Nettoyage_fichier 2" xfId="599"/>
    <cellStyle name="H_Déf_2.7 Change Request_Nettoyage_fichier 2 2" xfId="600"/>
    <cellStyle name="H_Déf_2.7 Change Request_TdB 30_04_2010 TASFR00580937AJ-1 THTH" xfId="601"/>
    <cellStyle name="H_Déf_2.7 Change Request_TdB 30_04_2010 TASFR00580937AJ-1 THTH 2" xfId="602"/>
    <cellStyle name="H_Déf_2.7 Change Request_tdb MAP CAM ATR42 NAV 08-00531-03" xfId="603"/>
    <cellStyle name="H_Déf_2.7 Change Request_TdB-S76-CIS-2010-03 V38 Recup" xfId="604"/>
    <cellStyle name="H_Déf_2007_11_DOR_DRAAMA éd2" xfId="605"/>
    <cellStyle name="H_Déf_20080619_Gripen_DOR_TASFR00591390-E" xfId="606"/>
    <cellStyle name="H_Déf_3.1 Risks" xfId="607"/>
    <cellStyle name="H_Déf_3.1 Risques" xfId="608"/>
    <cellStyle name="H_Déf_3.1 Risques 2" xfId="609"/>
    <cellStyle name="H_Déf_3.1 Risques 2 2" xfId="610"/>
    <cellStyle name="H_Déf_3.1 Risques_1 - Fiche descriptive" xfId="611"/>
    <cellStyle name="H_Déf_3.1 Risques_5-Charges MO" xfId="612"/>
    <cellStyle name="H_Déf_3.1 Risques_7 - Recommandations AQ" xfId="613"/>
    <cellStyle name="H_Déf_3.1 Risques_99-2 Baseline Status (ECRs) (2)" xfId="614"/>
    <cellStyle name="H_Déf_3.1 Risques_99-3 Formal IVV status (2)" xfId="615"/>
    <cellStyle name="H_Déf_3.1 Risques_MAP-F-DAE-025-00-D" xfId="616"/>
    <cellStyle name="H_Déf_3.1 Risques_MAP-F-DAE-025-00-D 2" xfId="617"/>
    <cellStyle name="H_Déf_3.1 Risques_MAP-F-DAE-025-00-D 2 2" xfId="618"/>
    <cellStyle name="H_Déf_3.1 Risques_MAP-S76-AVS-2010-04.new-xls" xfId="619"/>
    <cellStyle name="H_Déf_3.1 Risques_Nettoyage_fichier" xfId="620"/>
    <cellStyle name="H_Déf_3.1 Risques_Nettoyage_fichier 2" xfId="621"/>
    <cellStyle name="H_Déf_3.1 Risques_Nettoyage_fichier 2 2" xfId="622"/>
    <cellStyle name="H_Déf_3.1 Risques_TdB 30_04_2010 TASFR00580937AJ-1 THTH" xfId="623"/>
    <cellStyle name="H_Déf_3.1 Risques_TdB 30_04_2010 TASFR00580937AJ-1 THTH 2" xfId="624"/>
    <cellStyle name="H_Déf_3.1 Risques_tdb MAP CAM ATR42 NAV 08-00531-03" xfId="625"/>
    <cellStyle name="H_Déf_3.1 Risques_TdB-S76-CIS-2010-03 V38 Recup" xfId="626"/>
    <cellStyle name="H_Déf_3.2 Opportunities" xfId="627"/>
    <cellStyle name="H_Déf_3.2 Opportunités" xfId="628"/>
    <cellStyle name="H_Déf_3.2 Opportunités 2" xfId="629"/>
    <cellStyle name="H_Déf_3.2 Opportunités 2 2" xfId="630"/>
    <cellStyle name="H_Déf_3.2 Opportunités_1 - Fiche descriptive" xfId="631"/>
    <cellStyle name="H_Déf_3.2 Opportunités_5-Charges MO" xfId="632"/>
    <cellStyle name="H_Déf_3.2 Opportunités_7 - Recommandations AQ" xfId="633"/>
    <cellStyle name="H_Déf_3.2 Opportunités_99-2 Baseline Status (ECRs) (2)" xfId="634"/>
    <cellStyle name="H_Déf_3.2 Opportunités_99-3 Formal IVV status (2)" xfId="635"/>
    <cellStyle name="H_Déf_3.2 Opportunités_MAP-F-DAE-025-00-D" xfId="636"/>
    <cellStyle name="H_Déf_3.2 Opportunités_MAP-F-DAE-025-00-D 2" xfId="637"/>
    <cellStyle name="H_Déf_3.2 Opportunités_MAP-F-DAE-025-00-D 2 2" xfId="638"/>
    <cellStyle name="H_Déf_3.2 Opportunités_MAP-S76-AVS-2010-04.new-xls" xfId="639"/>
    <cellStyle name="H_Déf_3.2 Opportunités_Nettoyage_fichier" xfId="640"/>
    <cellStyle name="H_Déf_3.2 Opportunités_Nettoyage_fichier 2" xfId="641"/>
    <cellStyle name="H_Déf_3.2 Opportunités_Nettoyage_fichier 2 2" xfId="642"/>
    <cellStyle name="H_Déf_3.2 Opportunités_TdB 30_04_2010 TASFR00580937AJ-1 THTH" xfId="643"/>
    <cellStyle name="H_Déf_3.2 Opportunités_TdB 30_04_2010 TASFR00580937AJ-1 THTH 2" xfId="644"/>
    <cellStyle name="H_Déf_3.2 Opportunités_tdb MAP CAM ATR42 NAV 08-00531-03" xfId="645"/>
    <cellStyle name="H_Déf_3.2 Opportunités_TdB-S76-CIS-2010-03 V38 Recup" xfId="646"/>
    <cellStyle name="H_Déf_5.1 Charges - ressources" xfId="647"/>
    <cellStyle name="H_Déf_5.1 Charges - ressources 2" xfId="648"/>
    <cellStyle name="H_Déf_5.1 Charges - ressources 2 2" xfId="649"/>
    <cellStyle name="H_Déf_5.1 Charges - ressources_1 - Fiche descriptive" xfId="650"/>
    <cellStyle name="H_Déf_5.1 Charges - ressources_5-Charges MO" xfId="651"/>
    <cellStyle name="H_Déf_5.1 Charges - ressources_7 - Recommandations AQ" xfId="652"/>
    <cellStyle name="H_Déf_5.1 Charges - ressources_99-2 Baseline Status (ECRs) (2)" xfId="653"/>
    <cellStyle name="H_Déf_5.1 Charges - ressources_99-3 Formal IVV status (2)" xfId="654"/>
    <cellStyle name="H_Déf_5.1 Charges - ressources_MAP-F-DAE-025-00-D" xfId="655"/>
    <cellStyle name="H_Déf_5.1 Charges - ressources_MAP-F-DAE-025-00-D 2" xfId="656"/>
    <cellStyle name="H_Déf_5.1 Charges - ressources_MAP-F-DAE-025-00-D 2 2" xfId="657"/>
    <cellStyle name="H_Déf_5.1 Charges - ressources_MAP-S76-AVS-2010-04.new-xls" xfId="658"/>
    <cellStyle name="H_Déf_5.1 Charges - ressources_Nettoyage_fichier" xfId="659"/>
    <cellStyle name="H_Déf_5.1 Charges - ressources_Nettoyage_fichier 2" xfId="660"/>
    <cellStyle name="H_Déf_5.1 Charges - ressources_Nettoyage_fichier 2 2" xfId="661"/>
    <cellStyle name="H_Déf_5.1 Charges - ressources_TdB 30_04_2010 TASFR00580937AJ-1 THTH" xfId="662"/>
    <cellStyle name="H_Déf_5.1 Charges - ressources_TdB 30_04_2010 TASFR00580937AJ-1 THTH 2" xfId="663"/>
    <cellStyle name="H_Déf_5.1 Charges - ressources_tdb MAP CAM ATR42 NAV 08-00531-03" xfId="664"/>
    <cellStyle name="H_Déf_5.1 Charges - ressources_TdB-S76-CIS-2010-03 V38 Recup" xfId="665"/>
    <cellStyle name="H_Déf_5.1 Labor workload" xfId="666"/>
    <cellStyle name="H_Déf_6 - Prochaines Etapes" xfId="667"/>
    <cellStyle name="H_Déf_6 - Prochaines Etapes 2" xfId="668"/>
    <cellStyle name="H_Déf_6 - Prochaines Etapes 2 2" xfId="669"/>
    <cellStyle name="H_Déf_6 - Prochaines Etapes_1 - Fiche descriptive" xfId="670"/>
    <cellStyle name="H_Déf_6 - Prochaines Etapes_5-Charges MO" xfId="671"/>
    <cellStyle name="H_Déf_6 - Prochaines Etapes_7 - Recommandations AQ" xfId="672"/>
    <cellStyle name="H_Déf_6 - Prochaines Etapes_99-2 Baseline Status (ECRs) (2)" xfId="673"/>
    <cellStyle name="H_Déf_6 - Prochaines Etapes_99-3 Formal IVV status (2)" xfId="674"/>
    <cellStyle name="H_Déf_6 - Prochaines Etapes_MAP-F-DAE-025-00-D" xfId="675"/>
    <cellStyle name="H_Déf_6 - Prochaines Etapes_MAP-F-DAE-025-00-D 2" xfId="676"/>
    <cellStyle name="H_Déf_6 - Prochaines Etapes_MAP-F-DAE-025-00-D 2 2" xfId="677"/>
    <cellStyle name="H_Déf_6 - Prochaines Etapes_MAP-S76-AVS-2010-04.new-xls" xfId="678"/>
    <cellStyle name="H_Déf_6 - Prochaines Etapes_Nettoyage_fichier" xfId="679"/>
    <cellStyle name="H_Déf_6 - Prochaines Etapes_Nettoyage_fichier 2" xfId="680"/>
    <cellStyle name="H_Déf_6 - Prochaines Etapes_Nettoyage_fichier 2 2" xfId="681"/>
    <cellStyle name="H_Déf_6 - Prochaines Etapes_TdB 30_04_2010 TASFR00580937AJ-1 THTH" xfId="682"/>
    <cellStyle name="H_Déf_6 - Prochaines Etapes_TdB 30_04_2010 TASFR00580937AJ-1 THTH 2" xfId="683"/>
    <cellStyle name="H_Déf_6 - Prochaines Etapes_tdb MAP CAM ATR42 NAV 08-00531-03" xfId="684"/>
    <cellStyle name="H_Déf_6 - Prochaines Etapes_TdB-S76-CIS-2010-03 V38 Recup" xfId="685"/>
    <cellStyle name="H_Déf_7.10 Autres aspects" xfId="686"/>
    <cellStyle name="H_Déf_7.10 Autres aspects 2" xfId="687"/>
    <cellStyle name="H_Déf_7.10 Autres aspects 2 2" xfId="688"/>
    <cellStyle name="H_Déf_7.10 Autres aspects_1 - Fiche descriptive" xfId="689"/>
    <cellStyle name="H_Déf_7.10 Autres aspects_5-Charges MO" xfId="690"/>
    <cellStyle name="H_Déf_7.10 Autres aspects_7 - Recommandations AQ" xfId="691"/>
    <cellStyle name="H_Déf_7.10 Autres aspects_99-2 Baseline Status (ECRs) (2)" xfId="692"/>
    <cellStyle name="H_Déf_7.10 Autres aspects_99-3 Formal IVV status (2)" xfId="693"/>
    <cellStyle name="H_Déf_7.10 Autres aspects_MAP-F-DAE-025-00-D" xfId="694"/>
    <cellStyle name="H_Déf_7.10 Autres aspects_MAP-F-DAE-025-00-D 2" xfId="695"/>
    <cellStyle name="H_Déf_7.10 Autres aspects_MAP-F-DAE-025-00-D 2 2" xfId="696"/>
    <cellStyle name="H_Déf_7.10 Autres aspects_MAP-S76-AVS-2010-04.new-xls" xfId="697"/>
    <cellStyle name="H_Déf_7.10 Autres aspects_Nettoyage_fichier" xfId="698"/>
    <cellStyle name="H_Déf_7.10 Autres aspects_Nettoyage_fichier 2" xfId="699"/>
    <cellStyle name="H_Déf_7.10 Autres aspects_Nettoyage_fichier 2 2" xfId="700"/>
    <cellStyle name="H_Déf_7.10 Autres aspects_TdB 30_04_2010 TASFR00580937AJ-1 THTH" xfId="701"/>
    <cellStyle name="H_Déf_7.10 Autres aspects_TdB 30_04_2010 TASFR00580937AJ-1 THTH 2" xfId="702"/>
    <cellStyle name="H_Déf_7.10 Autres aspects_tdb MAP CAM ATR42 NAV 08-00531-03" xfId="703"/>
    <cellStyle name="H_Déf_7.10 Autres aspects_TdB-S76-CIS-2010-03 V38 Recup" xfId="704"/>
    <cellStyle name="H_Déf_8.1 COP-CEP" xfId="705"/>
    <cellStyle name="H_Déf_8.2 Synthèse CPE CPP" xfId="706"/>
    <cellStyle name="H_Déf_8.2 Synthèse CPE CPP 2" xfId="707"/>
    <cellStyle name="H_Déf_8.2 Synthèse CPE CPP 2 2" xfId="708"/>
    <cellStyle name="H_Déf_8.2 Synthèse CPE CPP_1 - Fiche descriptive" xfId="709"/>
    <cellStyle name="H_Déf_8.2 Synthèse CPE CPP_5-Charges MO" xfId="710"/>
    <cellStyle name="H_Déf_8.2 Synthèse CPE CPP_7 - Recommandations AQ" xfId="711"/>
    <cellStyle name="H_Déf_8.2 Synthèse CPE CPP_99-2 Baseline Status (ECRs) (2)" xfId="712"/>
    <cellStyle name="H_Déf_8.2 Synthèse CPE CPP_99-3 Formal IVV status (2)" xfId="713"/>
    <cellStyle name="H_Déf_8.2 Synthèse CPE CPP_MAP-F-DAE-025-00-D" xfId="714"/>
    <cellStyle name="H_Déf_8.2 Synthèse CPE CPP_MAP-F-DAE-025-00-D 2" xfId="715"/>
    <cellStyle name="H_Déf_8.2 Synthèse CPE CPP_MAP-F-DAE-025-00-D 2 2" xfId="716"/>
    <cellStyle name="H_Déf_8.2 Synthèse CPE CPP_MAP-S76-AVS-2010-04.new-xls" xfId="717"/>
    <cellStyle name="H_Déf_8.2 Synthèse CPE CPP_Nettoyage_fichier" xfId="718"/>
    <cellStyle name="H_Déf_8.2 Synthèse CPE CPP_Nettoyage_fichier 2" xfId="719"/>
    <cellStyle name="H_Déf_8.2 Synthèse CPE CPP_Nettoyage_fichier 2 2" xfId="720"/>
    <cellStyle name="H_Déf_8.2 Synthèse CPE CPP_TdB 30_04_2010 TASFR00580937AJ-1 THTH" xfId="721"/>
    <cellStyle name="H_Déf_8.2 Synthèse CPE CPP_TdB 30_04_2010 TASFR00580937AJ-1 THTH 2" xfId="722"/>
    <cellStyle name="H_Déf_8.2 Synthèse CPE CPP_tdb MAP CAM ATR42 NAV 08-00531-03" xfId="723"/>
    <cellStyle name="H_Déf_8.2 Synthèse CPE CPP_TdB-S76-CIS-2010-03 V38 Recup" xfId="724"/>
    <cellStyle name="H_Déf_8.3 CPE-CPP par lots" xfId="725"/>
    <cellStyle name="H_Déf_8.3 CPE-CPP par lots 2" xfId="726"/>
    <cellStyle name="H_Déf_8.3 CPE-CPP par lots 2 2" xfId="727"/>
    <cellStyle name="H_Déf_8.3 CPE-CPP par lots_1 - Fiche descriptive" xfId="728"/>
    <cellStyle name="H_Déf_8.3 CPE-CPP par lots_5-Charges MO" xfId="729"/>
    <cellStyle name="H_Déf_8.3 CPE-CPP par lots_7 - Recommandations AQ" xfId="730"/>
    <cellStyle name="H_Déf_8.3 CPE-CPP par lots_99-2 Baseline Status (ECRs) (2)" xfId="731"/>
    <cellStyle name="H_Déf_8.3 CPE-CPP par lots_99-3 Formal IVV status (2)" xfId="732"/>
    <cellStyle name="H_Déf_8.3 CPE-CPP par lots_MAP-F-DAE-025-00-D" xfId="733"/>
    <cellStyle name="H_Déf_8.3 CPE-CPP par lots_MAP-F-DAE-025-00-D 2" xfId="734"/>
    <cellStyle name="H_Déf_8.3 CPE-CPP par lots_MAP-F-DAE-025-00-D 2 2" xfId="735"/>
    <cellStyle name="H_Déf_8.3 CPE-CPP par lots_MAP-S76-AVS-2010-04.new-xls" xfId="736"/>
    <cellStyle name="H_Déf_8.3 CPE-CPP par lots_Nettoyage_fichier" xfId="737"/>
    <cellStyle name="H_Déf_8.3 CPE-CPP par lots_Nettoyage_fichier 2" xfId="738"/>
    <cellStyle name="H_Déf_8.3 CPE-CPP par lots_Nettoyage_fichier 2 2" xfId="739"/>
    <cellStyle name="H_Déf_8.3 CPE-CPP par lots_TdB 30_04_2010 TASFR00580937AJ-1 THTH" xfId="740"/>
    <cellStyle name="H_Déf_8.3 CPE-CPP par lots_TdB 30_04_2010 TASFR00580937AJ-1 THTH 2" xfId="741"/>
    <cellStyle name="H_Déf_8.3 CPE-CPP par lots_tdb MAP CAM ATR42 NAV 08-00531-03" xfId="742"/>
    <cellStyle name="H_Déf_8.3 CPE-CPP par lots_TdB-S76-CIS-2010-03 V38 Recup" xfId="743"/>
    <cellStyle name="H_Déf_8.4 Courbe dépenses CPR-PPS" xfId="744"/>
    <cellStyle name="H_Déf_8.4 Courbe dépenses CPR-PPS 2" xfId="745"/>
    <cellStyle name="H_Déf_8.4 Courbe dépenses CPR-PPS 2 2" xfId="746"/>
    <cellStyle name="H_Déf_8.4 Courbe dépenses CPR-PPS_1 - Fiche descriptive" xfId="747"/>
    <cellStyle name="H_Déf_8.4 Courbe dépenses CPR-PPS_5-Charges MO" xfId="748"/>
    <cellStyle name="H_Déf_8.4 Courbe dépenses CPR-PPS_7 - Recommandations AQ" xfId="749"/>
    <cellStyle name="H_Déf_8.4 Courbe dépenses CPR-PPS_99-2 Baseline Status (ECRs) (2)" xfId="750"/>
    <cellStyle name="H_Déf_8.4 Courbe dépenses CPR-PPS_99-3 Formal IVV status (2)" xfId="751"/>
    <cellStyle name="H_Déf_8.4 Courbe dépenses CPR-PPS_MAP-F-DAE-025-00-D" xfId="752"/>
    <cellStyle name="H_Déf_8.4 Courbe dépenses CPR-PPS_MAP-F-DAE-025-00-D 2" xfId="753"/>
    <cellStyle name="H_Déf_8.4 Courbe dépenses CPR-PPS_MAP-F-DAE-025-00-D 2 2" xfId="754"/>
    <cellStyle name="H_Déf_8.4 Courbe dépenses CPR-PPS_MAP-S76-AVS-2010-04.new-xls" xfId="755"/>
    <cellStyle name="H_Déf_8.4 Courbe dépenses CPR-PPS_Nettoyage_fichier" xfId="756"/>
    <cellStyle name="H_Déf_8.4 Courbe dépenses CPR-PPS_Nettoyage_fichier 2" xfId="757"/>
    <cellStyle name="H_Déf_8.4 Courbe dépenses CPR-PPS_Nettoyage_fichier 2 2" xfId="758"/>
    <cellStyle name="H_Déf_8.4 Courbe dépenses CPR-PPS_TdB 30_04_2010 TASFR00580937AJ-1 THTH" xfId="759"/>
    <cellStyle name="H_Déf_8.4 Courbe dépenses CPR-PPS_TdB 30_04_2010 TASFR00580937AJ-1 THTH 2" xfId="760"/>
    <cellStyle name="H_Déf_8.4 Courbe dépenses CPR-PPS_tdb MAP CAM ATR42 NAV 08-00531-03" xfId="761"/>
    <cellStyle name="H_Déf_8.4 Courbe dépenses CPR-PPS_TdB-S76-CIS-2010-03 V38 Recup" xfId="762"/>
    <cellStyle name="H_Déf_8.5 Situation financière" xfId="763"/>
    <cellStyle name="H_Déf_8.5 Situation financière 2" xfId="764"/>
    <cellStyle name="H_Déf_8.5 Situation financière 2 2" xfId="765"/>
    <cellStyle name="H_Déf_8.5 Situation financière_1 - Fiche descriptive" xfId="766"/>
    <cellStyle name="H_Déf_8.5 Situation financière_5-Charges MO" xfId="767"/>
    <cellStyle name="H_Déf_8.5 Situation financière_7 - Recommandations AQ" xfId="768"/>
    <cellStyle name="H_Déf_8.5 Situation financière_99-2 Baseline Status (ECRs) (2)" xfId="769"/>
    <cellStyle name="H_Déf_8.5 Situation financière_99-3 Formal IVV status (2)" xfId="770"/>
    <cellStyle name="H_Déf_8.5 Situation financière_MAP-F-DAE-025-00-D" xfId="771"/>
    <cellStyle name="H_Déf_8.5 Situation financière_MAP-F-DAE-025-00-D 2" xfId="772"/>
    <cellStyle name="H_Déf_8.5 Situation financière_MAP-F-DAE-025-00-D 2 2" xfId="773"/>
    <cellStyle name="H_Déf_8.5 Situation financière_MAP-S76-AVS-2010-04.new-xls" xfId="774"/>
    <cellStyle name="H_Déf_8.5 Situation financière_Nettoyage_fichier" xfId="775"/>
    <cellStyle name="H_Déf_8.5 Situation financière_Nettoyage_fichier 2" xfId="776"/>
    <cellStyle name="H_Déf_8.5 Situation financière_Nettoyage_fichier 2 2" xfId="777"/>
    <cellStyle name="H_Déf_8.5 Situation financière_TdB 30_04_2010 TASFR00580937AJ-1 THTH" xfId="778"/>
    <cellStyle name="H_Déf_8.5 Situation financière_TdB 30_04_2010 TASFR00580937AJ-1 THTH 2" xfId="779"/>
    <cellStyle name="H_Déf_8.5 Situation financière_tdb MAP CAM ATR42 NAV 08-00531-03" xfId="780"/>
    <cellStyle name="H_Déf_8.5 Situation financière_TdB-S76-CIS-2010-03 V38 Recup" xfId="781"/>
    <cellStyle name="H_Déf_8.6 Rentabilité à terminaison" xfId="782"/>
    <cellStyle name="H_Déf_8.6 Rentabilité à terminaison 2" xfId="783"/>
    <cellStyle name="H_Déf_8.6 Rentabilité à terminaison 2 2" xfId="784"/>
    <cellStyle name="H_Déf_8.6 Rentabilité à terminaison_1 - Fiche descriptive" xfId="785"/>
    <cellStyle name="H_Déf_8.6 Rentabilité à terminaison_5-Charges MO" xfId="786"/>
    <cellStyle name="H_Déf_8.6 Rentabilité à terminaison_7 - Recommandations AQ" xfId="787"/>
    <cellStyle name="H_Déf_8.6 Rentabilité à terminaison_99-2 Baseline Status (ECRs) (2)" xfId="788"/>
    <cellStyle name="H_Déf_8.6 Rentabilité à terminaison_99-3 Formal IVV status (2)" xfId="789"/>
    <cellStyle name="H_Déf_8.6 Rentabilité à terminaison_MAP-F-DAE-025-00-D" xfId="790"/>
    <cellStyle name="H_Déf_8.6 Rentabilité à terminaison_MAP-F-DAE-025-00-D 2" xfId="791"/>
    <cellStyle name="H_Déf_8.6 Rentabilité à terminaison_MAP-F-DAE-025-00-D 2 2" xfId="792"/>
    <cellStyle name="H_Déf_8.6 Rentabilité à terminaison_MAP-S76-AVS-2010-04.new-xls" xfId="793"/>
    <cellStyle name="H_Déf_8.6 Rentabilité à terminaison_Nettoyage_fichier" xfId="794"/>
    <cellStyle name="H_Déf_8.6 Rentabilité à terminaison_Nettoyage_fichier 2" xfId="795"/>
    <cellStyle name="H_Déf_8.6 Rentabilité à terminaison_Nettoyage_fichier 2 2" xfId="796"/>
    <cellStyle name="H_Déf_8.6 Rentabilité à terminaison_TdB 30_04_2010 TASFR00580937AJ-1 THTH" xfId="797"/>
    <cellStyle name="H_Déf_8.6 Rentabilité à terminaison_TdB 30_04_2010 TASFR00580937AJ-1 THTH 2" xfId="798"/>
    <cellStyle name="H_Déf_8.6 Rentabilité à terminaison_tdb MAP CAM ATR42 NAV 08-00531-03" xfId="799"/>
    <cellStyle name="H_Déf_8.6 Rentabilité à terminaison_TdB-S76-CIS-2010-03 V38 Recup" xfId="800"/>
    <cellStyle name="H_Déf_9 Administration" xfId="801"/>
    <cellStyle name="H_Déf_9 Administration_8.1 COP-CEP" xfId="802"/>
    <cellStyle name="H_Déf_Copie de 2005_06_23_TdB RRJ-DG FINAL" xfId="803"/>
    <cellStyle name="H_Déf_Copie de 2005_06_23_TdB RRJ-DG FINAL 2" xfId="804"/>
    <cellStyle name="H_Déf_Copie de 2005_06_23_TdB RRJ-DG FINAL 2 2" xfId="805"/>
    <cellStyle name="H_Déf_Copie de 2005_06_23_TdB RRJ-DG FINAL_1 - Fiche descriptive" xfId="806"/>
    <cellStyle name="H_Déf_Copie de 2005_06_23_TdB RRJ-DG FINAL_5-Charges MO" xfId="807"/>
    <cellStyle name="H_Déf_Copie de 2005_06_23_TdB RRJ-DG FINAL_7 - Recommandations AQ" xfId="808"/>
    <cellStyle name="H_Déf_Copie de 2005_06_23_TdB RRJ-DG FINAL_99-2 Baseline Status (ECRs) (2)" xfId="809"/>
    <cellStyle name="H_Déf_Copie de 2005_06_23_TdB RRJ-DG FINAL_99-3 Formal IVV status (2)" xfId="810"/>
    <cellStyle name="H_Déf_Copie de 2005_06_23_TdB RRJ-DG FINAL_MAP-F-DAE-025-00-D" xfId="811"/>
    <cellStyle name="H_Déf_Copie de 2005_06_23_TdB RRJ-DG FINAL_MAP-F-DAE-025-00-D 2" xfId="812"/>
    <cellStyle name="H_Déf_Copie de 2005_06_23_TdB RRJ-DG FINAL_MAP-F-DAE-025-00-D 2 2" xfId="813"/>
    <cellStyle name="H_Déf_Copie de 2005_06_23_TdB RRJ-DG FINAL_MAP-S76-AVS-2010-04.new-xls" xfId="814"/>
    <cellStyle name="H_Déf_Copie de 2005_06_23_TdB RRJ-DG FINAL_Nettoyage_fichier" xfId="815"/>
    <cellStyle name="H_Déf_Copie de 2005_06_23_TdB RRJ-DG FINAL_Nettoyage_fichier 2" xfId="816"/>
    <cellStyle name="H_Déf_Copie de 2005_06_23_TdB RRJ-DG FINAL_Nettoyage_fichier 2 2" xfId="817"/>
    <cellStyle name="H_Déf_Copie de 2005_06_23_TdB RRJ-DG FINAL_TdB 30_04_2010 TASFR00580937AJ-1 THTH" xfId="818"/>
    <cellStyle name="H_Déf_Copie de 2005_06_23_TdB RRJ-DG FINAL_TdB 30_04_2010 TASFR00580937AJ-1 THTH 2" xfId="819"/>
    <cellStyle name="H_Déf_Copie de 2005_06_23_TdB RRJ-DG FINAL_tdb MAP CAM ATR42 NAV 08-00531-03" xfId="820"/>
    <cellStyle name="H_Déf_Copie de 2005_06_23_TdB RRJ-DG FINAL_TdB-S76-CIS-2010-03 V38 Recup" xfId="821"/>
    <cellStyle name="H_Déf_DOR C130 map-f-dae-008-fr NAV-08-003164-02 Octobre 2008" xfId="822"/>
    <cellStyle name="H_Déf_DOR FdLIndus RDR -A_V2" xfId="823"/>
    <cellStyle name="H_Déf_DOR Integ EAA RC - NRC" xfId="824"/>
    <cellStyle name="H_Déf_DOR map-f-dae-008-fr NAV-08-003255-01 Aout 2008" xfId="825"/>
    <cellStyle name="H_Déf_DOR Meltem3-ir00" xfId="826"/>
    <cellStyle name="H_Déf_DOR RPU-PBU FREMM-SNA 0605 partie I2M SAN-2" xfId="827"/>
    <cellStyle name="H_Déf_DOR RPU-PBU FREMM-SNA partie I2M SAN-3 080702" xfId="828"/>
    <cellStyle name="H_Déf_DOR SYNTHESE Fremm" xfId="829"/>
    <cellStyle name="H_Déf_DOR_1erSerie" xfId="830"/>
    <cellStyle name="H_Déf_DOR_EAA7" xfId="831"/>
    <cellStyle name="H_Déf_DOR_EAA7_jv08" xfId="832"/>
    <cellStyle name="H_Déf_DOR_EAA7_nov07" xfId="833"/>
    <cellStyle name="H_Déf_DOR_EAA7_nov08" xfId="834"/>
    <cellStyle name="H_Déf_DOR_EPS-synthese_EPS-IS et EPTS-Mars 09" xfId="835"/>
    <cellStyle name="H_Déf_DOR_EPTS-synthese programme-Mai 08" xfId="836"/>
    <cellStyle name="H_Déf_DOR_EPTS-synthese-Juillet 08" xfId="837"/>
    <cellStyle name="H_Déf_DOR_EPTS-synthese-Juin 08" xfId="838"/>
    <cellStyle name="H_Déf_DOR_EPTS-synthese-Mai 08" xfId="839"/>
    <cellStyle name="H_Déf_DOR_EPTS-synthese-Octobre 08" xfId="840"/>
    <cellStyle name="H_Déf_DOR_EPTS-synthese-Septembre 08" xfId="841"/>
    <cellStyle name="H_Déf_DOR_ETS-synthese_EPS-IS et EPTS-Janvier 09" xfId="842"/>
    <cellStyle name="H_Déf_DOR_indusRdR_nov08" xfId="843"/>
    <cellStyle name="H_Déf_DOR_indusRdR_STR" xfId="844"/>
    <cellStyle name="H_Déf_DOR_indusRdR_STR_jv08" xfId="845"/>
    <cellStyle name="H_Déf_DOR_TASFR00584242-" xfId="846"/>
    <cellStyle name="H_Déf_DORV5.1-2.5-EWS-Jan 08_280108" xfId="847"/>
    <cellStyle name="H_Déf_IBPM gAC limite 2 feuilles" xfId="848"/>
    <cellStyle name="H_Déf_IBPM gAC limite 2 feuilles 2" xfId="849"/>
    <cellStyle name="H_Déf_IBPM gAC limite 2 feuilles 2 2" xfId="850"/>
    <cellStyle name="H_Déf_IBPM gAC limite 2 feuilles_1 - Fiche descriptive" xfId="851"/>
    <cellStyle name="H_Déf_IBPM gAC limite 2 feuilles_5-Charges MO" xfId="852"/>
    <cellStyle name="H_Déf_IBPM gAC limite 2 feuilles_7 - Recommandations AQ" xfId="853"/>
    <cellStyle name="H_Déf_IBPM gAC limite 2 feuilles_99-2 Baseline Status (ECRs) (2)" xfId="854"/>
    <cellStyle name="H_Déf_IBPM gAC limite 2 feuilles_99-3 Formal IVV status (2)" xfId="855"/>
    <cellStyle name="H_Déf_IBPM gAC limite 2 feuilles_MAP-F-DAE-025-00-D" xfId="856"/>
    <cellStyle name="H_Déf_IBPM gAC limite 2 feuilles_MAP-F-DAE-025-00-D 2" xfId="857"/>
    <cellStyle name="H_Déf_IBPM gAC limite 2 feuilles_MAP-F-DAE-025-00-D 2 2" xfId="858"/>
    <cellStyle name="H_Déf_IBPM gAC limite 2 feuilles_MAP-S76-AVS-2010-04.new-xls" xfId="859"/>
    <cellStyle name="H_Déf_IBPM gAC limite 2 feuilles_Nettoyage_fichier" xfId="860"/>
    <cellStyle name="H_Déf_IBPM gAC limite 2 feuilles_Nettoyage_fichier 2" xfId="861"/>
    <cellStyle name="H_Déf_IBPM gAC limite 2 feuilles_Nettoyage_fichier 2 2" xfId="862"/>
    <cellStyle name="H_Déf_IBPM gAC limite 2 feuilles_TdB 30_04_2010 TASFR00580937AJ-1 THTH" xfId="863"/>
    <cellStyle name="H_Déf_IBPM gAC limite 2 feuilles_TdB 30_04_2010 TASFR00580937AJ-1 THTH 2" xfId="864"/>
    <cellStyle name="H_Déf_IBPM gAC limite 2 feuilles_TdB-S76-CIS-2010-03 V38 Recup" xfId="865"/>
    <cellStyle name="H_Déf_LINKS_CLEANUP_17" xfId="866"/>
    <cellStyle name="H_Déf_Log Risk" xfId="867"/>
    <cellStyle name="H_Déf_MAP-F-DAE-005-XX_08" xfId="868"/>
    <cellStyle name="H_Déf_MAP-F-DAE-008-F_03 (DOR_V5_2)_PertMaster" xfId="869"/>
    <cellStyle name="H_Déf_Onglets_R_O_TDB_New" xfId="870"/>
    <cellStyle name="H_Déf_P3E_DAE_DASHBOARD_MODULE_V2_12" xfId="871"/>
    <cellStyle name="H_Déf_Page de garde" xfId="872"/>
    <cellStyle name="H_Déf_Page de garde_ATA_08_4098_DIS-TdB_MAS FSTA _sept_11_ind00" xfId="873"/>
    <cellStyle name="H_Déf_RRJ WP4.2 Progress Report-2006-06 IR 04" xfId="874"/>
    <cellStyle name="H_Déf_RRJ WP4.2 Progress Report-2006-07 IR 00" xfId="875"/>
    <cellStyle name="H_Déf_TdB_FMS2_2006_11_28_MRTT part 1.XLS Graphique 7" xfId="876"/>
    <cellStyle name="H_Déf_TdB_FMS2_2006_11_28_MRTT part 1.XLS Graphique 7 2" xfId="877"/>
    <cellStyle name="H_Déf_TdB_FMS2_2006_11_28_MRTT part 1.XLS Graphique 7 2 2" xfId="878"/>
    <cellStyle name="H_Déf_TdB_FMS2_2006_11_28_MRTT part 1.XLS Graphique 7_1 - Fiche descriptive" xfId="879"/>
    <cellStyle name="H_Déf_TdB_FMS2_2006_11_28_MRTT part 1.XLS Graphique 7_5-Charges MO" xfId="880"/>
    <cellStyle name="H_Déf_TdB_FMS2_2006_11_28_MRTT part 1.XLS Graphique 7_7 - Recommandations AQ" xfId="881"/>
    <cellStyle name="H_Déf_TdB_FMS2_2006_11_28_MRTT part 1.XLS Graphique 7_99-2 Baseline Status (ECRs) (2)" xfId="882"/>
    <cellStyle name="H_Déf_TdB_FMS2_2006_11_28_MRTT part 1.XLS Graphique 7_99-3 Formal IVV status (2)" xfId="883"/>
    <cellStyle name="H_Déf_TdB_FMS2_2006_11_28_MRTT part 1.XLS Graphique 7_MAP-F-DAE-025-00-D" xfId="884"/>
    <cellStyle name="H_Déf_TdB_FMS2_2006_11_28_MRTT part 1.XLS Graphique 7_MAP-F-DAE-025-00-D 2" xfId="885"/>
    <cellStyle name="H_Déf_TdB_FMS2_2006_11_28_MRTT part 1.XLS Graphique 7_MAP-F-DAE-025-00-D 2 2" xfId="886"/>
    <cellStyle name="H_Déf_TdB_FMS2_2006_11_28_MRTT part 1.XLS Graphique 7_MAP-S76-AVS-2010-04.new-xls" xfId="887"/>
    <cellStyle name="H_Déf_TdB_FMS2_2006_11_28_MRTT part 1.XLS Graphique 7_Nettoyage_fichier" xfId="888"/>
    <cellStyle name="H_Déf_TdB_FMS2_2006_11_28_MRTT part 1.XLS Graphique 7_Nettoyage_fichier 2" xfId="889"/>
    <cellStyle name="H_Déf_TdB_FMS2_2006_11_28_MRTT part 1.XLS Graphique 7_Nettoyage_fichier 2 2" xfId="890"/>
    <cellStyle name="H_Déf_TdB_FMS2_2006_11_28_MRTT part 1.XLS Graphique 7_TdB 30_04_2010 TASFR00580937AJ-1 THTH" xfId="891"/>
    <cellStyle name="H_Déf_TdB_FMS2_2006_11_28_MRTT part 1.XLS Graphique 7_TdB 30_04_2010 TASFR00580937AJ-1 THTH 2" xfId="892"/>
    <cellStyle name="H_Déf_TdB_FMS2_2006_11_28_MRTT part 1.XLS Graphique 7_TdB-S76-CIS-2010-03 V38 Recup" xfId="893"/>
    <cellStyle name="Heading 1 3" xfId="894"/>
    <cellStyle name="Heading 2 4" xfId="895"/>
    <cellStyle name="Heading 3" xfId="896"/>
    <cellStyle name="Heading 4" xfId="897"/>
    <cellStyle name="Here" xfId="898"/>
    <cellStyle name="Here 2" xfId="899"/>
    <cellStyle name="Here 2 2" xfId="900"/>
    <cellStyle name="Here_1 - Fiche descriptive" xfId="901"/>
    <cellStyle name="Hyperlink 2" xfId="902"/>
    <cellStyle name="Hyperlink 2 2" xfId="903"/>
    <cellStyle name="Hyperlink 5" xfId="904"/>
    <cellStyle name="Hyperlink_1 - Fiche descriptive" xfId="905"/>
    <cellStyle name="Input" xfId="906"/>
    <cellStyle name="Insatisfaisant 2" xfId="907"/>
    <cellStyle name="item" xfId="908"/>
    <cellStyle name="item 2" xfId="909"/>
    <cellStyle name="item 2 2" xfId="910"/>
    <cellStyle name="item 3" xfId="911"/>
    <cellStyle name="item_1 - Fiche descriptive" xfId="912"/>
    <cellStyle name="keuros" xfId="913"/>
    <cellStyle name="l1" xfId="914"/>
    <cellStyle name="l1 2" xfId="915"/>
    <cellStyle name="l1_1 - Fiche descriptive" xfId="916"/>
    <cellStyle name="l2" xfId="917"/>
    <cellStyle name="l3" xfId="918"/>
    <cellStyle name="l4" xfId="919"/>
    <cellStyle name="l4 2" xfId="920"/>
    <cellStyle name="l4 2 2" xfId="921"/>
    <cellStyle name="l4_1 - Fiche descriptive" xfId="922"/>
    <cellStyle name="l5" xfId="923"/>
    <cellStyle name="l5 2" xfId="924"/>
    <cellStyle name="l5 2 2" xfId="925"/>
    <cellStyle name="l5_1 - Fiche descriptive" xfId="926"/>
    <cellStyle name="Lien_x0018_hypertexte" xfId="927"/>
    <cellStyle name="Lien_x0018_hypertexte 2" xfId="928"/>
    <cellStyle name="Lien hypertexte 2" xfId="929"/>
    <cellStyle name="Lien hypertexte 2 2" xfId="930"/>
    <cellStyle name="Lien hypertexte 3" xfId="931"/>
    <cellStyle name="Lien hypertexte 3 2" xfId="932"/>
    <cellStyle name="Lien hypertexte 4" xfId="933"/>
    <cellStyle name="Lien hypertexte 5" xfId="934"/>
    <cellStyle name="Lien hypertexte 6" xfId="935"/>
    <cellStyle name="Linked Cell" xfId="936"/>
    <cellStyle name="Masqué" xfId="937"/>
    <cellStyle name="Masqué 2" xfId="938"/>
    <cellStyle name="Masqué 2 2" xfId="939"/>
    <cellStyle name="Masqué 3" xfId="940"/>
    <cellStyle name="Masqué 3 2" xfId="941"/>
    <cellStyle name="Masqué 4" xfId="942"/>
    <cellStyle name="Masqué_1 - Fiche descriptive" xfId="943"/>
    <cellStyle name="money" xfId="944"/>
    <cellStyle name="money 2" xfId="945"/>
    <cellStyle name="money 2 2" xfId="946"/>
    <cellStyle name="money 3" xfId="947"/>
    <cellStyle name="money_1 - Fiche descriptive" xfId="948"/>
    <cellStyle name="Neutral 6" xfId="949"/>
    <cellStyle name="Neutre 2" xfId="950"/>
    <cellStyle name="NEW_equipement" xfId="951"/>
    <cellStyle name="Niveau_1" xfId="952"/>
    <cellStyle name="Noeud" xfId="953"/>
    <cellStyle name="Nom Doc" xfId="954"/>
    <cellStyle name="nombre" xfId="955"/>
    <cellStyle name="nombre 2" xfId="956"/>
    <cellStyle name="nombre_1 - Fiche descriptive" xfId="957"/>
    <cellStyle name="Noms" xfId="958"/>
    <cellStyle name="Non défini" xfId="959"/>
    <cellStyle name="Non défini 2" xfId="960"/>
    <cellStyle name="Non défini 2 2" xfId="961"/>
    <cellStyle name="Non défini_1 - Fiche descriptive" xfId="962"/>
    <cellStyle name="Non modifiable" xfId="963"/>
    <cellStyle name="Non modifiable 2" xfId="964"/>
    <cellStyle name="Non modifiable 2 2" xfId="965"/>
    <cellStyle name="Non modifiable 3" xfId="966"/>
    <cellStyle name="Non modifiable 3 2" xfId="967"/>
    <cellStyle name="Non modifiable 4" xfId="968"/>
    <cellStyle name="Normal 2" xfId="969"/>
    <cellStyle name="Normal 2 2" xfId="970"/>
    <cellStyle name="Normal 2 2 2" xfId="971"/>
    <cellStyle name="Normal 2 3" xfId="972"/>
    <cellStyle name="Normal 3" xfId="973"/>
    <cellStyle name="Normal 3 2" xfId="974"/>
    <cellStyle name="Normal 4" xfId="975"/>
    <cellStyle name="Normal 5" xfId="976"/>
    <cellStyle name="Normal 97" xfId="977"/>
    <cellStyle name="Normal_2 - Evènements clés 2" xfId="978"/>
    <cellStyle name="Normal_87201044-MGPR-GRP-EN-Draft002-Project_reporting_template_b_20110121" xfId="979"/>
    <cellStyle name="Normal_87201044-MGPR-GRP-EN-Draft002-Project_reporting_template_b_20110121 2" xfId="980"/>
    <cellStyle name="Normal_Maquette_TDB4" xfId="981"/>
    <cellStyle name="Normal_Maquette_TDB4 2" xfId="982"/>
    <cellStyle name="Normal_Project reporting template-87201044-MGPR-GRP-EN- 2" xfId="983"/>
    <cellStyle name="Normal_Solution_Monitoring_Dashboard_File 2" xfId="984"/>
    <cellStyle name="Note 7" xfId="985"/>
    <cellStyle name="obsolete" xfId="986"/>
    <cellStyle name="one" xfId="987"/>
    <cellStyle name="Output" xfId="988"/>
    <cellStyle name="pepin" xfId="989"/>
    <cellStyle name="pepin 2" xfId="990"/>
    <cellStyle name="pepin_1 - Fiche descriptive" xfId="991"/>
    <cellStyle name="Percent_ARRC-654-PRP V2.1 ARRC Programme Review Pack" xfId="992"/>
    <cellStyle name="Pound" xfId="993"/>
    <cellStyle name="Pound 2" xfId="994"/>
    <cellStyle name="Pound 2 2" xfId="995"/>
    <cellStyle name="Pound 3" xfId="996"/>
    <cellStyle name="Pound12" xfId="997"/>
    <cellStyle name="Pound_1 - Fiche descriptive" xfId="998"/>
    <cellStyle name="Pourcentage 2" xfId="999"/>
    <cellStyle name="Pourcentage 2 2" xfId="1000"/>
    <cellStyle name="Pourcentage 3" xfId="1001"/>
    <cellStyle name="Pourcentage 4" xfId="1002"/>
    <cellStyle name="Pourcentage 5" xfId="1003"/>
    <cellStyle name="Pourcentage 5 2" xfId="1004"/>
    <cellStyle name="Pourcentage entier" xfId="1005"/>
    <cellStyle name="PSChar" xfId="1006"/>
    <cellStyle name="PSChar 2" xfId="1007"/>
    <cellStyle name="PSChar 2 2" xfId="1008"/>
    <cellStyle name="PSDate" xfId="1009"/>
    <cellStyle name="PSDate 2" xfId="1010"/>
    <cellStyle name="PSDate 2 2" xfId="1011"/>
    <cellStyle name="PSDec" xfId="1012"/>
    <cellStyle name="PSDec 2" xfId="1013"/>
    <cellStyle name="PSDec 2 2" xfId="1014"/>
    <cellStyle name="PSHeading" xfId="1015"/>
    <cellStyle name="PSHeading 2" xfId="1016"/>
    <cellStyle name="PSHeading 2 2" xfId="1017"/>
    <cellStyle name="PSHeading_1 - Fiche descriptive" xfId="1018"/>
    <cellStyle name="PSInt" xfId="1019"/>
    <cellStyle name="PSInt 2" xfId="1020"/>
    <cellStyle name="PSInt 2 2" xfId="1021"/>
    <cellStyle name="PSSpacer" xfId="1022"/>
    <cellStyle name="PSSpacer 2" xfId="1023"/>
    <cellStyle name="PSSpacer 2 2" xfId="1024"/>
    <cellStyle name="Qty" xfId="1025"/>
    <cellStyle name="Qty 2" xfId="1026"/>
    <cellStyle name="Qty 2 2" xfId="1027"/>
    <cellStyle name="Qty 3" xfId="1028"/>
    <cellStyle name="Qty_1 - Fiche descriptive" xfId="1029"/>
    <cellStyle name="Réduction" xfId="1030"/>
    <cellStyle name="SAPBEXaggData" xfId="1031"/>
    <cellStyle name="SAPBEXaggData 2" xfId="1032"/>
    <cellStyle name="SAPBEXaggData 2 2" xfId="1033"/>
    <cellStyle name="SAPBEXaggData_1 - Fiche descriptive" xfId="1034"/>
    <cellStyle name="SAPBEXaggDataEmph" xfId="1035"/>
    <cellStyle name="SAPBEXaggDataEmph 2" xfId="1036"/>
    <cellStyle name="SAPBEXaggDataEmph 2 2" xfId="1037"/>
    <cellStyle name="SAPBEXaggDataEmph_1 - Fiche descriptive" xfId="1038"/>
    <cellStyle name="SAPBEXaggItem" xfId="1039"/>
    <cellStyle name="SAPBEXaggItem 2" xfId="1040"/>
    <cellStyle name="SAPBEXaggItem 2 2" xfId="1041"/>
    <cellStyle name="SAPBEXaggItem_1 - Fiche descriptive" xfId="1042"/>
    <cellStyle name="SAPBEXchaText" xfId="1043"/>
    <cellStyle name="SAPBEXchaText 2" xfId="1044"/>
    <cellStyle name="SAPBEXchaText 2 2" xfId="1045"/>
    <cellStyle name="SAPBEXchaText_1 - Fiche descriptive" xfId="1046"/>
    <cellStyle name="SAPBEXexcBad7" xfId="1047"/>
    <cellStyle name="SAPBEXexcBad7 2" xfId="1048"/>
    <cellStyle name="SAPBEXexcBad7 2 2" xfId="1049"/>
    <cellStyle name="SAPBEXexcBad7_1 - Fiche descriptive" xfId="1050"/>
    <cellStyle name="SAPBEXexcBad8" xfId="1051"/>
    <cellStyle name="SAPBEXexcBad8 2" xfId="1052"/>
    <cellStyle name="SAPBEXexcBad8 2 2" xfId="1053"/>
    <cellStyle name="SAPBEXexcBad8_1 - Fiche descriptive" xfId="1054"/>
    <cellStyle name="SAPBEXexcBad9" xfId="1055"/>
    <cellStyle name="SAPBEXexcBad9 2" xfId="1056"/>
    <cellStyle name="SAPBEXexcBad9 2 2" xfId="1057"/>
    <cellStyle name="SAPBEXexcBad9_1 - Fiche descriptive" xfId="1058"/>
    <cellStyle name="SAPBEXexcCritical4" xfId="1059"/>
    <cellStyle name="SAPBEXexcCritical4 2" xfId="1060"/>
    <cellStyle name="SAPBEXexcCritical4 2 2" xfId="1061"/>
    <cellStyle name="SAPBEXexcCritical4_1 - Fiche descriptive" xfId="1062"/>
    <cellStyle name="SAPBEXexcCritical5" xfId="1063"/>
    <cellStyle name="SAPBEXexcCritical5 2" xfId="1064"/>
    <cellStyle name="SAPBEXexcCritical5 2 2" xfId="1065"/>
    <cellStyle name="SAPBEXexcCritical5_1 - Fiche descriptive" xfId="1066"/>
    <cellStyle name="SAPBEXexcCritical6" xfId="1067"/>
    <cellStyle name="SAPBEXexcCritical6 2" xfId="1068"/>
    <cellStyle name="SAPBEXexcCritical6 2 2" xfId="1069"/>
    <cellStyle name="SAPBEXexcCritical6_1 - Fiche descriptive" xfId="1070"/>
    <cellStyle name="SAPBEXexcGood1" xfId="1071"/>
    <cellStyle name="SAPBEXexcGood1 2" xfId="1072"/>
    <cellStyle name="SAPBEXexcGood1 2 2" xfId="1073"/>
    <cellStyle name="SAPBEXexcGood1_1 - Fiche descriptive" xfId="1074"/>
    <cellStyle name="SAPBEXexcGood2" xfId="1075"/>
    <cellStyle name="SAPBEXexcGood2 2" xfId="1076"/>
    <cellStyle name="SAPBEXexcGood2 2 2" xfId="1077"/>
    <cellStyle name="SAPBEXexcGood2_1 - Fiche descriptive" xfId="1078"/>
    <cellStyle name="SAPBEXexcGood3" xfId="1079"/>
    <cellStyle name="SAPBEXexcGood3 2" xfId="1080"/>
    <cellStyle name="SAPBEXexcGood3 2 2" xfId="1081"/>
    <cellStyle name="SAPBEXexcGood3_1 - Fiche descriptive" xfId="1082"/>
    <cellStyle name="SAPBEXfilterDrill" xfId="1083"/>
    <cellStyle name="SAPBEXfilterDrill 2" xfId="1084"/>
    <cellStyle name="SAPBEXfilterDrill 2 2" xfId="1085"/>
    <cellStyle name="SAPBEXfilterDrill_1 - Fiche descriptive" xfId="1086"/>
    <cellStyle name="SAPBEXfilterItem" xfId="1087"/>
    <cellStyle name="SAPBEXfilterItem 2" xfId="1088"/>
    <cellStyle name="SAPBEXfilterItem 2 2" xfId="1089"/>
    <cellStyle name="SAPBEXfilterItem_1 - Fiche descriptive" xfId="1090"/>
    <cellStyle name="SAPBEXfilterText" xfId="1091"/>
    <cellStyle name="SAPBEXfilterText 2" xfId="1092"/>
    <cellStyle name="SAPBEXfilterText 2 2" xfId="1093"/>
    <cellStyle name="SAPBEXfilterText_1 - Fiche descriptive" xfId="1094"/>
    <cellStyle name="SAPBEXformats" xfId="1095"/>
    <cellStyle name="SAPBEXformats 2" xfId="1096"/>
    <cellStyle name="SAPBEXformats 2 2" xfId="1097"/>
    <cellStyle name="SAPBEXformats_1 - Fiche descriptive" xfId="1098"/>
    <cellStyle name="SAPBEXheaderItem" xfId="1099"/>
    <cellStyle name="SAPBEXheaderItem 2" xfId="1100"/>
    <cellStyle name="SAPBEXheaderItem 2 2" xfId="1101"/>
    <cellStyle name="SAPBEXheaderItem_1 - Fiche descriptive" xfId="1102"/>
    <cellStyle name="SAPBEXheaderText" xfId="1103"/>
    <cellStyle name="SAPBEXheaderText 2" xfId="1104"/>
    <cellStyle name="SAPBEXheaderText 2 2" xfId="1105"/>
    <cellStyle name="SAPBEXheaderText_1 - Fiche descriptive" xfId="1106"/>
    <cellStyle name="SAPBEXresData" xfId="1107"/>
    <cellStyle name="SAPBEXresData 2" xfId="1108"/>
    <cellStyle name="SAPBEXresData 2 2" xfId="1109"/>
    <cellStyle name="SAPBEXresData_1 - Fiche descriptive" xfId="1110"/>
    <cellStyle name="SAPBEXresDataEmph" xfId="1111"/>
    <cellStyle name="SAPBEXresDataEmph 2" xfId="1112"/>
    <cellStyle name="SAPBEXresDataEmph 2 2" xfId="1113"/>
    <cellStyle name="SAPBEXresDataEmph_1 - Fiche descriptive" xfId="1114"/>
    <cellStyle name="SAPBEXresItem" xfId="1115"/>
    <cellStyle name="SAPBEXresItem 2" xfId="1116"/>
    <cellStyle name="SAPBEXresItem 2 2" xfId="1117"/>
    <cellStyle name="SAPBEXresItem_1 - Fiche descriptive" xfId="1118"/>
    <cellStyle name="SAPBEXstdData" xfId="1119"/>
    <cellStyle name="SAPBEXstdDataEmph" xfId="1120"/>
    <cellStyle name="SAPBEXstdDataEmph 2" xfId="1121"/>
    <cellStyle name="SAPBEXstdDataEmph 2 2" xfId="1122"/>
    <cellStyle name="SAPBEXstdDataEmph_1 - Fiche descriptive" xfId="1123"/>
    <cellStyle name="SAPBEXstdItem" xfId="1124"/>
    <cellStyle name="SAPBEXstdItem 2" xfId="1125"/>
    <cellStyle name="SAPBEXstdItem 2 2" xfId="1126"/>
    <cellStyle name="SAPBEXstdItem_1 - Fiche descriptive" xfId="1127"/>
    <cellStyle name="SAPBEXtitle" xfId="1128"/>
    <cellStyle name="SAPBEXtitle 2" xfId="1129"/>
    <cellStyle name="SAPBEXtitle 2 2" xfId="1130"/>
    <cellStyle name="SAPBEXtitle_1 - Fiche descriptive" xfId="1131"/>
    <cellStyle name="SAPBEXundefined" xfId="1132"/>
    <cellStyle name="SAPBEXundefined 2" xfId="1133"/>
    <cellStyle name="SAPBEXundefined 2 2" xfId="1134"/>
    <cellStyle name="SAPBEXundefined_1 - Fiche descriptive" xfId="1135"/>
    <cellStyle name="Satisfaisant 2" xfId="1136"/>
    <cellStyle name="Sortie 2" xfId="1137"/>
    <cellStyle name="StationEach" xfId="1138"/>
    <cellStyle name="StationTot" xfId="1139"/>
    <cellStyle name="Style 1" xfId="1140"/>
    <cellStyle name="Style 1 2" xfId="1141"/>
    <cellStyle name="StyleJour" xfId="1142"/>
    <cellStyle name="StyleJour 2" xfId="1143"/>
    <cellStyle name="StyleJour 2 2" xfId="1144"/>
    <cellStyle name="StyleJour 3" xfId="1145"/>
    <cellStyle name="StyleJour_1 - Fiche descriptive" xfId="1146"/>
    <cellStyle name="styleTitreHorizontal" xfId="1147"/>
    <cellStyle name="styleTitreHorizontal 2" xfId="1148"/>
    <cellStyle name="styleTitreHorizontal_1 - Fiche descriptive" xfId="1149"/>
    <cellStyle name="styleTitreVertical" xfId="1150"/>
    <cellStyle name="styleTitreVertical 2" xfId="1151"/>
    <cellStyle name="styleTitreVertical_1 - Fiche descriptive" xfId="1152"/>
    <cellStyle name="SubTot" xfId="1153"/>
    <cellStyle name="Subtoteqsheet" xfId="1154"/>
    <cellStyle name="Subtoteqsheet 2" xfId="1155"/>
    <cellStyle name="temp" xfId="1156"/>
    <cellStyle name="Times" xfId="1157"/>
    <cellStyle name="Title" xfId="1158"/>
    <cellStyle name="Titre 1" xfId="1159"/>
    <cellStyle name="titre ital 32" xfId="1160"/>
    <cellStyle name="TitreSérie" xfId="1161"/>
    <cellStyle name="TitreSérie 2" xfId="1162"/>
    <cellStyle name="TitreSérie 3" xfId="1163"/>
    <cellStyle name="TitreSérie 3 2" xfId="1164"/>
    <cellStyle name="TitreSérie 4" xfId="1165"/>
    <cellStyle name="TitreSérie 5" xfId="1166"/>
    <cellStyle name="TitreSérie_1 - Fiche descriptive" xfId="1167"/>
    <cellStyle name="TypeDonnée" xfId="1168"/>
    <cellStyle name="TypeDonnée 2" xfId="1169"/>
    <cellStyle name="TypeDonnée 2 2" xfId="1170"/>
    <cellStyle name="TypeDonnée 3" xfId="1171"/>
    <cellStyle name="TypeDonnée 3 2" xfId="1172"/>
    <cellStyle name="TypeDonnée 4" xfId="1173"/>
    <cellStyle name="TypeDonnée_1 - Fiche descriptive" xfId="1174"/>
    <cellStyle name="Variation" xfId="1175"/>
    <cellStyle name="Variation 2" xfId="1176"/>
    <cellStyle name="Variation 2 2" xfId="1177"/>
    <cellStyle name="Variation 3" xfId="1178"/>
    <cellStyle name="Variation 3 2" xfId="1179"/>
    <cellStyle name="Variation 4" xfId="1180"/>
    <cellStyle name="Variation_1 - Fiche descriptive" xfId="1181"/>
    <cellStyle name="Vérification 2" xfId="1182"/>
    <cellStyle name="Warning Text" xfId="1183"/>
    <cellStyle name="Обычный_2.1 GANTT" xfId="1184"/>
    <cellStyle name="標準_Application List with Client Dependencies DSL" xfId="1185"/>
  </cellStyles>
  <dxfs count="3">
    <dxf>
      <fill>
        <patternFill>
          <bgColor rgb="FFCCFFCC"/>
        </patternFill>
      </fill>
    </dxf>
    <dxf>
      <fill>
        <patternFill>
          <bgColor rgb="FFFFCC99"/>
        </patternFill>
      </fill>
    </dxf>
    <dxf>
      <font>
        <b val="1"/>
        <i val="0"/>
      </font>
      <fill>
        <patternFill>
          <bgColor rgb="FFDFDFD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AC090"/>
      <rgbColor rgb="FFFF00FF"/>
      <rgbColor rgb="FF00FFFF"/>
      <rgbColor rgb="FFDFDFDF"/>
      <rgbColor rgb="FF008000"/>
      <rgbColor rgb="FF000080"/>
      <rgbColor rgb="FF95B3D7"/>
      <rgbColor rgb="FF800080"/>
      <rgbColor rgb="FF008080"/>
      <rgbColor rgb="FFC0C0C0"/>
      <rgbColor rgb="FF808080"/>
      <rgbColor rgb="FF8EB4E3"/>
      <rgbColor rgb="FFB1BBCC"/>
      <rgbColor rgb="FFFFFFCC"/>
      <rgbColor rgb="FFCCFFFF"/>
      <rgbColor rgb="FFD7E4BD"/>
      <rgbColor rgb="FFFF8080"/>
      <rgbColor rgb="FF0066CC"/>
      <rgbColor rgb="FFCCCCFF"/>
      <rgbColor rgb="FF000080"/>
      <rgbColor rgb="FFCCC1DA"/>
      <rgbColor rgb="FFC3D69B"/>
      <rgbColor rgb="FF93CDDD"/>
      <rgbColor rgb="FFB7DEE8"/>
      <rgbColor rgb="FFE0E0E0"/>
      <rgbColor rgb="FF80B3FF"/>
      <rgbColor rgb="FF0000FF"/>
      <rgbColor rgb="FF00CCFF"/>
      <rgbColor rgb="FFDBEEF4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DFE3E8"/>
      <rgbColor rgb="FF363636"/>
      <rgbColor rgb="FF993300"/>
      <rgbColor rgb="FFBFBFBF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236160</xdr:colOff>
      <xdr:row>0</xdr:row>
      <xdr:rowOff>95040</xdr:rowOff>
    </xdr:from>
    <xdr:to>
      <xdr:col>10</xdr:col>
      <xdr:colOff>667800</xdr:colOff>
      <xdr:row>2</xdr:row>
      <xdr:rowOff>45360</xdr:rowOff>
    </xdr:to>
    <xdr:sp>
      <xdr:nvSpPr>
        <xdr:cNvPr id="0" name="Text Box 7"/>
        <xdr:cNvSpPr/>
      </xdr:nvSpPr>
      <xdr:spPr>
        <a:xfrm>
          <a:off x="356760" y="95040"/>
          <a:ext cx="7918920" cy="340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vertOverflow="clip" lIns="36720" rIns="36720" tIns="32040" bIns="0" anchor="t" upright="1">
          <a:noAutofit/>
        </a:bodyPr>
        <a:p>
          <a:pPr algn="ctr">
            <a:lnSpc>
              <a:spcPct val="100000"/>
            </a:lnSpc>
          </a:pPr>
          <a:r>
            <a:rPr b="1" lang="fr-FR" sz="1600" spc="-1" strike="noStrike">
              <a:solidFill>
                <a:srgbClr val="000000"/>
              </a:solidFill>
              <a:latin typeface="Arial"/>
            </a:rPr>
            <a:t>Dossier de pilotage de projet ; Identification Projet</a:t>
          </a:r>
          <a:endParaRPr b="0" lang="fr-FR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16</xdr:col>
      <xdr:colOff>583560</xdr:colOff>
      <xdr:row>12</xdr:row>
      <xdr:rowOff>262080</xdr:rowOff>
    </xdr:from>
    <xdr:to>
      <xdr:col>20</xdr:col>
      <xdr:colOff>249480</xdr:colOff>
      <xdr:row>12</xdr:row>
      <xdr:rowOff>820800</xdr:rowOff>
    </xdr:to>
    <xdr:sp>
      <xdr:nvSpPr>
        <xdr:cNvPr id="1" name="Rectangle à coins arrondis 5"/>
        <xdr:cNvSpPr/>
      </xdr:nvSpPr>
      <xdr:spPr>
        <a:xfrm>
          <a:off x="13178520" y="3549960"/>
          <a:ext cx="2889360" cy="558720"/>
        </a:xfrm>
        <a:prstGeom prst="wedgeRoundRectCallout">
          <a:avLst>
            <a:gd name="adj1" fmla="val -126096"/>
            <a:gd name="adj2" fmla="val -191362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18360" rIns="0" tIns="0" bIns="0" anchor="t" upright="1">
          <a:noAutofit/>
        </a:bodyPr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Definissez ici l'objectif de votre projet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16</xdr:col>
      <xdr:colOff>521640</xdr:colOff>
      <xdr:row>12</xdr:row>
      <xdr:rowOff>1224000</xdr:rowOff>
    </xdr:from>
    <xdr:to>
      <xdr:col>20</xdr:col>
      <xdr:colOff>187560</xdr:colOff>
      <xdr:row>13</xdr:row>
      <xdr:rowOff>520920</xdr:rowOff>
    </xdr:to>
    <xdr:sp>
      <xdr:nvSpPr>
        <xdr:cNvPr id="2" name="Rectangle à coins arrondis 6"/>
        <xdr:cNvSpPr/>
      </xdr:nvSpPr>
      <xdr:spPr>
        <a:xfrm>
          <a:off x="13116600" y="4511880"/>
          <a:ext cx="2889360" cy="554040"/>
        </a:xfrm>
        <a:prstGeom prst="wedgeRoundRectCallout">
          <a:avLst>
            <a:gd name="adj1" fmla="val -122587"/>
            <a:gd name="adj2" fmla="val -161575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18360" rIns="0" tIns="0" bIns="0" anchor="t" upright="1">
          <a:noAutofit/>
        </a:bodyPr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Diffusez votre tableau de bord  à vos clients et aux membres du groupe  projet.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16</xdr:col>
      <xdr:colOff>616680</xdr:colOff>
      <xdr:row>10</xdr:row>
      <xdr:rowOff>152280</xdr:rowOff>
    </xdr:from>
    <xdr:to>
      <xdr:col>20</xdr:col>
      <xdr:colOff>282600</xdr:colOff>
      <xdr:row>10</xdr:row>
      <xdr:rowOff>711000</xdr:rowOff>
    </xdr:to>
    <xdr:sp>
      <xdr:nvSpPr>
        <xdr:cNvPr id="3" name="Rectangle à coins arrondis 7"/>
        <xdr:cNvSpPr/>
      </xdr:nvSpPr>
      <xdr:spPr>
        <a:xfrm>
          <a:off x="13211640" y="2525040"/>
          <a:ext cx="2889360" cy="558720"/>
        </a:xfrm>
        <a:prstGeom prst="wedgeRoundRectCallout">
          <a:avLst>
            <a:gd name="adj1" fmla="val -127850"/>
            <a:gd name="adj2" fmla="val -148809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18360" rIns="0" tIns="0" bIns="0" anchor="t" upright="1">
          <a:noAutofit/>
        </a:bodyPr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Definissez ici la période pendant laquelle se déroule votre projet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16</xdr:col>
      <xdr:colOff>542880</xdr:colOff>
      <xdr:row>8</xdr:row>
      <xdr:rowOff>245160</xdr:rowOff>
    </xdr:from>
    <xdr:to>
      <xdr:col>20</xdr:col>
      <xdr:colOff>208800</xdr:colOff>
      <xdr:row>9</xdr:row>
      <xdr:rowOff>113400</xdr:rowOff>
    </xdr:to>
    <xdr:sp>
      <xdr:nvSpPr>
        <xdr:cNvPr id="4" name="Rectangle à coins arrondis 8"/>
        <xdr:cNvSpPr/>
      </xdr:nvSpPr>
      <xdr:spPr>
        <a:xfrm>
          <a:off x="13137840" y="1785960"/>
          <a:ext cx="2889360" cy="561960"/>
        </a:xfrm>
        <a:prstGeom prst="wedgeRoundRectCallout">
          <a:avLst>
            <a:gd name="adj1" fmla="val -126096"/>
            <a:gd name="adj2" fmla="val -136043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18360" rIns="0" tIns="0" bIns="0" anchor="t" upright="1">
          <a:noAutofit/>
        </a:bodyPr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Indiquez ici qui endosse la responsabilité de la pertinence et de la complétude de ce tableau de bord.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16</xdr:col>
      <xdr:colOff>600120</xdr:colOff>
      <xdr:row>6</xdr:row>
      <xdr:rowOff>207000</xdr:rowOff>
    </xdr:from>
    <xdr:to>
      <xdr:col>20</xdr:col>
      <xdr:colOff>266040</xdr:colOff>
      <xdr:row>8</xdr:row>
      <xdr:rowOff>129960</xdr:rowOff>
    </xdr:to>
    <xdr:sp>
      <xdr:nvSpPr>
        <xdr:cNvPr id="5" name="Rectangle à coins arrondis 9"/>
        <xdr:cNvSpPr/>
      </xdr:nvSpPr>
      <xdr:spPr>
        <a:xfrm>
          <a:off x="13195080" y="1378440"/>
          <a:ext cx="2889360" cy="292320"/>
        </a:xfrm>
        <a:prstGeom prst="wedgeRoundRectCallout">
          <a:avLst>
            <a:gd name="adj1" fmla="val -126973"/>
            <a:gd name="adj2" fmla="val -229003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18360" rIns="0" tIns="0" bIns="0" anchor="t" upright="1">
          <a:noAutofit/>
        </a:bodyPr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Indiquez ici le nom de votre projet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20</xdr:col>
      <xdr:colOff>609480</xdr:colOff>
      <xdr:row>3</xdr:row>
      <xdr:rowOff>14400</xdr:rowOff>
    </xdr:from>
    <xdr:to>
      <xdr:col>25</xdr:col>
      <xdr:colOff>34920</xdr:colOff>
      <xdr:row>5</xdr:row>
      <xdr:rowOff>11160</xdr:rowOff>
    </xdr:to>
    <xdr:sp>
      <xdr:nvSpPr>
        <xdr:cNvPr id="6" name="Rectangle à coins arrondis 10"/>
        <xdr:cNvSpPr/>
      </xdr:nvSpPr>
      <xdr:spPr>
        <a:xfrm>
          <a:off x="16427880" y="566640"/>
          <a:ext cx="3454560" cy="463680"/>
        </a:xfrm>
        <a:prstGeom prst="wedgeRoundRectCallout">
          <a:avLst>
            <a:gd name="adj1" fmla="val -210455"/>
            <a:gd name="adj2" fmla="val -102880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18360" rIns="0" tIns="0" bIns="0" anchor="t" upright="1">
          <a:noAutofit/>
        </a:bodyPr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Indiquez ici la date de l'issue de ce tableau de bord, elle  se répercutera dans les autres onglets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20</xdr:col>
      <xdr:colOff>607320</xdr:colOff>
      <xdr:row>5</xdr:row>
      <xdr:rowOff>107280</xdr:rowOff>
    </xdr:from>
    <xdr:to>
      <xdr:col>25</xdr:col>
      <xdr:colOff>106560</xdr:colOff>
      <xdr:row>8</xdr:row>
      <xdr:rowOff>80280</xdr:rowOff>
    </xdr:to>
    <xdr:sp>
      <xdr:nvSpPr>
        <xdr:cNvPr id="7" name="Rectangle à coins arrondis 11"/>
        <xdr:cNvSpPr/>
      </xdr:nvSpPr>
      <xdr:spPr>
        <a:xfrm>
          <a:off x="16425720" y="1126440"/>
          <a:ext cx="3528360" cy="494640"/>
        </a:xfrm>
        <a:prstGeom prst="wedgeRoundRectCallout">
          <a:avLst>
            <a:gd name="adj1" fmla="val -206771"/>
            <a:gd name="adj2" fmla="val -176683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18360" rIns="0" tIns="0" bIns="0" anchor="t" upright="1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fr-FR" sz="1100" spc="-1" strike="noStrike">
              <a:latin typeface="Calibri"/>
            </a:rPr>
            <a:t>Indiquez ici votre groupe projet, , il se répercutera dans les autres onglets</a:t>
          </a: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20</xdr:col>
      <xdr:colOff>631080</xdr:colOff>
      <xdr:row>0</xdr:row>
      <xdr:rowOff>47520</xdr:rowOff>
    </xdr:from>
    <xdr:to>
      <xdr:col>24</xdr:col>
      <xdr:colOff>689760</xdr:colOff>
      <xdr:row>2</xdr:row>
      <xdr:rowOff>58680</xdr:rowOff>
    </xdr:to>
    <xdr:sp>
      <xdr:nvSpPr>
        <xdr:cNvPr id="8" name="Rectangle à coins arrondis 12"/>
        <xdr:cNvSpPr/>
      </xdr:nvSpPr>
      <xdr:spPr>
        <a:xfrm>
          <a:off x="16449480" y="47520"/>
          <a:ext cx="3281760" cy="401400"/>
        </a:xfrm>
        <a:prstGeom prst="wedgeRoundRectCallout">
          <a:avLst>
            <a:gd name="adj1" fmla="val -218094"/>
            <a:gd name="adj2" fmla="val -27260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18360" rIns="0" tIns="0" bIns="0" anchor="t" upright="1">
          <a:noAutofit/>
        </a:bodyPr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Indiquez ici la dréférence de votre tableau de bord, elle  se répercutera dans les autres onglets</a:t>
          </a:r>
          <a:endParaRPr b="0" lang="fr-FR" sz="1100" spc="-1" strike="noStrike">
            <a:latin typeface="Times New Roman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14</xdr:col>
      <xdr:colOff>154800</xdr:colOff>
      <xdr:row>12</xdr:row>
      <xdr:rowOff>107280</xdr:rowOff>
    </xdr:from>
    <xdr:to>
      <xdr:col>18</xdr:col>
      <xdr:colOff>237600</xdr:colOff>
      <xdr:row>28</xdr:row>
      <xdr:rowOff>161280</xdr:rowOff>
    </xdr:to>
    <xdr:sp>
      <xdr:nvSpPr>
        <xdr:cNvPr id="104" name="Rectangle à coins arrondis 1"/>
        <xdr:cNvSpPr/>
      </xdr:nvSpPr>
      <xdr:spPr>
        <a:xfrm>
          <a:off x="17952480" y="2288160"/>
          <a:ext cx="3305880" cy="2692440"/>
        </a:xfrm>
        <a:prstGeom prst="wedgeRoundRectCallout">
          <a:avLst>
            <a:gd name="adj1" fmla="val -166825"/>
            <a:gd name="adj2" fmla="val -11898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18360" rIns="0" tIns="0" bIns="0" anchor="t" upright="1">
          <a:noAutofit/>
        </a:bodyPr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Identifiez les documents de votre projet et leurs états:</a:t>
          </a: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Documents en entrées: Dossier Client (les documents fournis par  votre client pour caractériser ses attendus) et les Document de références (Cours, normes, tuttos pertinents dans le cadre de votre projet)</a:t>
          </a: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Document en sortie : ce que vous produisez dans le cadre du projet.</a:t>
          </a: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Renseignez au fur et à mesure  leurs états et rendez les accessibles par hyperlien.</a:t>
          </a: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fr-FR" sz="1100" spc="-1" strike="noStrike">
            <a:latin typeface="Times New Roman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107280</xdr:colOff>
      <xdr:row>1</xdr:row>
      <xdr:rowOff>154800</xdr:rowOff>
    </xdr:from>
    <xdr:to>
      <xdr:col>13</xdr:col>
      <xdr:colOff>190080</xdr:colOff>
      <xdr:row>8</xdr:row>
      <xdr:rowOff>23040</xdr:rowOff>
    </xdr:to>
    <xdr:sp>
      <xdr:nvSpPr>
        <xdr:cNvPr id="105" name="Rectangle à coins arrondis 1"/>
        <xdr:cNvSpPr/>
      </xdr:nvSpPr>
      <xdr:spPr>
        <a:xfrm>
          <a:off x="15912360" y="326160"/>
          <a:ext cx="3305880" cy="1191960"/>
        </a:xfrm>
        <a:prstGeom prst="wedgeRoundRectCallout">
          <a:avLst>
            <a:gd name="adj1" fmla="val -166825"/>
            <a:gd name="adj2" fmla="val -11898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18360" rIns="0" tIns="0" bIns="0" anchor="t" upright="1">
          <a:noAutofit/>
        </a:bodyPr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Identifiez les  livrables (élément de configurations (documents, produits, ...) que vous devez livrer à votre client). Au fur et à mesure de l'avancée du projet indiquez leur état à la date courante du tableau de bord.</a:t>
          </a: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fr-FR" sz="1100" spc="-1" strike="noStrike">
            <a:latin typeface="Times New Roman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857160</xdr:colOff>
      <xdr:row>37</xdr:row>
      <xdr:rowOff>0</xdr:rowOff>
    </xdr:from>
    <xdr:to>
      <xdr:col>6</xdr:col>
      <xdr:colOff>654120</xdr:colOff>
      <xdr:row>41</xdr:row>
      <xdr:rowOff>154080</xdr:rowOff>
    </xdr:to>
    <xdr:sp>
      <xdr:nvSpPr>
        <xdr:cNvPr id="106" name="Rectangle à coins arrondis 1"/>
        <xdr:cNvSpPr/>
      </xdr:nvSpPr>
      <xdr:spPr>
        <a:xfrm>
          <a:off x="4011840" y="6743520"/>
          <a:ext cx="3334320" cy="801720"/>
        </a:xfrm>
        <a:prstGeom prst="wedgeRoundRectCallout">
          <a:avLst>
            <a:gd name="adj1" fmla="val -9411"/>
            <a:gd name="adj2" fmla="val -260054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18360" rIns="0" tIns="0" bIns="0" anchor="t" upright="1">
          <a:noAutofit/>
        </a:bodyPr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Indiquez ici votre planning initial. Autrement dit le déroulement tel que vous l'aviez initialement prévu (le même que dans l'onglet 2D)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890640</xdr:colOff>
      <xdr:row>37</xdr:row>
      <xdr:rowOff>69120</xdr:rowOff>
    </xdr:from>
    <xdr:to>
      <xdr:col>12</xdr:col>
      <xdr:colOff>235080</xdr:colOff>
      <xdr:row>42</xdr:row>
      <xdr:rowOff>56520</xdr:rowOff>
    </xdr:to>
    <xdr:sp>
      <xdr:nvSpPr>
        <xdr:cNvPr id="107" name="Rectangle à coins arrondis 2"/>
        <xdr:cNvSpPr/>
      </xdr:nvSpPr>
      <xdr:spPr>
        <a:xfrm>
          <a:off x="9194400" y="6812640"/>
          <a:ext cx="3355200" cy="797040"/>
        </a:xfrm>
        <a:prstGeom prst="wedgeRoundRectCallout">
          <a:avLst>
            <a:gd name="adj1" fmla="val -9411"/>
            <a:gd name="adj2" fmla="val -260054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18360" rIns="0" tIns="0" bIns="0" anchor="t" upright="1">
          <a:noAutofit/>
        </a:bodyPr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Au fur et à mesure de l'avancement du projet indiquez icila réalité  du démarrage et de la fin des taches, le nombre d'heures effectuées pour la tache et l'estimation de son reste à faire</a:t>
          </a: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13</xdr:col>
      <xdr:colOff>173880</xdr:colOff>
      <xdr:row>36</xdr:row>
      <xdr:rowOff>7200</xdr:rowOff>
    </xdr:from>
    <xdr:to>
      <xdr:col>17</xdr:col>
      <xdr:colOff>256680</xdr:colOff>
      <xdr:row>40</xdr:row>
      <xdr:rowOff>161280</xdr:rowOff>
    </xdr:to>
    <xdr:sp>
      <xdr:nvSpPr>
        <xdr:cNvPr id="108" name="Rectangle à coins arrondis 3"/>
        <xdr:cNvSpPr/>
      </xdr:nvSpPr>
      <xdr:spPr>
        <a:xfrm>
          <a:off x="13697280" y="6588720"/>
          <a:ext cx="3306240" cy="801720"/>
        </a:xfrm>
        <a:prstGeom prst="wedgeRoundRectCallout">
          <a:avLst>
            <a:gd name="adj1" fmla="val -64924"/>
            <a:gd name="adj2" fmla="val -251358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18360" rIns="0" tIns="0" bIns="0" anchor="t" upright="1">
          <a:noAutofit/>
        </a:bodyPr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Se calcule automatiquement et indique  les écarts entre votre estimation de charge et la réalité constatée ou  anticipée.</a:t>
          </a: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14</xdr:col>
      <xdr:colOff>159480</xdr:colOff>
      <xdr:row>8</xdr:row>
      <xdr:rowOff>111960</xdr:rowOff>
    </xdr:from>
    <xdr:to>
      <xdr:col>18</xdr:col>
      <xdr:colOff>242280</xdr:colOff>
      <xdr:row>13</xdr:row>
      <xdr:rowOff>99360</xdr:rowOff>
    </xdr:to>
    <xdr:sp>
      <xdr:nvSpPr>
        <xdr:cNvPr id="109" name="Rectangle à coins arrondis 4"/>
        <xdr:cNvSpPr/>
      </xdr:nvSpPr>
      <xdr:spPr>
        <a:xfrm>
          <a:off x="14488560" y="1959480"/>
          <a:ext cx="3306240" cy="844920"/>
        </a:xfrm>
        <a:prstGeom prst="wedgeRoundRectCallout">
          <a:avLst>
            <a:gd name="adj1" fmla="val -76711"/>
            <a:gd name="adj2" fmla="val -254256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18360" rIns="0" tIns="0" bIns="0" anchor="t" upright="1">
          <a:noAutofit/>
        </a:bodyPr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Assurez-vous que le planning courant est bien l'état d'avancement de votre projet à la date d'issue de votre tableau de bord</a:t>
          </a: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fr-FR" sz="1100" spc="-1" strike="noStrike">
            <a:latin typeface="Times New Roman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726120</xdr:colOff>
      <xdr:row>10</xdr:row>
      <xdr:rowOff>237960</xdr:rowOff>
    </xdr:from>
    <xdr:to>
      <xdr:col>14</xdr:col>
      <xdr:colOff>46800</xdr:colOff>
      <xdr:row>10</xdr:row>
      <xdr:rowOff>1058760</xdr:rowOff>
    </xdr:to>
    <xdr:sp>
      <xdr:nvSpPr>
        <xdr:cNvPr id="110" name="Rectangle à coins arrondis 1"/>
        <xdr:cNvSpPr/>
      </xdr:nvSpPr>
      <xdr:spPr>
        <a:xfrm>
          <a:off x="17164800" y="2876040"/>
          <a:ext cx="3349800" cy="820800"/>
        </a:xfrm>
        <a:prstGeom prst="wedgeRoundRectCallout">
          <a:avLst>
            <a:gd name="adj1" fmla="val -107129"/>
            <a:gd name="adj2" fmla="val -206430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18360" rIns="0" tIns="0" bIns="0" anchor="t" upright="1">
          <a:noAutofit/>
        </a:bodyPr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A la fin de votre projet , prenez du recul et faite .... un bilan</a:t>
          </a: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fr-FR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525240</xdr:colOff>
      <xdr:row>0</xdr:row>
      <xdr:rowOff>0</xdr:rowOff>
    </xdr:from>
    <xdr:to>
      <xdr:col>5</xdr:col>
      <xdr:colOff>1379160</xdr:colOff>
      <xdr:row>2</xdr:row>
      <xdr:rowOff>180720</xdr:rowOff>
    </xdr:to>
    <xdr:sp>
      <xdr:nvSpPr>
        <xdr:cNvPr id="9" name="Text Box 34"/>
        <xdr:cNvSpPr/>
      </xdr:nvSpPr>
      <xdr:spPr>
        <a:xfrm>
          <a:off x="525240" y="0"/>
          <a:ext cx="10950840" cy="514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vertOverflow="clip" lIns="45720" rIns="45720" tIns="36360" bIns="0" anchor="t">
          <a:noAutofit/>
        </a:bodyPr>
        <a:p>
          <a:pPr algn="ctr">
            <a:lnSpc>
              <a:spcPct val="100000"/>
            </a:lnSpc>
          </a:pPr>
          <a:r>
            <a:rPr b="1" lang="fr-FR" sz="1800" spc="-1" strike="noStrike">
              <a:solidFill>
                <a:srgbClr val="000000"/>
              </a:solidFill>
              <a:latin typeface="Arial"/>
            </a:rPr>
            <a:t>Besoin Capturé</a:t>
          </a:r>
          <a:endParaRPr b="0" lang="fr-FR" sz="1800" spc="-1" strike="noStrike">
            <a:latin typeface="Times New Roman"/>
          </a:endParaRPr>
        </a:p>
      </xdr:txBody>
    </xdr:sp>
    <xdr:clientData/>
  </xdr:twoCellAnchor>
  <xdr:twoCellAnchor editAs="twoCell">
    <xdr:from>
      <xdr:col>9</xdr:col>
      <xdr:colOff>380880</xdr:colOff>
      <xdr:row>5</xdr:row>
      <xdr:rowOff>83520</xdr:rowOff>
    </xdr:from>
    <xdr:to>
      <xdr:col>13</xdr:col>
      <xdr:colOff>46800</xdr:colOff>
      <xdr:row>8</xdr:row>
      <xdr:rowOff>320760</xdr:rowOff>
    </xdr:to>
    <xdr:sp>
      <xdr:nvSpPr>
        <xdr:cNvPr id="10" name="Rectangle à coins arrondis 2"/>
        <xdr:cNvSpPr/>
      </xdr:nvSpPr>
      <xdr:spPr>
        <a:xfrm>
          <a:off x="17110440" y="969120"/>
          <a:ext cx="2889000" cy="1740240"/>
        </a:xfrm>
        <a:prstGeom prst="wedgeRoundRectCallout">
          <a:avLst>
            <a:gd name="adj1" fmla="val -77412"/>
            <a:gd name="adj2" fmla="val 10445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18360" rIns="0" tIns="0" bIns="0" anchor="t" upright="1">
          <a:noAutofit/>
        </a:bodyPr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Effectuez la capture du besoin en identifiant bien le contexte du projet et en identifiant l'ensemble des exigences portant sur le projet et sur le produit à développer. Respectez le formalisme des exigences et soyez couvrant.</a:t>
          </a:r>
          <a:endParaRPr b="0" lang="fr-FR" sz="11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231120</xdr:colOff>
      <xdr:row>0</xdr:row>
      <xdr:rowOff>71280</xdr:rowOff>
    </xdr:from>
    <xdr:to>
      <xdr:col>9</xdr:col>
      <xdr:colOff>707760</xdr:colOff>
      <xdr:row>2</xdr:row>
      <xdr:rowOff>63000</xdr:rowOff>
    </xdr:to>
    <xdr:sp>
      <xdr:nvSpPr>
        <xdr:cNvPr id="11" name="Text Box 2"/>
        <xdr:cNvSpPr/>
      </xdr:nvSpPr>
      <xdr:spPr>
        <a:xfrm>
          <a:off x="351720" y="71280"/>
          <a:ext cx="6923160" cy="38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vertOverflow="clip" lIns="45720" rIns="45720" tIns="36720" bIns="0" anchor="t" upright="1">
          <a:noAutofit/>
        </a:bodyPr>
        <a:p>
          <a:pPr algn="ctr">
            <a:lnSpc>
              <a:spcPct val="100000"/>
            </a:lnSpc>
          </a:pPr>
          <a:r>
            <a:rPr b="1" lang="fr-FR" sz="1800" spc="-1" strike="noStrike">
              <a:solidFill>
                <a:srgbClr val="000000"/>
              </a:solidFill>
              <a:latin typeface="Arial"/>
            </a:rPr>
            <a:t>Organisation Breakdown Structure (OBS)</a:t>
          </a:r>
          <a:endParaRPr b="0" lang="fr-FR" sz="18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106920</xdr:colOff>
      <xdr:row>10</xdr:row>
      <xdr:rowOff>106200</xdr:rowOff>
    </xdr:from>
    <xdr:to>
      <xdr:col>7</xdr:col>
      <xdr:colOff>94320</xdr:colOff>
      <xdr:row>13</xdr:row>
      <xdr:rowOff>167040</xdr:rowOff>
    </xdr:to>
    <xdr:sp>
      <xdr:nvSpPr>
        <xdr:cNvPr id="12" name="Rectangle 20"/>
        <xdr:cNvSpPr/>
      </xdr:nvSpPr>
      <xdr:spPr>
        <a:xfrm>
          <a:off x="3450600" y="1848960"/>
          <a:ext cx="1599120" cy="57528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ts val="1100"/>
            </a:lnSpc>
          </a:pPr>
          <a:r>
            <a:rPr b="0" lang="fr-FR" sz="1100" spc="-1" strike="noStrike">
              <a:solidFill>
                <a:srgbClr val="ffffff"/>
              </a:solidFill>
              <a:latin typeface="Calibri"/>
            </a:rPr>
            <a:t>Responsable Projet (RP)</a:t>
          </a:r>
          <a:endParaRPr b="0" lang="fr-FR" sz="1100" spc="-1" strike="noStrike">
            <a:latin typeface="Times New Roman"/>
          </a:endParaRPr>
        </a:p>
        <a:p>
          <a:pPr algn="ctr">
            <a:lnSpc>
              <a:spcPts val="1199"/>
            </a:lnSpc>
          </a:pPr>
          <a:r>
            <a:rPr b="0" lang="fr-FR" sz="1100" spc="-1" strike="noStrike">
              <a:solidFill>
                <a:srgbClr val="ffffff"/>
              </a:solidFill>
              <a:latin typeface="Calibri"/>
            </a:rPr>
            <a:t>Prénom Nom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608040</xdr:colOff>
      <xdr:row>22</xdr:row>
      <xdr:rowOff>129600</xdr:rowOff>
    </xdr:from>
    <xdr:to>
      <xdr:col>4</xdr:col>
      <xdr:colOff>675000</xdr:colOff>
      <xdr:row>25</xdr:row>
      <xdr:rowOff>126360</xdr:rowOff>
    </xdr:to>
    <xdr:sp>
      <xdr:nvSpPr>
        <xdr:cNvPr id="13" name="Rectangle 21"/>
        <xdr:cNvSpPr/>
      </xdr:nvSpPr>
      <xdr:spPr>
        <a:xfrm>
          <a:off x="1534320" y="3929760"/>
          <a:ext cx="1678680" cy="51120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ffffff"/>
              </a:solidFill>
              <a:latin typeface="Calibri"/>
            </a:rPr>
            <a:t>Responsable conception / Intégration (RCI)</a:t>
          </a:r>
          <a:endParaRPr b="0" lang="fr-FR" sz="1100" spc="-1" strike="noStrike">
            <a:latin typeface="Times New Roman"/>
          </a:endParaRPr>
        </a:p>
        <a:p>
          <a:pPr algn="ctr">
            <a:lnSpc>
              <a:spcPts val="1100"/>
            </a:lnSpc>
          </a:pPr>
          <a:r>
            <a:rPr b="0" lang="fr-FR" sz="1100" spc="-1" strike="noStrike">
              <a:solidFill>
                <a:srgbClr val="ffffff"/>
              </a:solidFill>
              <a:latin typeface="Calibri"/>
            </a:rPr>
            <a:t>Prénom Nom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137160</xdr:colOff>
      <xdr:row>22</xdr:row>
      <xdr:rowOff>129600</xdr:rowOff>
    </xdr:from>
    <xdr:to>
      <xdr:col>8</xdr:col>
      <xdr:colOff>276120</xdr:colOff>
      <xdr:row>25</xdr:row>
      <xdr:rowOff>126360</xdr:rowOff>
    </xdr:to>
    <xdr:sp>
      <xdr:nvSpPr>
        <xdr:cNvPr id="14" name="Rectangle 22"/>
        <xdr:cNvSpPr/>
      </xdr:nvSpPr>
      <xdr:spPr>
        <a:xfrm>
          <a:off x="4286880" y="3929760"/>
          <a:ext cx="1750320" cy="51120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ffffff"/>
              </a:solidFill>
              <a:latin typeface="Calibri"/>
            </a:rPr>
            <a:t>Responsable Développement 1 (RD1)</a:t>
          </a:r>
          <a:endParaRPr b="0" lang="fr-FR" sz="1100" spc="-1" strike="noStrike">
            <a:latin typeface="Times New Roman"/>
          </a:endParaRPr>
        </a:p>
        <a:p>
          <a:pPr algn="ctr">
            <a:lnSpc>
              <a:spcPts val="1100"/>
            </a:lnSpc>
          </a:pPr>
          <a:r>
            <a:rPr b="0" lang="fr-FR" sz="1100" spc="-1" strike="noStrike">
              <a:solidFill>
                <a:srgbClr val="ffffff"/>
              </a:solidFill>
              <a:latin typeface="Calibri"/>
            </a:rPr>
            <a:t>Prénom Nom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9</xdr:col>
      <xdr:colOff>11520</xdr:colOff>
      <xdr:row>22</xdr:row>
      <xdr:rowOff>129600</xdr:rowOff>
    </xdr:from>
    <xdr:to>
      <xdr:col>11</xdr:col>
      <xdr:colOff>142920</xdr:colOff>
      <xdr:row>25</xdr:row>
      <xdr:rowOff>126360</xdr:rowOff>
    </xdr:to>
    <xdr:sp>
      <xdr:nvSpPr>
        <xdr:cNvPr id="15" name="Rectangle 23"/>
        <xdr:cNvSpPr/>
      </xdr:nvSpPr>
      <xdr:spPr>
        <a:xfrm>
          <a:off x="6578640" y="3929760"/>
          <a:ext cx="1742760" cy="51120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ffffff"/>
              </a:solidFill>
              <a:latin typeface="Calibri"/>
            </a:rPr>
            <a:t>Responsable Développement 2 (RD2)</a:t>
          </a:r>
          <a:endParaRPr b="0" lang="fr-FR" sz="1100" spc="-1" strike="noStrike">
            <a:latin typeface="Times New Roman"/>
          </a:endParaRPr>
        </a:p>
        <a:p>
          <a:pPr algn="ctr">
            <a:lnSpc>
              <a:spcPts val="1100"/>
            </a:lnSpc>
          </a:pPr>
          <a:r>
            <a:rPr b="0" lang="fr-FR" sz="1100" spc="-1" strike="noStrike">
              <a:solidFill>
                <a:srgbClr val="ffffff"/>
              </a:solidFill>
              <a:latin typeface="Calibri"/>
            </a:rPr>
            <a:t>Prénom Nom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646560</xdr:colOff>
      <xdr:row>14</xdr:row>
      <xdr:rowOff>360</xdr:rowOff>
    </xdr:from>
    <xdr:to>
      <xdr:col>6</xdr:col>
      <xdr:colOff>101160</xdr:colOff>
      <xdr:row>22</xdr:row>
      <xdr:rowOff>128880</xdr:rowOff>
    </xdr:to>
    <xdr:sp>
      <xdr:nvSpPr>
        <xdr:cNvPr id="16" name="Connecteur en angle 24"/>
        <xdr:cNvSpPr/>
      </xdr:nvSpPr>
      <xdr:spPr>
        <a:xfrm flipH="1" flipV="1" rot="5400000">
          <a:off x="2563920" y="2242080"/>
          <a:ext cx="1500120" cy="1872360"/>
        </a:xfrm>
        <a:prstGeom prst="bentConnector3">
          <a:avLst>
            <a:gd name="adj1" fmla="val 50000"/>
          </a:avLst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102240</xdr:colOff>
      <xdr:row>14</xdr:row>
      <xdr:rowOff>360</xdr:rowOff>
    </xdr:from>
    <xdr:to>
      <xdr:col>7</xdr:col>
      <xdr:colOff>211320</xdr:colOff>
      <xdr:row>22</xdr:row>
      <xdr:rowOff>128880</xdr:rowOff>
    </xdr:to>
    <xdr:sp>
      <xdr:nvSpPr>
        <xdr:cNvPr id="17" name="Connecteur en angle 25"/>
        <xdr:cNvSpPr/>
      </xdr:nvSpPr>
      <xdr:spPr>
        <a:xfrm flipV="1" rot="16200000">
          <a:off x="3958920" y="2720880"/>
          <a:ext cx="1500120" cy="914760"/>
        </a:xfrm>
        <a:prstGeom prst="bentConnector3">
          <a:avLst>
            <a:gd name="adj1" fmla="val 50000"/>
          </a:avLst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102240</xdr:colOff>
      <xdr:row>14</xdr:row>
      <xdr:rowOff>360</xdr:rowOff>
    </xdr:from>
    <xdr:to>
      <xdr:col>10</xdr:col>
      <xdr:colOff>77760</xdr:colOff>
      <xdr:row>22</xdr:row>
      <xdr:rowOff>128880</xdr:rowOff>
    </xdr:to>
    <xdr:sp>
      <xdr:nvSpPr>
        <xdr:cNvPr id="18" name="Connecteur en angle 26"/>
        <xdr:cNvSpPr/>
      </xdr:nvSpPr>
      <xdr:spPr>
        <a:xfrm flipV="1" rot="16200000">
          <a:off x="5100840" y="1578960"/>
          <a:ext cx="1500120" cy="3198600"/>
        </a:xfrm>
        <a:prstGeom prst="bentConnector3">
          <a:avLst>
            <a:gd name="adj1" fmla="val 50000"/>
          </a:avLst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434520</xdr:colOff>
      <xdr:row>10</xdr:row>
      <xdr:rowOff>114840</xdr:rowOff>
    </xdr:from>
    <xdr:to>
      <xdr:col>3</xdr:col>
      <xdr:colOff>565920</xdr:colOff>
      <xdr:row>14</xdr:row>
      <xdr:rowOff>4320</xdr:rowOff>
    </xdr:to>
    <xdr:sp>
      <xdr:nvSpPr>
        <xdr:cNvPr id="19" name="Rectangle 27"/>
        <xdr:cNvSpPr/>
      </xdr:nvSpPr>
      <xdr:spPr>
        <a:xfrm>
          <a:off x="555120" y="1857600"/>
          <a:ext cx="1742760" cy="575280"/>
        </a:xfrm>
        <a:prstGeom prst="rect">
          <a:avLst/>
        </a:prstGeom>
        <a:solidFill>
          <a:srgbClr val="4f81bd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ffffff"/>
              </a:solidFill>
              <a:latin typeface="Calibri"/>
            </a:rPr>
            <a:t>Responsable Client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644760</xdr:colOff>
      <xdr:row>12</xdr:row>
      <xdr:rowOff>50400</xdr:rowOff>
    </xdr:from>
    <xdr:to>
      <xdr:col>10</xdr:col>
      <xdr:colOff>639720</xdr:colOff>
      <xdr:row>14</xdr:row>
      <xdr:rowOff>68040</xdr:rowOff>
    </xdr:to>
    <xdr:sp>
      <xdr:nvSpPr>
        <xdr:cNvPr id="20" name="Rectangle 28"/>
        <xdr:cNvSpPr/>
      </xdr:nvSpPr>
      <xdr:spPr>
        <a:xfrm>
          <a:off x="6405840" y="2136240"/>
          <a:ext cx="1606680" cy="360360"/>
        </a:xfrm>
        <a:prstGeom prst="rect">
          <a:avLst/>
        </a:prstGeom>
        <a:solidFill>
          <a:srgbClr val="808080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ffffff"/>
              </a:solidFill>
              <a:latin typeface="Calibri"/>
            </a:rPr>
            <a:t>Expert X</a:t>
          </a:r>
          <a:endParaRPr b="0" lang="fr-FR" sz="1100" spc="-1" strike="noStrike">
            <a:latin typeface="Times New Roman"/>
          </a:endParaRPr>
        </a:p>
        <a:p>
          <a:pPr algn="ctr">
            <a:lnSpc>
              <a:spcPts val="901"/>
            </a:lnSpc>
          </a:pPr>
          <a:r>
            <a:rPr b="0" lang="fr-FR" sz="1100" spc="-1" strike="noStrike">
              <a:solidFill>
                <a:srgbClr val="ffffff"/>
              </a:solidFill>
              <a:latin typeface="Calibri"/>
            </a:rPr>
            <a:t>Prénom Nom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101880</xdr:colOff>
      <xdr:row>14</xdr:row>
      <xdr:rowOff>720</xdr:rowOff>
    </xdr:from>
    <xdr:to>
      <xdr:col>9</xdr:col>
      <xdr:colOff>646560</xdr:colOff>
      <xdr:row>14</xdr:row>
      <xdr:rowOff>68040</xdr:rowOff>
    </xdr:to>
    <xdr:sp>
      <xdr:nvSpPr>
        <xdr:cNvPr id="21" name="Connecteur en angle 29"/>
        <xdr:cNvSpPr/>
      </xdr:nvSpPr>
      <xdr:spPr>
        <a:xfrm flipH="1" rot="16200000">
          <a:off x="5698800" y="981360"/>
          <a:ext cx="67320" cy="2962080"/>
        </a:xfrm>
        <a:prstGeom prst="bentConnector3">
          <a:avLst>
            <a:gd name="adj1" fmla="val 417469"/>
          </a:avLst>
        </a:prstGeom>
        <a:noFill/>
        <a:ln w="0">
          <a:solidFill>
            <a:srgbClr val="4a7ebb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566280</xdr:colOff>
      <xdr:row>12</xdr:row>
      <xdr:rowOff>51120</xdr:rowOff>
    </xdr:from>
    <xdr:to>
      <xdr:col>5</xdr:col>
      <xdr:colOff>106920</xdr:colOff>
      <xdr:row>12</xdr:row>
      <xdr:rowOff>55440</xdr:rowOff>
    </xdr:to>
    <xdr:sp>
      <xdr:nvSpPr>
        <xdr:cNvPr id="22" name="Connecteur droit 30"/>
        <xdr:cNvSpPr/>
      </xdr:nvSpPr>
      <xdr:spPr>
        <a:xfrm flipV="1">
          <a:off x="2298240" y="2136960"/>
          <a:ext cx="1152360" cy="4320"/>
        </a:xfrm>
        <a:prstGeom prst="line">
          <a:avLst/>
        </a:prstGeom>
        <a:ln w="0">
          <a:solidFill>
            <a:srgbClr val="4a7eb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626400</xdr:colOff>
      <xdr:row>6</xdr:row>
      <xdr:rowOff>0</xdr:rowOff>
    </xdr:from>
    <xdr:to>
      <xdr:col>7</xdr:col>
      <xdr:colOff>666000</xdr:colOff>
      <xdr:row>7</xdr:row>
      <xdr:rowOff>146880</xdr:rowOff>
    </xdr:to>
    <xdr:sp>
      <xdr:nvSpPr>
        <xdr:cNvPr id="23" name="ZoneTexte 39"/>
        <xdr:cNvSpPr/>
      </xdr:nvSpPr>
      <xdr:spPr>
        <a:xfrm>
          <a:off x="3970080" y="1056960"/>
          <a:ext cx="1651320" cy="318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fr-FR" sz="1800" spc="-1" strike="noStrike">
              <a:solidFill>
                <a:srgbClr val="000000"/>
              </a:solidFill>
              <a:latin typeface="Calibri"/>
            </a:rPr>
            <a:t>OBS (exemple)</a:t>
          </a:r>
          <a:endParaRPr b="0" lang="fr-FR" sz="1800" spc="-1" strike="noStrike">
            <a:latin typeface="Times New Roman"/>
          </a:endParaRPr>
        </a:p>
      </xdr:txBody>
    </xdr:sp>
    <xdr:clientData/>
  </xdr:twoCellAnchor>
  <xdr:twoCellAnchor editAs="twoCell">
    <xdr:from>
      <xdr:col>14</xdr:col>
      <xdr:colOff>47520</xdr:colOff>
      <xdr:row>3</xdr:row>
      <xdr:rowOff>23760</xdr:rowOff>
    </xdr:from>
    <xdr:to>
      <xdr:col>17</xdr:col>
      <xdr:colOff>475560</xdr:colOff>
      <xdr:row>13</xdr:row>
      <xdr:rowOff>94320</xdr:rowOff>
    </xdr:to>
    <xdr:sp>
      <xdr:nvSpPr>
        <xdr:cNvPr id="24" name="Rectangle à coins arrondis 1"/>
        <xdr:cNvSpPr/>
      </xdr:nvSpPr>
      <xdr:spPr>
        <a:xfrm>
          <a:off x="10643760" y="576000"/>
          <a:ext cx="2845440" cy="1775520"/>
        </a:xfrm>
        <a:prstGeom prst="wedgeRoundRectCallout">
          <a:avLst>
            <a:gd name="adj1" fmla="val -57675"/>
            <a:gd name="adj2" fmla="val 113870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18360" rIns="0" tIns="0" bIns="0" anchor="t" upright="1">
          <a:noAutofit/>
        </a:bodyPr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Ceci est un exemple: A vous de définir votre OBS : Vous pouvez  créer l'organigramme sous Excel  ou bien dans le logiciel de votre choix et coller ici une image.</a:t>
          </a:r>
          <a:endParaRPr b="0" lang="fr-FR" sz="11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86400</xdr:colOff>
      <xdr:row>0</xdr:row>
      <xdr:rowOff>48240</xdr:rowOff>
    </xdr:from>
    <xdr:to>
      <xdr:col>9</xdr:col>
      <xdr:colOff>738360</xdr:colOff>
      <xdr:row>2</xdr:row>
      <xdr:rowOff>39960</xdr:rowOff>
    </xdr:to>
    <xdr:sp>
      <xdr:nvSpPr>
        <xdr:cNvPr id="25" name="Text Box 2"/>
        <xdr:cNvSpPr/>
      </xdr:nvSpPr>
      <xdr:spPr>
        <a:xfrm>
          <a:off x="207000" y="48240"/>
          <a:ext cx="7098480" cy="38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vertOverflow="clip" lIns="45720" rIns="45720" tIns="36720" bIns="0" anchor="t" upright="1">
          <a:noAutofit/>
        </a:bodyPr>
        <a:p>
          <a:pPr algn="ctr">
            <a:lnSpc>
              <a:spcPct val="100000"/>
            </a:lnSpc>
          </a:pPr>
          <a:r>
            <a:rPr b="1" lang="fr-FR" sz="1800" spc="-1" strike="noStrike">
              <a:solidFill>
                <a:srgbClr val="000000"/>
              </a:solidFill>
              <a:latin typeface="Arial"/>
            </a:rPr>
            <a:t>Product Breakdown Structure (PBS)</a:t>
          </a:r>
          <a:endParaRPr b="0" lang="fr-FR" sz="18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543960</xdr:colOff>
      <xdr:row>8</xdr:row>
      <xdr:rowOff>83160</xdr:rowOff>
    </xdr:from>
    <xdr:to>
      <xdr:col>7</xdr:col>
      <xdr:colOff>531360</xdr:colOff>
      <xdr:row>10</xdr:row>
      <xdr:rowOff>99720</xdr:rowOff>
    </xdr:to>
    <xdr:sp>
      <xdr:nvSpPr>
        <xdr:cNvPr id="26" name="Rectangle 2"/>
        <xdr:cNvSpPr/>
      </xdr:nvSpPr>
      <xdr:spPr>
        <a:xfrm>
          <a:off x="3887640" y="1483200"/>
          <a:ext cx="1599120" cy="35928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Solution A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236160</xdr:colOff>
      <xdr:row>13</xdr:row>
      <xdr:rowOff>46800</xdr:rowOff>
    </xdr:from>
    <xdr:to>
      <xdr:col>5</xdr:col>
      <xdr:colOff>640800</xdr:colOff>
      <xdr:row>15</xdr:row>
      <xdr:rowOff>70560</xdr:rowOff>
    </xdr:to>
    <xdr:sp>
      <xdr:nvSpPr>
        <xdr:cNvPr id="27" name="Rectangle 3"/>
        <xdr:cNvSpPr/>
      </xdr:nvSpPr>
      <xdr:spPr>
        <a:xfrm>
          <a:off x="2774160" y="2304000"/>
          <a:ext cx="1210320" cy="36684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Composant A1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36720</xdr:colOff>
      <xdr:row>13</xdr:row>
      <xdr:rowOff>46800</xdr:rowOff>
    </xdr:from>
    <xdr:to>
      <xdr:col>8</xdr:col>
      <xdr:colOff>441360</xdr:colOff>
      <xdr:row>15</xdr:row>
      <xdr:rowOff>70920</xdr:rowOff>
    </xdr:to>
    <xdr:sp>
      <xdr:nvSpPr>
        <xdr:cNvPr id="28" name="Rectangle 4"/>
        <xdr:cNvSpPr/>
      </xdr:nvSpPr>
      <xdr:spPr>
        <a:xfrm>
          <a:off x="4992120" y="2304000"/>
          <a:ext cx="1210320" cy="36720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Composant A2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561600</xdr:colOff>
      <xdr:row>13</xdr:row>
      <xdr:rowOff>43560</xdr:rowOff>
    </xdr:from>
    <xdr:to>
      <xdr:col>10</xdr:col>
      <xdr:colOff>200160</xdr:colOff>
      <xdr:row>15</xdr:row>
      <xdr:rowOff>52200</xdr:rowOff>
    </xdr:to>
    <xdr:sp>
      <xdr:nvSpPr>
        <xdr:cNvPr id="29" name="Rectangle 5"/>
        <xdr:cNvSpPr/>
      </xdr:nvSpPr>
      <xdr:spPr>
        <a:xfrm>
          <a:off x="6322680" y="2300760"/>
          <a:ext cx="1250280" cy="35172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Composant A3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43200</xdr:colOff>
      <xdr:row>10</xdr:row>
      <xdr:rowOff>100440</xdr:rowOff>
    </xdr:from>
    <xdr:to>
      <xdr:col>6</xdr:col>
      <xdr:colOff>537840</xdr:colOff>
      <xdr:row>13</xdr:row>
      <xdr:rowOff>46440</xdr:rowOff>
    </xdr:to>
    <xdr:sp>
      <xdr:nvSpPr>
        <xdr:cNvPr id="30" name="Connecteur en angle 6"/>
        <xdr:cNvSpPr/>
      </xdr:nvSpPr>
      <xdr:spPr>
        <a:xfrm flipH="1" flipV="1" rot="5400000">
          <a:off x="3806280" y="1422000"/>
          <a:ext cx="460440" cy="1300680"/>
        </a:xfrm>
        <a:prstGeom prst="bentConnector3">
          <a:avLst>
            <a:gd name="adj1" fmla="val 50000"/>
          </a:avLst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538920</xdr:colOff>
      <xdr:row>10</xdr:row>
      <xdr:rowOff>100440</xdr:rowOff>
    </xdr:from>
    <xdr:to>
      <xdr:col>7</xdr:col>
      <xdr:colOff>628200</xdr:colOff>
      <xdr:row>13</xdr:row>
      <xdr:rowOff>46440</xdr:rowOff>
    </xdr:to>
    <xdr:sp>
      <xdr:nvSpPr>
        <xdr:cNvPr id="31" name="Connecteur en angle 7"/>
        <xdr:cNvSpPr/>
      </xdr:nvSpPr>
      <xdr:spPr>
        <a:xfrm flipV="1" rot="16200000">
          <a:off x="4905720" y="1625040"/>
          <a:ext cx="460440" cy="894960"/>
        </a:xfrm>
        <a:prstGeom prst="bentConnector3">
          <a:avLst>
            <a:gd name="adj1" fmla="val 50000"/>
          </a:avLst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538920</xdr:colOff>
      <xdr:row>10</xdr:row>
      <xdr:rowOff>100440</xdr:rowOff>
    </xdr:from>
    <xdr:to>
      <xdr:col>9</xdr:col>
      <xdr:colOff>377640</xdr:colOff>
      <xdr:row>13</xdr:row>
      <xdr:rowOff>42840</xdr:rowOff>
    </xdr:to>
    <xdr:sp>
      <xdr:nvSpPr>
        <xdr:cNvPr id="32" name="Connecteur en angle 8"/>
        <xdr:cNvSpPr/>
      </xdr:nvSpPr>
      <xdr:spPr>
        <a:xfrm flipV="1" rot="16200000">
          <a:off x="5587920" y="942840"/>
          <a:ext cx="456840" cy="2256120"/>
        </a:xfrm>
        <a:prstGeom prst="bentConnector3">
          <a:avLst>
            <a:gd name="adj1" fmla="val 50000"/>
          </a:avLst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532800</xdr:colOff>
      <xdr:row>5</xdr:row>
      <xdr:rowOff>49680</xdr:rowOff>
    </xdr:from>
    <xdr:to>
      <xdr:col>7</xdr:col>
      <xdr:colOff>531360</xdr:colOff>
      <xdr:row>7</xdr:row>
      <xdr:rowOff>25200</xdr:rowOff>
    </xdr:to>
    <xdr:sp>
      <xdr:nvSpPr>
        <xdr:cNvPr id="33" name="ZoneTexte 39"/>
        <xdr:cNvSpPr/>
      </xdr:nvSpPr>
      <xdr:spPr>
        <a:xfrm>
          <a:off x="3876480" y="935280"/>
          <a:ext cx="1610280" cy="318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fr-FR" sz="1800" spc="-1" strike="noStrike">
              <a:solidFill>
                <a:srgbClr val="000000"/>
              </a:solidFill>
              <a:latin typeface="Calibri"/>
            </a:rPr>
            <a:t>PBS (exemple)</a:t>
          </a:r>
          <a:endParaRPr b="0" lang="fr-FR" sz="18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266400</xdr:colOff>
      <xdr:row>16</xdr:row>
      <xdr:rowOff>43560</xdr:rowOff>
    </xdr:from>
    <xdr:to>
      <xdr:col>6</xdr:col>
      <xdr:colOff>671040</xdr:colOff>
      <xdr:row>18</xdr:row>
      <xdr:rowOff>52200</xdr:rowOff>
    </xdr:to>
    <xdr:sp>
      <xdr:nvSpPr>
        <xdr:cNvPr id="34" name="Rectangle 10"/>
        <xdr:cNvSpPr/>
      </xdr:nvSpPr>
      <xdr:spPr>
        <a:xfrm>
          <a:off x="3610080" y="2815200"/>
          <a:ext cx="1210680" cy="35136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Composant A11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266400</xdr:colOff>
      <xdr:row>22</xdr:row>
      <xdr:rowOff>15120</xdr:rowOff>
    </xdr:from>
    <xdr:to>
      <xdr:col>6</xdr:col>
      <xdr:colOff>671040</xdr:colOff>
      <xdr:row>24</xdr:row>
      <xdr:rowOff>39240</xdr:rowOff>
    </xdr:to>
    <xdr:sp>
      <xdr:nvSpPr>
        <xdr:cNvPr id="35" name="Rectangle 11"/>
        <xdr:cNvSpPr/>
      </xdr:nvSpPr>
      <xdr:spPr>
        <a:xfrm>
          <a:off x="3610080" y="3815280"/>
          <a:ext cx="1210680" cy="36720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Composant A13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266400</xdr:colOff>
      <xdr:row>19</xdr:row>
      <xdr:rowOff>33120</xdr:rowOff>
    </xdr:from>
    <xdr:to>
      <xdr:col>6</xdr:col>
      <xdr:colOff>671040</xdr:colOff>
      <xdr:row>21</xdr:row>
      <xdr:rowOff>49680</xdr:rowOff>
    </xdr:to>
    <xdr:sp>
      <xdr:nvSpPr>
        <xdr:cNvPr id="36" name="Rectangle 12"/>
        <xdr:cNvSpPr/>
      </xdr:nvSpPr>
      <xdr:spPr>
        <a:xfrm>
          <a:off x="3610080" y="3319200"/>
          <a:ext cx="1210680" cy="35928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Composant A12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43560</xdr:colOff>
      <xdr:row>15</xdr:row>
      <xdr:rowOff>72360</xdr:rowOff>
    </xdr:from>
    <xdr:to>
      <xdr:col>5</xdr:col>
      <xdr:colOff>266400</xdr:colOff>
      <xdr:row>17</xdr:row>
      <xdr:rowOff>52200</xdr:rowOff>
    </xdr:to>
    <xdr:sp>
      <xdr:nvSpPr>
        <xdr:cNvPr id="37" name="Connecteur en angle 13"/>
        <xdr:cNvSpPr/>
      </xdr:nvSpPr>
      <xdr:spPr>
        <a:xfrm rot="10800000">
          <a:off x="3386880" y="2672640"/>
          <a:ext cx="222840" cy="322560"/>
        </a:xfrm>
        <a:prstGeom prst="bentConnector2">
          <a:avLst/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43560</xdr:colOff>
      <xdr:row>15</xdr:row>
      <xdr:rowOff>72360</xdr:rowOff>
    </xdr:from>
    <xdr:to>
      <xdr:col>5</xdr:col>
      <xdr:colOff>266400</xdr:colOff>
      <xdr:row>23</xdr:row>
      <xdr:rowOff>31680</xdr:rowOff>
    </xdr:to>
    <xdr:sp>
      <xdr:nvSpPr>
        <xdr:cNvPr id="38" name="Connecteur en angle 14"/>
        <xdr:cNvSpPr/>
      </xdr:nvSpPr>
      <xdr:spPr>
        <a:xfrm rot="10800000">
          <a:off x="3386880" y="2672280"/>
          <a:ext cx="222840" cy="1330920"/>
        </a:xfrm>
        <a:prstGeom prst="bentConnector2">
          <a:avLst/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43560</xdr:colOff>
      <xdr:row>15</xdr:row>
      <xdr:rowOff>72360</xdr:rowOff>
    </xdr:from>
    <xdr:to>
      <xdr:col>5</xdr:col>
      <xdr:colOff>266400</xdr:colOff>
      <xdr:row>20</xdr:row>
      <xdr:rowOff>42120</xdr:rowOff>
    </xdr:to>
    <xdr:sp>
      <xdr:nvSpPr>
        <xdr:cNvPr id="39" name="Connecteur en angle 15"/>
        <xdr:cNvSpPr/>
      </xdr:nvSpPr>
      <xdr:spPr>
        <a:xfrm rot="10800000">
          <a:off x="3386880" y="2672280"/>
          <a:ext cx="222840" cy="826920"/>
        </a:xfrm>
        <a:prstGeom prst="bentConnector2">
          <a:avLst/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154800</xdr:colOff>
      <xdr:row>1</xdr:row>
      <xdr:rowOff>154800</xdr:rowOff>
    </xdr:from>
    <xdr:to>
      <xdr:col>17</xdr:col>
      <xdr:colOff>582840</xdr:colOff>
      <xdr:row>7</xdr:row>
      <xdr:rowOff>130320</xdr:rowOff>
    </xdr:to>
    <xdr:sp>
      <xdr:nvSpPr>
        <xdr:cNvPr id="40" name="Rectangle à coins arrondis 16"/>
        <xdr:cNvSpPr/>
      </xdr:nvSpPr>
      <xdr:spPr>
        <a:xfrm>
          <a:off x="10751040" y="383400"/>
          <a:ext cx="2845440" cy="975600"/>
        </a:xfrm>
        <a:prstGeom prst="wedgeRoundRectCallout">
          <a:avLst>
            <a:gd name="adj1" fmla="val -72149"/>
            <a:gd name="adj2" fmla="val 48117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18360" rIns="0" tIns="0" bIns="0" anchor="t" upright="1">
          <a:noAutofit/>
        </a:bodyPr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Ceci est un exemple: A vous de définir votre PBS : Vous pouvez  créer l'arbre produit sous Excel  ou bien dans le logiciel de votre choix et coller ici une image.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69120</xdr:colOff>
      <xdr:row>13</xdr:row>
      <xdr:rowOff>59400</xdr:rowOff>
    </xdr:from>
    <xdr:to>
      <xdr:col>3</xdr:col>
      <xdr:colOff>473760</xdr:colOff>
      <xdr:row>15</xdr:row>
      <xdr:rowOff>83160</xdr:rowOff>
    </xdr:to>
    <xdr:sp>
      <xdr:nvSpPr>
        <xdr:cNvPr id="41" name="Rectangle 17"/>
        <xdr:cNvSpPr/>
      </xdr:nvSpPr>
      <xdr:spPr>
        <a:xfrm>
          <a:off x="995400" y="2316600"/>
          <a:ext cx="1210320" cy="36684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Documents Projet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94680</xdr:colOff>
      <xdr:row>16</xdr:row>
      <xdr:rowOff>45720</xdr:rowOff>
    </xdr:from>
    <xdr:to>
      <xdr:col>4</xdr:col>
      <xdr:colOff>499320</xdr:colOff>
      <xdr:row>18</xdr:row>
      <xdr:rowOff>54360</xdr:rowOff>
    </xdr:to>
    <xdr:sp>
      <xdr:nvSpPr>
        <xdr:cNvPr id="42" name="Rectangle 18"/>
        <xdr:cNvSpPr/>
      </xdr:nvSpPr>
      <xdr:spPr>
        <a:xfrm>
          <a:off x="1826640" y="2817360"/>
          <a:ext cx="1210680" cy="35136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Referentiel du besoin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653760</xdr:colOff>
      <xdr:row>15</xdr:row>
      <xdr:rowOff>84960</xdr:rowOff>
    </xdr:from>
    <xdr:to>
      <xdr:col>3</xdr:col>
      <xdr:colOff>95040</xdr:colOff>
      <xdr:row>17</xdr:row>
      <xdr:rowOff>50760</xdr:rowOff>
    </xdr:to>
    <xdr:sp>
      <xdr:nvSpPr>
        <xdr:cNvPr id="43" name="Connecteur en angle 19"/>
        <xdr:cNvSpPr/>
      </xdr:nvSpPr>
      <xdr:spPr>
        <a:xfrm rot="10800000">
          <a:off x="1580040" y="2684880"/>
          <a:ext cx="246960" cy="308520"/>
        </a:xfrm>
        <a:prstGeom prst="bentConnector2">
          <a:avLst/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128160</xdr:colOff>
      <xdr:row>19</xdr:row>
      <xdr:rowOff>31680</xdr:rowOff>
    </xdr:from>
    <xdr:to>
      <xdr:col>4</xdr:col>
      <xdr:colOff>532800</xdr:colOff>
      <xdr:row>21</xdr:row>
      <xdr:rowOff>40320</xdr:rowOff>
    </xdr:to>
    <xdr:sp>
      <xdr:nvSpPr>
        <xdr:cNvPr id="44" name="Rectangle 20"/>
        <xdr:cNvSpPr/>
      </xdr:nvSpPr>
      <xdr:spPr>
        <a:xfrm>
          <a:off x="1860120" y="3317760"/>
          <a:ext cx="1210680" cy="35136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Referentiel Projet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137880</xdr:colOff>
      <xdr:row>22</xdr:row>
      <xdr:rowOff>100440</xdr:rowOff>
    </xdr:from>
    <xdr:to>
      <xdr:col>4</xdr:col>
      <xdr:colOff>542520</xdr:colOff>
      <xdr:row>24</xdr:row>
      <xdr:rowOff>109080</xdr:rowOff>
    </xdr:to>
    <xdr:sp>
      <xdr:nvSpPr>
        <xdr:cNvPr id="45" name="Rectangle 21"/>
        <xdr:cNvSpPr/>
      </xdr:nvSpPr>
      <xdr:spPr>
        <a:xfrm>
          <a:off x="1869840" y="3900600"/>
          <a:ext cx="1210680" cy="35172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Tableaux de bord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194760</xdr:colOff>
      <xdr:row>26</xdr:row>
      <xdr:rowOff>14760</xdr:rowOff>
    </xdr:from>
    <xdr:to>
      <xdr:col>4</xdr:col>
      <xdr:colOff>599400</xdr:colOff>
      <xdr:row>28</xdr:row>
      <xdr:rowOff>23400</xdr:rowOff>
    </xdr:to>
    <xdr:sp>
      <xdr:nvSpPr>
        <xdr:cNvPr id="46" name="Rectangle 22"/>
        <xdr:cNvSpPr/>
      </xdr:nvSpPr>
      <xdr:spPr>
        <a:xfrm>
          <a:off x="1926720" y="4500720"/>
          <a:ext cx="1210680" cy="35172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Bilan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10</xdr:col>
      <xdr:colOff>435600</xdr:colOff>
      <xdr:row>13</xdr:row>
      <xdr:rowOff>45000</xdr:rowOff>
    </xdr:from>
    <xdr:to>
      <xdr:col>12</xdr:col>
      <xdr:colOff>78120</xdr:colOff>
      <xdr:row>15</xdr:row>
      <xdr:rowOff>68760</xdr:rowOff>
    </xdr:to>
    <xdr:sp>
      <xdr:nvSpPr>
        <xdr:cNvPr id="47" name="Rectangle 23"/>
        <xdr:cNvSpPr/>
      </xdr:nvSpPr>
      <xdr:spPr>
        <a:xfrm>
          <a:off x="7808400" y="2302200"/>
          <a:ext cx="1254240" cy="36684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Documents Techniques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473400</xdr:colOff>
      <xdr:row>16</xdr:row>
      <xdr:rowOff>114840</xdr:rowOff>
    </xdr:from>
    <xdr:to>
      <xdr:col>13</xdr:col>
      <xdr:colOff>115920</xdr:colOff>
      <xdr:row>18</xdr:row>
      <xdr:rowOff>123480</xdr:rowOff>
    </xdr:to>
    <xdr:sp>
      <xdr:nvSpPr>
        <xdr:cNvPr id="48" name="Rectangle 24"/>
        <xdr:cNvSpPr/>
      </xdr:nvSpPr>
      <xdr:spPr>
        <a:xfrm>
          <a:off x="8651880" y="2886480"/>
          <a:ext cx="1254240" cy="35136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Dossier d'architecture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483120</xdr:colOff>
      <xdr:row>19</xdr:row>
      <xdr:rowOff>124200</xdr:rowOff>
    </xdr:from>
    <xdr:to>
      <xdr:col>13</xdr:col>
      <xdr:colOff>125640</xdr:colOff>
      <xdr:row>21</xdr:row>
      <xdr:rowOff>132840</xdr:rowOff>
    </xdr:to>
    <xdr:sp>
      <xdr:nvSpPr>
        <xdr:cNvPr id="49" name="Rectangle 25"/>
        <xdr:cNvSpPr/>
      </xdr:nvSpPr>
      <xdr:spPr>
        <a:xfrm>
          <a:off x="8661600" y="3410280"/>
          <a:ext cx="1254240" cy="35136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Dossier de test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258480</xdr:colOff>
      <xdr:row>15</xdr:row>
      <xdr:rowOff>70560</xdr:rowOff>
    </xdr:from>
    <xdr:to>
      <xdr:col>11</xdr:col>
      <xdr:colOff>473760</xdr:colOff>
      <xdr:row>17</xdr:row>
      <xdr:rowOff>119880</xdr:rowOff>
    </xdr:to>
    <xdr:sp>
      <xdr:nvSpPr>
        <xdr:cNvPr id="50" name="Connecteur en angle 26"/>
        <xdr:cNvSpPr/>
      </xdr:nvSpPr>
      <xdr:spPr>
        <a:xfrm rot="10800000">
          <a:off x="8436960" y="2670480"/>
          <a:ext cx="215280" cy="392040"/>
        </a:xfrm>
        <a:prstGeom prst="bentConnector2">
          <a:avLst/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11</xdr:col>
      <xdr:colOff>258840</xdr:colOff>
      <xdr:row>15</xdr:row>
      <xdr:rowOff>70920</xdr:rowOff>
    </xdr:from>
    <xdr:to>
      <xdr:col>11</xdr:col>
      <xdr:colOff>483480</xdr:colOff>
      <xdr:row>20</xdr:row>
      <xdr:rowOff>129600</xdr:rowOff>
    </xdr:to>
    <xdr:sp>
      <xdr:nvSpPr>
        <xdr:cNvPr id="51" name="Connecteur en angle 27"/>
        <xdr:cNvSpPr/>
      </xdr:nvSpPr>
      <xdr:spPr>
        <a:xfrm rot="10800000">
          <a:off x="8437320" y="2671200"/>
          <a:ext cx="224640" cy="915840"/>
        </a:xfrm>
        <a:prstGeom prst="bentConnector2">
          <a:avLst/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653760</xdr:colOff>
      <xdr:row>15</xdr:row>
      <xdr:rowOff>84960</xdr:rowOff>
    </xdr:from>
    <xdr:to>
      <xdr:col>3</xdr:col>
      <xdr:colOff>128520</xdr:colOff>
      <xdr:row>20</xdr:row>
      <xdr:rowOff>36720</xdr:rowOff>
    </xdr:to>
    <xdr:sp>
      <xdr:nvSpPr>
        <xdr:cNvPr id="52" name="Connecteur en angle 32"/>
        <xdr:cNvSpPr/>
      </xdr:nvSpPr>
      <xdr:spPr>
        <a:xfrm rot="10800000">
          <a:off x="1579680" y="2684880"/>
          <a:ext cx="280440" cy="808920"/>
        </a:xfrm>
        <a:prstGeom prst="bentConnector2">
          <a:avLst/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654120</xdr:colOff>
      <xdr:row>15</xdr:row>
      <xdr:rowOff>84600</xdr:rowOff>
    </xdr:from>
    <xdr:to>
      <xdr:col>3</xdr:col>
      <xdr:colOff>138240</xdr:colOff>
      <xdr:row>23</xdr:row>
      <xdr:rowOff>105480</xdr:rowOff>
    </xdr:to>
    <xdr:sp>
      <xdr:nvSpPr>
        <xdr:cNvPr id="53" name="Connecteur en angle 33"/>
        <xdr:cNvSpPr/>
      </xdr:nvSpPr>
      <xdr:spPr>
        <a:xfrm rot="10800000">
          <a:off x="1580040" y="2684880"/>
          <a:ext cx="289800" cy="1392480"/>
        </a:xfrm>
        <a:prstGeom prst="bentConnector2">
          <a:avLst/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653760</xdr:colOff>
      <xdr:row>15</xdr:row>
      <xdr:rowOff>84960</xdr:rowOff>
    </xdr:from>
    <xdr:to>
      <xdr:col>3</xdr:col>
      <xdr:colOff>195120</xdr:colOff>
      <xdr:row>27</xdr:row>
      <xdr:rowOff>19800</xdr:rowOff>
    </xdr:to>
    <xdr:sp>
      <xdr:nvSpPr>
        <xdr:cNvPr id="54" name="Connecteur en angle 34"/>
        <xdr:cNvSpPr/>
      </xdr:nvSpPr>
      <xdr:spPr>
        <a:xfrm rot="10800000">
          <a:off x="1580040" y="2685240"/>
          <a:ext cx="347040" cy="1992240"/>
        </a:xfrm>
        <a:prstGeom prst="bentConnector2">
          <a:avLst/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653760</xdr:colOff>
      <xdr:row>10</xdr:row>
      <xdr:rowOff>100440</xdr:rowOff>
    </xdr:from>
    <xdr:to>
      <xdr:col>6</xdr:col>
      <xdr:colOff>538200</xdr:colOff>
      <xdr:row>13</xdr:row>
      <xdr:rowOff>58680</xdr:rowOff>
    </xdr:to>
    <xdr:sp>
      <xdr:nvSpPr>
        <xdr:cNvPr id="55" name="Connecteur en angle 42"/>
        <xdr:cNvSpPr/>
      </xdr:nvSpPr>
      <xdr:spPr>
        <a:xfrm flipH="1" flipV="1" rot="5400000">
          <a:off x="2896920" y="524520"/>
          <a:ext cx="472680" cy="3107880"/>
        </a:xfrm>
        <a:prstGeom prst="bentConnector3">
          <a:avLst>
            <a:gd name="adj1" fmla="val 50000"/>
          </a:avLst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538920</xdr:colOff>
      <xdr:row>10</xdr:row>
      <xdr:rowOff>100440</xdr:rowOff>
    </xdr:from>
    <xdr:to>
      <xdr:col>11</xdr:col>
      <xdr:colOff>257760</xdr:colOff>
      <xdr:row>13</xdr:row>
      <xdr:rowOff>44280</xdr:rowOff>
    </xdr:to>
    <xdr:sp>
      <xdr:nvSpPr>
        <xdr:cNvPr id="56" name="Connecteur en angle 45"/>
        <xdr:cNvSpPr/>
      </xdr:nvSpPr>
      <xdr:spPr>
        <a:xfrm flipV="1" rot="16200000">
          <a:off x="6333120" y="197640"/>
          <a:ext cx="458280" cy="3747600"/>
        </a:xfrm>
        <a:prstGeom prst="bentConnector3">
          <a:avLst>
            <a:gd name="adj1" fmla="val 50000"/>
          </a:avLst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124560</xdr:colOff>
      <xdr:row>0</xdr:row>
      <xdr:rowOff>78840</xdr:rowOff>
    </xdr:from>
    <xdr:to>
      <xdr:col>9</xdr:col>
      <xdr:colOff>761400</xdr:colOff>
      <xdr:row>2</xdr:row>
      <xdr:rowOff>70560</xdr:rowOff>
    </xdr:to>
    <xdr:sp>
      <xdr:nvSpPr>
        <xdr:cNvPr id="57" name="Text Box 2"/>
        <xdr:cNvSpPr/>
      </xdr:nvSpPr>
      <xdr:spPr>
        <a:xfrm>
          <a:off x="245160" y="78840"/>
          <a:ext cx="7083360" cy="38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vertOverflow="clip" lIns="45720" rIns="45720" tIns="36720" bIns="0" anchor="t" upright="1">
          <a:noAutofit/>
        </a:bodyPr>
        <a:p>
          <a:pPr algn="ctr">
            <a:lnSpc>
              <a:spcPct val="100000"/>
            </a:lnSpc>
          </a:pPr>
          <a:r>
            <a:rPr b="1" lang="fr-FR" sz="1800" spc="-1" strike="noStrike">
              <a:solidFill>
                <a:srgbClr val="000000"/>
              </a:solidFill>
              <a:latin typeface="Arial"/>
            </a:rPr>
            <a:t>Work Breakdown Structure (WBS)</a:t>
          </a:r>
          <a:endParaRPr b="0" lang="fr-FR" sz="18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680040</xdr:colOff>
      <xdr:row>8</xdr:row>
      <xdr:rowOff>35640</xdr:rowOff>
    </xdr:from>
    <xdr:to>
      <xdr:col>7</xdr:col>
      <xdr:colOff>675000</xdr:colOff>
      <xdr:row>10</xdr:row>
      <xdr:rowOff>44640</xdr:rowOff>
    </xdr:to>
    <xdr:sp>
      <xdr:nvSpPr>
        <xdr:cNvPr id="58" name="Rectangle 52"/>
        <xdr:cNvSpPr/>
      </xdr:nvSpPr>
      <xdr:spPr>
        <a:xfrm>
          <a:off x="4023720" y="1435680"/>
          <a:ext cx="1606680" cy="35172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Projet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198000</xdr:colOff>
      <xdr:row>13</xdr:row>
      <xdr:rowOff>6840</xdr:rowOff>
    </xdr:from>
    <xdr:to>
      <xdr:col>4</xdr:col>
      <xdr:colOff>602640</xdr:colOff>
      <xdr:row>15</xdr:row>
      <xdr:rowOff>15120</xdr:rowOff>
    </xdr:to>
    <xdr:sp>
      <xdr:nvSpPr>
        <xdr:cNvPr id="59" name="Rectangle 53"/>
        <xdr:cNvSpPr/>
      </xdr:nvSpPr>
      <xdr:spPr>
        <a:xfrm>
          <a:off x="1929960" y="2264040"/>
          <a:ext cx="1210680" cy="35136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ts val="11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WP1 Pilotage  Projet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777600</xdr:colOff>
      <xdr:row>13</xdr:row>
      <xdr:rowOff>6840</xdr:rowOff>
    </xdr:from>
    <xdr:to>
      <xdr:col>7</xdr:col>
      <xdr:colOff>397440</xdr:colOff>
      <xdr:row>16</xdr:row>
      <xdr:rowOff>66960</xdr:rowOff>
    </xdr:to>
    <xdr:sp>
      <xdr:nvSpPr>
        <xdr:cNvPr id="60" name="Rectangle 54"/>
        <xdr:cNvSpPr/>
      </xdr:nvSpPr>
      <xdr:spPr>
        <a:xfrm>
          <a:off x="4121280" y="2264040"/>
          <a:ext cx="1231560" cy="57456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WP2 </a:t>
          </a:r>
          <a:endParaRPr b="0" lang="fr-FR" sz="1100" spc="-1" strike="noStrike">
            <a:latin typeface="Times New Roman"/>
          </a:endParaRPr>
        </a:p>
        <a:p>
          <a:pPr algn="ctr">
            <a:lnSpc>
              <a:spcPts val="1199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Conception Intégration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95400</xdr:colOff>
      <xdr:row>12</xdr:row>
      <xdr:rowOff>167400</xdr:rowOff>
    </xdr:from>
    <xdr:to>
      <xdr:col>9</xdr:col>
      <xdr:colOff>510840</xdr:colOff>
      <xdr:row>15</xdr:row>
      <xdr:rowOff>12240</xdr:rowOff>
    </xdr:to>
    <xdr:sp>
      <xdr:nvSpPr>
        <xdr:cNvPr id="61" name="Rectangle 55"/>
        <xdr:cNvSpPr/>
      </xdr:nvSpPr>
      <xdr:spPr>
        <a:xfrm>
          <a:off x="5856480" y="2253240"/>
          <a:ext cx="1221480" cy="35928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ts val="11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WP3 développement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5400</xdr:colOff>
      <xdr:row>10</xdr:row>
      <xdr:rowOff>45000</xdr:rowOff>
    </xdr:from>
    <xdr:to>
      <xdr:col>6</xdr:col>
      <xdr:colOff>681840</xdr:colOff>
      <xdr:row>13</xdr:row>
      <xdr:rowOff>6120</xdr:rowOff>
    </xdr:to>
    <xdr:sp>
      <xdr:nvSpPr>
        <xdr:cNvPr id="62" name="Connecteur en angle 56"/>
        <xdr:cNvSpPr/>
      </xdr:nvSpPr>
      <xdr:spPr>
        <a:xfrm flipH="1" flipV="1" rot="5400000">
          <a:off x="3449520" y="880560"/>
          <a:ext cx="475560" cy="2288160"/>
        </a:xfrm>
        <a:prstGeom prst="bentConnector3">
          <a:avLst>
            <a:gd name="adj1" fmla="val 50000"/>
          </a:avLst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584640</xdr:colOff>
      <xdr:row>10</xdr:row>
      <xdr:rowOff>45000</xdr:rowOff>
    </xdr:from>
    <xdr:to>
      <xdr:col>6</xdr:col>
      <xdr:colOff>682200</xdr:colOff>
      <xdr:row>13</xdr:row>
      <xdr:rowOff>6120</xdr:rowOff>
    </xdr:to>
    <xdr:sp>
      <xdr:nvSpPr>
        <xdr:cNvPr id="63" name="Connecteur en angle 57"/>
        <xdr:cNvSpPr/>
      </xdr:nvSpPr>
      <xdr:spPr>
        <a:xfrm flipH="1" flipV="1" rot="5400000">
          <a:off x="4544640" y="1976040"/>
          <a:ext cx="475560" cy="97560"/>
        </a:xfrm>
        <a:prstGeom prst="bentConnector3">
          <a:avLst>
            <a:gd name="adj1" fmla="val 50000"/>
          </a:avLst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682560</xdr:colOff>
      <xdr:row>10</xdr:row>
      <xdr:rowOff>45000</xdr:rowOff>
    </xdr:from>
    <xdr:to>
      <xdr:col>8</xdr:col>
      <xdr:colOff>688680</xdr:colOff>
      <xdr:row>12</xdr:row>
      <xdr:rowOff>166680</xdr:rowOff>
    </xdr:to>
    <xdr:sp>
      <xdr:nvSpPr>
        <xdr:cNvPr id="64" name="Connecteur en angle 58"/>
        <xdr:cNvSpPr/>
      </xdr:nvSpPr>
      <xdr:spPr>
        <a:xfrm flipV="1" rot="16200000">
          <a:off x="5408280" y="1210680"/>
          <a:ext cx="464760" cy="1617480"/>
        </a:xfrm>
        <a:prstGeom prst="bentConnector3">
          <a:avLst>
            <a:gd name="adj1" fmla="val 50000"/>
          </a:avLst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676440</xdr:colOff>
      <xdr:row>5</xdr:row>
      <xdr:rowOff>9360</xdr:rowOff>
    </xdr:from>
    <xdr:to>
      <xdr:col>7</xdr:col>
      <xdr:colOff>753840</xdr:colOff>
      <xdr:row>6</xdr:row>
      <xdr:rowOff>156600</xdr:rowOff>
    </xdr:to>
    <xdr:sp>
      <xdr:nvSpPr>
        <xdr:cNvPr id="65" name="ZoneTexte 39"/>
        <xdr:cNvSpPr/>
      </xdr:nvSpPr>
      <xdr:spPr>
        <a:xfrm>
          <a:off x="4020120" y="894960"/>
          <a:ext cx="1689120" cy="318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fr-FR" sz="1800" spc="-1" strike="noStrike">
              <a:solidFill>
                <a:srgbClr val="000000"/>
              </a:solidFill>
              <a:latin typeface="Calibri"/>
            </a:rPr>
            <a:t>WBS (exemple)</a:t>
          </a:r>
          <a:endParaRPr b="0" lang="fr-FR" sz="18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228240</xdr:colOff>
      <xdr:row>15</xdr:row>
      <xdr:rowOff>167400</xdr:rowOff>
    </xdr:from>
    <xdr:to>
      <xdr:col>5</xdr:col>
      <xdr:colOff>625320</xdr:colOff>
      <xdr:row>18</xdr:row>
      <xdr:rowOff>12240</xdr:rowOff>
    </xdr:to>
    <xdr:sp>
      <xdr:nvSpPr>
        <xdr:cNvPr id="66" name="Rectangle 60"/>
        <xdr:cNvSpPr/>
      </xdr:nvSpPr>
      <xdr:spPr>
        <a:xfrm>
          <a:off x="2766240" y="2767680"/>
          <a:ext cx="1202760" cy="35892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ts val="11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Structuration projet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228240</xdr:colOff>
      <xdr:row>21</xdr:row>
      <xdr:rowOff>146520</xdr:rowOff>
    </xdr:from>
    <xdr:to>
      <xdr:col>5</xdr:col>
      <xdr:colOff>625320</xdr:colOff>
      <xdr:row>23</xdr:row>
      <xdr:rowOff>163080</xdr:rowOff>
    </xdr:to>
    <xdr:sp>
      <xdr:nvSpPr>
        <xdr:cNvPr id="67" name="Rectangle 61"/>
        <xdr:cNvSpPr/>
      </xdr:nvSpPr>
      <xdr:spPr>
        <a:xfrm>
          <a:off x="2766240" y="3775320"/>
          <a:ext cx="1202760" cy="35964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Bilan Projet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228240</xdr:colOff>
      <xdr:row>18</xdr:row>
      <xdr:rowOff>156960</xdr:rowOff>
    </xdr:from>
    <xdr:to>
      <xdr:col>5</xdr:col>
      <xdr:colOff>625320</xdr:colOff>
      <xdr:row>21</xdr:row>
      <xdr:rowOff>1800</xdr:rowOff>
    </xdr:to>
    <xdr:sp>
      <xdr:nvSpPr>
        <xdr:cNvPr id="68" name="Rectangle 62"/>
        <xdr:cNvSpPr/>
      </xdr:nvSpPr>
      <xdr:spPr>
        <a:xfrm>
          <a:off x="2766240" y="3271320"/>
          <a:ext cx="1202760" cy="35928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Suivi Projet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5400</xdr:colOff>
      <xdr:row>15</xdr:row>
      <xdr:rowOff>16920</xdr:rowOff>
    </xdr:from>
    <xdr:to>
      <xdr:col>4</xdr:col>
      <xdr:colOff>228240</xdr:colOff>
      <xdr:row>17</xdr:row>
      <xdr:rowOff>4680</xdr:rowOff>
    </xdr:to>
    <xdr:sp>
      <xdr:nvSpPr>
        <xdr:cNvPr id="69" name="Connecteur en angle 63"/>
        <xdr:cNvSpPr/>
      </xdr:nvSpPr>
      <xdr:spPr>
        <a:xfrm rot="10800000">
          <a:off x="2543040" y="2617200"/>
          <a:ext cx="222840" cy="330480"/>
        </a:xfrm>
        <a:prstGeom prst="bentConnector2">
          <a:avLst/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4</xdr:col>
      <xdr:colOff>5400</xdr:colOff>
      <xdr:row>15</xdr:row>
      <xdr:rowOff>16920</xdr:rowOff>
    </xdr:from>
    <xdr:to>
      <xdr:col>4</xdr:col>
      <xdr:colOff>228240</xdr:colOff>
      <xdr:row>22</xdr:row>
      <xdr:rowOff>155520</xdr:rowOff>
    </xdr:to>
    <xdr:sp>
      <xdr:nvSpPr>
        <xdr:cNvPr id="70" name="Connecteur en angle 64"/>
        <xdr:cNvSpPr/>
      </xdr:nvSpPr>
      <xdr:spPr>
        <a:xfrm rot="10800000">
          <a:off x="2543040" y="2617200"/>
          <a:ext cx="222840" cy="1338480"/>
        </a:xfrm>
        <a:prstGeom prst="bentConnector2">
          <a:avLst/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4</xdr:col>
      <xdr:colOff>5400</xdr:colOff>
      <xdr:row>15</xdr:row>
      <xdr:rowOff>17280</xdr:rowOff>
    </xdr:from>
    <xdr:to>
      <xdr:col>4</xdr:col>
      <xdr:colOff>228240</xdr:colOff>
      <xdr:row>19</xdr:row>
      <xdr:rowOff>165960</xdr:rowOff>
    </xdr:to>
    <xdr:sp>
      <xdr:nvSpPr>
        <xdr:cNvPr id="71" name="Connecteur en angle 65"/>
        <xdr:cNvSpPr/>
      </xdr:nvSpPr>
      <xdr:spPr>
        <a:xfrm rot="10800000">
          <a:off x="2543040" y="2617560"/>
          <a:ext cx="222840" cy="834480"/>
        </a:xfrm>
        <a:prstGeom prst="bentConnector2">
          <a:avLst/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7</xdr:col>
      <xdr:colOff>22680</xdr:colOff>
      <xdr:row>17</xdr:row>
      <xdr:rowOff>40320</xdr:rowOff>
    </xdr:from>
    <xdr:to>
      <xdr:col>8</xdr:col>
      <xdr:colOff>419760</xdr:colOff>
      <xdr:row>19</xdr:row>
      <xdr:rowOff>49320</xdr:rowOff>
    </xdr:to>
    <xdr:sp>
      <xdr:nvSpPr>
        <xdr:cNvPr id="72" name="Rectangle 66"/>
        <xdr:cNvSpPr/>
      </xdr:nvSpPr>
      <xdr:spPr>
        <a:xfrm>
          <a:off x="4978080" y="2983320"/>
          <a:ext cx="1202760" cy="35208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ts val="11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Conception Solution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22680</xdr:colOff>
      <xdr:row>20</xdr:row>
      <xdr:rowOff>30240</xdr:rowOff>
    </xdr:from>
    <xdr:to>
      <xdr:col>8</xdr:col>
      <xdr:colOff>419760</xdr:colOff>
      <xdr:row>22</xdr:row>
      <xdr:rowOff>46800</xdr:rowOff>
    </xdr:to>
    <xdr:sp>
      <xdr:nvSpPr>
        <xdr:cNvPr id="73" name="Rectangle 67"/>
        <xdr:cNvSpPr/>
      </xdr:nvSpPr>
      <xdr:spPr>
        <a:xfrm>
          <a:off x="4978080" y="3487680"/>
          <a:ext cx="1202760" cy="35928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ts val="1199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Intégration Solution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9</xdr:col>
      <xdr:colOff>64440</xdr:colOff>
      <xdr:row>22</xdr:row>
      <xdr:rowOff>138240</xdr:rowOff>
    </xdr:from>
    <xdr:to>
      <xdr:col>10</xdr:col>
      <xdr:colOff>479880</xdr:colOff>
      <xdr:row>24</xdr:row>
      <xdr:rowOff>154800</xdr:rowOff>
    </xdr:to>
    <xdr:sp>
      <xdr:nvSpPr>
        <xdr:cNvPr id="74" name="Rectangle 68"/>
        <xdr:cNvSpPr/>
      </xdr:nvSpPr>
      <xdr:spPr>
        <a:xfrm>
          <a:off x="6631560" y="3938400"/>
          <a:ext cx="1221120" cy="35964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Développement</a:t>
          </a:r>
          <a:endParaRPr b="0" lang="fr-FR" sz="1100" spc="-1" strike="noStrike">
            <a:latin typeface="Times New Roman"/>
          </a:endParaRPr>
        </a:p>
        <a:p>
          <a:pPr algn="ctr">
            <a:lnSpc>
              <a:spcPts val="1001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A3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9</xdr:col>
      <xdr:colOff>64440</xdr:colOff>
      <xdr:row>16</xdr:row>
      <xdr:rowOff>139680</xdr:rowOff>
    </xdr:from>
    <xdr:to>
      <xdr:col>10</xdr:col>
      <xdr:colOff>479880</xdr:colOff>
      <xdr:row>18</xdr:row>
      <xdr:rowOff>156240</xdr:rowOff>
    </xdr:to>
    <xdr:sp>
      <xdr:nvSpPr>
        <xdr:cNvPr id="75" name="Rectangle 69"/>
        <xdr:cNvSpPr/>
      </xdr:nvSpPr>
      <xdr:spPr>
        <a:xfrm>
          <a:off x="6631560" y="2911320"/>
          <a:ext cx="1221120" cy="35928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Développement A1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9</xdr:col>
      <xdr:colOff>64440</xdr:colOff>
      <xdr:row>19</xdr:row>
      <xdr:rowOff>89640</xdr:rowOff>
    </xdr:from>
    <xdr:to>
      <xdr:col>10</xdr:col>
      <xdr:colOff>479880</xdr:colOff>
      <xdr:row>21</xdr:row>
      <xdr:rowOff>113760</xdr:rowOff>
    </xdr:to>
    <xdr:sp>
      <xdr:nvSpPr>
        <xdr:cNvPr id="76" name="Rectangle 70"/>
        <xdr:cNvSpPr/>
      </xdr:nvSpPr>
      <xdr:spPr>
        <a:xfrm>
          <a:off x="6631560" y="3375720"/>
          <a:ext cx="1221120" cy="36684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Développement</a:t>
          </a:r>
          <a:endParaRPr b="0" lang="fr-FR" sz="1100" spc="-1" strike="noStrike">
            <a:latin typeface="Times New Roman"/>
          </a:endParaRPr>
        </a:p>
        <a:p>
          <a:pPr algn="ctr">
            <a:lnSpc>
              <a:spcPts val="1001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A2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585000</xdr:colOff>
      <xdr:row>16</xdr:row>
      <xdr:rowOff>68760</xdr:rowOff>
    </xdr:from>
    <xdr:to>
      <xdr:col>7</xdr:col>
      <xdr:colOff>23040</xdr:colOff>
      <xdr:row>21</xdr:row>
      <xdr:rowOff>38880</xdr:rowOff>
    </xdr:to>
    <xdr:sp>
      <xdr:nvSpPr>
        <xdr:cNvPr id="77" name="Connecteur en angle 71"/>
        <xdr:cNvSpPr/>
      </xdr:nvSpPr>
      <xdr:spPr>
        <a:xfrm rot="10800000">
          <a:off x="4734360" y="2840400"/>
          <a:ext cx="243720" cy="827280"/>
        </a:xfrm>
        <a:prstGeom prst="bentConnector2">
          <a:avLst/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689400</xdr:colOff>
      <xdr:row>15</xdr:row>
      <xdr:rowOff>14040</xdr:rowOff>
    </xdr:from>
    <xdr:to>
      <xdr:col>9</xdr:col>
      <xdr:colOff>64800</xdr:colOff>
      <xdr:row>17</xdr:row>
      <xdr:rowOff>148680</xdr:rowOff>
    </xdr:to>
    <xdr:sp>
      <xdr:nvSpPr>
        <xdr:cNvPr id="78" name="Connecteur en angle 72"/>
        <xdr:cNvSpPr/>
      </xdr:nvSpPr>
      <xdr:spPr>
        <a:xfrm rot="10800000">
          <a:off x="6450480" y="2614320"/>
          <a:ext cx="181440" cy="477360"/>
        </a:xfrm>
        <a:prstGeom prst="bentConnector2">
          <a:avLst/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585000</xdr:colOff>
      <xdr:row>16</xdr:row>
      <xdr:rowOff>68760</xdr:rowOff>
    </xdr:from>
    <xdr:to>
      <xdr:col>7</xdr:col>
      <xdr:colOff>23040</xdr:colOff>
      <xdr:row>18</xdr:row>
      <xdr:rowOff>49320</xdr:rowOff>
    </xdr:to>
    <xdr:sp>
      <xdr:nvSpPr>
        <xdr:cNvPr id="79" name="Connecteur en angle 73"/>
        <xdr:cNvSpPr/>
      </xdr:nvSpPr>
      <xdr:spPr>
        <a:xfrm rot="10800000">
          <a:off x="4734360" y="2840400"/>
          <a:ext cx="243720" cy="323280"/>
        </a:xfrm>
        <a:prstGeom prst="bentConnector2">
          <a:avLst/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689400</xdr:colOff>
      <xdr:row>15</xdr:row>
      <xdr:rowOff>14040</xdr:rowOff>
    </xdr:from>
    <xdr:to>
      <xdr:col>9</xdr:col>
      <xdr:colOff>64800</xdr:colOff>
      <xdr:row>20</xdr:row>
      <xdr:rowOff>106200</xdr:rowOff>
    </xdr:to>
    <xdr:sp>
      <xdr:nvSpPr>
        <xdr:cNvPr id="80" name="Connecteur en angle 74"/>
        <xdr:cNvSpPr/>
      </xdr:nvSpPr>
      <xdr:spPr>
        <a:xfrm rot="10800000">
          <a:off x="6450480" y="2613960"/>
          <a:ext cx="181440" cy="949320"/>
        </a:xfrm>
        <a:prstGeom prst="bentConnector2">
          <a:avLst/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689400</xdr:colOff>
      <xdr:row>15</xdr:row>
      <xdr:rowOff>14040</xdr:rowOff>
    </xdr:from>
    <xdr:to>
      <xdr:col>9</xdr:col>
      <xdr:colOff>64800</xdr:colOff>
      <xdr:row>23</xdr:row>
      <xdr:rowOff>147240</xdr:rowOff>
    </xdr:to>
    <xdr:sp>
      <xdr:nvSpPr>
        <xdr:cNvPr id="81" name="Connecteur en angle 75"/>
        <xdr:cNvSpPr/>
      </xdr:nvSpPr>
      <xdr:spPr>
        <a:xfrm rot="10800000">
          <a:off x="6450480" y="2614320"/>
          <a:ext cx="181440" cy="1504800"/>
        </a:xfrm>
        <a:prstGeom prst="bentConnector2">
          <a:avLst/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443880</xdr:colOff>
      <xdr:row>13</xdr:row>
      <xdr:rowOff>11880</xdr:rowOff>
    </xdr:from>
    <xdr:to>
      <xdr:col>3</xdr:col>
      <xdr:colOff>56160</xdr:colOff>
      <xdr:row>15</xdr:row>
      <xdr:rowOff>35640</xdr:rowOff>
    </xdr:to>
    <xdr:sp>
      <xdr:nvSpPr>
        <xdr:cNvPr id="82" name="Rectangle 76"/>
        <xdr:cNvSpPr/>
      </xdr:nvSpPr>
      <xdr:spPr>
        <a:xfrm>
          <a:off x="564480" y="2269080"/>
          <a:ext cx="1223640" cy="36684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ts val="1199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WP0 Capture Besoin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251280</xdr:colOff>
      <xdr:row>10</xdr:row>
      <xdr:rowOff>45000</xdr:rowOff>
    </xdr:from>
    <xdr:to>
      <xdr:col>6</xdr:col>
      <xdr:colOff>681840</xdr:colOff>
      <xdr:row>13</xdr:row>
      <xdr:rowOff>11160</xdr:rowOff>
    </xdr:to>
    <xdr:sp>
      <xdr:nvSpPr>
        <xdr:cNvPr id="83" name="Connecteur en angle 77"/>
        <xdr:cNvSpPr/>
      </xdr:nvSpPr>
      <xdr:spPr>
        <a:xfrm flipH="1" flipV="1" rot="5400000">
          <a:off x="2764080" y="200160"/>
          <a:ext cx="480600" cy="3654000"/>
        </a:xfrm>
        <a:prstGeom prst="bentConnector3">
          <a:avLst>
            <a:gd name="adj1" fmla="val 50000"/>
          </a:avLst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488160</xdr:colOff>
      <xdr:row>19</xdr:row>
      <xdr:rowOff>59400</xdr:rowOff>
    </xdr:from>
    <xdr:to>
      <xdr:col>18</xdr:col>
      <xdr:colOff>570960</xdr:colOff>
      <xdr:row>28</xdr:row>
      <xdr:rowOff>332640</xdr:rowOff>
    </xdr:to>
    <xdr:sp>
      <xdr:nvSpPr>
        <xdr:cNvPr id="84" name="Rectangle à coins arrondis 28"/>
        <xdr:cNvSpPr/>
      </xdr:nvSpPr>
      <xdr:spPr>
        <a:xfrm>
          <a:off x="11084400" y="3345480"/>
          <a:ext cx="3305880" cy="1816200"/>
        </a:xfrm>
        <a:prstGeom prst="wedgeRoundRectCallout">
          <a:avLst>
            <a:gd name="adj1" fmla="val -72149"/>
            <a:gd name="adj2" fmla="val 48117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18360" rIns="0" tIns="0" bIns="0" anchor="t" upright="1">
          <a:noAutofit/>
        </a:bodyPr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Ceci est un exemple: à vous de définir votre WBS  et les matrices de croisements: Vous pouvez  créer l'arbre des taches sous Excel  ou bien dans n'importe quel logiciel et coller ici une image.</a:t>
          </a: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Assurez-vous de la cohérence  et de la complétude des PBS, WBS, et OBS</a:t>
          </a:r>
          <a:endParaRPr b="0" lang="fr-FR" sz="1100" spc="-1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437040</xdr:colOff>
      <xdr:row>0</xdr:row>
      <xdr:rowOff>56160</xdr:rowOff>
    </xdr:from>
    <xdr:to>
      <xdr:col>8</xdr:col>
      <xdr:colOff>662400</xdr:colOff>
      <xdr:row>2</xdr:row>
      <xdr:rowOff>47880</xdr:rowOff>
    </xdr:to>
    <xdr:sp>
      <xdr:nvSpPr>
        <xdr:cNvPr id="85" name="Text Box 2"/>
        <xdr:cNvSpPr/>
      </xdr:nvSpPr>
      <xdr:spPr>
        <a:xfrm>
          <a:off x="557640" y="56160"/>
          <a:ext cx="8427600" cy="38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vertOverflow="clip" lIns="45720" rIns="45720" tIns="36720" bIns="0" anchor="t" upright="1">
          <a:noAutofit/>
        </a:bodyPr>
        <a:p>
          <a:pPr algn="ctr">
            <a:lnSpc>
              <a:spcPct val="100000"/>
            </a:lnSpc>
          </a:pPr>
          <a:r>
            <a:rPr b="1" lang="fr-FR" sz="1800" spc="-1" strike="noStrike">
              <a:solidFill>
                <a:srgbClr val="000000"/>
              </a:solidFill>
              <a:latin typeface="Arial"/>
            </a:rPr>
            <a:t>Planning Initial</a:t>
          </a:r>
          <a:endParaRPr b="0" lang="fr-FR" sz="18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9</xdr:col>
      <xdr:colOff>1128600</xdr:colOff>
      <xdr:row>52</xdr:row>
      <xdr:rowOff>90720</xdr:rowOff>
    </xdr:to>
    <xdr:pic>
      <xdr:nvPicPr>
        <xdr:cNvPr id="86" name="Image 28" descr=""/>
        <xdr:cNvPicPr/>
      </xdr:nvPicPr>
      <xdr:blipFill>
        <a:blip r:embed="rId1"/>
        <a:stretch/>
      </xdr:blipFill>
      <xdr:spPr>
        <a:xfrm>
          <a:off x="120600" y="5152680"/>
          <a:ext cx="10530360" cy="413892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12</xdr:col>
      <xdr:colOff>595440</xdr:colOff>
      <xdr:row>20</xdr:row>
      <xdr:rowOff>11880</xdr:rowOff>
    </xdr:from>
    <xdr:to>
      <xdr:col>16</xdr:col>
      <xdr:colOff>297000</xdr:colOff>
      <xdr:row>32</xdr:row>
      <xdr:rowOff>82440</xdr:rowOff>
    </xdr:to>
    <xdr:sp>
      <xdr:nvSpPr>
        <xdr:cNvPr id="87" name="Rectangle à coins arrondis 3"/>
        <xdr:cNvSpPr/>
      </xdr:nvSpPr>
      <xdr:spPr>
        <a:xfrm>
          <a:off x="12929040" y="3964680"/>
          <a:ext cx="3327840" cy="2080080"/>
        </a:xfrm>
        <a:prstGeom prst="wedgeRoundRectCallout">
          <a:avLst>
            <a:gd name="adj1" fmla="val -90400"/>
            <a:gd name="adj2" fmla="val 7312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18360" rIns="0" tIns="0" bIns="0" anchor="t" upright="1">
          <a:noAutofit/>
        </a:bodyPr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Ceci est un exemple: A vous de définir votre planning :</a:t>
          </a: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Vous pouvez utiliser Gant project ou autre et copiez les infos du Gant, ou alors simplement faire votre planning initial  sous forme du tableau.</a:t>
          </a: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Assurez-vous que  le planning est cohérent avec le reste du référentiel: En particulier la structuration des taches du planning doit être la même que celle du WBS.</a:t>
          </a: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fr-FR" sz="1100" spc="-1" strike="noStrike"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1899720</xdr:colOff>
      <xdr:row>0</xdr:row>
      <xdr:rowOff>130680</xdr:rowOff>
    </xdr:from>
    <xdr:to>
      <xdr:col>1</xdr:col>
      <xdr:colOff>3884400</xdr:colOff>
      <xdr:row>2</xdr:row>
      <xdr:rowOff>126000</xdr:rowOff>
    </xdr:to>
    <xdr:sp>
      <xdr:nvSpPr>
        <xdr:cNvPr id="88" name="Text Box 2"/>
        <xdr:cNvSpPr/>
      </xdr:nvSpPr>
      <xdr:spPr>
        <a:xfrm>
          <a:off x="1899720" y="130680"/>
          <a:ext cx="8243640" cy="385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vertOverflow="clip" lIns="45720" rIns="45720" tIns="36720" bIns="0" anchor="t" upright="1">
          <a:noAutofit/>
        </a:bodyPr>
        <a:p>
          <a:pPr algn="ctr">
            <a:lnSpc>
              <a:spcPct val="100000"/>
            </a:lnSpc>
          </a:pPr>
          <a:r>
            <a:rPr b="1" lang="fr-FR" sz="1800" spc="-1" strike="noStrike">
              <a:solidFill>
                <a:srgbClr val="000000"/>
              </a:solidFill>
              <a:latin typeface="Arial"/>
            </a:rPr>
            <a:t>Historique des principaux évènements</a:t>
          </a:r>
          <a:endParaRPr b="0" lang="fr-FR" sz="18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0</xdr:colOff>
      <xdr:row>5</xdr:row>
      <xdr:rowOff>154800</xdr:rowOff>
    </xdr:from>
    <xdr:to>
      <xdr:col>10</xdr:col>
      <xdr:colOff>82800</xdr:colOff>
      <xdr:row>14</xdr:row>
      <xdr:rowOff>154080</xdr:rowOff>
    </xdr:to>
    <xdr:sp>
      <xdr:nvSpPr>
        <xdr:cNvPr id="89" name="Rectangle à coins arrondis 3"/>
        <xdr:cNvSpPr/>
      </xdr:nvSpPr>
      <xdr:spPr>
        <a:xfrm>
          <a:off x="14341320" y="1107000"/>
          <a:ext cx="3305880" cy="2047320"/>
        </a:xfrm>
        <a:prstGeom prst="wedgeRoundRectCallout">
          <a:avLst>
            <a:gd name="adj1" fmla="val -90400"/>
            <a:gd name="adj2" fmla="val 7312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18360" rIns="0" tIns="0" bIns="0" anchor="t" upright="1">
          <a:noAutofit/>
        </a:bodyPr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 </a:t>
          </a: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Semaines après semaines (ou quinzaines après quinzaines) racontez le  déroulement du projet avec les points positifs et les points  négatifs. En cas de difficultés cherchez à les surmonter en   enregistrant et référant les actions et décisions que vous prenez pour les surmonter.</a:t>
          </a:r>
          <a:endParaRPr b="0" lang="fr-FR" sz="1100" spc="-1" strike="noStrike">
            <a:latin typeface="Times New Roman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12</xdr:col>
      <xdr:colOff>416880</xdr:colOff>
      <xdr:row>5</xdr:row>
      <xdr:rowOff>131040</xdr:rowOff>
    </xdr:from>
    <xdr:to>
      <xdr:col>16</xdr:col>
      <xdr:colOff>499680</xdr:colOff>
      <xdr:row>17</xdr:row>
      <xdr:rowOff>34920</xdr:rowOff>
    </xdr:to>
    <xdr:sp>
      <xdr:nvSpPr>
        <xdr:cNvPr id="90" name="Rectangle à coins arrondis 1"/>
        <xdr:cNvSpPr/>
      </xdr:nvSpPr>
      <xdr:spPr>
        <a:xfrm>
          <a:off x="16138080" y="1330920"/>
          <a:ext cx="3305880" cy="2046960"/>
        </a:xfrm>
        <a:prstGeom prst="wedgeRoundRectCallout">
          <a:avLst>
            <a:gd name="adj1" fmla="val -90400"/>
            <a:gd name="adj2" fmla="val 7312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18360" rIns="0" tIns="0" bIns="0" anchor="t" upright="1">
          <a:noAutofit/>
        </a:bodyPr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Au fur et à mesure de l'avancement du projet  enregistrez ici les actions que vous vous allouez afin de surmonter les difficultés ou pour bien réussir votre projet: Pour rappel une action est une  opération allouée à une personne et qui a un objectif de fin: Par exemple ; M. ZZZ Contacter la professeure XX pour se faire expliquer la loi de Mendel pour le 15/10/2021 au plus tard.</a:t>
          </a:r>
          <a:endParaRPr b="0" lang="fr-FR" sz="1100" spc="-1" strike="noStrike">
            <a:latin typeface="Times New Roman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0</xdr:colOff>
      <xdr:row>6</xdr:row>
      <xdr:rowOff>0</xdr:rowOff>
    </xdr:from>
    <xdr:to>
      <xdr:col>10</xdr:col>
      <xdr:colOff>360</xdr:colOff>
      <xdr:row>6</xdr:row>
      <xdr:rowOff>360</xdr:rowOff>
    </xdr:to>
    <xdr:sp>
      <xdr:nvSpPr>
        <xdr:cNvPr id="91" name="AutoShape 1" hidden="1"/>
        <xdr:cNvSpPr/>
      </xdr:nvSpPr>
      <xdr:spPr>
        <a:xfrm>
          <a:off x="13255560" y="1218960"/>
          <a:ext cx="360" cy="36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10</xdr:col>
      <xdr:colOff>0</xdr:colOff>
      <xdr:row>6</xdr:row>
      <xdr:rowOff>0</xdr:rowOff>
    </xdr:from>
    <xdr:to>
      <xdr:col>10</xdr:col>
      <xdr:colOff>360</xdr:colOff>
      <xdr:row>6</xdr:row>
      <xdr:rowOff>360</xdr:rowOff>
    </xdr:to>
    <xdr:sp>
      <xdr:nvSpPr>
        <xdr:cNvPr id="92" name="AutoShape 2" hidden="1"/>
        <xdr:cNvSpPr/>
      </xdr:nvSpPr>
      <xdr:spPr>
        <a:xfrm>
          <a:off x="13255560" y="1218960"/>
          <a:ext cx="360" cy="36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10</xdr:col>
      <xdr:colOff>0</xdr:colOff>
      <xdr:row>6</xdr:row>
      <xdr:rowOff>0</xdr:rowOff>
    </xdr:from>
    <xdr:to>
      <xdr:col>10</xdr:col>
      <xdr:colOff>360</xdr:colOff>
      <xdr:row>6</xdr:row>
      <xdr:rowOff>360</xdr:rowOff>
    </xdr:to>
    <xdr:sp>
      <xdr:nvSpPr>
        <xdr:cNvPr id="93" name="AutoShape 3" hidden="1"/>
        <xdr:cNvSpPr/>
      </xdr:nvSpPr>
      <xdr:spPr>
        <a:xfrm>
          <a:off x="13255560" y="1218960"/>
          <a:ext cx="360" cy="36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10</xdr:col>
      <xdr:colOff>0</xdr:colOff>
      <xdr:row>6</xdr:row>
      <xdr:rowOff>0</xdr:rowOff>
    </xdr:from>
    <xdr:to>
      <xdr:col>10</xdr:col>
      <xdr:colOff>360</xdr:colOff>
      <xdr:row>6</xdr:row>
      <xdr:rowOff>360</xdr:rowOff>
    </xdr:to>
    <xdr:sp>
      <xdr:nvSpPr>
        <xdr:cNvPr id="94" name="AutoShape 4" hidden="1"/>
        <xdr:cNvSpPr/>
      </xdr:nvSpPr>
      <xdr:spPr>
        <a:xfrm>
          <a:off x="13255560" y="1218960"/>
          <a:ext cx="360" cy="36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10</xdr:col>
      <xdr:colOff>0</xdr:colOff>
      <xdr:row>6</xdr:row>
      <xdr:rowOff>0</xdr:rowOff>
    </xdr:from>
    <xdr:to>
      <xdr:col>10</xdr:col>
      <xdr:colOff>360</xdr:colOff>
      <xdr:row>6</xdr:row>
      <xdr:rowOff>360</xdr:rowOff>
    </xdr:to>
    <xdr:sp>
      <xdr:nvSpPr>
        <xdr:cNvPr id="95" name="AutoShape 5" hidden="1"/>
        <xdr:cNvSpPr/>
      </xdr:nvSpPr>
      <xdr:spPr>
        <a:xfrm>
          <a:off x="13255560" y="1218960"/>
          <a:ext cx="360" cy="36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10</xdr:col>
      <xdr:colOff>0</xdr:colOff>
      <xdr:row>6</xdr:row>
      <xdr:rowOff>0</xdr:rowOff>
    </xdr:from>
    <xdr:to>
      <xdr:col>10</xdr:col>
      <xdr:colOff>360</xdr:colOff>
      <xdr:row>6</xdr:row>
      <xdr:rowOff>360</xdr:rowOff>
    </xdr:to>
    <xdr:sp>
      <xdr:nvSpPr>
        <xdr:cNvPr id="96" name="AutoShape 6" hidden="1"/>
        <xdr:cNvSpPr/>
      </xdr:nvSpPr>
      <xdr:spPr>
        <a:xfrm>
          <a:off x="13255560" y="1218960"/>
          <a:ext cx="360" cy="36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10</xdr:col>
      <xdr:colOff>0</xdr:colOff>
      <xdr:row>6</xdr:row>
      <xdr:rowOff>0</xdr:rowOff>
    </xdr:from>
    <xdr:to>
      <xdr:col>10</xdr:col>
      <xdr:colOff>360</xdr:colOff>
      <xdr:row>6</xdr:row>
      <xdr:rowOff>360</xdr:rowOff>
    </xdr:to>
    <xdr:sp>
      <xdr:nvSpPr>
        <xdr:cNvPr id="97" name="AutoShape 10" hidden="1"/>
        <xdr:cNvSpPr/>
      </xdr:nvSpPr>
      <xdr:spPr>
        <a:xfrm>
          <a:off x="13255560" y="1218960"/>
          <a:ext cx="360" cy="36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10</xdr:col>
      <xdr:colOff>0</xdr:colOff>
      <xdr:row>6</xdr:row>
      <xdr:rowOff>0</xdr:rowOff>
    </xdr:from>
    <xdr:to>
      <xdr:col>10</xdr:col>
      <xdr:colOff>360</xdr:colOff>
      <xdr:row>6</xdr:row>
      <xdr:rowOff>360</xdr:rowOff>
    </xdr:to>
    <xdr:sp>
      <xdr:nvSpPr>
        <xdr:cNvPr id="98" name="AutoShape 11" hidden="1"/>
        <xdr:cNvSpPr/>
      </xdr:nvSpPr>
      <xdr:spPr>
        <a:xfrm>
          <a:off x="13255560" y="1218960"/>
          <a:ext cx="360" cy="36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10</xdr:col>
      <xdr:colOff>0</xdr:colOff>
      <xdr:row>6</xdr:row>
      <xdr:rowOff>0</xdr:rowOff>
    </xdr:from>
    <xdr:to>
      <xdr:col>10</xdr:col>
      <xdr:colOff>360</xdr:colOff>
      <xdr:row>6</xdr:row>
      <xdr:rowOff>360</xdr:rowOff>
    </xdr:to>
    <xdr:sp>
      <xdr:nvSpPr>
        <xdr:cNvPr id="99" name="AutoShape 12" hidden="1"/>
        <xdr:cNvSpPr/>
      </xdr:nvSpPr>
      <xdr:spPr>
        <a:xfrm>
          <a:off x="13255560" y="1218960"/>
          <a:ext cx="360" cy="36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10</xdr:col>
      <xdr:colOff>0</xdr:colOff>
      <xdr:row>6</xdr:row>
      <xdr:rowOff>0</xdr:rowOff>
    </xdr:from>
    <xdr:to>
      <xdr:col>10</xdr:col>
      <xdr:colOff>360</xdr:colOff>
      <xdr:row>6</xdr:row>
      <xdr:rowOff>360</xdr:rowOff>
    </xdr:to>
    <xdr:sp>
      <xdr:nvSpPr>
        <xdr:cNvPr id="100" name="AutoShape 13" hidden="1"/>
        <xdr:cNvSpPr/>
      </xdr:nvSpPr>
      <xdr:spPr>
        <a:xfrm>
          <a:off x="13255560" y="1218960"/>
          <a:ext cx="360" cy="36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10</xdr:col>
      <xdr:colOff>0</xdr:colOff>
      <xdr:row>6</xdr:row>
      <xdr:rowOff>0</xdr:rowOff>
    </xdr:from>
    <xdr:to>
      <xdr:col>10</xdr:col>
      <xdr:colOff>360</xdr:colOff>
      <xdr:row>6</xdr:row>
      <xdr:rowOff>360</xdr:rowOff>
    </xdr:to>
    <xdr:sp>
      <xdr:nvSpPr>
        <xdr:cNvPr id="101" name="AutoShape 14" hidden="1"/>
        <xdr:cNvSpPr/>
      </xdr:nvSpPr>
      <xdr:spPr>
        <a:xfrm>
          <a:off x="13255560" y="1218960"/>
          <a:ext cx="360" cy="36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10</xdr:col>
      <xdr:colOff>0</xdr:colOff>
      <xdr:row>6</xdr:row>
      <xdr:rowOff>0</xdr:rowOff>
    </xdr:from>
    <xdr:to>
      <xdr:col>10</xdr:col>
      <xdr:colOff>360</xdr:colOff>
      <xdr:row>6</xdr:row>
      <xdr:rowOff>360</xdr:rowOff>
    </xdr:to>
    <xdr:sp>
      <xdr:nvSpPr>
        <xdr:cNvPr id="102" name="AutoShape 15" hidden="1"/>
        <xdr:cNvSpPr/>
      </xdr:nvSpPr>
      <xdr:spPr>
        <a:xfrm>
          <a:off x="13255560" y="1218960"/>
          <a:ext cx="360" cy="36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12</xdr:col>
      <xdr:colOff>690480</xdr:colOff>
      <xdr:row>1</xdr:row>
      <xdr:rowOff>107280</xdr:rowOff>
    </xdr:from>
    <xdr:to>
      <xdr:col>17</xdr:col>
      <xdr:colOff>11160</xdr:colOff>
      <xdr:row>11</xdr:row>
      <xdr:rowOff>130320</xdr:rowOff>
    </xdr:to>
    <xdr:sp>
      <xdr:nvSpPr>
        <xdr:cNvPr id="103" name="Rectangle à coins arrondis 13"/>
        <xdr:cNvSpPr/>
      </xdr:nvSpPr>
      <xdr:spPr>
        <a:xfrm>
          <a:off x="15557400" y="278640"/>
          <a:ext cx="3349800" cy="2051640"/>
        </a:xfrm>
        <a:prstGeom prst="wedgeRoundRectCallout">
          <a:avLst>
            <a:gd name="adj1" fmla="val -90400"/>
            <a:gd name="adj2" fmla="val 7312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18360" rIns="0" tIns="0" bIns="0" anchor="t" upright="1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fr-FR" sz="1100" spc="-1" strike="noStrike">
              <a:latin typeface="Calibri"/>
            </a:rPr>
            <a:t>Au fur et à mesure de l'avancement du projet  enregistrez ici les décisions  que vous prenez afin de surmonter les difficultés ou pour bien réussir votre projet: Pour rappel une décision  est un changement ou une précision portant sur le référentiel projet. Elle a une date de début d'applicabilité et éventuellement une fin d'applicabilité. Exemple : A partir du 1 décembre M. XY remplacera Mme XX en tant que responsable projet du fait de son absence pour maladie. </a:t>
          </a:r>
          <a:endParaRPr b="0" lang="fr-FR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1:S25"/>
  <sheetViews>
    <sheetView showFormulas="false" showGridLines="false" showRowColHeaders="true" showZeros="true" rightToLeft="false" tabSelected="false" showOutlineSymbols="true" defaultGridColor="true" view="normal" topLeftCell="G1" colorId="64" zoomScale="200" zoomScaleNormal="200" zoomScalePageLayoutView="100" workbookViewId="0">
      <selection pane="topLeft" activeCell="I14" activeCellId="0" sqref="I14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1" width="1.71"/>
    <col collapsed="false" customWidth="false" hidden="false" outlineLevel="0" max="2" min="2" style="1" width="11.42"/>
    <col collapsed="false" customWidth="true" hidden="false" outlineLevel="0" max="3" min="3" style="1" width="29.57"/>
    <col collapsed="false" customWidth="true" hidden="false" outlineLevel="0" max="4" min="4" style="1" width="0.86"/>
    <col collapsed="false" customWidth="true" hidden="false" outlineLevel="0" max="13" min="5" style="1" width="10.71"/>
    <col collapsed="false" customWidth="true" hidden="false" outlineLevel="0" max="14" min="14" style="1" width="15.71"/>
    <col collapsed="false" customWidth="false" hidden="false" outlineLevel="0" max="1024" min="15" style="1" width="11.42"/>
  </cols>
  <sheetData>
    <row r="1" customFormat="false" ht="18" hidden="false" customHeight="false" outlineLevel="0" collapsed="false">
      <c r="B1" s="2"/>
      <c r="C1" s="3"/>
      <c r="D1" s="3"/>
      <c r="E1" s="3"/>
      <c r="F1" s="3"/>
      <c r="G1" s="3"/>
      <c r="H1" s="3"/>
      <c r="I1" s="3"/>
      <c r="J1" s="3"/>
      <c r="K1" s="3"/>
      <c r="L1" s="4" t="s">
        <v>0</v>
      </c>
      <c r="M1" s="4"/>
      <c r="N1" s="4"/>
      <c r="P1" s="5"/>
    </row>
    <row r="2" customFormat="false" ht="12.75" hidden="false" customHeight="true" outlineLevel="0" collapsed="false">
      <c r="B2" s="6"/>
      <c r="C2" s="7"/>
      <c r="D2" s="7"/>
      <c r="E2" s="7"/>
      <c r="F2" s="7"/>
      <c r="G2" s="7"/>
      <c r="H2" s="7"/>
      <c r="I2" s="7"/>
      <c r="J2" s="7"/>
      <c r="K2" s="7"/>
      <c r="L2" s="8" t="n">
        <v>44580</v>
      </c>
      <c r="M2" s="8"/>
      <c r="N2" s="8"/>
    </row>
    <row r="3" customFormat="false" ht="12.75" hidden="false" customHeight="true" outlineLevel="0" collapsed="false">
      <c r="B3" s="9"/>
      <c r="C3" s="10"/>
      <c r="D3" s="10"/>
      <c r="E3" s="10"/>
      <c r="F3" s="10"/>
      <c r="G3" s="10"/>
      <c r="H3" s="10"/>
      <c r="I3" s="10"/>
      <c r="J3" s="10"/>
      <c r="K3" s="10"/>
      <c r="L3" s="11" t="s">
        <v>1</v>
      </c>
      <c r="M3" s="11"/>
      <c r="N3" s="11"/>
      <c r="P3" s="5"/>
    </row>
    <row r="4" customFormat="false" ht="12.75" hidden="false" customHeight="true" outlineLevel="0" collapsed="false">
      <c r="P4" s="5"/>
    </row>
    <row r="5" customFormat="false" ht="24" hidden="false" customHeight="false" outlineLevel="0" collapsed="false">
      <c r="B5" s="12" t="s">
        <v>2</v>
      </c>
      <c r="C5" s="12"/>
      <c r="D5" s="13"/>
      <c r="E5" s="14" t="s">
        <v>3</v>
      </c>
      <c r="F5" s="14"/>
      <c r="G5" s="14"/>
      <c r="H5" s="14"/>
      <c r="I5" s="14"/>
      <c r="J5" s="14"/>
      <c r="K5" s="14"/>
      <c r="L5" s="14"/>
      <c r="M5" s="14"/>
      <c r="N5" s="14"/>
    </row>
    <row r="6" customFormat="false" ht="12" hidden="false" customHeight="true" outlineLevel="0" collapsed="false">
      <c r="B6" s="15"/>
      <c r="C6" s="16"/>
      <c r="D6" s="17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customFormat="false" ht="19.5" hidden="false" customHeight="false" outlineLevel="0" collapsed="false">
      <c r="B7" s="12" t="s">
        <v>4</v>
      </c>
      <c r="C7" s="12"/>
      <c r="D7" s="13"/>
      <c r="E7" s="19" t="s">
        <v>5</v>
      </c>
      <c r="F7" s="19"/>
      <c r="G7" s="19"/>
      <c r="H7" s="19"/>
      <c r="I7" s="19"/>
      <c r="J7" s="19"/>
      <c r="K7" s="19"/>
      <c r="L7" s="19"/>
      <c r="M7" s="19"/>
      <c r="N7" s="19"/>
    </row>
    <row r="8" customFormat="false" ht="9.6" hidden="false" customHeight="true" outlineLevel="0" collapsed="false">
      <c r="B8" s="20"/>
      <c r="C8" s="21"/>
      <c r="D8" s="13"/>
      <c r="E8" s="22"/>
      <c r="F8" s="22"/>
      <c r="G8" s="22"/>
      <c r="H8" s="22"/>
      <c r="I8" s="22"/>
      <c r="J8" s="22"/>
      <c r="K8" s="22"/>
      <c r="L8" s="22"/>
      <c r="M8" s="22"/>
      <c r="N8" s="22"/>
    </row>
    <row r="9" customFormat="false" ht="54.6" hidden="false" customHeight="true" outlineLevel="0" collapsed="false">
      <c r="B9" s="23" t="s">
        <v>6</v>
      </c>
      <c r="C9" s="23"/>
      <c r="D9" s="13"/>
      <c r="E9" s="24" t="s">
        <v>7</v>
      </c>
      <c r="F9" s="24"/>
      <c r="G9" s="24"/>
      <c r="H9" s="24"/>
      <c r="I9" s="24"/>
      <c r="J9" s="24"/>
      <c r="K9" s="24"/>
      <c r="L9" s="24"/>
      <c r="M9" s="24"/>
      <c r="N9" s="24"/>
    </row>
    <row r="10" customFormat="false" ht="10.9" hidden="false" customHeight="true" outlineLevel="0" collapsed="false">
      <c r="B10" s="20"/>
      <c r="C10" s="21"/>
      <c r="D10" s="13"/>
      <c r="E10" s="22"/>
      <c r="F10" s="22"/>
      <c r="G10" s="22"/>
      <c r="H10" s="22"/>
      <c r="I10" s="22"/>
      <c r="J10" s="22"/>
      <c r="K10" s="22"/>
      <c r="L10" s="22"/>
      <c r="M10" s="22"/>
      <c r="N10" s="22"/>
    </row>
    <row r="11" customFormat="false" ht="61.15" hidden="false" customHeight="true" outlineLevel="0" collapsed="false">
      <c r="B11" s="12" t="s">
        <v>8</v>
      </c>
      <c r="C11" s="12"/>
      <c r="D11" s="13"/>
      <c r="E11" s="24" t="s">
        <v>9</v>
      </c>
      <c r="F11" s="24"/>
      <c r="G11" s="24"/>
      <c r="H11" s="24"/>
      <c r="I11" s="24"/>
      <c r="J11" s="24"/>
      <c r="K11" s="24"/>
      <c r="L11" s="24"/>
      <c r="M11" s="24"/>
      <c r="N11" s="24"/>
    </row>
    <row r="12" customFormat="false" ht="10.9" hidden="false" customHeight="true" outlineLevel="0" collapsed="false">
      <c r="B12" s="20"/>
      <c r="C12" s="21"/>
      <c r="D12" s="13"/>
      <c r="E12" s="22"/>
      <c r="F12" s="22"/>
      <c r="G12" s="22"/>
      <c r="H12" s="22"/>
      <c r="I12" s="22"/>
      <c r="J12" s="22"/>
      <c r="K12" s="22"/>
      <c r="L12" s="22"/>
      <c r="M12" s="22"/>
      <c r="N12" s="22"/>
    </row>
    <row r="13" customFormat="false" ht="99" hidden="false" customHeight="true" outlineLevel="0" collapsed="false">
      <c r="B13" s="12" t="s">
        <v>10</v>
      </c>
      <c r="C13" s="12"/>
      <c r="D13" s="13"/>
      <c r="E13" s="25" t="s">
        <v>11</v>
      </c>
      <c r="F13" s="25"/>
      <c r="G13" s="25"/>
      <c r="H13" s="25"/>
      <c r="I13" s="25"/>
      <c r="J13" s="25"/>
      <c r="K13" s="25"/>
      <c r="L13" s="25"/>
      <c r="M13" s="25"/>
      <c r="N13" s="25"/>
    </row>
    <row r="14" customFormat="false" ht="73.5" hidden="false" customHeight="true" outlineLevel="0" collapsed="false">
      <c r="B14" s="26"/>
      <c r="C14" s="26"/>
      <c r="D14" s="27"/>
      <c r="E14" s="28"/>
      <c r="F14" s="28"/>
      <c r="G14" s="28"/>
      <c r="H14" s="28"/>
      <c r="I14" s="28"/>
      <c r="J14" s="28"/>
      <c r="K14" s="28"/>
      <c r="L14" s="28"/>
      <c r="M14" s="28"/>
      <c r="N14" s="28"/>
    </row>
    <row r="15" customFormat="false" ht="18.75" hidden="false" customHeight="true" outlineLevel="0" collapsed="false"/>
    <row r="25" customFormat="false" ht="12.75" hidden="false" customHeight="false" outlineLevel="0" collapsed="false">
      <c r="S25" s="29"/>
    </row>
  </sheetData>
  <mergeCells count="13">
    <mergeCell ref="L1:N1"/>
    <mergeCell ref="L2:N2"/>
    <mergeCell ref="L3:N3"/>
    <mergeCell ref="B5:C5"/>
    <mergeCell ref="E5:N5"/>
    <mergeCell ref="B7:C7"/>
    <mergeCell ref="E7:N7"/>
    <mergeCell ref="B9:C9"/>
    <mergeCell ref="E9:N9"/>
    <mergeCell ref="B11:C11"/>
    <mergeCell ref="E11:N11"/>
    <mergeCell ref="B13:C13"/>
    <mergeCell ref="E13:N13"/>
  </mergeCells>
  <dataValidations count="1">
    <dataValidation allowBlank="true" errorStyle="stop" operator="between" showDropDown="false" showErrorMessage="true" showInputMessage="false" sqref="E8:N8 E10:N10 E12:N12" type="list">
      <formula1>"Customer funding,Private Venture on Business Plan,Mixed"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236111111111111" bottom="0.236111111111111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11"/>
  <sheetViews>
    <sheetView showFormulas="false" showGridLines="fals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M26" activeCellId="0" sqref="M26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30" width="16"/>
    <col collapsed="false" customWidth="true" hidden="false" outlineLevel="0" max="2" min="2" style="30" width="52"/>
    <col collapsed="false" customWidth="true" hidden="false" outlineLevel="0" max="3" min="3" style="30" width="10.71"/>
    <col collapsed="false" customWidth="true" hidden="false" outlineLevel="0" max="4" min="4" style="30" width="6.71"/>
    <col collapsed="false" customWidth="true" hidden="false" outlineLevel="0" max="5" min="5" style="31" width="6.28"/>
    <col collapsed="false" customWidth="true" hidden="false" outlineLevel="0" max="6" min="6" style="31" width="7.15"/>
    <col collapsed="false" customWidth="true" hidden="false" outlineLevel="0" max="7" min="7" style="31" width="27.71"/>
    <col collapsed="false" customWidth="true" hidden="false" outlineLevel="0" max="8" min="8" style="31" width="17.13"/>
    <col collapsed="false" customWidth="true" hidden="false" outlineLevel="0" max="9" min="9" style="31" width="17.59"/>
    <col collapsed="false" customWidth="true" hidden="false" outlineLevel="0" max="10" min="10" style="30" width="26.59"/>
    <col collapsed="false" customWidth="false" hidden="false" outlineLevel="0" max="1024" min="11" style="30" width="11.42"/>
  </cols>
  <sheetData>
    <row r="1" customFormat="false" ht="13.5" hidden="false" customHeight="true" outlineLevel="0" collapsed="false">
      <c r="A1" s="172" t="str">
        <f aca="false">"LISTE DES DECISIONS au "&amp;TEXT(J2,"jj/mm/aaaa")</f>
        <v>LISTE DES DECISIONS au 19/01/2022</v>
      </c>
      <c r="B1" s="172"/>
      <c r="C1" s="172"/>
      <c r="D1" s="172"/>
      <c r="E1" s="172"/>
      <c r="F1" s="172"/>
      <c r="G1" s="172"/>
      <c r="H1" s="172"/>
      <c r="I1" s="172"/>
      <c r="J1" s="34" t="str">
        <f aca="false">'1a-Identification Projet'!$L1</f>
        <v>TamairOS V0.1</v>
      </c>
      <c r="K1" s="34"/>
    </row>
    <row r="2" customFormat="false" ht="12.75" hidden="false" customHeight="true" outlineLevel="0" collapsed="false">
      <c r="A2" s="172"/>
      <c r="B2" s="172"/>
      <c r="C2" s="172"/>
      <c r="D2" s="172"/>
      <c r="E2" s="172"/>
      <c r="F2" s="172"/>
      <c r="G2" s="172"/>
      <c r="H2" s="172"/>
      <c r="I2" s="172"/>
      <c r="J2" s="37" t="n">
        <f aca="false">'1a-Identification Projet'!$L2</f>
        <v>44580</v>
      </c>
      <c r="K2" s="37"/>
    </row>
    <row r="3" customFormat="false" ht="16.5" hidden="false" customHeight="true" outlineLevel="0" collapsed="false">
      <c r="A3" s="172"/>
      <c r="B3" s="172"/>
      <c r="C3" s="172"/>
      <c r="D3" s="172"/>
      <c r="E3" s="172"/>
      <c r="F3" s="172"/>
      <c r="G3" s="172"/>
      <c r="H3" s="172"/>
      <c r="I3" s="172"/>
      <c r="J3" s="40" t="str">
        <f aca="false">'1a-Identification Projet'!$L3</f>
        <v>TamairOS</v>
      </c>
      <c r="K3" s="40"/>
    </row>
    <row r="4" customFormat="false" ht="12.75" hidden="false" customHeight="true" outlineLevel="0" collapsed="false">
      <c r="A4" s="41"/>
      <c r="B4" s="41"/>
      <c r="C4" s="41"/>
      <c r="D4" s="41"/>
    </row>
    <row r="5" customFormat="false" ht="25.5" hidden="false" customHeight="true" outlineLevel="0" collapsed="false">
      <c r="A5" s="173" t="s">
        <v>125</v>
      </c>
      <c r="B5" s="174" t="s">
        <v>126</v>
      </c>
      <c r="C5" s="174"/>
      <c r="D5" s="174"/>
      <c r="E5" s="174"/>
      <c r="F5" s="174"/>
      <c r="G5" s="175" t="s">
        <v>127</v>
      </c>
      <c r="H5" s="175" t="s">
        <v>128</v>
      </c>
      <c r="I5" s="175" t="s">
        <v>129</v>
      </c>
      <c r="J5" s="173" t="s">
        <v>130</v>
      </c>
      <c r="K5" s="173" t="s">
        <v>131</v>
      </c>
    </row>
    <row r="6" customFormat="false" ht="15" hidden="false" customHeight="false" outlineLevel="0" collapsed="false">
      <c r="A6" s="176" t="n">
        <v>1</v>
      </c>
      <c r="B6" s="177"/>
      <c r="C6" s="177"/>
      <c r="D6" s="177"/>
      <c r="E6" s="177"/>
      <c r="F6" s="177"/>
      <c r="G6" s="177"/>
      <c r="H6" s="177"/>
      <c r="I6" s="177"/>
      <c r="J6" s="178"/>
      <c r="K6" s="179" t="s">
        <v>29</v>
      </c>
    </row>
    <row r="7" customFormat="false" ht="15" hidden="false" customHeight="false" outlineLevel="0" collapsed="false">
      <c r="A7" s="176" t="n">
        <v>2</v>
      </c>
      <c r="B7" s="177"/>
      <c r="C7" s="177"/>
      <c r="D7" s="177"/>
      <c r="E7" s="177"/>
      <c r="F7" s="177"/>
      <c r="G7" s="177"/>
      <c r="H7" s="177"/>
      <c r="I7" s="177"/>
      <c r="J7" s="178"/>
      <c r="K7" s="179"/>
    </row>
    <row r="8" customFormat="false" ht="15" hidden="false" customHeight="false" outlineLevel="0" collapsed="false">
      <c r="A8" s="176" t="n">
        <v>3</v>
      </c>
      <c r="B8" s="177"/>
      <c r="C8" s="177"/>
      <c r="D8" s="177"/>
      <c r="E8" s="177"/>
      <c r="F8" s="177"/>
      <c r="G8" s="177"/>
      <c r="H8" s="177"/>
      <c r="I8" s="177"/>
      <c r="J8" s="178"/>
      <c r="K8" s="179"/>
    </row>
    <row r="9" customFormat="false" ht="15.75" hidden="false" customHeight="false" outlineLevel="0" collapsed="false">
      <c r="A9" s="176" t="n">
        <v>4</v>
      </c>
      <c r="B9" s="180"/>
      <c r="C9" s="180"/>
      <c r="D9" s="180"/>
      <c r="E9" s="180"/>
      <c r="F9" s="180"/>
      <c r="G9" s="180"/>
      <c r="H9" s="180"/>
      <c r="I9" s="180"/>
      <c r="J9" s="181"/>
      <c r="K9" s="182"/>
    </row>
    <row r="10" customFormat="false" ht="15.75" hidden="false" customHeight="false" outlineLevel="0" collapsed="false">
      <c r="A10" s="176" t="n">
        <v>5</v>
      </c>
      <c r="B10" s="180"/>
      <c r="C10" s="180"/>
      <c r="D10" s="180"/>
      <c r="E10" s="180"/>
      <c r="F10" s="180"/>
      <c r="G10" s="180"/>
      <c r="H10" s="180"/>
      <c r="I10" s="180"/>
      <c r="J10" s="183"/>
      <c r="K10" s="182"/>
    </row>
    <row r="11" customFormat="false" ht="15.75" hidden="false" customHeight="false" outlineLevel="0" collapsed="false">
      <c r="A11" s="176" t="n">
        <v>6</v>
      </c>
      <c r="B11" s="180"/>
      <c r="C11" s="180"/>
      <c r="D11" s="180"/>
      <c r="E11" s="180"/>
      <c r="F11" s="180"/>
      <c r="G11" s="180"/>
      <c r="H11" s="180"/>
      <c r="I11" s="180"/>
      <c r="J11" s="181"/>
      <c r="K11" s="182"/>
    </row>
  </sheetData>
  <mergeCells count="11">
    <mergeCell ref="A1:I3"/>
    <mergeCell ref="J1:K1"/>
    <mergeCell ref="J2:K2"/>
    <mergeCell ref="J3:K3"/>
    <mergeCell ref="B5:F5"/>
    <mergeCell ref="B6:F6"/>
    <mergeCell ref="B7:F7"/>
    <mergeCell ref="B8:F8"/>
    <mergeCell ref="B9:F9"/>
    <mergeCell ref="B10:F10"/>
    <mergeCell ref="B11:F11"/>
  </mergeCells>
  <printOptions headings="false" gridLines="false" gridLinesSet="true" horizontalCentered="true" verticalCentered="false"/>
  <pageMargins left="0.236111111111111" right="0.236111111111111" top="0.236111111111111" bottom="0.236111111111111" header="0.511811023622047" footer="0.511811023622047"/>
  <pageSetup paperSize="9" scale="100" fitToWidth="1" fitToHeight="4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33"/>
  <sheetViews>
    <sheetView showFormulas="false" showGridLines="fals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M34" activeCellId="0" sqref="M34"/>
    </sheetView>
  </sheetViews>
  <sheetFormatPr defaultColWidth="11.43359375" defaultRowHeight="12.75" zeroHeight="false" outlineLevelRow="2" outlineLevelCol="0"/>
  <cols>
    <col collapsed="false" customWidth="true" hidden="false" outlineLevel="0" max="1" min="1" style="30" width="33.71"/>
    <col collapsed="false" customWidth="true" hidden="false" outlineLevel="0" max="2" min="2" style="30" width="38.7"/>
    <col collapsed="false" customWidth="true" hidden="false" outlineLevel="0" max="3" min="3" style="30" width="10.99"/>
    <col collapsed="false" customWidth="true" hidden="false" outlineLevel="0" max="4" min="4" style="30" width="14.01"/>
    <col collapsed="false" customWidth="true" hidden="false" outlineLevel="0" max="5" min="5" style="30" width="15.42"/>
    <col collapsed="false" customWidth="true" hidden="false" outlineLevel="0" max="6" min="6" style="31" width="6.28"/>
    <col collapsed="false" customWidth="true" hidden="false" outlineLevel="0" max="7" min="7" style="31" width="10.85"/>
    <col collapsed="false" customWidth="true" hidden="false" outlineLevel="0" max="8" min="8" style="31" width="26.71"/>
    <col collapsed="false" customWidth="true" hidden="false" outlineLevel="0" max="9" min="9" style="31" width="17.13"/>
    <col collapsed="false" customWidth="true" hidden="false" outlineLevel="0" max="10" min="10" style="31" width="17.59"/>
    <col collapsed="false" customWidth="true" hidden="false" outlineLevel="0" max="11" min="11" style="30" width="26.59"/>
    <col collapsed="false" customWidth="false" hidden="false" outlineLevel="0" max="1024" min="12" style="30" width="11.42"/>
  </cols>
  <sheetData>
    <row r="1" customFormat="false" ht="13.5" hidden="false" customHeight="true" outlineLevel="0" collapsed="false">
      <c r="A1" s="146" t="str">
        <f aca="false">"DOCUMENTS PROJET au "&amp;TEXT(I2,"jj/mm/aaaa")</f>
        <v>DOCUMENTS PROJET au 19/01/2022</v>
      </c>
      <c r="B1" s="146"/>
      <c r="C1" s="146"/>
      <c r="D1" s="146"/>
      <c r="E1" s="146"/>
      <c r="F1" s="146"/>
      <c r="G1" s="146"/>
      <c r="H1" s="146"/>
      <c r="I1" s="34" t="str">
        <f aca="false">'1a-Identification Projet'!$L1</f>
        <v>TamairOS V0.1</v>
      </c>
      <c r="J1" s="34"/>
    </row>
    <row r="2" customFormat="false" ht="12.75" hidden="false" customHeight="true" outlineLevel="0" collapsed="false">
      <c r="A2" s="146"/>
      <c r="B2" s="146"/>
      <c r="C2" s="146"/>
      <c r="D2" s="146"/>
      <c r="E2" s="146"/>
      <c r="F2" s="146"/>
      <c r="G2" s="146"/>
      <c r="H2" s="146"/>
      <c r="I2" s="37" t="n">
        <f aca="false">'1a-Identification Projet'!$L2</f>
        <v>44580</v>
      </c>
      <c r="J2" s="37"/>
    </row>
    <row r="3" customFormat="false" ht="16.5" hidden="false" customHeight="true" outlineLevel="0" collapsed="false">
      <c r="A3" s="146"/>
      <c r="B3" s="146"/>
      <c r="C3" s="146"/>
      <c r="D3" s="146"/>
      <c r="E3" s="146"/>
      <c r="F3" s="146"/>
      <c r="G3" s="146"/>
      <c r="H3" s="146"/>
      <c r="I3" s="40" t="str">
        <f aca="false">'1a-Identification Projet'!$L3</f>
        <v>TamairOS</v>
      </c>
      <c r="J3" s="40"/>
    </row>
    <row r="4" customFormat="false" ht="13.5" hidden="false" customHeight="false" outlineLevel="0" collapsed="false">
      <c r="A4" s="44"/>
      <c r="B4" s="44"/>
      <c r="C4" s="184"/>
      <c r="D4" s="45"/>
      <c r="E4" s="45"/>
      <c r="F4" s="45"/>
      <c r="G4" s="45"/>
      <c r="H4" s="45"/>
      <c r="I4" s="45"/>
      <c r="J4" s="45"/>
    </row>
    <row r="5" customFormat="false" ht="23.25" hidden="false" customHeight="false" outlineLevel="0" collapsed="false">
      <c r="A5" s="185" t="s">
        <v>132</v>
      </c>
      <c r="B5" s="185" t="s">
        <v>133</v>
      </c>
      <c r="C5" s="185" t="s">
        <v>134</v>
      </c>
      <c r="D5" s="185" t="s">
        <v>104</v>
      </c>
      <c r="E5" s="185" t="s">
        <v>135</v>
      </c>
      <c r="F5" s="185" t="s">
        <v>136</v>
      </c>
      <c r="G5" s="185" t="s">
        <v>137</v>
      </c>
      <c r="H5" s="185" t="s">
        <v>138</v>
      </c>
      <c r="I5" s="185" t="s">
        <v>139</v>
      </c>
      <c r="J5" s="185" t="s">
        <v>140</v>
      </c>
    </row>
    <row r="6" customFormat="false" ht="13.5" hidden="false" customHeight="true" outlineLevel="0" collapsed="false">
      <c r="A6" s="186" t="s">
        <v>141</v>
      </c>
      <c r="B6" s="187"/>
      <c r="C6" s="187"/>
      <c r="D6" s="187"/>
      <c r="E6" s="187"/>
      <c r="F6" s="187"/>
      <c r="G6" s="187"/>
      <c r="H6" s="187"/>
      <c r="I6" s="187"/>
      <c r="J6" s="188"/>
    </row>
    <row r="7" customFormat="false" ht="13.5" hidden="false" customHeight="false" outlineLevel="0" collapsed="false">
      <c r="A7" s="189" t="s">
        <v>142</v>
      </c>
      <c r="B7" s="190"/>
      <c r="C7" s="190"/>
      <c r="D7" s="190"/>
      <c r="E7" s="190"/>
      <c r="F7" s="190"/>
      <c r="G7" s="190"/>
      <c r="H7" s="190"/>
      <c r="I7" s="190"/>
      <c r="J7" s="191"/>
    </row>
    <row r="8" customFormat="false" ht="13.5" hidden="false" customHeight="false" outlineLevel="1" collapsed="false">
      <c r="A8" s="192" t="s">
        <v>143</v>
      </c>
      <c r="B8" s="192"/>
      <c r="C8" s="192"/>
      <c r="D8" s="192" t="s">
        <v>144</v>
      </c>
      <c r="E8" s="192"/>
      <c r="F8" s="192"/>
      <c r="G8" s="192"/>
      <c r="H8" s="192"/>
      <c r="I8" s="192"/>
      <c r="J8" s="192" t="s">
        <v>145</v>
      </c>
    </row>
    <row r="9" customFormat="false" ht="13.5" hidden="false" customHeight="false" outlineLevel="2" collapsed="false">
      <c r="A9" s="189" t="s">
        <v>146</v>
      </c>
      <c r="B9" s="190"/>
      <c r="C9" s="190"/>
      <c r="D9" s="190"/>
      <c r="E9" s="190"/>
      <c r="F9" s="190"/>
      <c r="G9" s="190"/>
      <c r="H9" s="190"/>
      <c r="I9" s="190"/>
      <c r="J9" s="191"/>
    </row>
    <row r="10" customFormat="false" ht="12.75" hidden="false" customHeight="false" outlineLevel="1" collapsed="false">
      <c r="A10" s="192" t="s">
        <v>147</v>
      </c>
      <c r="B10" s="192"/>
      <c r="C10" s="192"/>
      <c r="D10" s="192" t="s">
        <v>148</v>
      </c>
      <c r="E10" s="192"/>
      <c r="F10" s="192"/>
      <c r="G10" s="192"/>
      <c r="H10" s="192"/>
      <c r="I10" s="192"/>
      <c r="J10" s="192" t="s">
        <v>145</v>
      </c>
    </row>
    <row r="11" customFormat="false" ht="12.75" hidden="false" customHeight="false" outlineLevel="2" collapsed="false">
      <c r="A11" s="192"/>
      <c r="B11" s="192"/>
      <c r="C11" s="192"/>
      <c r="D11" s="192"/>
      <c r="E11" s="192"/>
      <c r="F11" s="192"/>
      <c r="G11" s="192"/>
      <c r="H11" s="192"/>
      <c r="I11" s="192"/>
      <c r="J11" s="192" t="s">
        <v>149</v>
      </c>
    </row>
    <row r="12" customFormat="false" ht="12.75" hidden="false" customHeight="false" outlineLevel="2" collapsed="false">
      <c r="A12" s="192"/>
      <c r="B12" s="192"/>
      <c r="C12" s="192"/>
      <c r="D12" s="192"/>
      <c r="E12" s="192"/>
      <c r="F12" s="192"/>
      <c r="G12" s="192"/>
      <c r="H12" s="192"/>
      <c r="I12" s="192"/>
      <c r="J12" s="192" t="s">
        <v>149</v>
      </c>
    </row>
    <row r="13" customFormat="false" ht="13.5" hidden="false" customHeight="false" outlineLevel="2" collapsed="false">
      <c r="A13" s="192"/>
      <c r="B13" s="192"/>
      <c r="C13" s="192"/>
      <c r="D13" s="192"/>
      <c r="E13" s="192"/>
      <c r="F13" s="192"/>
      <c r="G13" s="192"/>
      <c r="H13" s="192"/>
      <c r="I13" s="192"/>
      <c r="J13" s="192" t="s">
        <v>149</v>
      </c>
    </row>
    <row r="14" customFormat="false" ht="13.5" hidden="false" customHeight="false" outlineLevel="2" collapsed="false">
      <c r="A14" s="186" t="s">
        <v>150</v>
      </c>
      <c r="B14" s="190"/>
      <c r="C14" s="190"/>
      <c r="D14" s="190"/>
      <c r="E14" s="190"/>
      <c r="F14" s="190"/>
      <c r="G14" s="190"/>
      <c r="H14" s="190"/>
      <c r="I14" s="190"/>
      <c r="J14" s="191"/>
    </row>
    <row r="15" customFormat="false" ht="13.5" hidden="false" customHeight="false" outlineLevel="0" collapsed="false">
      <c r="A15" s="189" t="s">
        <v>151</v>
      </c>
      <c r="B15" s="190"/>
      <c r="C15" s="190"/>
      <c r="D15" s="190"/>
      <c r="E15" s="190"/>
      <c r="F15" s="190"/>
      <c r="G15" s="190"/>
      <c r="H15" s="190"/>
      <c r="I15" s="190"/>
      <c r="J15" s="191"/>
    </row>
    <row r="16" customFormat="false" ht="12.75" hidden="false" customHeight="false" outlineLevel="1" collapsed="false">
      <c r="A16" s="192" t="s">
        <v>152</v>
      </c>
      <c r="B16" s="192"/>
      <c r="C16" s="192"/>
      <c r="D16" s="192" t="s">
        <v>32</v>
      </c>
      <c r="E16" s="192"/>
      <c r="F16" s="192"/>
      <c r="G16" s="192"/>
      <c r="H16" s="192" t="n">
        <v>42829</v>
      </c>
      <c r="I16" s="192"/>
      <c r="J16" s="192" t="s">
        <v>149</v>
      </c>
    </row>
    <row r="17" customFormat="false" ht="12.75" hidden="false" customHeight="false" outlineLevel="2" collapsed="false">
      <c r="A17" s="192" t="s">
        <v>153</v>
      </c>
      <c r="B17" s="192"/>
      <c r="C17" s="192"/>
      <c r="D17" s="192" t="s">
        <v>32</v>
      </c>
      <c r="E17" s="192"/>
      <c r="F17" s="192"/>
      <c r="G17" s="192"/>
      <c r="H17" s="192" t="n">
        <v>42832</v>
      </c>
      <c r="I17" s="192"/>
      <c r="J17" s="192" t="s">
        <v>149</v>
      </c>
    </row>
    <row r="18" customFormat="false" ht="12.75" hidden="false" customHeight="false" outlineLevel="2" collapsed="false">
      <c r="A18" s="192" t="s">
        <v>154</v>
      </c>
      <c r="B18" s="192"/>
      <c r="C18" s="192"/>
      <c r="D18" s="192" t="s">
        <v>32</v>
      </c>
      <c r="E18" s="192"/>
      <c r="F18" s="192"/>
      <c r="G18" s="192"/>
      <c r="H18" s="192" t="s">
        <v>155</v>
      </c>
      <c r="I18" s="192"/>
      <c r="J18" s="192" t="s">
        <v>149</v>
      </c>
    </row>
    <row r="19" customFormat="false" ht="13.5" hidden="false" customHeight="false" outlineLevel="2" collapsed="false">
      <c r="A19" s="192" t="s">
        <v>57</v>
      </c>
      <c r="B19" s="192"/>
      <c r="C19" s="192"/>
      <c r="D19" s="192" t="s">
        <v>32</v>
      </c>
      <c r="E19" s="192"/>
      <c r="F19" s="192"/>
      <c r="G19" s="192"/>
      <c r="H19" s="192" t="n">
        <v>42858</v>
      </c>
      <c r="I19" s="192"/>
      <c r="J19" s="192" t="s">
        <v>149</v>
      </c>
    </row>
    <row r="20" customFormat="false" ht="13.5" hidden="false" customHeight="false" outlineLevel="2" collapsed="false">
      <c r="A20" s="189" t="s">
        <v>156</v>
      </c>
      <c r="B20" s="190"/>
      <c r="C20" s="190"/>
      <c r="D20" s="190"/>
      <c r="E20" s="190"/>
      <c r="F20" s="190"/>
      <c r="G20" s="190"/>
      <c r="H20" s="190"/>
      <c r="I20" s="190"/>
      <c r="J20" s="191"/>
    </row>
    <row r="21" customFormat="false" ht="12.75" hidden="false" customHeight="false" outlineLevel="1" collapsed="false">
      <c r="A21" s="192" t="s">
        <v>157</v>
      </c>
      <c r="B21" s="192"/>
      <c r="C21" s="192"/>
      <c r="D21" s="192" t="s">
        <v>33</v>
      </c>
      <c r="E21" s="192"/>
      <c r="F21" s="192"/>
      <c r="G21" s="192"/>
      <c r="H21" s="192" t="n">
        <v>42838</v>
      </c>
      <c r="I21" s="192"/>
      <c r="J21" s="192" t="s">
        <v>149</v>
      </c>
    </row>
    <row r="22" customFormat="false" ht="12.75" hidden="false" customHeight="false" outlineLevel="2" collapsed="false">
      <c r="A22" s="192" t="s">
        <v>158</v>
      </c>
      <c r="B22" s="192"/>
      <c r="C22" s="192"/>
      <c r="D22" s="192" t="s">
        <v>33</v>
      </c>
      <c r="E22" s="192"/>
      <c r="F22" s="192"/>
      <c r="G22" s="192"/>
      <c r="H22" s="192" t="n">
        <v>42838</v>
      </c>
      <c r="I22" s="192"/>
      <c r="J22" s="192" t="s">
        <v>149</v>
      </c>
    </row>
    <row r="23" customFormat="false" ht="12.75" hidden="false" customHeight="false" outlineLevel="2" collapsed="false">
      <c r="A23" s="192" t="s">
        <v>159</v>
      </c>
      <c r="B23" s="192"/>
      <c r="C23" s="192"/>
      <c r="D23" s="192" t="s">
        <v>33</v>
      </c>
      <c r="E23" s="192"/>
      <c r="F23" s="192"/>
      <c r="G23" s="192"/>
      <c r="H23" s="192" t="n">
        <v>42864</v>
      </c>
      <c r="I23" s="192"/>
      <c r="J23" s="192" t="s">
        <v>149</v>
      </c>
    </row>
    <row r="24" customFormat="false" ht="12.75" hidden="false" customHeight="false" outlineLevel="2" collapsed="false">
      <c r="A24" s="192" t="s">
        <v>160</v>
      </c>
      <c r="B24" s="192"/>
      <c r="C24" s="192"/>
      <c r="D24" s="192" t="s">
        <v>34</v>
      </c>
      <c r="E24" s="192"/>
      <c r="F24" s="192"/>
      <c r="G24" s="192"/>
      <c r="H24" s="192" t="n">
        <v>42843</v>
      </c>
      <c r="I24" s="192"/>
      <c r="J24" s="192" t="s">
        <v>149</v>
      </c>
    </row>
    <row r="25" customFormat="false" ht="12.75" hidden="false" customHeight="false" outlineLevel="2" collapsed="false">
      <c r="A25" s="192" t="s">
        <v>161</v>
      </c>
      <c r="B25" s="192"/>
      <c r="C25" s="192"/>
      <c r="D25" s="192" t="s">
        <v>34</v>
      </c>
      <c r="E25" s="192"/>
      <c r="F25" s="192"/>
      <c r="G25" s="192"/>
      <c r="H25" s="192" t="n">
        <v>42843</v>
      </c>
      <c r="I25" s="192"/>
      <c r="J25" s="192" t="s">
        <v>149</v>
      </c>
    </row>
    <row r="26" customFormat="false" ht="12.75" hidden="false" customHeight="false" outlineLevel="2" collapsed="false">
      <c r="A26" s="192" t="s">
        <v>162</v>
      </c>
      <c r="B26" s="192"/>
      <c r="C26" s="192"/>
      <c r="D26" s="192" t="s">
        <v>34</v>
      </c>
      <c r="E26" s="192"/>
      <c r="F26" s="192"/>
      <c r="G26" s="192"/>
      <c r="H26" s="192" t="n">
        <v>26</v>
      </c>
      <c r="I26" s="192"/>
      <c r="J26" s="192" t="s">
        <v>149</v>
      </c>
    </row>
    <row r="27" customFormat="false" ht="12.75" hidden="false" customHeight="false" outlineLevel="2" collapsed="false">
      <c r="A27" s="192" t="s">
        <v>163</v>
      </c>
      <c r="B27" s="192"/>
      <c r="C27" s="192"/>
      <c r="D27" s="192" t="s">
        <v>35</v>
      </c>
      <c r="E27" s="192"/>
      <c r="F27" s="192"/>
      <c r="G27" s="192"/>
      <c r="H27" s="192" t="n">
        <v>42839</v>
      </c>
      <c r="I27" s="192"/>
      <c r="J27" s="192" t="s">
        <v>149</v>
      </c>
    </row>
    <row r="28" customFormat="false" ht="12.75" hidden="false" customHeight="false" outlineLevel="2" collapsed="false">
      <c r="A28" s="192" t="s">
        <v>164</v>
      </c>
      <c r="B28" s="192"/>
      <c r="C28" s="192"/>
      <c r="D28" s="192" t="s">
        <v>35</v>
      </c>
      <c r="E28" s="192"/>
      <c r="F28" s="192"/>
      <c r="G28" s="192"/>
      <c r="H28" s="192" t="n">
        <v>18</v>
      </c>
      <c r="I28" s="192"/>
      <c r="J28" s="192" t="s">
        <v>149</v>
      </c>
    </row>
    <row r="29" customFormat="false" ht="12.75" hidden="false" customHeight="false" outlineLevel="2" collapsed="false">
      <c r="A29" s="192" t="s">
        <v>165</v>
      </c>
      <c r="B29" s="192"/>
      <c r="C29" s="192"/>
      <c r="D29" s="192" t="s">
        <v>35</v>
      </c>
      <c r="E29" s="192"/>
      <c r="F29" s="192"/>
      <c r="G29" s="192"/>
      <c r="H29" s="192" t="n">
        <v>42851</v>
      </c>
      <c r="I29" s="192"/>
      <c r="J29" s="192" t="s">
        <v>149</v>
      </c>
    </row>
    <row r="30" customFormat="false" ht="13.5" hidden="false" customHeight="false" outlineLevel="2" collapsed="false">
      <c r="A30" s="192" t="s">
        <v>166</v>
      </c>
      <c r="B30" s="192"/>
      <c r="C30" s="192"/>
      <c r="D30" s="192" t="s">
        <v>35</v>
      </c>
      <c r="E30" s="192"/>
      <c r="F30" s="192"/>
      <c r="G30" s="192"/>
      <c r="H30" s="192" t="n">
        <v>26</v>
      </c>
      <c r="I30" s="192"/>
      <c r="J30" s="192" t="s">
        <v>149</v>
      </c>
    </row>
    <row r="31" customFormat="false" ht="13.5" hidden="false" customHeight="false" outlineLevel="2" collapsed="false">
      <c r="A31" s="189" t="s">
        <v>167</v>
      </c>
      <c r="B31" s="190"/>
      <c r="C31" s="190"/>
      <c r="D31" s="190"/>
      <c r="E31" s="190"/>
      <c r="F31" s="190"/>
      <c r="G31" s="190"/>
      <c r="H31" s="190"/>
      <c r="I31" s="190"/>
      <c r="J31" s="191"/>
    </row>
    <row r="32" customFormat="false" ht="12.75" hidden="false" customHeight="false" outlineLevel="1" collapsed="false">
      <c r="A32" s="192" t="s">
        <v>168</v>
      </c>
      <c r="B32" s="192"/>
      <c r="C32" s="192"/>
      <c r="D32" s="192" t="s">
        <v>33</v>
      </c>
      <c r="E32" s="192"/>
      <c r="F32" s="192"/>
      <c r="G32" s="192"/>
      <c r="H32" s="192" t="n">
        <v>42864</v>
      </c>
      <c r="I32" s="192"/>
      <c r="J32" s="192" t="s">
        <v>149</v>
      </c>
    </row>
    <row r="33" customFormat="false" ht="12.75" hidden="false" customHeight="false" outlineLevel="2" collapsed="false"/>
  </sheetData>
  <mergeCells count="4">
    <mergeCell ref="A1:H3"/>
    <mergeCell ref="I1:J1"/>
    <mergeCell ref="I2:J2"/>
    <mergeCell ref="I3:J3"/>
  </mergeCells>
  <dataValidations count="1">
    <dataValidation allowBlank="true" errorStyle="stop" operator="between" showDropDown="false" showErrorMessage="true" showInputMessage="true" sqref="J8 J10:J13 J16:J19 J21:J30 J32" type="list">
      <formula1>"à realiser,en cours,en validaion,validé,périodic"</formula1>
      <formula2>0</formula2>
    </dataValidation>
  </dataValidations>
  <printOptions headings="false" gridLines="false" gridLinesSet="true" horizontalCentered="true" verticalCentered="false"/>
  <pageMargins left="0.236111111111111" right="0.236111111111111" top="0.236111111111111" bottom="0.236111111111111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L14"/>
  <sheetViews>
    <sheetView showFormulas="false" showGridLines="fals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J41" activeCellId="0" sqref="J41"/>
    </sheetView>
  </sheetViews>
  <sheetFormatPr defaultColWidth="11.43359375" defaultRowHeight="12.75" zeroHeight="false" outlineLevelRow="2" outlineLevelCol="0"/>
  <cols>
    <col collapsed="false" customWidth="true" hidden="false" outlineLevel="0" max="1" min="1" style="30" width="32.57"/>
    <col collapsed="false" customWidth="true" hidden="false" outlineLevel="0" max="2" min="2" style="30" width="76.29"/>
    <col collapsed="false" customWidth="true" hidden="false" outlineLevel="0" max="3" min="3" style="31" width="19.57"/>
    <col collapsed="false" customWidth="true" hidden="false" outlineLevel="0" max="4" min="4" style="31" width="17.13"/>
    <col collapsed="false" customWidth="true" hidden="false" outlineLevel="0" max="5" min="5" style="31" width="17.59"/>
    <col collapsed="false" customWidth="true" hidden="false" outlineLevel="0" max="6" min="6" style="30" width="26.59"/>
    <col collapsed="false" customWidth="false" hidden="false" outlineLevel="0" max="1024" min="7" style="30" width="11.42"/>
  </cols>
  <sheetData>
    <row r="1" customFormat="false" ht="13.5" hidden="false" customHeight="true" outlineLevel="0" collapsed="false">
      <c r="A1" s="193" t="str">
        <f aca="false">"LIVRABLES PROJET au "&amp;TEXT(D2,"jj/mm/aaaa")</f>
        <v>LIVRABLES PROJET au 19/01/2022</v>
      </c>
      <c r="B1" s="193"/>
      <c r="C1" s="193"/>
      <c r="D1" s="34" t="str">
        <f aca="false">'1a-Identification Projet'!$L1</f>
        <v>TamairOS V0.1</v>
      </c>
      <c r="E1" s="34"/>
    </row>
    <row r="2" customFormat="false" ht="12.75" hidden="false" customHeight="true" outlineLevel="0" collapsed="false">
      <c r="A2" s="193"/>
      <c r="B2" s="193"/>
      <c r="C2" s="193"/>
      <c r="D2" s="37" t="n">
        <f aca="false">'1a-Identification Projet'!$L2</f>
        <v>44580</v>
      </c>
      <c r="E2" s="37"/>
    </row>
    <row r="3" customFormat="false" ht="16.5" hidden="false" customHeight="true" outlineLevel="0" collapsed="false">
      <c r="A3" s="193"/>
      <c r="B3" s="193"/>
      <c r="C3" s="193"/>
      <c r="D3" s="40" t="str">
        <f aca="false">'1a-Identification Projet'!$L3</f>
        <v>TamairOS</v>
      </c>
      <c r="E3" s="40"/>
    </row>
    <row r="4" customFormat="false" ht="12.75" hidden="false" customHeight="true" outlineLevel="0" collapsed="false">
      <c r="B4" s="41"/>
    </row>
    <row r="5" customFormat="false" ht="23.25" hidden="false" customHeight="false" outlineLevel="0" collapsed="false">
      <c r="A5" s="185" t="s">
        <v>169</v>
      </c>
      <c r="B5" s="194" t="s">
        <v>170</v>
      </c>
      <c r="C5" s="185" t="s">
        <v>171</v>
      </c>
      <c r="D5" s="185" t="s">
        <v>139</v>
      </c>
      <c r="E5" s="185" t="s">
        <v>140</v>
      </c>
    </row>
    <row r="6" customFormat="false" ht="13.5" hidden="false" customHeight="true" outlineLevel="0" collapsed="false">
      <c r="A6" s="186" t="s">
        <v>172</v>
      </c>
      <c r="B6" s="190"/>
      <c r="C6" s="190"/>
      <c r="D6" s="190"/>
      <c r="E6" s="191"/>
    </row>
    <row r="7" customFormat="false" ht="12.75" hidden="false" customHeight="false" outlineLevel="0" collapsed="false">
      <c r="A7" s="192" t="s">
        <v>173</v>
      </c>
      <c r="B7" s="192"/>
      <c r="C7" s="192" t="n">
        <v>42856</v>
      </c>
      <c r="D7" s="192"/>
      <c r="E7" s="192" t="s">
        <v>149</v>
      </c>
    </row>
    <row r="8" customFormat="false" ht="12.75" hidden="false" customHeight="false" outlineLevel="2" collapsed="false">
      <c r="A8" s="192" t="s">
        <v>174</v>
      </c>
      <c r="B8" s="192"/>
      <c r="C8" s="192" t="n">
        <v>42851</v>
      </c>
      <c r="D8" s="192"/>
      <c r="E8" s="192" t="s">
        <v>149</v>
      </c>
    </row>
    <row r="9" customFormat="false" ht="12.75" hidden="false" customHeight="false" outlineLevel="2" collapsed="false">
      <c r="A9" s="192" t="s">
        <v>175</v>
      </c>
      <c r="B9" s="192"/>
      <c r="C9" s="192" t="n">
        <v>42849</v>
      </c>
      <c r="D9" s="192"/>
      <c r="E9" s="192" t="s">
        <v>149</v>
      </c>
      <c r="F9" s="31"/>
      <c r="G9" s="31"/>
      <c r="H9" s="31"/>
      <c r="I9" s="31"/>
      <c r="J9" s="31"/>
      <c r="K9" s="31"/>
      <c r="L9" s="31"/>
    </row>
    <row r="10" s="31" customFormat="true" ht="12.75" hidden="false" customHeight="false" outlineLevel="2" collapsed="false">
      <c r="A10" s="192" t="s">
        <v>176</v>
      </c>
      <c r="B10" s="192"/>
      <c r="C10" s="192" t="n">
        <v>42845</v>
      </c>
      <c r="D10" s="192"/>
      <c r="E10" s="192" t="s">
        <v>149</v>
      </c>
    </row>
    <row r="11" s="31" customFormat="true" ht="12.75" hidden="false" customHeight="false" outlineLevel="2" collapsed="false">
      <c r="A11" s="192" t="s">
        <v>177</v>
      </c>
      <c r="B11" s="192"/>
      <c r="C11" s="192" t="n">
        <v>42846</v>
      </c>
      <c r="D11" s="192"/>
      <c r="E11" s="192" t="s">
        <v>149</v>
      </c>
    </row>
    <row r="12" s="31" customFormat="true" ht="12.75" hidden="false" customHeight="false" outlineLevel="2" collapsed="false">
      <c r="A12" s="192" t="s">
        <v>178</v>
      </c>
      <c r="B12" s="192"/>
      <c r="C12" s="192" t="n">
        <v>42843</v>
      </c>
      <c r="D12" s="192"/>
      <c r="E12" s="192" t="s">
        <v>149</v>
      </c>
      <c r="F12" s="30"/>
      <c r="G12" s="30"/>
      <c r="H12" s="30"/>
      <c r="I12" s="30"/>
      <c r="J12" s="30"/>
      <c r="K12" s="30"/>
      <c r="L12" s="30"/>
    </row>
    <row r="13" customFormat="false" ht="12.75" hidden="false" customHeight="false" outlineLevel="2" collapsed="false">
      <c r="A13" s="192" t="s">
        <v>179</v>
      </c>
      <c r="B13" s="192"/>
      <c r="C13" s="192" t="n">
        <v>42851</v>
      </c>
      <c r="D13" s="192"/>
      <c r="E13" s="192" t="s">
        <v>149</v>
      </c>
    </row>
    <row r="14" customFormat="false" ht="12.75" hidden="false" customHeight="false" outlineLevel="2" collapsed="false">
      <c r="E14" s="30"/>
    </row>
  </sheetData>
  <mergeCells count="4">
    <mergeCell ref="A1:C3"/>
    <mergeCell ref="D1:E1"/>
    <mergeCell ref="D2:E2"/>
    <mergeCell ref="D3:E3"/>
  </mergeCells>
  <dataValidations count="1">
    <dataValidation allowBlank="true" errorStyle="stop" operator="between" showDropDown="false" showErrorMessage="true" showInputMessage="true" sqref="E7:E13" type="list">
      <formula1>"à realiser,en cours,en validaion,validé"</formula1>
      <formula2>0</formula2>
    </dataValidation>
  </dataValidations>
  <printOptions headings="false" gridLines="false" gridLinesSet="true" horizontalCentered="true" verticalCentered="false"/>
  <pageMargins left="0.236111111111111" right="0.236111111111111" top="0.236111111111111" bottom="0.236111111111111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6"/>
  <sheetViews>
    <sheetView showFormulas="false" showGridLines="fals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T24" activeCellId="0" sqref="T24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30" width="1.71"/>
    <col collapsed="false" customWidth="true" hidden="false" outlineLevel="0" max="2" min="2" style="30" width="14.01"/>
    <col collapsed="false" customWidth="true" hidden="false" outlineLevel="0" max="3" min="3" style="30" width="28.98"/>
    <col collapsed="false" customWidth="true" hidden="false" outlineLevel="0" max="5" min="4" style="30" width="17"/>
    <col collapsed="false" customWidth="true" hidden="false" outlineLevel="0" max="6" min="6" style="30" width="16.14"/>
    <col collapsed="false" customWidth="false" hidden="false" outlineLevel="0" max="8" min="7" style="30" width="11.42"/>
    <col collapsed="false" customWidth="true" hidden="false" outlineLevel="0" max="10" min="9" style="30" width="17"/>
    <col collapsed="false" customWidth="false" hidden="false" outlineLevel="0" max="12" min="11" style="30" width="11.42"/>
    <col collapsed="false" customWidth="true" hidden="false" outlineLevel="0" max="13" min="13" style="30" width="17.13"/>
    <col collapsed="false" customWidth="false" hidden="false" outlineLevel="0" max="1024" min="14" style="30" width="11.42"/>
  </cols>
  <sheetData>
    <row r="1" customFormat="false" ht="12.75" hidden="false" customHeight="false" outlineLevel="0" collapsed="false">
      <c r="A1" s="54"/>
      <c r="B1" s="195" t="str">
        <f aca="false">"PLANNING COURANT  au "&amp;TEXT(K2,"jj/mm/aaaa")</f>
        <v>PLANNING COURANT  au 19/01/2022</v>
      </c>
      <c r="C1" s="195"/>
      <c r="D1" s="195"/>
      <c r="E1" s="195"/>
      <c r="F1" s="195"/>
      <c r="G1" s="195"/>
      <c r="H1" s="195"/>
      <c r="I1" s="195"/>
      <c r="J1" s="195"/>
      <c r="K1" s="57" t="str">
        <f aca="false">'1a-Identification Projet'!$L$1</f>
        <v>TamairOS V0.1</v>
      </c>
      <c r="L1" s="57"/>
      <c r="M1" s="57"/>
    </row>
    <row r="2" s="54" customFormat="true" ht="12.75" hidden="false" customHeight="true" outlineLevel="0" collapsed="false">
      <c r="B2" s="195"/>
      <c r="C2" s="195"/>
      <c r="D2" s="195"/>
      <c r="E2" s="195"/>
      <c r="F2" s="195"/>
      <c r="G2" s="195"/>
      <c r="H2" s="195"/>
      <c r="I2" s="195"/>
      <c r="J2" s="195"/>
      <c r="K2" s="60" t="n">
        <f aca="false">'1a-Identification Projet'!$L$2</f>
        <v>44580</v>
      </c>
      <c r="L2" s="60"/>
      <c r="M2" s="60"/>
      <c r="N2" s="30"/>
    </row>
    <row r="3" s="54" customFormat="true" ht="12.75" hidden="false" customHeight="true" outlineLevel="0" collapsed="false">
      <c r="B3" s="195"/>
      <c r="C3" s="195"/>
      <c r="D3" s="195"/>
      <c r="E3" s="195"/>
      <c r="F3" s="195"/>
      <c r="G3" s="195"/>
      <c r="H3" s="195"/>
      <c r="I3" s="195"/>
      <c r="J3" s="195"/>
      <c r="K3" s="63" t="str">
        <f aca="false">'1a-Identification Projet'!$L$3</f>
        <v>TamairOS</v>
      </c>
      <c r="L3" s="63"/>
      <c r="M3" s="63"/>
      <c r="N3" s="30"/>
    </row>
    <row r="4" s="54" customFormat="true" ht="12.75" hidden="false" customHeight="true" outlineLevel="0" collapsed="false">
      <c r="A4" s="30"/>
      <c r="B4" s="30"/>
      <c r="C4" s="30"/>
      <c r="D4" s="30"/>
      <c r="E4" s="64"/>
      <c r="F4" s="64"/>
      <c r="G4" s="64"/>
      <c r="H4" s="64"/>
      <c r="I4" s="64"/>
      <c r="J4" s="64"/>
      <c r="K4" s="64"/>
      <c r="L4" s="65"/>
      <c r="M4" s="65"/>
      <c r="N4" s="30"/>
    </row>
    <row r="5" customFormat="false" ht="13.5" hidden="false" customHeight="true" outlineLevel="0" collapsed="false">
      <c r="D5" s="64"/>
      <c r="E5" s="64"/>
      <c r="F5" s="64"/>
      <c r="G5" s="64"/>
      <c r="H5" s="64"/>
      <c r="I5" s="64"/>
      <c r="J5" s="64"/>
      <c r="K5" s="65"/>
      <c r="L5" s="65"/>
    </row>
    <row r="6" customFormat="false" ht="29.25" hidden="false" customHeight="true" outlineLevel="0" collapsed="false">
      <c r="D6" s="64"/>
      <c r="E6" s="64"/>
      <c r="F6" s="64"/>
      <c r="G6" s="64"/>
      <c r="H6" s="64"/>
      <c r="I6" s="64"/>
      <c r="J6" s="64"/>
      <c r="K6" s="65"/>
      <c r="L6" s="65"/>
    </row>
    <row r="7" customFormat="false" ht="13.5" hidden="false" customHeight="false" outlineLevel="0" collapsed="false">
      <c r="D7" s="72" t="s">
        <v>64</v>
      </c>
      <c r="E7" s="72"/>
      <c r="F7" s="72"/>
      <c r="G7" s="72"/>
      <c r="H7" s="72"/>
      <c r="I7" s="196" t="s">
        <v>180</v>
      </c>
      <c r="J7" s="196"/>
      <c r="K7" s="196"/>
      <c r="L7" s="196"/>
      <c r="M7" s="197" t="s">
        <v>181</v>
      </c>
    </row>
    <row r="8" customFormat="false" ht="38.25" hidden="false" customHeight="false" outlineLevel="0" collapsed="false">
      <c r="B8" s="73" t="s">
        <v>65</v>
      </c>
      <c r="C8" s="74" t="s">
        <v>66</v>
      </c>
      <c r="D8" s="198" t="s">
        <v>67</v>
      </c>
      <c r="E8" s="76" t="s">
        <v>68</v>
      </c>
      <c r="F8" s="76" t="s">
        <v>69</v>
      </c>
      <c r="G8" s="76" t="s">
        <v>70</v>
      </c>
      <c r="H8" s="77" t="s">
        <v>71</v>
      </c>
      <c r="I8" s="199" t="s">
        <v>182</v>
      </c>
      <c r="J8" s="76" t="s">
        <v>183</v>
      </c>
      <c r="K8" s="76" t="s">
        <v>184</v>
      </c>
      <c r="L8" s="77" t="s">
        <v>185</v>
      </c>
      <c r="M8" s="200" t="s">
        <v>186</v>
      </c>
    </row>
    <row r="9" customFormat="false" ht="13.5" hidden="false" customHeight="true" outlineLevel="0" collapsed="false">
      <c r="B9" s="78" t="n">
        <v>1</v>
      </c>
      <c r="C9" s="79" t="s">
        <v>2</v>
      </c>
      <c r="D9" s="201" t="n">
        <f aca="false">+MIN(D10:D26)</f>
        <v>42828</v>
      </c>
      <c r="E9" s="81" t="n">
        <f aca="false">+MAX(E10:E26)</f>
        <v>42864</v>
      </c>
      <c r="F9" s="82" t="s">
        <v>72</v>
      </c>
      <c r="G9" s="82" t="s">
        <v>72</v>
      </c>
      <c r="H9" s="83" t="n">
        <f aca="false">+SUM(H10:H26)</f>
        <v>228.9</v>
      </c>
      <c r="I9" s="202" t="n">
        <f aca="false">+MIN(I10:I26)</f>
        <v>42828</v>
      </c>
      <c r="J9" s="81"/>
      <c r="K9" s="203" t="n">
        <f aca="false">+SUM(K10:K26)</f>
        <v>68</v>
      </c>
      <c r="L9" s="83" t="n">
        <f aca="false">+SUM(L10:L26)</f>
        <v>166.5</v>
      </c>
      <c r="M9" s="204" t="n">
        <f aca="false">+SUM(M10:M26)</f>
        <v>5.6</v>
      </c>
    </row>
    <row r="10" customFormat="false" ht="13.5" hidden="false" customHeight="true" outlineLevel="0" collapsed="false">
      <c r="B10" s="84" t="n">
        <v>2</v>
      </c>
      <c r="C10" s="85" t="s">
        <v>73</v>
      </c>
      <c r="D10" s="205" t="n">
        <v>42828</v>
      </c>
      <c r="E10" s="87" t="n">
        <v>42829</v>
      </c>
      <c r="F10" s="88"/>
      <c r="G10" s="89" t="s">
        <v>74</v>
      </c>
      <c r="H10" s="90" t="n">
        <v>14</v>
      </c>
      <c r="I10" s="206" t="n">
        <v>42828</v>
      </c>
      <c r="J10" s="87" t="n">
        <v>42829</v>
      </c>
      <c r="K10" s="91" t="n">
        <v>18</v>
      </c>
      <c r="L10" s="90" t="n">
        <v>0</v>
      </c>
      <c r="M10" s="207" t="n">
        <f aca="false">+K10+L10-H10</f>
        <v>4</v>
      </c>
    </row>
    <row r="11" customFormat="false" ht="13.5" hidden="false" customHeight="true" outlineLevel="0" collapsed="false">
      <c r="B11" s="84" t="n">
        <v>3</v>
      </c>
      <c r="C11" s="85" t="s">
        <v>75</v>
      </c>
      <c r="D11" s="205" t="n">
        <v>42830</v>
      </c>
      <c r="E11" s="87" t="n">
        <v>42832</v>
      </c>
      <c r="F11" s="89" t="n">
        <v>2</v>
      </c>
      <c r="G11" s="89" t="s">
        <v>32</v>
      </c>
      <c r="H11" s="90" t="n">
        <v>21</v>
      </c>
      <c r="I11" s="206" t="n">
        <v>42831</v>
      </c>
      <c r="J11" s="87" t="n">
        <v>42835</v>
      </c>
      <c r="K11" s="91" t="n">
        <v>24</v>
      </c>
      <c r="L11" s="90" t="n">
        <v>0</v>
      </c>
      <c r="M11" s="207" t="n">
        <f aca="false">+K11+L11-H11</f>
        <v>3</v>
      </c>
    </row>
    <row r="12" customFormat="false" ht="13.5" hidden="false" customHeight="true" outlineLevel="0" collapsed="false">
      <c r="B12" s="84" t="n">
        <v>4</v>
      </c>
      <c r="C12" s="85" t="s">
        <v>76</v>
      </c>
      <c r="D12" s="205" t="n">
        <v>42835</v>
      </c>
      <c r="E12" s="87" t="n">
        <v>42853</v>
      </c>
      <c r="F12" s="89" t="n">
        <v>3</v>
      </c>
      <c r="G12" s="89" t="s">
        <v>77</v>
      </c>
      <c r="H12" s="90" t="n">
        <v>10.5</v>
      </c>
      <c r="I12" s="206" t="n">
        <v>42835</v>
      </c>
      <c r="J12" s="87"/>
      <c r="K12" s="91" t="n">
        <v>1</v>
      </c>
      <c r="L12" s="90" t="n">
        <v>9.5</v>
      </c>
      <c r="M12" s="207" t="n">
        <f aca="false">+K12+L12-H12</f>
        <v>0</v>
      </c>
    </row>
    <row r="13" customFormat="false" ht="13.5" hidden="false" customHeight="true" outlineLevel="0" collapsed="false">
      <c r="B13" s="84" t="n">
        <v>5</v>
      </c>
      <c r="C13" s="85" t="s">
        <v>78</v>
      </c>
      <c r="D13" s="205" t="n">
        <v>42857</v>
      </c>
      <c r="E13" s="87" t="n">
        <v>42858</v>
      </c>
      <c r="F13" s="89" t="s">
        <v>79</v>
      </c>
      <c r="G13" s="89" t="s">
        <v>32</v>
      </c>
      <c r="H13" s="90" t="n">
        <v>14</v>
      </c>
      <c r="I13" s="206"/>
      <c r="J13" s="87"/>
      <c r="K13" s="91" t="n">
        <v>0</v>
      </c>
      <c r="L13" s="90" t="n">
        <v>14</v>
      </c>
      <c r="M13" s="207" t="n">
        <f aca="false">+K13+L13-H13</f>
        <v>0</v>
      </c>
    </row>
    <row r="14" customFormat="false" ht="13.5" hidden="false" customHeight="true" outlineLevel="0" collapsed="false">
      <c r="B14" s="84" t="n">
        <v>6</v>
      </c>
      <c r="C14" s="85" t="s">
        <v>80</v>
      </c>
      <c r="D14" s="205" t="n">
        <v>42835</v>
      </c>
      <c r="E14" s="87" t="n">
        <v>42838</v>
      </c>
      <c r="F14" s="89" t="n">
        <v>3</v>
      </c>
      <c r="G14" s="89" t="s">
        <v>81</v>
      </c>
      <c r="H14" s="90" t="n">
        <v>29.4</v>
      </c>
      <c r="I14" s="206" t="n">
        <v>42835</v>
      </c>
      <c r="J14" s="87"/>
      <c r="K14" s="91" t="n">
        <v>25</v>
      </c>
      <c r="L14" s="90" t="n">
        <v>3</v>
      </c>
      <c r="M14" s="207" t="n">
        <f aca="false">+K14+L14-H14</f>
        <v>-1.4</v>
      </c>
    </row>
    <row r="15" customFormat="false" ht="13.5" hidden="false" customHeight="true" outlineLevel="0" collapsed="false">
      <c r="B15" s="84" t="n">
        <v>7</v>
      </c>
      <c r="C15" s="85" t="s">
        <v>82</v>
      </c>
      <c r="D15" s="205" t="n">
        <v>42839</v>
      </c>
      <c r="E15" s="87" t="n">
        <v>42843</v>
      </c>
      <c r="F15" s="89" t="n">
        <v>6</v>
      </c>
      <c r="G15" s="89" t="s">
        <v>34</v>
      </c>
      <c r="H15" s="90" t="n">
        <v>21</v>
      </c>
      <c r="I15" s="206"/>
      <c r="J15" s="87"/>
      <c r="K15" s="91" t="n">
        <v>0</v>
      </c>
      <c r="L15" s="90" t="n">
        <v>21</v>
      </c>
      <c r="M15" s="207" t="n">
        <f aca="false">+K15+L15-H15</f>
        <v>0</v>
      </c>
    </row>
    <row r="16" customFormat="false" ht="13.5" hidden="false" customHeight="true" outlineLevel="0" collapsed="false">
      <c r="B16" s="84" t="n">
        <v>8</v>
      </c>
      <c r="C16" s="85" t="s">
        <v>83</v>
      </c>
      <c r="D16" s="205" t="n">
        <v>42844</v>
      </c>
      <c r="E16" s="87" t="n">
        <v>42849</v>
      </c>
      <c r="F16" s="89" t="n">
        <v>7</v>
      </c>
      <c r="G16" s="89" t="s">
        <v>35</v>
      </c>
      <c r="H16" s="90" t="n">
        <v>28</v>
      </c>
      <c r="I16" s="206"/>
      <c r="J16" s="87"/>
      <c r="K16" s="91" t="n">
        <v>0</v>
      </c>
      <c r="L16" s="90" t="n">
        <v>28</v>
      </c>
      <c r="M16" s="207" t="n">
        <f aca="false">+K16+L16-H16</f>
        <v>0</v>
      </c>
    </row>
    <row r="17" customFormat="false" ht="13.5" hidden="false" customHeight="true" outlineLevel="0" collapsed="false">
      <c r="B17" s="84" t="n">
        <v>9</v>
      </c>
      <c r="C17" s="85" t="s">
        <v>84</v>
      </c>
      <c r="D17" s="205" t="n">
        <v>42844</v>
      </c>
      <c r="E17" s="87" t="n">
        <v>42845</v>
      </c>
      <c r="F17" s="89" t="n">
        <v>7</v>
      </c>
      <c r="G17" s="89" t="s">
        <v>34</v>
      </c>
      <c r="H17" s="90" t="n">
        <v>14</v>
      </c>
      <c r="I17" s="206"/>
      <c r="J17" s="87"/>
      <c r="K17" s="91" t="n">
        <v>0</v>
      </c>
      <c r="L17" s="90" t="n">
        <v>14</v>
      </c>
      <c r="M17" s="207" t="n">
        <f aca="false">+K17+L17-H17</f>
        <v>0</v>
      </c>
    </row>
    <row r="18" customFormat="false" ht="13.5" hidden="false" customHeight="true" outlineLevel="0" collapsed="false">
      <c r="B18" s="84" t="n">
        <v>10</v>
      </c>
      <c r="C18" s="85" t="s">
        <v>85</v>
      </c>
      <c r="D18" s="205" t="n">
        <v>42846</v>
      </c>
      <c r="E18" s="87" t="n">
        <v>42846</v>
      </c>
      <c r="F18" s="89" t="n">
        <v>7</v>
      </c>
      <c r="G18" s="89" t="s">
        <v>34</v>
      </c>
      <c r="H18" s="90" t="n">
        <v>7</v>
      </c>
      <c r="I18" s="206"/>
      <c r="J18" s="87"/>
      <c r="K18" s="91" t="n">
        <v>0</v>
      </c>
      <c r="L18" s="90" t="n">
        <v>7</v>
      </c>
      <c r="M18" s="207" t="n">
        <f aca="false">+K18+L18-H18</f>
        <v>0</v>
      </c>
    </row>
    <row r="19" customFormat="false" ht="13.5" hidden="false" customHeight="true" outlineLevel="0" collapsed="false">
      <c r="B19" s="84" t="n">
        <v>11</v>
      </c>
      <c r="C19" s="85" t="s">
        <v>86</v>
      </c>
      <c r="D19" s="205" t="n">
        <v>42850</v>
      </c>
      <c r="E19" s="87" t="n">
        <v>42851</v>
      </c>
      <c r="F19" s="89" t="s">
        <v>87</v>
      </c>
      <c r="G19" s="89" t="s">
        <v>34</v>
      </c>
      <c r="H19" s="90" t="n">
        <v>14</v>
      </c>
      <c r="I19" s="206"/>
      <c r="J19" s="87"/>
      <c r="K19" s="91" t="n">
        <v>0</v>
      </c>
      <c r="L19" s="90" t="n">
        <v>14</v>
      </c>
      <c r="M19" s="207" t="n">
        <f aca="false">+K19+L19-H19</f>
        <v>0</v>
      </c>
    </row>
    <row r="20" customFormat="false" ht="13.5" hidden="false" customHeight="true" outlineLevel="0" collapsed="false">
      <c r="B20" s="84" t="n">
        <v>12</v>
      </c>
      <c r="C20" s="85" t="s">
        <v>88</v>
      </c>
      <c r="D20" s="205" t="n">
        <v>42839</v>
      </c>
      <c r="E20" s="87" t="n">
        <v>42843</v>
      </c>
      <c r="F20" s="89" t="n">
        <v>6</v>
      </c>
      <c r="G20" s="89" t="s">
        <v>35</v>
      </c>
      <c r="H20" s="90" t="n">
        <v>21</v>
      </c>
      <c r="I20" s="206"/>
      <c r="J20" s="87"/>
      <c r="K20" s="91" t="n">
        <v>0</v>
      </c>
      <c r="L20" s="90" t="n">
        <v>21</v>
      </c>
      <c r="M20" s="207" t="n">
        <f aca="false">+K20+L20-H20</f>
        <v>0</v>
      </c>
    </row>
    <row r="21" customFormat="false" ht="13.5" hidden="false" customHeight="true" outlineLevel="0" collapsed="false">
      <c r="B21" s="84" t="n">
        <v>13</v>
      </c>
      <c r="C21" s="85" t="s">
        <v>89</v>
      </c>
      <c r="D21" s="205" t="n">
        <v>42850</v>
      </c>
      <c r="E21" s="87" t="n">
        <v>42851</v>
      </c>
      <c r="F21" s="89" t="n">
        <v>6</v>
      </c>
      <c r="G21" s="89" t="s">
        <v>35</v>
      </c>
      <c r="H21" s="90" t="n">
        <v>14</v>
      </c>
      <c r="I21" s="206"/>
      <c r="J21" s="87"/>
      <c r="K21" s="91" t="n">
        <v>0</v>
      </c>
      <c r="L21" s="90" t="n">
        <v>14</v>
      </c>
      <c r="M21" s="207" t="n">
        <f aca="false">+K21+L21-H21</f>
        <v>0</v>
      </c>
    </row>
    <row r="22" customFormat="false" ht="13.5" hidden="false" customHeight="true" outlineLevel="0" collapsed="false">
      <c r="B22" s="84" t="n">
        <v>14</v>
      </c>
      <c r="C22" s="85" t="s">
        <v>90</v>
      </c>
      <c r="D22" s="205" t="n">
        <v>42852</v>
      </c>
      <c r="E22" s="87" t="n">
        <v>42856</v>
      </c>
      <c r="F22" s="89" t="s">
        <v>91</v>
      </c>
      <c r="G22" s="89" t="s">
        <v>33</v>
      </c>
      <c r="H22" s="90" t="n">
        <v>21</v>
      </c>
      <c r="I22" s="206"/>
      <c r="J22" s="87"/>
      <c r="K22" s="91" t="n">
        <v>0</v>
      </c>
      <c r="L22" s="90" t="n">
        <v>21</v>
      </c>
      <c r="M22" s="207" t="n">
        <f aca="false">+K22+L22-H22</f>
        <v>0</v>
      </c>
    </row>
    <row r="23" customFormat="false" ht="13.5" hidden="false" customHeight="true" outlineLevel="0" collapsed="false">
      <c r="B23" s="84" t="n">
        <v>15</v>
      </c>
      <c r="C23" s="85" t="s">
        <v>92</v>
      </c>
      <c r="D23" s="205" t="n">
        <v>42832</v>
      </c>
      <c r="E23" s="87" t="n">
        <v>42832</v>
      </c>
      <c r="F23" s="89" t="n">
        <v>2</v>
      </c>
      <c r="G23" s="88"/>
      <c r="H23" s="90" t="n">
        <v>0</v>
      </c>
      <c r="I23" s="206"/>
      <c r="J23" s="87"/>
      <c r="K23" s="91" t="n">
        <v>0</v>
      </c>
      <c r="L23" s="90" t="n">
        <v>0</v>
      </c>
      <c r="M23" s="207" t="n">
        <f aca="false">+K23+L23-H23</f>
        <v>0</v>
      </c>
    </row>
    <row r="24" customFormat="false" ht="13.5" hidden="false" customHeight="true" outlineLevel="0" collapsed="false">
      <c r="B24" s="84" t="n">
        <v>16</v>
      </c>
      <c r="C24" s="85" t="s">
        <v>93</v>
      </c>
      <c r="D24" s="205" t="n">
        <v>42839</v>
      </c>
      <c r="E24" s="87" t="n">
        <v>42839</v>
      </c>
      <c r="F24" s="89" t="n">
        <v>3</v>
      </c>
      <c r="G24" s="88"/>
      <c r="H24" s="90" t="n">
        <v>0</v>
      </c>
      <c r="I24" s="206"/>
      <c r="J24" s="87"/>
      <c r="K24" s="91" t="n">
        <v>0</v>
      </c>
      <c r="L24" s="90" t="n">
        <v>0</v>
      </c>
      <c r="M24" s="207" t="n">
        <f aca="false">+K24+L24-H24</f>
        <v>0</v>
      </c>
    </row>
    <row r="25" customFormat="false" ht="13.5" hidden="false" customHeight="true" outlineLevel="0" collapsed="false">
      <c r="A25" s="66"/>
      <c r="B25" s="84" t="n">
        <v>17</v>
      </c>
      <c r="C25" s="85" t="s">
        <v>94</v>
      </c>
      <c r="D25" s="205" t="n">
        <v>42864</v>
      </c>
      <c r="E25" s="87" t="n">
        <v>42864</v>
      </c>
      <c r="F25" s="89" t="n">
        <v>14</v>
      </c>
      <c r="G25" s="88"/>
      <c r="H25" s="90" t="n">
        <v>0</v>
      </c>
      <c r="I25" s="206"/>
      <c r="J25" s="87"/>
      <c r="K25" s="91" t="n">
        <v>0</v>
      </c>
      <c r="L25" s="90" t="n">
        <v>0</v>
      </c>
      <c r="M25" s="207" t="n">
        <f aca="false">+K25+L25-H25</f>
        <v>0</v>
      </c>
    </row>
    <row r="26" customFormat="false" ht="15.75" hidden="false" customHeight="false" outlineLevel="0" collapsed="false">
      <c r="B26" s="92" t="n">
        <v>18</v>
      </c>
      <c r="C26" s="93" t="s">
        <v>95</v>
      </c>
      <c r="D26" s="208" t="n">
        <v>42864</v>
      </c>
      <c r="E26" s="95" t="n">
        <v>42864</v>
      </c>
      <c r="F26" s="209" t="n">
        <v>5</v>
      </c>
      <c r="G26" s="97"/>
      <c r="H26" s="98" t="n">
        <v>0</v>
      </c>
      <c r="I26" s="210"/>
      <c r="J26" s="95"/>
      <c r="K26" s="96" t="n">
        <v>0</v>
      </c>
      <c r="L26" s="98" t="n">
        <v>0</v>
      </c>
      <c r="M26" s="211" t="n">
        <f aca="false">+K26+L26-H26</f>
        <v>0</v>
      </c>
    </row>
  </sheetData>
  <mergeCells count="6">
    <mergeCell ref="B1:J3"/>
    <mergeCell ref="K1:M1"/>
    <mergeCell ref="K2:M2"/>
    <mergeCell ref="K3:M3"/>
    <mergeCell ref="D7:H7"/>
    <mergeCell ref="I7:L7"/>
  </mergeCells>
  <printOptions headings="false" gridLines="false" gridLinesSet="true" horizontalCentered="false" verticalCentered="false"/>
  <pageMargins left="0.236111111111111" right="0.236111111111111" top="0.236111111111111" bottom="0.236111111111111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H14"/>
  <sheetViews>
    <sheetView showFormulas="false" showGridLines="fals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J14" activeCellId="0" sqref="J14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30" width="19.71"/>
    <col collapsed="false" customWidth="false" hidden="false" outlineLevel="0" max="2" min="2" style="30" width="11.42"/>
    <col collapsed="false" customWidth="true" hidden="false" outlineLevel="0" max="3" min="3" style="30" width="14.69"/>
    <col collapsed="false" customWidth="true" hidden="false" outlineLevel="0" max="4" min="4" style="30" width="12.14"/>
    <col collapsed="false" customWidth="true" hidden="false" outlineLevel="0" max="5" min="5" style="31" width="85.13"/>
    <col collapsed="false" customWidth="true" hidden="false" outlineLevel="0" max="6" min="6" style="31" width="28.57"/>
    <col collapsed="false" customWidth="true" hidden="false" outlineLevel="0" max="7" min="7" style="31" width="17.13"/>
    <col collapsed="false" customWidth="true" hidden="false" outlineLevel="0" max="8" min="8" style="31" width="17.59"/>
    <col collapsed="false" customWidth="true" hidden="false" outlineLevel="0" max="9" min="9" style="30" width="26.59"/>
    <col collapsed="false" customWidth="false" hidden="false" outlineLevel="0" max="1024" min="10" style="30" width="11.42"/>
  </cols>
  <sheetData>
    <row r="1" customFormat="false" ht="13.5" hidden="false" customHeight="true" outlineLevel="0" collapsed="false">
      <c r="A1" s="193" t="str">
        <f aca="false">"BILAN au "&amp;TEXT(G2,"jj/mm/aaaa")</f>
        <v>BILAN au 19/01/2022</v>
      </c>
      <c r="B1" s="193"/>
      <c r="C1" s="193"/>
      <c r="D1" s="193"/>
      <c r="E1" s="193"/>
      <c r="F1" s="193"/>
      <c r="G1" s="34" t="str">
        <f aca="false">'1a-Identification Projet'!$L1</f>
        <v>TamairOS V0.1</v>
      </c>
      <c r="H1" s="34"/>
    </row>
    <row r="2" customFormat="false" ht="12.75" hidden="false" customHeight="true" outlineLevel="0" collapsed="false">
      <c r="A2" s="193"/>
      <c r="B2" s="193"/>
      <c r="C2" s="193"/>
      <c r="D2" s="193"/>
      <c r="E2" s="193"/>
      <c r="F2" s="193"/>
      <c r="G2" s="37" t="n">
        <f aca="false">'1a-Identification Projet'!$L2</f>
        <v>44580</v>
      </c>
      <c r="H2" s="37"/>
    </row>
    <row r="3" customFormat="false" ht="16.5" hidden="false" customHeight="true" outlineLevel="0" collapsed="false">
      <c r="A3" s="193"/>
      <c r="B3" s="193"/>
      <c r="C3" s="193"/>
      <c r="D3" s="193"/>
      <c r="E3" s="193"/>
      <c r="F3" s="193"/>
      <c r="G3" s="40" t="str">
        <f aca="false">'1a-Identification Projet'!$L3</f>
        <v>TamairOS</v>
      </c>
      <c r="H3" s="40"/>
    </row>
    <row r="4" customFormat="false" ht="12.75" hidden="false" customHeight="true" outlineLevel="0" collapsed="false">
      <c r="B4" s="41"/>
      <c r="C4" s="41"/>
      <c r="D4" s="41"/>
    </row>
    <row r="5" customFormat="false" ht="14.25" hidden="false" customHeight="true" outlineLevel="0" collapsed="false"/>
    <row r="6" customFormat="false" ht="12.75" hidden="false" customHeight="false" outlineLevel="0" collapsed="false">
      <c r="A6" s="42" t="s">
        <v>187</v>
      </c>
    </row>
    <row r="7" customFormat="false" ht="12.75" hidden="false" customHeight="false" outlineLevel="0" collapsed="false">
      <c r="A7" s="212"/>
      <c r="B7" s="212"/>
      <c r="C7" s="212"/>
      <c r="D7" s="212"/>
      <c r="E7" s="212"/>
      <c r="F7" s="212"/>
      <c r="G7" s="212"/>
      <c r="H7" s="212"/>
    </row>
    <row r="8" customFormat="false" ht="87" hidden="false" customHeight="true" outlineLevel="0" collapsed="false">
      <c r="A8" s="212"/>
      <c r="B8" s="212"/>
      <c r="C8" s="212"/>
      <c r="D8" s="212"/>
      <c r="E8" s="212"/>
      <c r="F8" s="212"/>
      <c r="G8" s="212"/>
      <c r="H8" s="212"/>
    </row>
    <row r="9" customFormat="false" ht="12.75" hidden="false" customHeight="false" outlineLevel="0" collapsed="false">
      <c r="A9" s="42" t="s">
        <v>188</v>
      </c>
    </row>
    <row r="10" customFormat="false" ht="12.75" hidden="false" customHeight="false" outlineLevel="0" collapsed="false">
      <c r="A10" s="212"/>
      <c r="B10" s="212"/>
      <c r="C10" s="212"/>
      <c r="D10" s="212"/>
      <c r="E10" s="212"/>
      <c r="F10" s="212"/>
      <c r="G10" s="212"/>
      <c r="H10" s="212"/>
    </row>
    <row r="11" customFormat="false" ht="93.75" hidden="false" customHeight="true" outlineLevel="0" collapsed="false">
      <c r="A11" s="212"/>
      <c r="B11" s="212"/>
      <c r="C11" s="212"/>
      <c r="D11" s="212"/>
      <c r="E11" s="212"/>
      <c r="F11" s="212"/>
      <c r="G11" s="212"/>
      <c r="H11" s="212"/>
    </row>
    <row r="12" customFormat="false" ht="12.75" hidden="false" customHeight="false" outlineLevel="0" collapsed="false">
      <c r="A12" s="42" t="s">
        <v>189</v>
      </c>
    </row>
    <row r="13" customFormat="false" ht="12.75" hidden="false" customHeight="false" outlineLevel="0" collapsed="false">
      <c r="A13" s="212"/>
      <c r="B13" s="212"/>
      <c r="C13" s="212"/>
      <c r="D13" s="212"/>
      <c r="E13" s="212"/>
      <c r="F13" s="212"/>
      <c r="G13" s="212"/>
      <c r="H13" s="212"/>
    </row>
    <row r="14" customFormat="false" ht="93.75" hidden="false" customHeight="true" outlineLevel="0" collapsed="false">
      <c r="A14" s="212"/>
      <c r="B14" s="212"/>
      <c r="C14" s="212"/>
      <c r="D14" s="212"/>
      <c r="E14" s="212"/>
      <c r="F14" s="212"/>
      <c r="G14" s="212"/>
      <c r="H14" s="212"/>
    </row>
  </sheetData>
  <mergeCells count="10">
    <mergeCell ref="A1:F3"/>
    <mergeCell ref="G1:H1"/>
    <mergeCell ref="G2:H2"/>
    <mergeCell ref="G3:H3"/>
    <mergeCell ref="A7:H7"/>
    <mergeCell ref="A8:H8"/>
    <mergeCell ref="A10:H10"/>
    <mergeCell ref="A11:H11"/>
    <mergeCell ref="A13:H13"/>
    <mergeCell ref="A14:H14"/>
  </mergeCells>
  <printOptions headings="false" gridLines="false" gridLinesSet="true" horizontalCentered="true" verticalCentered="false"/>
  <pageMargins left="0.236111111111111" right="0.236111111111111" top="0.236111111111111" bottom="0.236111111111111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3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J32" activeCellId="0" sqref="J32"/>
    </sheetView>
  </sheetViews>
  <sheetFormatPr defaultColWidth="10.70703125" defaultRowHeight="12.7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16.87"/>
  </cols>
  <sheetData>
    <row r="2" customFormat="false" ht="12.75" hidden="false" customHeight="false" outlineLevel="0" collapsed="false">
      <c r="A2" s="0" t="s">
        <v>190</v>
      </c>
      <c r="B2" s="0" t="s">
        <v>191</v>
      </c>
    </row>
    <row r="3" customFormat="false" ht="12.75" hidden="false" customHeight="false" outlineLevel="0" collapsed="false">
      <c r="A3" s="0" t="s">
        <v>192</v>
      </c>
      <c r="B3" s="0" t="s">
        <v>193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17"/>
  <sheetViews>
    <sheetView showFormulas="false" showGridLines="false" showRowColHeaders="true" showZeros="true" rightToLeft="false" tabSelected="true" showOutlineSymbols="true" defaultGridColor="true" view="normal" topLeftCell="A4" colorId="64" zoomScale="200" zoomScaleNormal="200" zoomScalePageLayoutView="100" workbookViewId="0">
      <selection pane="topLeft" activeCell="E17" activeCellId="0" sqref="E17"/>
    </sheetView>
  </sheetViews>
  <sheetFormatPr defaultColWidth="11.43359375" defaultRowHeight="12.75" zeroHeight="false" outlineLevelRow="2" outlineLevelCol="0"/>
  <cols>
    <col collapsed="false" customWidth="true" hidden="false" outlineLevel="0" max="1" min="1" style="30" width="19.71"/>
    <col collapsed="false" customWidth="false" hidden="false" outlineLevel="0" max="2" min="2" style="30" width="11.42"/>
    <col collapsed="false" customWidth="true" hidden="false" outlineLevel="0" max="3" min="3" style="30" width="14.69"/>
    <col collapsed="false" customWidth="true" hidden="false" outlineLevel="0" max="4" min="4" style="30" width="12.14"/>
    <col collapsed="false" customWidth="true" hidden="false" outlineLevel="0" max="5" min="5" style="31" width="85.13"/>
    <col collapsed="false" customWidth="true" hidden="false" outlineLevel="0" max="6" min="6" style="31" width="28.57"/>
    <col collapsed="false" customWidth="true" hidden="false" outlineLevel="0" max="7" min="7" style="31" width="17.13"/>
    <col collapsed="false" customWidth="true" hidden="false" outlineLevel="0" max="8" min="8" style="31" width="21.71"/>
    <col collapsed="false" customWidth="true" hidden="false" outlineLevel="0" max="9" min="9" style="30" width="26.59"/>
    <col collapsed="false" customWidth="false" hidden="false" outlineLevel="0" max="1024" min="10" style="30" width="11.42"/>
  </cols>
  <sheetData>
    <row r="1" customFormat="false" ht="13.5" hidden="false" customHeight="true" outlineLevel="0" collapsed="false">
      <c r="A1" s="32"/>
      <c r="B1" s="33"/>
      <c r="C1" s="33"/>
      <c r="D1" s="33"/>
      <c r="E1" s="33"/>
      <c r="F1" s="33"/>
      <c r="G1" s="34" t="str">
        <f aca="false">'1a-Identification Projet'!$L1</f>
        <v>TamairOS V0.1</v>
      </c>
      <c r="H1" s="34"/>
    </row>
    <row r="2" customFormat="false" ht="12.75" hidden="false" customHeight="true" outlineLevel="0" collapsed="false">
      <c r="A2" s="35"/>
      <c r="B2" s="36"/>
      <c r="C2" s="36"/>
      <c r="D2" s="36"/>
      <c r="E2" s="36"/>
      <c r="F2" s="36"/>
      <c r="G2" s="37" t="n">
        <f aca="false">'1a-Identification Projet'!$L2</f>
        <v>44580</v>
      </c>
      <c r="H2" s="37"/>
    </row>
    <row r="3" customFormat="false" ht="16.5" hidden="false" customHeight="true" outlineLevel="0" collapsed="false">
      <c r="A3" s="38"/>
      <c r="B3" s="39"/>
      <c r="C3" s="39"/>
      <c r="D3" s="39"/>
      <c r="E3" s="39"/>
      <c r="F3" s="39"/>
      <c r="G3" s="40" t="str">
        <f aca="false">'1a-Identification Projet'!$L3</f>
        <v>TamairOS</v>
      </c>
      <c r="H3" s="40"/>
    </row>
    <row r="4" customFormat="false" ht="12.75" hidden="false" customHeight="true" outlineLevel="0" collapsed="false">
      <c r="B4" s="41"/>
      <c r="C4" s="41"/>
      <c r="D4" s="41"/>
    </row>
    <row r="5" customFormat="false" ht="14.25" hidden="false" customHeight="true" outlineLevel="0" collapsed="false"/>
    <row r="6" customFormat="false" ht="12.75" hidden="false" customHeight="false" outlineLevel="0" collapsed="false">
      <c r="A6" s="42" t="s">
        <v>12</v>
      </c>
    </row>
    <row r="7" customFormat="false" ht="90.6" hidden="false" customHeight="true" outlineLevel="0" collapsed="false">
      <c r="A7" s="43" t="s">
        <v>13</v>
      </c>
      <c r="B7" s="43"/>
      <c r="C7" s="43"/>
      <c r="D7" s="43"/>
      <c r="E7" s="43"/>
      <c r="F7" s="43"/>
      <c r="G7" s="43"/>
      <c r="H7" s="43"/>
    </row>
    <row r="8" customFormat="false" ht="15" hidden="false" customHeight="true" outlineLevel="0" collapsed="false">
      <c r="A8" s="42" t="s">
        <v>14</v>
      </c>
      <c r="B8" s="44"/>
      <c r="C8" s="44"/>
      <c r="D8" s="44"/>
      <c r="E8" s="45"/>
      <c r="F8" s="45"/>
      <c r="G8" s="45"/>
      <c r="H8" s="45"/>
    </row>
    <row r="9" customFormat="false" ht="45.75" hidden="false" customHeight="false" outlineLevel="0" collapsed="false">
      <c r="A9" s="46" t="s">
        <v>15</v>
      </c>
      <c r="B9" s="46" t="s">
        <v>16</v>
      </c>
      <c r="C9" s="46" t="s">
        <v>17</v>
      </c>
      <c r="D9" s="46" t="s">
        <v>18</v>
      </c>
      <c r="E9" s="47" t="s">
        <v>19</v>
      </c>
      <c r="F9" s="47" t="s">
        <v>20</v>
      </c>
      <c r="G9" s="48" t="s">
        <v>21</v>
      </c>
      <c r="H9" s="49"/>
    </row>
    <row r="10" customFormat="false" ht="12.75" hidden="false" customHeight="false" outlineLevel="0" collapsed="false">
      <c r="A10" s="50" t="s">
        <v>22</v>
      </c>
      <c r="B10" s="50" t="s">
        <v>23</v>
      </c>
      <c r="C10" s="50"/>
      <c r="D10" s="50" t="s">
        <v>24</v>
      </c>
      <c r="E10" s="51" t="s">
        <v>25</v>
      </c>
      <c r="F10" s="51" t="s">
        <v>26</v>
      </c>
      <c r="G10" s="52"/>
      <c r="H10" s="53"/>
    </row>
    <row r="11" customFormat="false" ht="12.75" hidden="false" customHeight="false" outlineLevel="2" collapsed="false">
      <c r="A11" s="50" t="s">
        <v>27</v>
      </c>
      <c r="B11" s="50" t="s">
        <v>28</v>
      </c>
      <c r="C11" s="50"/>
      <c r="D11" s="50" t="s">
        <v>29</v>
      </c>
      <c r="E11" s="51" t="s">
        <v>30</v>
      </c>
      <c r="F11" s="51"/>
      <c r="G11" s="52"/>
      <c r="H11" s="53"/>
    </row>
    <row r="12" customFormat="false" ht="12.75" hidden="false" customHeight="false" outlineLevel="2" collapsed="false">
      <c r="A12" s="50"/>
      <c r="B12" s="50"/>
      <c r="C12" s="50"/>
      <c r="D12" s="50"/>
      <c r="E12" s="51"/>
      <c r="F12" s="51"/>
      <c r="G12" s="52"/>
      <c r="H12" s="53"/>
      <c r="I12" s="31"/>
      <c r="J12" s="31"/>
      <c r="K12" s="31"/>
      <c r="L12" s="31"/>
      <c r="M12" s="31"/>
      <c r="N12" s="31"/>
      <c r="O12" s="31"/>
    </row>
    <row r="13" s="31" customFormat="true" ht="12.75" hidden="false" customHeight="false" outlineLevel="2" collapsed="false">
      <c r="A13" s="50"/>
      <c r="B13" s="50"/>
      <c r="C13" s="50"/>
      <c r="D13" s="50"/>
      <c r="E13" s="51"/>
      <c r="F13" s="51"/>
      <c r="G13" s="52"/>
      <c r="H13" s="53"/>
    </row>
    <row r="14" s="31" customFormat="true" ht="12.75" hidden="false" customHeight="false" outlineLevel="2" collapsed="false">
      <c r="A14" s="50"/>
      <c r="B14" s="50"/>
      <c r="C14" s="50"/>
      <c r="D14" s="50"/>
      <c r="E14" s="51"/>
      <c r="F14" s="51"/>
      <c r="G14" s="52"/>
      <c r="H14" s="53"/>
    </row>
    <row r="15" s="31" customFormat="true" ht="12.75" hidden="false" customHeight="false" outlineLevel="2" collapsed="false">
      <c r="A15" s="50"/>
      <c r="B15" s="50"/>
      <c r="C15" s="50"/>
      <c r="D15" s="50"/>
      <c r="E15" s="51"/>
      <c r="F15" s="51"/>
      <c r="G15" s="52"/>
      <c r="H15" s="53"/>
      <c r="I15" s="30"/>
      <c r="J15" s="30"/>
      <c r="K15" s="30"/>
      <c r="L15" s="30"/>
      <c r="M15" s="30"/>
      <c r="N15" s="30"/>
      <c r="O15" s="30"/>
    </row>
    <row r="16" customFormat="false" ht="12.75" hidden="false" customHeight="false" outlineLevel="2" collapsed="false">
      <c r="A16" s="50"/>
      <c r="B16" s="50"/>
      <c r="C16" s="50"/>
      <c r="D16" s="50"/>
      <c r="E16" s="51"/>
      <c r="F16" s="51"/>
      <c r="G16" s="52"/>
      <c r="H16" s="53"/>
    </row>
    <row r="17" customFormat="false" ht="12.75" hidden="false" customHeight="false" outlineLevel="2" collapsed="false"/>
  </sheetData>
  <mergeCells count="4">
    <mergeCell ref="G1:H1"/>
    <mergeCell ref="G2:H2"/>
    <mergeCell ref="G3:H3"/>
    <mergeCell ref="A7:H7"/>
  </mergeCells>
  <printOptions headings="false" gridLines="false" gridLinesSet="true" horizontalCentered="true" verticalCentered="false"/>
  <pageMargins left="0.236111111111111" right="0.236111111111111" top="0.236111111111111" bottom="0.236111111111111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M40"/>
  <sheetViews>
    <sheetView showFormulas="false" showGridLines="fals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V23" activeCellId="0" sqref="V23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30" width="1.71"/>
    <col collapsed="false" customWidth="false" hidden="false" outlineLevel="0" max="1024" min="2" style="30" width="11.42"/>
  </cols>
  <sheetData>
    <row r="1" customFormat="false" ht="18" hidden="false" customHeight="false" outlineLevel="0" collapsed="false">
      <c r="A1" s="54"/>
      <c r="B1" s="55"/>
      <c r="C1" s="56"/>
      <c r="D1" s="56"/>
      <c r="E1" s="56"/>
      <c r="F1" s="56"/>
      <c r="G1" s="56"/>
      <c r="H1" s="56"/>
      <c r="I1" s="56"/>
      <c r="J1" s="56"/>
      <c r="K1" s="57" t="str">
        <f aca="false">'1a-Identification Projet'!$L$1</f>
        <v>TamairOS V0.1</v>
      </c>
      <c r="L1" s="57"/>
      <c r="M1" s="57"/>
    </row>
    <row r="2" s="54" customFormat="true" ht="12.75" hidden="false" customHeight="true" outlineLevel="0" collapsed="false">
      <c r="B2" s="58"/>
      <c r="C2" s="59"/>
      <c r="D2" s="59"/>
      <c r="E2" s="59"/>
      <c r="F2" s="59"/>
      <c r="G2" s="59"/>
      <c r="H2" s="59"/>
      <c r="I2" s="59"/>
      <c r="J2" s="59"/>
      <c r="K2" s="60" t="n">
        <f aca="false">'1a-Identification Projet'!$L$2</f>
        <v>44580</v>
      </c>
      <c r="L2" s="60"/>
      <c r="M2" s="60"/>
    </row>
    <row r="3" s="54" customFormat="true" ht="12.75" hidden="false" customHeight="true" outlineLevel="0" collapsed="false">
      <c r="B3" s="61"/>
      <c r="C3" s="62"/>
      <c r="D3" s="62"/>
      <c r="E3" s="62"/>
      <c r="F3" s="62"/>
      <c r="G3" s="62"/>
      <c r="H3" s="62"/>
      <c r="I3" s="62"/>
      <c r="J3" s="62"/>
      <c r="K3" s="63" t="str">
        <f aca="false">'1a-Identification Projet'!$L$3</f>
        <v>TamairOS</v>
      </c>
      <c r="L3" s="63"/>
      <c r="M3" s="63"/>
    </row>
    <row r="4" s="54" customFormat="true" ht="12.75" hidden="false" customHeight="true" outlineLevel="0" collapsed="false">
      <c r="A4" s="30"/>
      <c r="B4" s="30"/>
      <c r="C4" s="30"/>
      <c r="D4" s="64"/>
      <c r="E4" s="64"/>
      <c r="F4" s="64"/>
      <c r="G4" s="64"/>
      <c r="H4" s="64"/>
      <c r="I4" s="64"/>
      <c r="J4" s="64"/>
      <c r="K4" s="65"/>
      <c r="L4" s="65"/>
      <c r="M4" s="30"/>
    </row>
    <row r="5" customFormat="false" ht="13.5" hidden="false" customHeight="true" outlineLevel="0" collapsed="false">
      <c r="D5" s="64"/>
      <c r="E5" s="64"/>
      <c r="F5" s="64"/>
      <c r="G5" s="64"/>
      <c r="H5" s="64"/>
      <c r="I5" s="64"/>
      <c r="J5" s="64"/>
      <c r="K5" s="65"/>
      <c r="L5" s="65"/>
    </row>
    <row r="6" customFormat="false" ht="13.5" hidden="false" customHeight="true" outlineLevel="0" collapsed="false">
      <c r="D6" s="64"/>
      <c r="E6" s="64"/>
      <c r="F6" s="64"/>
      <c r="G6" s="64"/>
      <c r="H6" s="64"/>
      <c r="I6" s="64"/>
      <c r="J6" s="64"/>
      <c r="K6" s="65"/>
      <c r="L6" s="65"/>
    </row>
    <row r="7" customFormat="false" ht="13.5" hidden="false" customHeight="true" outlineLevel="0" collapsed="false">
      <c r="D7" s="64"/>
      <c r="E7" s="64"/>
      <c r="F7" s="64"/>
      <c r="G7" s="64"/>
      <c r="H7" s="64"/>
      <c r="I7" s="64"/>
      <c r="J7" s="64"/>
      <c r="K7" s="65"/>
      <c r="L7" s="65"/>
    </row>
    <row r="8" customFormat="false" ht="13.5" hidden="false" customHeight="true" outlineLevel="0" collapsed="false">
      <c r="D8" s="64"/>
      <c r="E8" s="64"/>
      <c r="F8" s="64"/>
      <c r="G8" s="64"/>
      <c r="H8" s="64"/>
      <c r="I8" s="64"/>
      <c r="J8" s="64"/>
      <c r="K8" s="65"/>
      <c r="L8" s="65"/>
    </row>
    <row r="9" customFormat="false" ht="13.5" hidden="false" customHeight="true" outlineLevel="0" collapsed="false">
      <c r="D9" s="64"/>
      <c r="E9" s="64"/>
      <c r="F9" s="64"/>
      <c r="G9" s="64"/>
      <c r="H9" s="64"/>
      <c r="I9" s="64"/>
      <c r="J9" s="64"/>
      <c r="K9" s="65"/>
      <c r="L9" s="65"/>
    </row>
    <row r="10" customFormat="false" ht="13.5" hidden="false" customHeight="true" outlineLevel="0" collapsed="false">
      <c r="D10" s="64"/>
      <c r="E10" s="64"/>
      <c r="F10" s="64"/>
      <c r="G10" s="64"/>
      <c r="H10" s="64"/>
      <c r="I10" s="64"/>
      <c r="J10" s="64"/>
      <c r="K10" s="65"/>
      <c r="L10" s="65"/>
    </row>
    <row r="11" customFormat="false" ht="13.5" hidden="false" customHeight="true" outlineLevel="0" collapsed="false">
      <c r="D11" s="64"/>
      <c r="E11" s="64"/>
      <c r="F11" s="64"/>
      <c r="G11" s="64"/>
      <c r="H11" s="64"/>
      <c r="I11" s="64"/>
      <c r="J11" s="64"/>
      <c r="K11" s="65"/>
      <c r="L11" s="65"/>
    </row>
    <row r="12" customFormat="false" ht="13.5" hidden="false" customHeight="true" outlineLevel="0" collapsed="false">
      <c r="D12" s="64"/>
      <c r="E12" s="64"/>
      <c r="F12" s="64"/>
      <c r="G12" s="64"/>
      <c r="H12" s="64"/>
      <c r="I12" s="64"/>
      <c r="J12" s="64"/>
      <c r="K12" s="65"/>
      <c r="L12" s="65"/>
    </row>
    <row r="13" customFormat="false" ht="13.5" hidden="false" customHeight="true" outlineLevel="0" collapsed="false">
      <c r="D13" s="64"/>
      <c r="E13" s="64"/>
      <c r="F13" s="64"/>
      <c r="G13" s="64"/>
      <c r="H13" s="64"/>
      <c r="I13" s="64"/>
      <c r="J13" s="64"/>
      <c r="K13" s="65"/>
      <c r="L13" s="65"/>
    </row>
    <row r="14" customFormat="false" ht="13.5" hidden="false" customHeight="true" outlineLevel="0" collapsed="false">
      <c r="D14" s="64"/>
      <c r="E14" s="64"/>
      <c r="F14" s="64"/>
      <c r="G14" s="64"/>
      <c r="H14" s="64"/>
      <c r="I14" s="64"/>
      <c r="J14" s="64"/>
      <c r="K14" s="65"/>
      <c r="L14" s="65"/>
    </row>
    <row r="15" customFormat="false" ht="13.5" hidden="false" customHeight="true" outlineLevel="0" collapsed="false">
      <c r="D15" s="64"/>
      <c r="E15" s="64"/>
      <c r="F15" s="64"/>
      <c r="G15" s="64"/>
      <c r="H15" s="64"/>
      <c r="I15" s="64"/>
      <c r="J15" s="64"/>
      <c r="K15" s="65"/>
      <c r="L15" s="65"/>
    </row>
    <row r="16" customFormat="false" ht="13.5" hidden="false" customHeight="true" outlineLevel="0" collapsed="false">
      <c r="D16" s="64"/>
      <c r="E16" s="64"/>
      <c r="F16" s="64"/>
      <c r="G16" s="64"/>
      <c r="H16" s="64"/>
      <c r="I16" s="64"/>
      <c r="J16" s="64"/>
      <c r="K16" s="65"/>
      <c r="L16" s="65"/>
    </row>
    <row r="17" customFormat="false" ht="13.5" hidden="false" customHeight="true" outlineLevel="0" collapsed="false">
      <c r="D17" s="64"/>
      <c r="E17" s="64"/>
      <c r="F17" s="64"/>
      <c r="G17" s="64"/>
      <c r="H17" s="64"/>
      <c r="I17" s="64"/>
      <c r="J17" s="64"/>
      <c r="K17" s="65"/>
      <c r="L17" s="65"/>
    </row>
    <row r="18" customFormat="false" ht="13.5" hidden="false" customHeight="true" outlineLevel="0" collapsed="false">
      <c r="D18" s="64"/>
      <c r="E18" s="64"/>
      <c r="F18" s="64"/>
      <c r="G18" s="64"/>
      <c r="H18" s="64"/>
      <c r="I18" s="64"/>
      <c r="J18" s="64"/>
      <c r="K18" s="65"/>
      <c r="L18" s="65"/>
    </row>
    <row r="19" customFormat="false" ht="13.5" hidden="false" customHeight="true" outlineLevel="0" collapsed="false">
      <c r="D19" s="64"/>
      <c r="E19" s="64"/>
      <c r="F19" s="64"/>
      <c r="G19" s="64"/>
      <c r="H19" s="64"/>
      <c r="I19" s="64"/>
      <c r="J19" s="64"/>
      <c r="K19" s="65"/>
      <c r="L19" s="65"/>
    </row>
    <row r="20" customFormat="false" ht="13.5" hidden="false" customHeight="true" outlineLevel="0" collapsed="false">
      <c r="D20" s="64"/>
      <c r="E20" s="64"/>
      <c r="F20" s="64"/>
      <c r="G20" s="64"/>
      <c r="H20" s="64"/>
      <c r="I20" s="64"/>
      <c r="J20" s="64"/>
      <c r="K20" s="65"/>
      <c r="L20" s="65"/>
    </row>
    <row r="21" customFormat="false" ht="13.5" hidden="false" customHeight="true" outlineLevel="0" collapsed="false">
      <c r="D21" s="64"/>
      <c r="E21" s="64"/>
      <c r="F21" s="64"/>
      <c r="G21" s="64"/>
      <c r="H21" s="64"/>
      <c r="I21" s="64"/>
      <c r="J21" s="64"/>
      <c r="K21" s="65"/>
      <c r="L21" s="65"/>
    </row>
    <row r="22" customFormat="false" ht="13.5" hidden="false" customHeight="true" outlineLevel="0" collapsed="false">
      <c r="D22" s="64"/>
      <c r="E22" s="64"/>
      <c r="F22" s="64"/>
      <c r="G22" s="64"/>
      <c r="H22" s="64"/>
      <c r="I22" s="64"/>
      <c r="J22" s="64"/>
      <c r="K22" s="65"/>
      <c r="L22" s="65"/>
    </row>
    <row r="23" customFormat="false" ht="13.5" hidden="false" customHeight="true" outlineLevel="0" collapsed="false">
      <c r="D23" s="64"/>
      <c r="E23" s="64"/>
      <c r="F23" s="64"/>
      <c r="G23" s="64"/>
      <c r="H23" s="64"/>
      <c r="I23" s="64"/>
      <c r="J23" s="64"/>
      <c r="K23" s="65"/>
      <c r="L23" s="65"/>
    </row>
    <row r="24" customFormat="false" ht="13.5" hidden="false" customHeight="true" outlineLevel="0" collapsed="false">
      <c r="D24" s="64"/>
      <c r="E24" s="64"/>
      <c r="F24" s="64"/>
      <c r="G24" s="64"/>
      <c r="H24" s="64"/>
      <c r="I24" s="64"/>
      <c r="J24" s="64"/>
      <c r="K24" s="65"/>
      <c r="L24" s="65"/>
    </row>
    <row r="25" customFormat="false" ht="13.5" hidden="false" customHeight="true" outlineLevel="0" collapsed="false">
      <c r="D25" s="64"/>
      <c r="E25" s="64"/>
      <c r="F25" s="64"/>
      <c r="G25" s="64"/>
      <c r="H25" s="64"/>
      <c r="I25" s="64"/>
      <c r="J25" s="64"/>
      <c r="K25" s="65"/>
      <c r="L25" s="65"/>
    </row>
    <row r="26" customFormat="false" ht="13.5" hidden="false" customHeight="true" outlineLevel="0" collapsed="false">
      <c r="D26" s="64"/>
      <c r="E26" s="64"/>
      <c r="F26" s="64"/>
      <c r="G26" s="64"/>
      <c r="H26" s="64"/>
      <c r="I26" s="64"/>
      <c r="J26" s="64"/>
      <c r="K26" s="65"/>
      <c r="L26" s="65"/>
    </row>
    <row r="27" customFormat="false" ht="13.5" hidden="false" customHeight="true" outlineLevel="0" collapsed="false">
      <c r="D27" s="64"/>
      <c r="E27" s="64"/>
      <c r="F27" s="64"/>
      <c r="G27" s="64"/>
      <c r="H27" s="64"/>
      <c r="I27" s="64"/>
      <c r="J27" s="64"/>
      <c r="K27" s="65"/>
      <c r="L27" s="65"/>
    </row>
    <row r="28" customFormat="false" ht="13.5" hidden="false" customHeight="true" outlineLevel="0" collapsed="false">
      <c r="D28" s="64"/>
      <c r="E28" s="64"/>
      <c r="F28" s="64"/>
      <c r="G28" s="64"/>
      <c r="H28" s="64"/>
      <c r="I28" s="64"/>
      <c r="J28" s="64"/>
      <c r="K28" s="65"/>
      <c r="L28" s="65"/>
    </row>
    <row r="29" customFormat="false" ht="13.5" hidden="false" customHeight="true" outlineLevel="0" collapsed="false">
      <c r="D29" s="64"/>
      <c r="E29" s="64"/>
      <c r="F29" s="64"/>
      <c r="G29" s="64"/>
      <c r="H29" s="64"/>
      <c r="I29" s="64"/>
      <c r="J29" s="64"/>
      <c r="K29" s="65"/>
      <c r="L29" s="65"/>
    </row>
    <row r="30" customFormat="false" ht="13.5" hidden="false" customHeight="true" outlineLevel="0" collapsed="false">
      <c r="D30" s="64"/>
      <c r="E30" s="64"/>
      <c r="F30" s="64"/>
      <c r="G30" s="64"/>
      <c r="H30" s="64"/>
      <c r="I30" s="64"/>
      <c r="J30" s="64"/>
      <c r="K30" s="65"/>
      <c r="L30" s="65"/>
    </row>
    <row r="31" customFormat="false" ht="13.5" hidden="false" customHeight="true" outlineLevel="0" collapsed="false">
      <c r="D31" s="64"/>
      <c r="E31" s="64"/>
      <c r="F31" s="64"/>
      <c r="G31" s="64"/>
      <c r="H31" s="64"/>
      <c r="I31" s="64"/>
      <c r="J31" s="64"/>
      <c r="K31" s="65"/>
      <c r="L31" s="65"/>
    </row>
    <row r="32" customFormat="false" ht="13.5" hidden="false" customHeight="true" outlineLevel="0" collapsed="false">
      <c r="D32" s="64"/>
      <c r="E32" s="64"/>
      <c r="F32" s="64"/>
      <c r="G32" s="64"/>
      <c r="H32" s="64"/>
      <c r="I32" s="64"/>
      <c r="J32" s="64"/>
      <c r="K32" s="65"/>
      <c r="L32" s="65"/>
    </row>
    <row r="33" customFormat="false" ht="13.5" hidden="false" customHeight="true" outlineLevel="0" collapsed="false">
      <c r="D33" s="64"/>
      <c r="E33" s="64"/>
      <c r="F33" s="64"/>
      <c r="G33" s="64"/>
      <c r="H33" s="64"/>
      <c r="I33" s="64"/>
      <c r="J33" s="64"/>
      <c r="K33" s="65"/>
      <c r="L33" s="65"/>
    </row>
    <row r="34" customFormat="false" ht="13.5" hidden="false" customHeight="true" outlineLevel="0" collapsed="false">
      <c r="D34" s="64"/>
      <c r="E34" s="64"/>
      <c r="F34" s="64"/>
      <c r="G34" s="64"/>
      <c r="H34" s="64"/>
      <c r="I34" s="64"/>
      <c r="J34" s="64"/>
      <c r="K34" s="65"/>
      <c r="L34" s="65"/>
    </row>
    <row r="35" customFormat="false" ht="13.5" hidden="false" customHeight="true" outlineLevel="0" collapsed="false">
      <c r="D35" s="64"/>
      <c r="E35" s="64"/>
      <c r="F35" s="64"/>
      <c r="G35" s="64"/>
      <c r="H35" s="64"/>
      <c r="I35" s="64"/>
      <c r="J35" s="64"/>
      <c r="K35" s="65"/>
      <c r="L35" s="65"/>
    </row>
    <row r="36" customFormat="false" ht="13.5" hidden="false" customHeight="true" outlineLevel="0" collapsed="false">
      <c r="D36" s="64"/>
      <c r="E36" s="64"/>
      <c r="F36" s="64"/>
      <c r="G36" s="64"/>
      <c r="H36" s="64"/>
      <c r="I36" s="64"/>
      <c r="J36" s="64"/>
      <c r="K36" s="65"/>
      <c r="L36" s="65"/>
    </row>
    <row r="37" customFormat="false" ht="13.5" hidden="false" customHeight="true" outlineLevel="0" collapsed="false">
      <c r="D37" s="64"/>
      <c r="E37" s="64"/>
      <c r="F37" s="64"/>
      <c r="G37" s="64"/>
      <c r="H37" s="64"/>
      <c r="I37" s="64"/>
      <c r="J37" s="64"/>
      <c r="K37" s="65"/>
      <c r="L37" s="65"/>
    </row>
    <row r="38" customFormat="false" ht="13.5" hidden="false" customHeight="true" outlineLevel="0" collapsed="false">
      <c r="D38" s="64"/>
      <c r="E38" s="64"/>
      <c r="F38" s="64"/>
      <c r="G38" s="64"/>
      <c r="H38" s="64"/>
      <c r="I38" s="64"/>
      <c r="J38" s="64"/>
      <c r="K38" s="65"/>
      <c r="L38" s="65"/>
    </row>
    <row r="39" customFormat="false" ht="13.5" hidden="false" customHeight="true" outlineLevel="0" collapsed="false"/>
    <row r="40" customFormat="false" ht="12.75" hidden="false" customHeight="false" outlineLevel="0" collapsed="false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</row>
  </sheetData>
  <mergeCells count="3">
    <mergeCell ref="K1:M1"/>
    <mergeCell ref="K2:M2"/>
    <mergeCell ref="K3:M3"/>
  </mergeCells>
  <printOptions headings="false" gridLines="false" gridLinesSet="true" horizontalCentered="false" verticalCentered="false"/>
  <pageMargins left="0.236111111111111" right="0.236111111111111" top="0.236111111111111" bottom="0.236111111111111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M40"/>
  <sheetViews>
    <sheetView showFormulas="false" showGridLines="fals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P19" activeCellId="0" sqref="P19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30" width="1.71"/>
    <col collapsed="false" customWidth="false" hidden="false" outlineLevel="0" max="1024" min="2" style="30" width="11.42"/>
  </cols>
  <sheetData>
    <row r="1" customFormat="false" ht="18" hidden="false" customHeight="false" outlineLevel="0" collapsed="false">
      <c r="A1" s="54"/>
      <c r="B1" s="55"/>
      <c r="C1" s="56"/>
      <c r="D1" s="56"/>
      <c r="E1" s="56"/>
      <c r="F1" s="56"/>
      <c r="G1" s="56"/>
      <c r="H1" s="56"/>
      <c r="I1" s="56"/>
      <c r="J1" s="56"/>
      <c r="K1" s="57" t="str">
        <f aca="false">'1a-Identification Projet'!$L$1</f>
        <v>TamairOS V0.1</v>
      </c>
      <c r="L1" s="57"/>
      <c r="M1" s="57"/>
    </row>
    <row r="2" s="54" customFormat="true" ht="12.75" hidden="false" customHeight="true" outlineLevel="0" collapsed="false">
      <c r="B2" s="58"/>
      <c r="C2" s="59"/>
      <c r="D2" s="59"/>
      <c r="E2" s="59"/>
      <c r="F2" s="59"/>
      <c r="G2" s="59"/>
      <c r="H2" s="59"/>
      <c r="I2" s="59"/>
      <c r="J2" s="59"/>
      <c r="K2" s="60" t="n">
        <f aca="false">'1a-Identification Projet'!$L$2</f>
        <v>44580</v>
      </c>
      <c r="L2" s="60"/>
      <c r="M2" s="60"/>
    </row>
    <row r="3" s="54" customFormat="true" ht="12.75" hidden="false" customHeight="true" outlineLevel="0" collapsed="false">
      <c r="B3" s="61"/>
      <c r="C3" s="62"/>
      <c r="D3" s="62"/>
      <c r="E3" s="62"/>
      <c r="F3" s="62"/>
      <c r="G3" s="62"/>
      <c r="H3" s="62"/>
      <c r="I3" s="62"/>
      <c r="J3" s="62"/>
      <c r="K3" s="63" t="str">
        <f aca="false">'1a-Identification Projet'!$L$3</f>
        <v>TamairOS</v>
      </c>
      <c r="L3" s="63"/>
      <c r="M3" s="63"/>
    </row>
    <row r="4" s="54" customFormat="true" ht="12.75" hidden="false" customHeight="true" outlineLevel="0" collapsed="false">
      <c r="A4" s="30"/>
      <c r="B4" s="30"/>
      <c r="C4" s="30"/>
      <c r="D4" s="64"/>
      <c r="E4" s="64"/>
      <c r="F4" s="64"/>
      <c r="G4" s="64"/>
      <c r="H4" s="64"/>
      <c r="I4" s="64"/>
      <c r="J4" s="64"/>
      <c r="K4" s="65"/>
      <c r="L4" s="65"/>
      <c r="M4" s="30"/>
    </row>
    <row r="5" customFormat="false" ht="13.5" hidden="false" customHeight="true" outlineLevel="0" collapsed="false">
      <c r="D5" s="64"/>
      <c r="E5" s="64"/>
      <c r="F5" s="64"/>
      <c r="G5" s="64"/>
      <c r="H5" s="64"/>
      <c r="I5" s="64"/>
      <c r="J5" s="64"/>
      <c r="K5" s="65"/>
      <c r="L5" s="65"/>
    </row>
    <row r="6" customFormat="false" ht="13.5" hidden="false" customHeight="true" outlineLevel="0" collapsed="false">
      <c r="D6" s="64"/>
      <c r="E6" s="64"/>
      <c r="F6" s="64"/>
      <c r="G6" s="64"/>
      <c r="H6" s="64"/>
      <c r="I6" s="64"/>
      <c r="J6" s="64"/>
      <c r="K6" s="65"/>
      <c r="L6" s="65"/>
    </row>
    <row r="7" customFormat="false" ht="13.5" hidden="false" customHeight="true" outlineLevel="0" collapsed="false">
      <c r="D7" s="64"/>
      <c r="E7" s="64"/>
      <c r="F7" s="64"/>
      <c r="G7" s="64"/>
      <c r="H7" s="64"/>
      <c r="I7" s="64"/>
      <c r="J7" s="64"/>
      <c r="K7" s="65"/>
      <c r="L7" s="65"/>
    </row>
    <row r="8" customFormat="false" ht="13.5" hidden="false" customHeight="true" outlineLevel="0" collapsed="false">
      <c r="D8" s="64"/>
      <c r="E8" s="64"/>
      <c r="F8" s="64"/>
      <c r="G8" s="64"/>
      <c r="H8" s="64"/>
      <c r="I8" s="64"/>
      <c r="J8" s="64"/>
      <c r="K8" s="65"/>
      <c r="L8" s="65"/>
    </row>
    <row r="9" customFormat="false" ht="13.5" hidden="false" customHeight="true" outlineLevel="0" collapsed="false">
      <c r="D9" s="64"/>
      <c r="E9" s="64"/>
      <c r="F9" s="64"/>
      <c r="G9" s="64"/>
      <c r="H9" s="64"/>
      <c r="I9" s="64"/>
      <c r="J9" s="64"/>
      <c r="K9" s="65"/>
      <c r="L9" s="65"/>
    </row>
    <row r="10" customFormat="false" ht="13.5" hidden="false" customHeight="true" outlineLevel="0" collapsed="false">
      <c r="D10" s="64"/>
      <c r="E10" s="64"/>
      <c r="F10" s="64"/>
      <c r="G10" s="64"/>
      <c r="H10" s="64"/>
      <c r="I10" s="64"/>
      <c r="J10" s="64"/>
      <c r="K10" s="65"/>
      <c r="L10" s="65"/>
    </row>
    <row r="11" customFormat="false" ht="13.5" hidden="false" customHeight="true" outlineLevel="0" collapsed="false">
      <c r="D11" s="64"/>
      <c r="E11" s="64"/>
      <c r="F11" s="64"/>
      <c r="G11" s="64"/>
      <c r="H11" s="64"/>
      <c r="I11" s="64"/>
      <c r="J11" s="64"/>
      <c r="K11" s="65"/>
      <c r="L11" s="65"/>
    </row>
    <row r="12" customFormat="false" ht="13.5" hidden="false" customHeight="true" outlineLevel="0" collapsed="false">
      <c r="D12" s="64"/>
      <c r="E12" s="64"/>
      <c r="F12" s="64"/>
      <c r="G12" s="64"/>
      <c r="H12" s="64"/>
      <c r="I12" s="64"/>
      <c r="J12" s="64"/>
      <c r="K12" s="65"/>
      <c r="L12" s="65"/>
    </row>
    <row r="13" customFormat="false" ht="13.5" hidden="false" customHeight="true" outlineLevel="0" collapsed="false">
      <c r="D13" s="64"/>
      <c r="E13" s="64"/>
      <c r="F13" s="64"/>
      <c r="G13" s="64"/>
      <c r="H13" s="64"/>
      <c r="I13" s="64"/>
      <c r="J13" s="64"/>
      <c r="K13" s="65"/>
      <c r="L13" s="65"/>
    </row>
    <row r="14" customFormat="false" ht="13.5" hidden="false" customHeight="true" outlineLevel="0" collapsed="false">
      <c r="D14" s="64"/>
      <c r="E14" s="64"/>
      <c r="F14" s="64"/>
      <c r="G14" s="64"/>
      <c r="H14" s="64"/>
      <c r="I14" s="64"/>
      <c r="J14" s="64"/>
      <c r="K14" s="65"/>
      <c r="L14" s="65"/>
    </row>
    <row r="15" customFormat="false" ht="13.5" hidden="false" customHeight="true" outlineLevel="0" collapsed="false">
      <c r="D15" s="64"/>
      <c r="E15" s="64"/>
      <c r="F15" s="64"/>
      <c r="G15" s="64"/>
      <c r="H15" s="64"/>
      <c r="I15" s="64"/>
      <c r="J15" s="64"/>
      <c r="K15" s="65"/>
      <c r="L15" s="65"/>
    </row>
    <row r="16" customFormat="false" ht="13.5" hidden="false" customHeight="true" outlineLevel="0" collapsed="false">
      <c r="D16" s="64"/>
      <c r="E16" s="64"/>
      <c r="F16" s="64"/>
      <c r="G16" s="64"/>
      <c r="H16" s="64"/>
      <c r="I16" s="64"/>
      <c r="J16" s="64"/>
      <c r="K16" s="65"/>
      <c r="L16" s="65"/>
    </row>
    <row r="17" customFormat="false" ht="13.5" hidden="false" customHeight="true" outlineLevel="0" collapsed="false">
      <c r="D17" s="64"/>
      <c r="E17" s="64"/>
      <c r="F17" s="64"/>
      <c r="G17" s="64"/>
      <c r="H17" s="64"/>
      <c r="I17" s="64"/>
      <c r="J17" s="64"/>
      <c r="K17" s="65"/>
      <c r="L17" s="65"/>
    </row>
    <row r="18" customFormat="false" ht="13.5" hidden="false" customHeight="true" outlineLevel="0" collapsed="false">
      <c r="D18" s="64"/>
      <c r="E18" s="64"/>
      <c r="F18" s="64"/>
      <c r="G18" s="64"/>
      <c r="H18" s="64"/>
      <c r="I18" s="64"/>
      <c r="J18" s="64"/>
      <c r="K18" s="65"/>
      <c r="L18" s="65"/>
    </row>
    <row r="19" customFormat="false" ht="13.5" hidden="false" customHeight="true" outlineLevel="0" collapsed="false">
      <c r="D19" s="64"/>
      <c r="E19" s="64"/>
      <c r="F19" s="64"/>
      <c r="G19" s="64"/>
      <c r="H19" s="64"/>
      <c r="I19" s="64"/>
      <c r="J19" s="64"/>
      <c r="K19" s="65"/>
      <c r="L19" s="65"/>
    </row>
    <row r="20" customFormat="false" ht="13.5" hidden="false" customHeight="true" outlineLevel="0" collapsed="false">
      <c r="D20" s="64"/>
      <c r="E20" s="64"/>
      <c r="F20" s="64"/>
      <c r="G20" s="64"/>
      <c r="H20" s="64"/>
      <c r="I20" s="64"/>
      <c r="J20" s="64"/>
      <c r="K20" s="65"/>
      <c r="L20" s="65"/>
    </row>
    <row r="21" customFormat="false" ht="13.5" hidden="false" customHeight="true" outlineLevel="0" collapsed="false">
      <c r="D21" s="64"/>
      <c r="E21" s="64"/>
      <c r="F21" s="64"/>
      <c r="G21" s="64"/>
      <c r="H21" s="64"/>
      <c r="I21" s="64"/>
      <c r="J21" s="64"/>
      <c r="K21" s="65"/>
      <c r="L21" s="65"/>
    </row>
    <row r="22" customFormat="false" ht="13.5" hidden="false" customHeight="true" outlineLevel="0" collapsed="false">
      <c r="D22" s="64"/>
      <c r="E22" s="64"/>
      <c r="F22" s="64"/>
      <c r="G22" s="64"/>
      <c r="H22" s="64"/>
      <c r="I22" s="64"/>
      <c r="J22" s="64"/>
      <c r="K22" s="65"/>
      <c r="L22" s="65"/>
    </row>
    <row r="23" customFormat="false" ht="13.5" hidden="false" customHeight="true" outlineLevel="0" collapsed="false">
      <c r="D23" s="64"/>
      <c r="E23" s="64"/>
      <c r="F23" s="64"/>
      <c r="G23" s="64"/>
      <c r="H23" s="64"/>
      <c r="I23" s="64"/>
      <c r="J23" s="64"/>
      <c r="K23" s="65"/>
      <c r="L23" s="65"/>
    </row>
    <row r="24" customFormat="false" ht="13.5" hidden="false" customHeight="true" outlineLevel="0" collapsed="false">
      <c r="D24" s="64"/>
      <c r="E24" s="64"/>
      <c r="F24" s="64"/>
      <c r="G24" s="64"/>
      <c r="H24" s="64"/>
      <c r="I24" s="64"/>
      <c r="J24" s="64"/>
      <c r="K24" s="65"/>
      <c r="L24" s="65"/>
    </row>
    <row r="25" customFormat="false" ht="13.5" hidden="false" customHeight="true" outlineLevel="0" collapsed="false">
      <c r="D25" s="64"/>
      <c r="E25" s="64"/>
      <c r="F25" s="64"/>
      <c r="G25" s="64"/>
      <c r="H25" s="64"/>
      <c r="I25" s="64"/>
      <c r="J25" s="64"/>
      <c r="K25" s="65"/>
      <c r="L25" s="65"/>
    </row>
    <row r="26" customFormat="false" ht="13.5" hidden="false" customHeight="true" outlineLevel="0" collapsed="false">
      <c r="D26" s="64"/>
      <c r="E26" s="64"/>
      <c r="F26" s="64"/>
      <c r="G26" s="64"/>
      <c r="H26" s="64"/>
      <c r="I26" s="64"/>
      <c r="J26" s="64"/>
      <c r="K26" s="65"/>
      <c r="L26" s="65"/>
    </row>
    <row r="27" customFormat="false" ht="13.5" hidden="false" customHeight="true" outlineLevel="0" collapsed="false">
      <c r="D27" s="64"/>
      <c r="E27" s="64"/>
      <c r="F27" s="64"/>
      <c r="G27" s="64"/>
      <c r="H27" s="64"/>
      <c r="I27" s="64"/>
      <c r="J27" s="64"/>
      <c r="K27" s="65"/>
      <c r="L27" s="65"/>
    </row>
    <row r="28" customFormat="false" ht="13.5" hidden="false" customHeight="true" outlineLevel="0" collapsed="false">
      <c r="D28" s="64"/>
      <c r="E28" s="64"/>
      <c r="F28" s="64"/>
      <c r="G28" s="64"/>
      <c r="H28" s="64"/>
      <c r="I28" s="64"/>
      <c r="J28" s="64"/>
      <c r="K28" s="65"/>
      <c r="L28" s="65"/>
    </row>
    <row r="29" customFormat="false" ht="13.5" hidden="false" customHeight="true" outlineLevel="0" collapsed="false">
      <c r="D29" s="64"/>
      <c r="E29" s="64"/>
      <c r="F29" s="64"/>
      <c r="G29" s="64"/>
      <c r="H29" s="64"/>
      <c r="I29" s="64"/>
      <c r="J29" s="64"/>
      <c r="K29" s="65"/>
      <c r="L29" s="65"/>
    </row>
    <row r="30" customFormat="false" ht="13.5" hidden="false" customHeight="true" outlineLevel="0" collapsed="false">
      <c r="D30" s="64"/>
      <c r="E30" s="64"/>
      <c r="F30" s="64"/>
      <c r="G30" s="64"/>
      <c r="H30" s="64"/>
      <c r="I30" s="64"/>
      <c r="J30" s="64"/>
      <c r="K30" s="65"/>
      <c r="L30" s="65"/>
    </row>
    <row r="31" customFormat="false" ht="13.5" hidden="false" customHeight="true" outlineLevel="0" collapsed="false">
      <c r="D31" s="64"/>
      <c r="E31" s="64"/>
      <c r="F31" s="64"/>
      <c r="G31" s="64"/>
      <c r="H31" s="64"/>
      <c r="I31" s="64"/>
      <c r="J31" s="64"/>
      <c r="K31" s="65"/>
      <c r="L31" s="65"/>
    </row>
    <row r="32" customFormat="false" ht="13.5" hidden="false" customHeight="true" outlineLevel="0" collapsed="false">
      <c r="D32" s="64"/>
      <c r="E32" s="64"/>
      <c r="F32" s="64"/>
      <c r="G32" s="64"/>
      <c r="H32" s="64"/>
      <c r="I32" s="64"/>
      <c r="J32" s="64"/>
      <c r="K32" s="65"/>
      <c r="L32" s="65"/>
    </row>
    <row r="33" customFormat="false" ht="13.5" hidden="false" customHeight="true" outlineLevel="0" collapsed="false">
      <c r="D33" s="64"/>
      <c r="E33" s="64"/>
      <c r="F33" s="64"/>
      <c r="G33" s="64"/>
      <c r="H33" s="64"/>
      <c r="I33" s="64"/>
      <c r="J33" s="64"/>
      <c r="K33" s="65"/>
      <c r="L33" s="65"/>
    </row>
    <row r="34" customFormat="false" ht="13.5" hidden="false" customHeight="true" outlineLevel="0" collapsed="false">
      <c r="D34" s="64"/>
      <c r="E34" s="64"/>
      <c r="F34" s="64"/>
      <c r="G34" s="64"/>
      <c r="H34" s="64"/>
      <c r="I34" s="64"/>
      <c r="J34" s="64"/>
      <c r="K34" s="65"/>
      <c r="L34" s="65"/>
    </row>
    <row r="35" customFormat="false" ht="13.5" hidden="false" customHeight="true" outlineLevel="0" collapsed="false">
      <c r="D35" s="64"/>
      <c r="E35" s="64"/>
      <c r="F35" s="64"/>
      <c r="G35" s="64"/>
      <c r="H35" s="64"/>
      <c r="I35" s="64"/>
      <c r="J35" s="64"/>
      <c r="K35" s="65"/>
      <c r="L35" s="65"/>
    </row>
    <row r="36" customFormat="false" ht="13.5" hidden="false" customHeight="true" outlineLevel="0" collapsed="false">
      <c r="D36" s="64"/>
      <c r="E36" s="64"/>
      <c r="F36" s="64"/>
      <c r="G36" s="64"/>
      <c r="H36" s="64"/>
      <c r="I36" s="64"/>
      <c r="J36" s="64"/>
      <c r="K36" s="65"/>
      <c r="L36" s="65"/>
    </row>
    <row r="37" customFormat="false" ht="13.5" hidden="false" customHeight="true" outlineLevel="0" collapsed="false">
      <c r="D37" s="64"/>
      <c r="E37" s="64"/>
      <c r="F37" s="64"/>
      <c r="G37" s="64"/>
      <c r="H37" s="64"/>
      <c r="I37" s="64"/>
      <c r="J37" s="64"/>
      <c r="K37" s="65"/>
      <c r="L37" s="65"/>
    </row>
    <row r="38" customFormat="false" ht="13.5" hidden="false" customHeight="true" outlineLevel="0" collapsed="false">
      <c r="D38" s="64"/>
      <c r="E38" s="64"/>
      <c r="F38" s="64"/>
      <c r="G38" s="64"/>
      <c r="H38" s="64"/>
      <c r="I38" s="64"/>
      <c r="J38" s="64"/>
      <c r="K38" s="65"/>
      <c r="L38" s="65"/>
    </row>
    <row r="39" customFormat="false" ht="13.5" hidden="false" customHeight="true" outlineLevel="0" collapsed="false"/>
    <row r="40" customFormat="false" ht="12.75" hidden="false" customHeight="false" outlineLevel="0" collapsed="false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</row>
  </sheetData>
  <mergeCells count="3">
    <mergeCell ref="K1:M1"/>
    <mergeCell ref="K2:M2"/>
    <mergeCell ref="K3:M3"/>
  </mergeCells>
  <printOptions headings="false" gridLines="false" gridLinesSet="true" horizontalCentered="false" verticalCentered="false"/>
  <pageMargins left="0.236111111111111" right="0.236111111111111" top="0.236111111111111" bottom="0.236111111111111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8"/>
  <sheetViews>
    <sheetView showFormulas="false" showGridLines="false" showRowColHeaders="true" showZeros="true" rightToLeft="false" tabSelected="false" showOutlineSymbols="true" defaultGridColor="true" view="normal" topLeftCell="A7" colorId="64" zoomScale="200" zoomScaleNormal="200" zoomScalePageLayoutView="100" workbookViewId="0">
      <selection pane="topLeft" activeCell="S36" activeCellId="0" sqref="S36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30" width="1.71"/>
    <col collapsed="false" customWidth="false" hidden="false" outlineLevel="0" max="1024" min="2" style="30" width="11.42"/>
  </cols>
  <sheetData>
    <row r="1" customFormat="false" ht="18" hidden="false" customHeight="false" outlineLevel="0" collapsed="false">
      <c r="A1" s="54"/>
      <c r="B1" s="55"/>
      <c r="C1" s="56"/>
      <c r="D1" s="56"/>
      <c r="E1" s="56"/>
      <c r="F1" s="56"/>
      <c r="G1" s="56"/>
      <c r="H1" s="56"/>
      <c r="I1" s="56"/>
      <c r="J1" s="56"/>
      <c r="K1" s="57" t="str">
        <f aca="false">'1a-Identification Projet'!$L$1</f>
        <v>TamairOS V0.1</v>
      </c>
      <c r="L1" s="57"/>
      <c r="M1" s="57"/>
      <c r="N1" s="57"/>
    </row>
    <row r="2" s="54" customFormat="true" ht="12.75" hidden="false" customHeight="true" outlineLevel="0" collapsed="false">
      <c r="B2" s="58"/>
      <c r="C2" s="59"/>
      <c r="D2" s="59"/>
      <c r="E2" s="59"/>
      <c r="F2" s="59"/>
      <c r="G2" s="59"/>
      <c r="H2" s="59"/>
      <c r="I2" s="59"/>
      <c r="J2" s="59"/>
      <c r="K2" s="60" t="n">
        <f aca="false">'1a-Identification Projet'!$L$2</f>
        <v>44580</v>
      </c>
      <c r="L2" s="60"/>
      <c r="M2" s="60"/>
      <c r="N2" s="60"/>
    </row>
    <row r="3" s="54" customFormat="true" ht="12.75" hidden="false" customHeight="true" outlineLevel="0" collapsed="false">
      <c r="B3" s="61"/>
      <c r="C3" s="62"/>
      <c r="D3" s="62"/>
      <c r="E3" s="62"/>
      <c r="F3" s="62"/>
      <c r="G3" s="62"/>
      <c r="H3" s="62"/>
      <c r="I3" s="62"/>
      <c r="J3" s="62"/>
      <c r="K3" s="63" t="str">
        <f aca="false">'1a-Identification Projet'!$L$3</f>
        <v>TamairOS</v>
      </c>
      <c r="L3" s="63"/>
      <c r="M3" s="63"/>
      <c r="N3" s="63"/>
    </row>
    <row r="4" s="54" customFormat="true" ht="12.75" hidden="false" customHeight="true" outlineLevel="0" collapsed="false">
      <c r="A4" s="30"/>
      <c r="B4" s="30"/>
      <c r="C4" s="30"/>
      <c r="D4" s="64"/>
      <c r="E4" s="64"/>
      <c r="F4" s="64"/>
      <c r="G4" s="64"/>
      <c r="H4" s="64"/>
      <c r="I4" s="64"/>
      <c r="J4" s="64"/>
      <c r="K4" s="65"/>
      <c r="L4" s="65"/>
      <c r="M4" s="65"/>
      <c r="N4" s="30"/>
    </row>
    <row r="5" customFormat="false" ht="13.5" hidden="false" customHeight="true" outlineLevel="0" collapsed="false">
      <c r="D5" s="64"/>
      <c r="E5" s="64"/>
      <c r="F5" s="64"/>
      <c r="G5" s="64"/>
      <c r="H5" s="64"/>
      <c r="I5" s="64"/>
      <c r="J5" s="64"/>
      <c r="K5" s="65"/>
      <c r="L5" s="65"/>
      <c r="M5" s="65"/>
    </row>
    <row r="6" customFormat="false" ht="13.5" hidden="false" customHeight="true" outlineLevel="0" collapsed="false">
      <c r="D6" s="64"/>
      <c r="E6" s="64"/>
      <c r="F6" s="64"/>
      <c r="G6" s="64"/>
      <c r="H6" s="64"/>
      <c r="I6" s="64"/>
      <c r="J6" s="64"/>
      <c r="K6" s="65"/>
      <c r="L6" s="65"/>
      <c r="M6" s="65"/>
    </row>
    <row r="7" customFormat="false" ht="13.5" hidden="false" customHeight="true" outlineLevel="0" collapsed="false">
      <c r="D7" s="64"/>
      <c r="E7" s="64"/>
      <c r="F7" s="64"/>
      <c r="G7" s="64"/>
      <c r="H7" s="64"/>
      <c r="I7" s="64"/>
      <c r="J7" s="64"/>
      <c r="K7" s="65"/>
      <c r="L7" s="65"/>
      <c r="M7" s="65"/>
    </row>
    <row r="8" customFormat="false" ht="13.5" hidden="false" customHeight="true" outlineLevel="0" collapsed="false">
      <c r="D8" s="64"/>
      <c r="E8" s="64"/>
      <c r="F8" s="64"/>
      <c r="G8" s="64"/>
      <c r="H8" s="64"/>
      <c r="I8" s="64"/>
      <c r="J8" s="64"/>
      <c r="K8" s="65"/>
      <c r="L8" s="65"/>
      <c r="M8" s="65"/>
    </row>
    <row r="9" customFormat="false" ht="13.5" hidden="false" customHeight="true" outlineLevel="0" collapsed="false">
      <c r="D9" s="64"/>
      <c r="E9" s="64"/>
      <c r="F9" s="64"/>
      <c r="G9" s="64"/>
      <c r="H9" s="64"/>
      <c r="I9" s="64"/>
      <c r="J9" s="64"/>
      <c r="K9" s="65"/>
      <c r="L9" s="65"/>
      <c r="M9" s="65"/>
    </row>
    <row r="10" customFormat="false" ht="13.5" hidden="false" customHeight="true" outlineLevel="0" collapsed="false">
      <c r="D10" s="64"/>
      <c r="E10" s="64"/>
      <c r="F10" s="64"/>
      <c r="G10" s="64"/>
      <c r="H10" s="64"/>
      <c r="I10" s="64"/>
      <c r="J10" s="64"/>
      <c r="K10" s="65"/>
      <c r="L10" s="65"/>
      <c r="M10" s="65"/>
    </row>
    <row r="11" customFormat="false" ht="13.5" hidden="false" customHeight="true" outlineLevel="0" collapsed="false">
      <c r="D11" s="64"/>
      <c r="E11" s="64"/>
      <c r="F11" s="64"/>
      <c r="G11" s="64"/>
      <c r="H11" s="64"/>
      <c r="I11" s="64"/>
      <c r="J11" s="64"/>
      <c r="K11" s="65"/>
      <c r="L11" s="65"/>
      <c r="M11" s="65"/>
    </row>
    <row r="12" customFormat="false" ht="13.5" hidden="false" customHeight="true" outlineLevel="0" collapsed="false">
      <c r="D12" s="64"/>
      <c r="E12" s="64"/>
      <c r="F12" s="64"/>
      <c r="G12" s="64"/>
      <c r="H12" s="64"/>
      <c r="I12" s="64"/>
      <c r="J12" s="64"/>
      <c r="K12" s="65"/>
      <c r="L12" s="65"/>
      <c r="M12" s="65"/>
    </row>
    <row r="13" customFormat="false" ht="13.5" hidden="false" customHeight="true" outlineLevel="0" collapsed="false">
      <c r="D13" s="64"/>
      <c r="E13" s="64"/>
      <c r="F13" s="64"/>
      <c r="G13" s="64"/>
      <c r="H13" s="64"/>
      <c r="I13" s="64"/>
      <c r="J13" s="64"/>
      <c r="K13" s="65"/>
      <c r="L13" s="65"/>
      <c r="M13" s="65"/>
    </row>
    <row r="14" customFormat="false" ht="13.5" hidden="false" customHeight="true" outlineLevel="0" collapsed="false">
      <c r="D14" s="64"/>
      <c r="E14" s="64"/>
      <c r="F14" s="64"/>
      <c r="G14" s="64"/>
      <c r="H14" s="64"/>
      <c r="I14" s="64"/>
      <c r="J14" s="64"/>
      <c r="K14" s="65"/>
      <c r="L14" s="65"/>
      <c r="M14" s="65"/>
    </row>
    <row r="15" customFormat="false" ht="13.5" hidden="false" customHeight="true" outlineLevel="0" collapsed="false">
      <c r="D15" s="64"/>
      <c r="E15" s="64"/>
      <c r="F15" s="64"/>
      <c r="G15" s="64"/>
      <c r="H15" s="64"/>
      <c r="I15" s="64"/>
      <c r="J15" s="64"/>
      <c r="K15" s="65"/>
      <c r="L15" s="65"/>
      <c r="M15" s="65"/>
    </row>
    <row r="16" customFormat="false" ht="13.5" hidden="false" customHeight="true" outlineLevel="0" collapsed="false">
      <c r="D16" s="64"/>
      <c r="E16" s="64"/>
      <c r="F16" s="64"/>
      <c r="G16" s="64"/>
      <c r="H16" s="64"/>
      <c r="I16" s="64"/>
      <c r="J16" s="64"/>
      <c r="K16" s="65"/>
      <c r="L16" s="65"/>
      <c r="M16" s="65"/>
    </row>
    <row r="17" customFormat="false" ht="13.5" hidden="false" customHeight="true" outlineLevel="0" collapsed="false">
      <c r="D17" s="64"/>
      <c r="E17" s="64"/>
      <c r="F17" s="64"/>
      <c r="G17" s="64"/>
      <c r="H17" s="64"/>
      <c r="I17" s="64"/>
      <c r="J17" s="64"/>
      <c r="K17" s="65"/>
      <c r="L17" s="65"/>
      <c r="M17" s="65"/>
    </row>
    <row r="18" customFormat="false" ht="13.5" hidden="false" customHeight="true" outlineLevel="0" collapsed="false">
      <c r="D18" s="64"/>
      <c r="E18" s="64"/>
      <c r="F18" s="64"/>
      <c r="G18" s="64"/>
      <c r="H18" s="64"/>
      <c r="I18" s="64"/>
      <c r="J18" s="64"/>
      <c r="K18" s="65"/>
      <c r="L18" s="65"/>
      <c r="M18" s="65"/>
    </row>
    <row r="19" customFormat="false" ht="13.5" hidden="false" customHeight="true" outlineLevel="0" collapsed="false">
      <c r="D19" s="64"/>
      <c r="E19" s="64"/>
      <c r="F19" s="64"/>
      <c r="G19" s="64"/>
      <c r="H19" s="64"/>
      <c r="I19" s="64"/>
      <c r="J19" s="64"/>
      <c r="K19" s="65"/>
      <c r="L19" s="65"/>
      <c r="M19" s="65"/>
    </row>
    <row r="20" customFormat="false" ht="13.5" hidden="false" customHeight="true" outlineLevel="0" collapsed="false">
      <c r="D20" s="64"/>
      <c r="E20" s="64"/>
      <c r="F20" s="64"/>
      <c r="G20" s="64"/>
      <c r="H20" s="64"/>
      <c r="I20" s="64"/>
      <c r="J20" s="64"/>
      <c r="K20" s="65"/>
      <c r="L20" s="65"/>
      <c r="M20" s="65"/>
    </row>
    <row r="21" customFormat="false" ht="13.5" hidden="false" customHeight="true" outlineLevel="0" collapsed="false">
      <c r="D21" s="64"/>
      <c r="E21" s="64"/>
      <c r="F21" s="64"/>
      <c r="G21" s="64"/>
      <c r="H21" s="64"/>
      <c r="I21" s="64"/>
      <c r="J21" s="64"/>
      <c r="K21" s="65"/>
      <c r="L21" s="65"/>
      <c r="M21" s="65"/>
    </row>
    <row r="22" customFormat="false" ht="13.5" hidden="false" customHeight="true" outlineLevel="0" collapsed="false">
      <c r="D22" s="64"/>
      <c r="E22" s="64"/>
      <c r="F22" s="64"/>
      <c r="G22" s="64"/>
      <c r="H22" s="64"/>
      <c r="I22" s="64"/>
      <c r="J22" s="64"/>
      <c r="K22" s="65"/>
      <c r="L22" s="65"/>
      <c r="M22" s="65"/>
    </row>
    <row r="23" customFormat="false" ht="13.5" hidden="false" customHeight="true" outlineLevel="0" collapsed="false">
      <c r="D23" s="64"/>
      <c r="E23" s="64"/>
      <c r="F23" s="64"/>
      <c r="G23" s="64"/>
      <c r="H23" s="64"/>
      <c r="I23" s="64"/>
      <c r="J23" s="64"/>
      <c r="K23" s="65"/>
      <c r="L23" s="65"/>
      <c r="M23" s="65"/>
    </row>
    <row r="24" customFormat="false" ht="13.5" hidden="false" customHeight="true" outlineLevel="0" collapsed="false">
      <c r="D24" s="64"/>
      <c r="E24" s="64"/>
      <c r="F24" s="64"/>
      <c r="G24" s="64"/>
      <c r="H24" s="64"/>
      <c r="I24" s="64"/>
      <c r="J24" s="64"/>
      <c r="K24" s="65"/>
      <c r="L24" s="65"/>
      <c r="M24" s="65"/>
    </row>
    <row r="25" customFormat="false" ht="13.5" hidden="false" customHeight="true" outlineLevel="0" collapsed="false">
      <c r="D25" s="64"/>
      <c r="E25" s="64"/>
      <c r="F25" s="64"/>
      <c r="G25" s="64"/>
      <c r="H25" s="64"/>
      <c r="I25" s="64"/>
      <c r="J25" s="64"/>
      <c r="K25" s="65"/>
      <c r="L25" s="65"/>
      <c r="M25" s="65"/>
    </row>
    <row r="26" customFormat="false" ht="13.5" hidden="false" customHeight="true" outlineLevel="0" collapsed="false">
      <c r="D26" s="64"/>
      <c r="E26" s="64"/>
      <c r="F26" s="64"/>
      <c r="G26" s="64"/>
      <c r="H26" s="64"/>
      <c r="I26" s="64"/>
      <c r="J26" s="64"/>
      <c r="K26" s="65"/>
      <c r="L26" s="65"/>
      <c r="M26" s="65"/>
    </row>
    <row r="27" customFormat="false" ht="13.5" hidden="false" customHeight="true" outlineLevel="0" collapsed="false">
      <c r="D27" s="64"/>
      <c r="E27" s="64"/>
      <c r="F27" s="64"/>
      <c r="G27" s="64"/>
      <c r="H27" s="64"/>
      <c r="I27" s="64"/>
      <c r="J27" s="64"/>
      <c r="K27" s="65"/>
      <c r="L27" s="65"/>
      <c r="M27" s="65"/>
    </row>
    <row r="28" customFormat="false" ht="13.5" hidden="false" customHeight="true" outlineLevel="0" collapsed="false">
      <c r="C28" s="67" t="s">
        <v>31</v>
      </c>
      <c r="D28" s="67"/>
      <c r="E28" s="67"/>
      <c r="F28" s="67" t="s">
        <v>32</v>
      </c>
      <c r="G28" s="67" t="s">
        <v>33</v>
      </c>
      <c r="H28" s="67" t="s">
        <v>34</v>
      </c>
      <c r="I28" s="67" t="s">
        <v>35</v>
      </c>
      <c r="K28" s="65"/>
      <c r="L28" s="65"/>
      <c r="M28" s="65"/>
    </row>
    <row r="29" customFormat="false" ht="29.25" hidden="false" customHeight="true" outlineLevel="0" collapsed="false">
      <c r="C29" s="68" t="s">
        <v>36</v>
      </c>
      <c r="D29" s="69"/>
      <c r="E29" s="70"/>
      <c r="F29" s="71" t="s">
        <v>37</v>
      </c>
      <c r="G29" s="71" t="s">
        <v>38</v>
      </c>
      <c r="H29" s="71"/>
      <c r="I29" s="71"/>
      <c r="J29" s="64"/>
      <c r="K29" s="65"/>
      <c r="L29" s="65"/>
      <c r="M29" s="65"/>
    </row>
    <row r="30" customFormat="false" ht="13.5" hidden="false" customHeight="true" outlineLevel="0" collapsed="false">
      <c r="C30" s="68" t="s">
        <v>39</v>
      </c>
      <c r="D30" s="69"/>
      <c r="E30" s="70"/>
      <c r="F30" s="71" t="s">
        <v>37</v>
      </c>
      <c r="G30" s="71"/>
      <c r="H30" s="71"/>
      <c r="I30" s="71"/>
      <c r="J30" s="64"/>
      <c r="K30" s="65"/>
      <c r="L30" s="65"/>
      <c r="M30" s="65"/>
    </row>
    <row r="31" customFormat="false" ht="13.5" hidden="false" customHeight="true" outlineLevel="0" collapsed="false">
      <c r="C31" s="68" t="s">
        <v>40</v>
      </c>
      <c r="D31" s="69"/>
      <c r="E31" s="70"/>
      <c r="F31" s="71" t="s">
        <v>41</v>
      </c>
      <c r="G31" s="71" t="s">
        <v>37</v>
      </c>
      <c r="H31" s="71"/>
      <c r="I31" s="71"/>
      <c r="J31" s="64"/>
      <c r="K31" s="65"/>
      <c r="L31" s="65"/>
      <c r="M31" s="65"/>
    </row>
    <row r="32" customFormat="false" ht="13.5" hidden="false" customHeight="true" outlineLevel="0" collapsed="false">
      <c r="C32" s="68" t="s">
        <v>42</v>
      </c>
      <c r="D32" s="69"/>
      <c r="E32" s="70"/>
      <c r="F32" s="71"/>
      <c r="G32" s="71" t="s">
        <v>41</v>
      </c>
      <c r="H32" s="71" t="s">
        <v>37</v>
      </c>
      <c r="I32" s="71" t="s">
        <v>38</v>
      </c>
      <c r="J32" s="64"/>
      <c r="K32" s="65"/>
      <c r="L32" s="65"/>
      <c r="M32" s="65"/>
    </row>
    <row r="33" customFormat="false" ht="13.5" hidden="false" customHeight="true" outlineLevel="0" collapsed="false">
      <c r="C33" s="68" t="s">
        <v>43</v>
      </c>
      <c r="D33" s="69"/>
      <c r="E33" s="70"/>
      <c r="F33" s="71"/>
      <c r="G33" s="71" t="s">
        <v>41</v>
      </c>
      <c r="H33" s="71"/>
      <c r="I33" s="71" t="s">
        <v>37</v>
      </c>
      <c r="J33" s="64"/>
      <c r="K33" s="65"/>
      <c r="L33" s="65"/>
      <c r="M33" s="65"/>
    </row>
    <row r="34" customFormat="false" ht="13.5" hidden="false" customHeight="true" outlineLevel="0" collapsed="false">
      <c r="C34" s="68" t="s">
        <v>44</v>
      </c>
      <c r="D34" s="69"/>
      <c r="E34" s="70"/>
      <c r="F34" s="71"/>
      <c r="G34" s="71" t="s">
        <v>41</v>
      </c>
      <c r="H34" s="71"/>
      <c r="I34" s="71" t="s">
        <v>37</v>
      </c>
    </row>
    <row r="35" customFormat="false" ht="12.75" hidden="false" customHeight="false" outlineLevel="0" collapsed="false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</row>
    <row r="36" customFormat="false" ht="12.75" hidden="false" customHeight="false" outlineLevel="0" collapsed="false">
      <c r="C36" s="30" t="s">
        <v>45</v>
      </c>
    </row>
    <row r="37" customFormat="false" ht="12.75" hidden="false" customHeight="false" outlineLevel="0" collapsed="false">
      <c r="C37" s="30" t="s">
        <v>46</v>
      </c>
    </row>
    <row r="38" customFormat="false" ht="12.75" hidden="false" customHeight="false" outlineLevel="0" collapsed="false">
      <c r="C38" s="30" t="s">
        <v>47</v>
      </c>
    </row>
    <row r="42" customFormat="false" ht="38.25" hidden="false" customHeight="true" outlineLevel="0" collapsed="false">
      <c r="C42" s="67" t="s">
        <v>48</v>
      </c>
      <c r="D42" s="67"/>
      <c r="E42" s="67"/>
      <c r="F42" s="67" t="s">
        <v>49</v>
      </c>
      <c r="G42" s="67" t="s">
        <v>50</v>
      </c>
      <c r="H42" s="67" t="s">
        <v>51</v>
      </c>
      <c r="I42" s="67" t="s">
        <v>52</v>
      </c>
      <c r="J42" s="67" t="s">
        <v>53</v>
      </c>
      <c r="K42" s="67" t="s">
        <v>54</v>
      </c>
      <c r="L42" s="67" t="s">
        <v>55</v>
      </c>
      <c r="M42" s="67" t="s">
        <v>56</v>
      </c>
      <c r="N42" s="67" t="s">
        <v>57</v>
      </c>
      <c r="O42" s="67" t="s">
        <v>58</v>
      </c>
      <c r="P42" s="67" t="s">
        <v>59</v>
      </c>
    </row>
    <row r="43" customFormat="false" ht="18" hidden="false" customHeight="false" outlineLevel="0" collapsed="false">
      <c r="C43" s="68" t="s">
        <v>36</v>
      </c>
      <c r="D43" s="69"/>
      <c r="E43" s="70"/>
      <c r="F43" s="71"/>
      <c r="G43" s="71"/>
      <c r="H43" s="71"/>
      <c r="I43" s="71"/>
      <c r="J43" s="71"/>
      <c r="K43" s="71" t="s">
        <v>60</v>
      </c>
      <c r="L43" s="71"/>
      <c r="M43" s="71"/>
      <c r="N43" s="71"/>
      <c r="O43" s="71"/>
      <c r="P43" s="71"/>
    </row>
    <row r="44" customFormat="false" ht="18" hidden="false" customHeight="false" outlineLevel="0" collapsed="false">
      <c r="C44" s="68" t="s">
        <v>39</v>
      </c>
      <c r="D44" s="69"/>
      <c r="E44" s="70"/>
      <c r="F44" s="71"/>
      <c r="G44" s="71"/>
      <c r="H44" s="71"/>
      <c r="I44" s="71"/>
      <c r="J44" s="71"/>
      <c r="K44" s="71"/>
      <c r="L44" s="71" t="s">
        <v>60</v>
      </c>
      <c r="M44" s="71" t="s">
        <v>60</v>
      </c>
      <c r="N44" s="71" t="s">
        <v>60</v>
      </c>
      <c r="O44" s="71"/>
      <c r="P44" s="71"/>
    </row>
    <row r="45" customFormat="false" ht="18" hidden="false" customHeight="false" outlineLevel="0" collapsed="false">
      <c r="C45" s="68" t="s">
        <v>40</v>
      </c>
      <c r="D45" s="69"/>
      <c r="E45" s="70"/>
      <c r="F45" s="71"/>
      <c r="G45" s="71"/>
      <c r="H45" s="71"/>
      <c r="I45" s="71"/>
      <c r="J45" s="71"/>
      <c r="K45" s="71"/>
      <c r="L45" s="71"/>
      <c r="M45" s="71"/>
      <c r="N45" s="71"/>
      <c r="O45" s="71" t="s">
        <v>60</v>
      </c>
      <c r="P45" s="71" t="s">
        <v>60</v>
      </c>
    </row>
    <row r="46" customFormat="false" ht="18" hidden="false" customHeight="false" outlineLevel="0" collapsed="false">
      <c r="C46" s="68" t="s">
        <v>61</v>
      </c>
      <c r="D46" s="69"/>
      <c r="E46" s="70"/>
      <c r="F46" s="71" t="s">
        <v>60</v>
      </c>
      <c r="G46" s="71" t="s">
        <v>60</v>
      </c>
      <c r="H46" s="71" t="s">
        <v>60</v>
      </c>
      <c r="I46" s="71"/>
      <c r="J46" s="71"/>
      <c r="K46" s="71"/>
      <c r="L46" s="71"/>
      <c r="M46" s="71"/>
      <c r="N46" s="71"/>
      <c r="O46" s="71"/>
      <c r="P46" s="71" t="s">
        <v>60</v>
      </c>
    </row>
    <row r="47" customFormat="false" ht="18" hidden="false" customHeight="false" outlineLevel="0" collapsed="false">
      <c r="C47" s="68" t="s">
        <v>62</v>
      </c>
      <c r="D47" s="69"/>
      <c r="E47" s="70"/>
      <c r="F47" s="71"/>
      <c r="G47" s="71"/>
      <c r="H47" s="71"/>
      <c r="I47" s="71" t="s">
        <v>60</v>
      </c>
      <c r="J47" s="71"/>
      <c r="K47" s="71"/>
      <c r="L47" s="71"/>
      <c r="M47" s="71"/>
      <c r="N47" s="71"/>
      <c r="O47" s="71"/>
      <c r="P47" s="71" t="s">
        <v>60</v>
      </c>
    </row>
    <row r="48" customFormat="false" ht="18" hidden="false" customHeight="false" outlineLevel="0" collapsed="false">
      <c r="C48" s="68" t="s">
        <v>63</v>
      </c>
      <c r="D48" s="69"/>
      <c r="E48" s="70"/>
      <c r="F48" s="71"/>
      <c r="G48" s="71"/>
      <c r="H48" s="71"/>
      <c r="I48" s="71"/>
      <c r="J48" s="71" t="s">
        <v>60</v>
      </c>
      <c r="K48" s="71"/>
      <c r="L48" s="71"/>
      <c r="M48" s="71"/>
      <c r="N48" s="71"/>
      <c r="O48" s="71"/>
      <c r="P48" s="71" t="s">
        <v>60</v>
      </c>
    </row>
  </sheetData>
  <mergeCells count="5">
    <mergeCell ref="K1:N1"/>
    <mergeCell ref="K2:N2"/>
    <mergeCell ref="K3:N3"/>
    <mergeCell ref="C28:E28"/>
    <mergeCell ref="C42:E42"/>
  </mergeCells>
  <printOptions headings="false" gridLines="false" gridLinesSet="true" horizontalCentered="false" verticalCentered="false"/>
  <pageMargins left="0.236111111111111" right="0.236111111111111" top="0.236111111111111" bottom="0.236111111111111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7"/>
  <sheetViews>
    <sheetView showFormulas="false" showGridLines="false" showRowColHeaders="true" showZeros="true" rightToLeft="false" tabSelected="false" showOutlineSymbols="true" defaultGridColor="true" view="normal" topLeftCell="A19" colorId="64" zoomScale="200" zoomScaleNormal="200" zoomScalePageLayoutView="100" workbookViewId="0">
      <selection pane="topLeft" activeCell="N42" activeCellId="0" sqref="N42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30" width="1.71"/>
    <col collapsed="false" customWidth="true" hidden="false" outlineLevel="0" max="2" min="2" style="30" width="14.28"/>
    <col collapsed="false" customWidth="true" hidden="false" outlineLevel="0" max="3" min="3" style="30" width="28.98"/>
    <col collapsed="false" customWidth="true" hidden="false" outlineLevel="0" max="5" min="4" style="30" width="17"/>
    <col collapsed="false" customWidth="true" hidden="false" outlineLevel="0" max="6" min="6" style="30" width="16.14"/>
    <col collapsed="false" customWidth="false" hidden="false" outlineLevel="0" max="8" min="7" style="30" width="11.42"/>
    <col collapsed="false" customWidth="true" hidden="false" outlineLevel="0" max="10" min="9" style="30" width="17"/>
    <col collapsed="false" customWidth="false" hidden="false" outlineLevel="0" max="12" min="11" style="30" width="11.42"/>
    <col collapsed="false" customWidth="true" hidden="false" outlineLevel="0" max="13" min="13" style="30" width="17.13"/>
    <col collapsed="false" customWidth="false" hidden="false" outlineLevel="0" max="1024" min="14" style="30" width="11.42"/>
  </cols>
  <sheetData>
    <row r="1" customFormat="false" ht="18" hidden="false" customHeight="false" outlineLevel="0" collapsed="false">
      <c r="A1" s="54"/>
      <c r="B1" s="55"/>
      <c r="C1" s="56"/>
      <c r="D1" s="56"/>
      <c r="E1" s="56"/>
      <c r="F1" s="56"/>
      <c r="G1" s="56"/>
      <c r="H1" s="56"/>
      <c r="I1" s="56"/>
      <c r="J1" s="56"/>
      <c r="K1" s="57" t="str">
        <f aca="false">'1a-Identification Projet'!$L$1</f>
        <v>TamairOS V0.1</v>
      </c>
      <c r="L1" s="57"/>
      <c r="M1" s="57"/>
    </row>
    <row r="2" s="54" customFormat="true" ht="12.75" hidden="false" customHeight="true" outlineLevel="0" collapsed="false">
      <c r="B2" s="58"/>
      <c r="C2" s="59"/>
      <c r="D2" s="59"/>
      <c r="E2" s="59"/>
      <c r="F2" s="59"/>
      <c r="G2" s="59"/>
      <c r="H2" s="59"/>
      <c r="I2" s="59"/>
      <c r="J2" s="59"/>
      <c r="K2" s="60" t="n">
        <f aca="false">'1a-Identification Projet'!$L$2</f>
        <v>44580</v>
      </c>
      <c r="L2" s="60"/>
      <c r="M2" s="60"/>
    </row>
    <row r="3" s="54" customFormat="true" ht="12.75" hidden="false" customHeight="true" outlineLevel="0" collapsed="false">
      <c r="B3" s="61"/>
      <c r="C3" s="62"/>
      <c r="D3" s="62"/>
      <c r="E3" s="62"/>
      <c r="F3" s="62"/>
      <c r="G3" s="62"/>
      <c r="H3" s="62"/>
      <c r="I3" s="62"/>
      <c r="J3" s="62"/>
      <c r="K3" s="63" t="str">
        <f aca="false">'1a-Identification Projet'!$L$3</f>
        <v>TamairOS</v>
      </c>
      <c r="L3" s="63"/>
      <c r="M3" s="63"/>
    </row>
    <row r="4" s="54" customFormat="true" ht="12.75" hidden="false" customHeight="true" outlineLevel="0" collapsed="false">
      <c r="A4" s="30"/>
      <c r="B4" s="30"/>
      <c r="C4" s="30"/>
      <c r="D4" s="64"/>
      <c r="E4" s="64"/>
      <c r="F4" s="64"/>
      <c r="G4" s="64"/>
      <c r="H4" s="64"/>
      <c r="I4" s="64"/>
      <c r="J4" s="64"/>
      <c r="K4" s="65"/>
      <c r="L4" s="65"/>
      <c r="M4" s="30"/>
    </row>
    <row r="5" s="54" customFormat="true" ht="12.75" hidden="false" customHeight="true" outlineLevel="0" collapsed="false">
      <c r="A5" s="30"/>
      <c r="B5" s="30"/>
      <c r="C5" s="30"/>
      <c r="D5" s="64"/>
      <c r="E5" s="64"/>
      <c r="F5" s="64"/>
      <c r="G5" s="64"/>
      <c r="H5" s="64"/>
      <c r="I5" s="30"/>
      <c r="J5" s="30"/>
      <c r="K5" s="30"/>
      <c r="L5" s="30"/>
      <c r="M5" s="30"/>
      <c r="N5" s="30"/>
    </row>
    <row r="6" s="54" customFormat="true" ht="12.75" hidden="false" customHeight="true" outlineLevel="0" collapsed="false">
      <c r="A6" s="30"/>
      <c r="B6" s="30"/>
      <c r="C6" s="30"/>
      <c r="D6" s="72" t="s">
        <v>64</v>
      </c>
      <c r="E6" s="72"/>
      <c r="F6" s="72"/>
      <c r="G6" s="72"/>
      <c r="H6" s="72"/>
      <c r="I6" s="30"/>
      <c r="J6" s="30"/>
      <c r="K6" s="30"/>
      <c r="L6" s="30"/>
      <c r="M6" s="30"/>
      <c r="N6" s="30"/>
    </row>
    <row r="7" customFormat="false" ht="38.25" hidden="false" customHeight="false" outlineLevel="0" collapsed="false">
      <c r="B7" s="73" t="s">
        <v>65</v>
      </c>
      <c r="C7" s="74" t="s">
        <v>66</v>
      </c>
      <c r="D7" s="75" t="s">
        <v>67</v>
      </c>
      <c r="E7" s="76" t="s">
        <v>68</v>
      </c>
      <c r="F7" s="76" t="s">
        <v>69</v>
      </c>
      <c r="G7" s="76" t="s">
        <v>70</v>
      </c>
      <c r="H7" s="77" t="s">
        <v>71</v>
      </c>
    </row>
    <row r="8" customFormat="false" ht="29.25" hidden="false" customHeight="true" outlineLevel="0" collapsed="false">
      <c r="B8" s="78" t="n">
        <v>1</v>
      </c>
      <c r="C8" s="79" t="s">
        <v>2</v>
      </c>
      <c r="D8" s="80" t="n">
        <f aca="false">+MIN(D9:D25)</f>
        <v>42828</v>
      </c>
      <c r="E8" s="81" t="n">
        <f aca="false">+MAX(E9:E25)</f>
        <v>42864</v>
      </c>
      <c r="F8" s="82" t="s">
        <v>72</v>
      </c>
      <c r="G8" s="82" t="s">
        <v>72</v>
      </c>
      <c r="H8" s="83" t="n">
        <f aca="false">+SUM(H9:H25)</f>
        <v>228.9</v>
      </c>
    </row>
    <row r="9" customFormat="false" ht="13.5" hidden="false" customHeight="true" outlineLevel="0" collapsed="false">
      <c r="B9" s="84" t="n">
        <v>2</v>
      </c>
      <c r="C9" s="85" t="s">
        <v>73</v>
      </c>
      <c r="D9" s="86" t="n">
        <v>42828</v>
      </c>
      <c r="E9" s="87" t="n">
        <v>42829</v>
      </c>
      <c r="F9" s="88"/>
      <c r="G9" s="89" t="s">
        <v>74</v>
      </c>
      <c r="H9" s="90" t="n">
        <v>14</v>
      </c>
    </row>
    <row r="10" customFormat="false" ht="13.5" hidden="false" customHeight="true" outlineLevel="0" collapsed="false">
      <c r="B10" s="84" t="n">
        <v>3</v>
      </c>
      <c r="C10" s="85" t="s">
        <v>75</v>
      </c>
      <c r="D10" s="86" t="n">
        <v>42830</v>
      </c>
      <c r="E10" s="87" t="n">
        <v>42832</v>
      </c>
      <c r="F10" s="91" t="n">
        <v>2</v>
      </c>
      <c r="G10" s="89" t="s">
        <v>32</v>
      </c>
      <c r="H10" s="90" t="n">
        <v>21</v>
      </c>
    </row>
    <row r="11" customFormat="false" ht="13.5" hidden="false" customHeight="true" outlineLevel="0" collapsed="false">
      <c r="B11" s="84" t="n">
        <v>4</v>
      </c>
      <c r="C11" s="85" t="s">
        <v>76</v>
      </c>
      <c r="D11" s="86" t="n">
        <v>42835</v>
      </c>
      <c r="E11" s="87" t="n">
        <v>42853</v>
      </c>
      <c r="F11" s="91" t="n">
        <v>3</v>
      </c>
      <c r="G11" s="89" t="s">
        <v>77</v>
      </c>
      <c r="H11" s="90" t="n">
        <v>10.5</v>
      </c>
    </row>
    <row r="12" customFormat="false" ht="13.5" hidden="false" customHeight="true" outlineLevel="0" collapsed="false">
      <c r="B12" s="84" t="n">
        <v>5</v>
      </c>
      <c r="C12" s="85" t="s">
        <v>78</v>
      </c>
      <c r="D12" s="86" t="n">
        <v>42857</v>
      </c>
      <c r="E12" s="87" t="n">
        <v>42858</v>
      </c>
      <c r="F12" s="91" t="s">
        <v>79</v>
      </c>
      <c r="G12" s="89" t="s">
        <v>32</v>
      </c>
      <c r="H12" s="90" t="n">
        <v>14</v>
      </c>
    </row>
    <row r="13" customFormat="false" ht="13.5" hidden="false" customHeight="true" outlineLevel="0" collapsed="false">
      <c r="B13" s="84" t="n">
        <v>6</v>
      </c>
      <c r="C13" s="85" t="s">
        <v>80</v>
      </c>
      <c r="D13" s="86" t="n">
        <v>42835</v>
      </c>
      <c r="E13" s="87" t="n">
        <v>42838</v>
      </c>
      <c r="F13" s="91" t="n">
        <v>3</v>
      </c>
      <c r="G13" s="89" t="s">
        <v>81</v>
      </c>
      <c r="H13" s="90" t="n">
        <v>29.4</v>
      </c>
    </row>
    <row r="14" customFormat="false" ht="13.5" hidden="false" customHeight="true" outlineLevel="0" collapsed="false">
      <c r="B14" s="84" t="n">
        <v>7</v>
      </c>
      <c r="C14" s="85" t="s">
        <v>82</v>
      </c>
      <c r="D14" s="86" t="n">
        <v>42839</v>
      </c>
      <c r="E14" s="87" t="n">
        <v>42843</v>
      </c>
      <c r="F14" s="91" t="n">
        <v>6</v>
      </c>
      <c r="G14" s="89" t="s">
        <v>34</v>
      </c>
      <c r="H14" s="90" t="n">
        <v>21</v>
      </c>
    </row>
    <row r="15" customFormat="false" ht="13.5" hidden="false" customHeight="true" outlineLevel="0" collapsed="false">
      <c r="B15" s="84" t="n">
        <v>8</v>
      </c>
      <c r="C15" s="85" t="s">
        <v>83</v>
      </c>
      <c r="D15" s="86" t="n">
        <v>42844</v>
      </c>
      <c r="E15" s="87" t="n">
        <v>42849</v>
      </c>
      <c r="F15" s="91" t="n">
        <v>7</v>
      </c>
      <c r="G15" s="89" t="s">
        <v>35</v>
      </c>
      <c r="H15" s="90" t="n">
        <v>28</v>
      </c>
    </row>
    <row r="16" customFormat="false" ht="13.5" hidden="false" customHeight="true" outlineLevel="0" collapsed="false">
      <c r="B16" s="84" t="n">
        <v>9</v>
      </c>
      <c r="C16" s="85" t="s">
        <v>84</v>
      </c>
      <c r="D16" s="86" t="n">
        <v>42844</v>
      </c>
      <c r="E16" s="87" t="n">
        <v>42845</v>
      </c>
      <c r="F16" s="91" t="n">
        <v>7</v>
      </c>
      <c r="G16" s="89" t="s">
        <v>34</v>
      </c>
      <c r="H16" s="90" t="n">
        <v>14</v>
      </c>
    </row>
    <row r="17" customFormat="false" ht="13.5" hidden="false" customHeight="true" outlineLevel="0" collapsed="false">
      <c r="B17" s="84" t="n">
        <v>10</v>
      </c>
      <c r="C17" s="85" t="s">
        <v>85</v>
      </c>
      <c r="D17" s="86" t="n">
        <v>42846</v>
      </c>
      <c r="E17" s="87" t="n">
        <v>42846</v>
      </c>
      <c r="F17" s="91" t="n">
        <v>7</v>
      </c>
      <c r="G17" s="89" t="s">
        <v>34</v>
      </c>
      <c r="H17" s="90" t="n">
        <v>7</v>
      </c>
    </row>
    <row r="18" customFormat="false" ht="13.5" hidden="false" customHeight="true" outlineLevel="0" collapsed="false">
      <c r="B18" s="84" t="n">
        <v>11</v>
      </c>
      <c r="C18" s="85" t="s">
        <v>86</v>
      </c>
      <c r="D18" s="86" t="n">
        <v>42850</v>
      </c>
      <c r="E18" s="87" t="n">
        <v>42851</v>
      </c>
      <c r="F18" s="91" t="s">
        <v>87</v>
      </c>
      <c r="G18" s="89" t="s">
        <v>34</v>
      </c>
      <c r="H18" s="90" t="n">
        <v>14</v>
      </c>
    </row>
    <row r="19" customFormat="false" ht="13.5" hidden="false" customHeight="true" outlineLevel="0" collapsed="false">
      <c r="B19" s="84" t="n">
        <v>12</v>
      </c>
      <c r="C19" s="85" t="s">
        <v>88</v>
      </c>
      <c r="D19" s="86" t="n">
        <v>42839</v>
      </c>
      <c r="E19" s="87" t="n">
        <v>42843</v>
      </c>
      <c r="F19" s="91" t="n">
        <v>6</v>
      </c>
      <c r="G19" s="89" t="s">
        <v>35</v>
      </c>
      <c r="H19" s="90" t="n">
        <v>21</v>
      </c>
    </row>
    <row r="20" customFormat="false" ht="13.5" hidden="false" customHeight="true" outlineLevel="0" collapsed="false">
      <c r="B20" s="84" t="n">
        <v>13</v>
      </c>
      <c r="C20" s="85" t="s">
        <v>89</v>
      </c>
      <c r="D20" s="86" t="n">
        <v>42850</v>
      </c>
      <c r="E20" s="87" t="n">
        <v>42851</v>
      </c>
      <c r="F20" s="91" t="n">
        <v>6</v>
      </c>
      <c r="G20" s="89" t="s">
        <v>35</v>
      </c>
      <c r="H20" s="90" t="n">
        <v>14</v>
      </c>
    </row>
    <row r="21" customFormat="false" ht="13.5" hidden="false" customHeight="true" outlineLevel="0" collapsed="false">
      <c r="B21" s="84" t="n">
        <v>14</v>
      </c>
      <c r="C21" s="85" t="s">
        <v>90</v>
      </c>
      <c r="D21" s="86" t="n">
        <v>42852</v>
      </c>
      <c r="E21" s="87" t="n">
        <v>42856</v>
      </c>
      <c r="F21" s="91" t="s">
        <v>91</v>
      </c>
      <c r="G21" s="89" t="s">
        <v>33</v>
      </c>
      <c r="H21" s="90" t="n">
        <v>21</v>
      </c>
    </row>
    <row r="22" customFormat="false" ht="13.5" hidden="false" customHeight="true" outlineLevel="0" collapsed="false">
      <c r="B22" s="84" t="n">
        <v>15</v>
      </c>
      <c r="C22" s="85" t="s">
        <v>92</v>
      </c>
      <c r="D22" s="86" t="n">
        <v>42832</v>
      </c>
      <c r="E22" s="87" t="n">
        <v>42832</v>
      </c>
      <c r="F22" s="91" t="n">
        <v>2</v>
      </c>
      <c r="G22" s="88"/>
      <c r="H22" s="90" t="n">
        <v>0</v>
      </c>
    </row>
    <row r="23" customFormat="false" ht="13.5" hidden="false" customHeight="true" outlineLevel="0" collapsed="false">
      <c r="B23" s="84" t="n">
        <v>16</v>
      </c>
      <c r="C23" s="85" t="s">
        <v>93</v>
      </c>
      <c r="D23" s="86" t="n">
        <v>42839</v>
      </c>
      <c r="E23" s="87" t="n">
        <v>42839</v>
      </c>
      <c r="F23" s="91" t="n">
        <v>3</v>
      </c>
      <c r="G23" s="88"/>
      <c r="H23" s="90" t="n">
        <v>0</v>
      </c>
    </row>
    <row r="24" customFormat="false" ht="13.5" hidden="false" customHeight="true" outlineLevel="0" collapsed="false">
      <c r="B24" s="84" t="n">
        <v>17</v>
      </c>
      <c r="C24" s="85" t="s">
        <v>94</v>
      </c>
      <c r="D24" s="86" t="n">
        <v>42864</v>
      </c>
      <c r="E24" s="87" t="n">
        <v>42864</v>
      </c>
      <c r="F24" s="91" t="n">
        <v>14</v>
      </c>
      <c r="G24" s="88"/>
      <c r="H24" s="90" t="n">
        <v>0</v>
      </c>
    </row>
    <row r="25" customFormat="false" ht="13.5" hidden="false" customHeight="true" outlineLevel="0" collapsed="false">
      <c r="B25" s="92" t="n">
        <v>18</v>
      </c>
      <c r="C25" s="93" t="s">
        <v>95</v>
      </c>
      <c r="D25" s="94" t="n">
        <v>42864</v>
      </c>
      <c r="E25" s="95" t="n">
        <v>42864</v>
      </c>
      <c r="F25" s="96" t="n">
        <v>5</v>
      </c>
      <c r="G25" s="97"/>
      <c r="H25" s="98" t="n">
        <v>0</v>
      </c>
    </row>
    <row r="26" customFormat="false" ht="13.5" hidden="false" customHeight="true" outlineLevel="0" collapsed="false">
      <c r="D26" s="64"/>
      <c r="E26" s="64"/>
      <c r="F26" s="64"/>
      <c r="G26" s="64"/>
      <c r="H26" s="64"/>
    </row>
    <row r="27" customFormat="false" ht="13.5" hidden="false" customHeight="true" outlineLevel="0" collapsed="false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</row>
  </sheetData>
  <mergeCells count="4">
    <mergeCell ref="K1:M1"/>
    <mergeCell ref="K2:M2"/>
    <mergeCell ref="K3:M3"/>
    <mergeCell ref="D6:H6"/>
  </mergeCells>
  <printOptions headings="false" gridLines="false" gridLinesSet="true" horizontalCentered="false" verticalCentered="false"/>
  <pageMargins left="0.236111111111111" right="0.236111111111111" top="0.236111111111111" bottom="0.236111111111111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22"/>
  <sheetViews>
    <sheetView showFormulas="false" showGridLines="fals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B35" activeCellId="0" sqref="B35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30" width="40.87"/>
    <col collapsed="false" customWidth="true" hidden="false" outlineLevel="0" max="2" min="2" style="30" width="55.29"/>
    <col collapsed="false" customWidth="true" hidden="false" outlineLevel="0" max="3" min="3" style="30" width="13.57"/>
    <col collapsed="false" customWidth="true" hidden="false" outlineLevel="0" max="4" min="4" style="30" width="13.29"/>
    <col collapsed="false" customWidth="true" hidden="false" outlineLevel="0" max="5" min="5" style="30" width="8.29"/>
    <col collapsed="false" customWidth="true" hidden="false" outlineLevel="0" max="6" min="6" style="30" width="13.29"/>
    <col collapsed="false" customWidth="true" hidden="false" outlineLevel="0" max="8" min="7" style="30" width="13.02"/>
    <col collapsed="false" customWidth="true" hidden="false" outlineLevel="0" max="9" min="9" style="30" width="12.42"/>
    <col collapsed="false" customWidth="true" hidden="false" outlineLevel="0" max="10" min="10" style="30" width="19.99"/>
    <col collapsed="false" customWidth="false" hidden="false" outlineLevel="0" max="1024" min="11" style="30" width="11.42"/>
  </cols>
  <sheetData>
    <row r="1" customFormat="false" ht="12.75" hidden="false" customHeight="false" outlineLevel="0" collapsed="false">
      <c r="A1" s="99" t="str">
        <f aca="false">"Risques / opportunités au "&amp;TEXT(F2,"jj/MM/AAAA")</f>
        <v>Risques / opportunités au 19/01/2022</v>
      </c>
      <c r="B1" s="99"/>
      <c r="C1" s="99"/>
      <c r="D1" s="99"/>
      <c r="E1" s="99"/>
      <c r="F1" s="100" t="str">
        <f aca="false">'1a-Identification Projet'!$L1</f>
        <v>TamairOS V0.1</v>
      </c>
      <c r="G1" s="100"/>
      <c r="H1" s="100"/>
      <c r="I1" s="100"/>
    </row>
    <row r="2" customFormat="false" ht="12.75" hidden="false" customHeight="true" outlineLevel="0" collapsed="false">
      <c r="A2" s="99"/>
      <c r="B2" s="99"/>
      <c r="C2" s="99"/>
      <c r="D2" s="99"/>
      <c r="E2" s="99"/>
      <c r="F2" s="101" t="n">
        <f aca="false">'1a-Identification Projet'!$L2</f>
        <v>44580</v>
      </c>
      <c r="G2" s="101"/>
      <c r="H2" s="101"/>
      <c r="I2" s="101"/>
    </row>
    <row r="3" customFormat="false" ht="12.75" hidden="false" customHeight="true" outlineLevel="0" collapsed="false">
      <c r="A3" s="99"/>
      <c r="B3" s="99"/>
      <c r="C3" s="99"/>
      <c r="D3" s="99"/>
      <c r="E3" s="99"/>
      <c r="F3" s="102" t="str">
        <f aca="false">'1a-Identification Projet'!$L3</f>
        <v>TamairOS</v>
      </c>
      <c r="G3" s="102"/>
      <c r="H3" s="102"/>
      <c r="I3" s="102"/>
    </row>
    <row r="4" customFormat="false" ht="12.75" hidden="false" customHeight="false" outlineLevel="0" collapsed="false">
      <c r="A4" s="66"/>
      <c r="B4" s="66"/>
      <c r="C4" s="66"/>
      <c r="D4" s="66"/>
      <c r="E4" s="66"/>
      <c r="F4" s="103"/>
      <c r="G4" s="103"/>
      <c r="H4" s="103"/>
      <c r="I4" s="103"/>
    </row>
    <row r="5" customFormat="false" ht="13.5" hidden="false" customHeight="false" outlineLevel="0" collapsed="false">
      <c r="A5" s="66"/>
      <c r="B5" s="66"/>
      <c r="C5" s="66"/>
      <c r="D5" s="66"/>
      <c r="E5" s="66"/>
      <c r="F5" s="103"/>
      <c r="G5" s="103"/>
      <c r="H5" s="103"/>
      <c r="I5" s="103"/>
    </row>
    <row r="6" customFormat="false" ht="45" hidden="false" customHeight="false" outlineLevel="0" collapsed="false">
      <c r="A6" s="104" t="s">
        <v>96</v>
      </c>
      <c r="B6" s="105" t="s">
        <v>97</v>
      </c>
      <c r="C6" s="105" t="s">
        <v>98</v>
      </c>
      <c r="D6" s="105" t="s">
        <v>99</v>
      </c>
      <c r="E6" s="105" t="s">
        <v>100</v>
      </c>
      <c r="F6" s="105" t="s">
        <v>101</v>
      </c>
      <c r="G6" s="105" t="s">
        <v>102</v>
      </c>
      <c r="H6" s="105" t="s">
        <v>103</v>
      </c>
      <c r="I6" s="106" t="s">
        <v>104</v>
      </c>
    </row>
    <row r="7" customFormat="false" ht="12.75" hidden="false" customHeight="false" outlineLevel="0" collapsed="false">
      <c r="A7" s="107"/>
      <c r="B7" s="108"/>
      <c r="C7" s="109"/>
      <c r="D7" s="110"/>
      <c r="E7" s="109" t="n">
        <f aca="false">C7*D7</f>
        <v>0</v>
      </c>
      <c r="F7" s="111"/>
      <c r="G7" s="111"/>
      <c r="H7" s="111"/>
      <c r="I7" s="112"/>
    </row>
    <row r="8" customFormat="false" ht="21" hidden="false" customHeight="true" outlineLevel="0" collapsed="false">
      <c r="A8" s="107"/>
      <c r="B8" s="108"/>
      <c r="C8" s="109"/>
      <c r="D8" s="110"/>
      <c r="E8" s="109" t="n">
        <f aca="false">C8*D8</f>
        <v>0</v>
      </c>
      <c r="F8" s="111"/>
      <c r="G8" s="111"/>
      <c r="H8" s="111"/>
      <c r="I8" s="112"/>
    </row>
    <row r="9" customFormat="false" ht="21" hidden="false" customHeight="true" outlineLevel="0" collapsed="false">
      <c r="A9" s="113"/>
      <c r="B9" s="108"/>
      <c r="C9" s="109"/>
      <c r="D9" s="110"/>
      <c r="E9" s="109" t="n">
        <f aca="false">C9*D9</f>
        <v>0</v>
      </c>
      <c r="F9" s="111"/>
      <c r="G9" s="111"/>
      <c r="H9" s="111"/>
      <c r="I9" s="112"/>
    </row>
    <row r="10" customFormat="false" ht="21" hidden="false" customHeight="true" outlineLevel="0" collapsed="false">
      <c r="A10" s="113"/>
      <c r="B10" s="108"/>
      <c r="C10" s="109"/>
      <c r="D10" s="110"/>
      <c r="E10" s="109" t="n">
        <f aca="false">C10*D10</f>
        <v>0</v>
      </c>
      <c r="F10" s="111"/>
      <c r="G10" s="111"/>
      <c r="H10" s="111"/>
      <c r="I10" s="112"/>
    </row>
    <row r="11" customFormat="false" ht="21" hidden="false" customHeight="true" outlineLevel="0" collapsed="false">
      <c r="A11" s="113"/>
      <c r="B11" s="108"/>
      <c r="C11" s="109"/>
      <c r="D11" s="110"/>
      <c r="E11" s="109" t="n">
        <f aca="false">C11*D11</f>
        <v>0</v>
      </c>
      <c r="F11" s="111"/>
      <c r="G11" s="111"/>
      <c r="H11" s="111"/>
      <c r="I11" s="112"/>
    </row>
    <row r="12" customFormat="false" ht="21" hidden="false" customHeight="true" outlineLevel="0" collapsed="false">
      <c r="A12" s="114"/>
      <c r="B12" s="115" t="s">
        <v>105</v>
      </c>
      <c r="C12" s="109" t="n">
        <f aca="false">SUM(C7:C11)</f>
        <v>0</v>
      </c>
      <c r="D12" s="108"/>
      <c r="E12" s="109" t="n">
        <f aca="false">SUM(E7:E11)</f>
        <v>0</v>
      </c>
      <c r="F12" s="116"/>
      <c r="G12" s="116"/>
      <c r="H12" s="117"/>
      <c r="I12" s="112"/>
    </row>
    <row r="13" s="42" customFormat="true" ht="21" hidden="false" customHeight="true" outlineLevel="0" collapsed="false">
      <c r="A13" s="118"/>
      <c r="B13" s="119"/>
      <c r="C13" s="120"/>
      <c r="D13" s="120"/>
      <c r="E13" s="120"/>
      <c r="F13" s="120"/>
      <c r="G13" s="120"/>
      <c r="H13" s="120"/>
      <c r="I13" s="120"/>
    </row>
    <row r="14" customFormat="false" ht="13.5" hidden="false" customHeight="false" outlineLevel="0" collapsed="false"/>
    <row r="15" customFormat="false" ht="60" hidden="false" customHeight="false" outlineLevel="0" collapsed="false">
      <c r="A15" s="121" t="s">
        <v>106</v>
      </c>
      <c r="B15" s="105" t="s">
        <v>97</v>
      </c>
      <c r="C15" s="105" t="s">
        <v>107</v>
      </c>
      <c r="D15" s="105" t="s">
        <v>99</v>
      </c>
      <c r="E15" s="105" t="s">
        <v>108</v>
      </c>
      <c r="F15" s="105" t="s">
        <v>101</v>
      </c>
      <c r="G15" s="105" t="s">
        <v>102</v>
      </c>
      <c r="H15" s="105" t="s">
        <v>103</v>
      </c>
      <c r="I15" s="106" t="s">
        <v>104</v>
      </c>
    </row>
    <row r="16" customFormat="false" ht="12.75" hidden="false" customHeight="false" outlineLevel="0" collapsed="false">
      <c r="A16" s="122"/>
      <c r="B16" s="123"/>
      <c r="C16" s="109"/>
      <c r="D16" s="110"/>
      <c r="E16" s="109" t="n">
        <f aca="false">C16*D16</f>
        <v>0</v>
      </c>
      <c r="F16" s="111"/>
      <c r="G16" s="111"/>
      <c r="H16" s="111"/>
      <c r="I16" s="124"/>
    </row>
    <row r="17" customFormat="false" ht="21" hidden="false" customHeight="true" outlineLevel="0" collapsed="false">
      <c r="A17" s="122"/>
      <c r="B17" s="123"/>
      <c r="C17" s="109"/>
      <c r="D17" s="110"/>
      <c r="E17" s="109" t="n">
        <f aca="false">C17*D17</f>
        <v>0</v>
      </c>
      <c r="F17" s="111"/>
      <c r="G17" s="111"/>
      <c r="H17" s="111"/>
      <c r="I17" s="124"/>
    </row>
    <row r="18" customFormat="false" ht="21" hidden="false" customHeight="true" outlineLevel="0" collapsed="false">
      <c r="A18" s="125"/>
      <c r="B18" s="123"/>
      <c r="C18" s="109"/>
      <c r="D18" s="110"/>
      <c r="E18" s="109" t="n">
        <f aca="false">C18*D18</f>
        <v>0</v>
      </c>
      <c r="F18" s="111"/>
      <c r="G18" s="111"/>
      <c r="H18" s="111"/>
      <c r="I18" s="124"/>
    </row>
    <row r="19" customFormat="false" ht="21" hidden="false" customHeight="true" outlineLevel="0" collapsed="false">
      <c r="A19" s="125"/>
      <c r="B19" s="123"/>
      <c r="C19" s="109"/>
      <c r="D19" s="110"/>
      <c r="E19" s="109" t="n">
        <f aca="false">C19*D19</f>
        <v>0</v>
      </c>
      <c r="F19" s="111"/>
      <c r="G19" s="111"/>
      <c r="H19" s="111"/>
      <c r="I19" s="124"/>
    </row>
    <row r="20" customFormat="false" ht="21" hidden="false" customHeight="true" outlineLevel="0" collapsed="false">
      <c r="A20" s="125"/>
      <c r="B20" s="123"/>
      <c r="C20" s="109"/>
      <c r="D20" s="110"/>
      <c r="E20" s="109" t="n">
        <f aca="false">C20*D20</f>
        <v>0</v>
      </c>
      <c r="F20" s="111"/>
      <c r="G20" s="111"/>
      <c r="H20" s="111"/>
      <c r="I20" s="124"/>
    </row>
    <row r="21" customFormat="false" ht="21" hidden="false" customHeight="true" outlineLevel="0" collapsed="false">
      <c r="A21" s="126"/>
      <c r="B21" s="115" t="s">
        <v>109</v>
      </c>
      <c r="C21" s="109" t="n">
        <f aca="false">SUM(C16:C20)</f>
        <v>0</v>
      </c>
      <c r="D21" s="117"/>
      <c r="E21" s="109" t="n">
        <f aca="false">SUM(E16:E20)</f>
        <v>0</v>
      </c>
      <c r="F21" s="117"/>
      <c r="G21" s="117"/>
      <c r="H21" s="117"/>
      <c r="I21" s="124"/>
    </row>
    <row r="22" s="42" customFormat="true" ht="21" hidden="false" customHeight="true" outlineLevel="0" collapsed="false">
      <c r="A22" s="30"/>
      <c r="B22" s="30"/>
      <c r="C22" s="30"/>
      <c r="D22" s="30"/>
      <c r="E22" s="30"/>
      <c r="F22" s="30"/>
      <c r="G22" s="30"/>
      <c r="H22" s="30"/>
      <c r="I22" s="30"/>
    </row>
  </sheetData>
  <mergeCells count="4">
    <mergeCell ref="A1:E3"/>
    <mergeCell ref="F1:I1"/>
    <mergeCell ref="F2:I2"/>
    <mergeCell ref="F3:I3"/>
  </mergeCells>
  <printOptions headings="false" gridLines="false" gridLinesSet="true" horizontalCentered="false" verticalCentered="false"/>
  <pageMargins left="0.236111111111111" right="0.236111111111111" top="0.236111111111111" bottom="0.236111111111111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3"/>
  <sheetViews>
    <sheetView showFormulas="false" showGridLines="fals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H26" activeCellId="0" sqref="H26"/>
    </sheetView>
  </sheetViews>
  <sheetFormatPr defaultColWidth="11.43359375" defaultRowHeight="12.75" zeroHeight="false" outlineLevelRow="1" outlineLevelCol="0"/>
  <cols>
    <col collapsed="false" customWidth="true" hidden="false" outlineLevel="0" max="1" min="1" style="127" width="88.71"/>
    <col collapsed="false" customWidth="true" hidden="false" outlineLevel="0" max="2" min="2" style="127" width="85.29"/>
    <col collapsed="false" customWidth="true" hidden="false" outlineLevel="0" max="3" min="3" style="127" width="1.71"/>
    <col collapsed="false" customWidth="true" hidden="false" outlineLevel="0" max="4" min="4" style="127" width="4.71"/>
    <col collapsed="false" customWidth="false" hidden="false" outlineLevel="0" max="1024" min="5" style="127" width="11.42"/>
  </cols>
  <sheetData>
    <row r="1" customFormat="false" ht="18" hidden="false" customHeight="false" outlineLevel="0" collapsed="false">
      <c r="A1" s="128"/>
      <c r="B1" s="129" t="str">
        <f aca="false">'1a-Identification Projet'!$L$1</f>
        <v>TamairOS V0.1</v>
      </c>
      <c r="C1" s="130"/>
      <c r="D1" s="130"/>
      <c r="E1" s="130"/>
      <c r="F1" s="130"/>
      <c r="G1" s="130"/>
      <c r="H1" s="130"/>
      <c r="I1" s="130"/>
      <c r="J1" s="130"/>
      <c r="K1" s="130"/>
    </row>
    <row r="2" customFormat="false" ht="12.75" hidden="false" customHeight="true" outlineLevel="0" collapsed="false">
      <c r="A2" s="131"/>
      <c r="B2" s="132" t="n">
        <f aca="false">'1a-Identification Projet'!$L$2</f>
        <v>44580</v>
      </c>
      <c r="C2" s="130"/>
      <c r="D2" s="130"/>
      <c r="E2" s="130"/>
      <c r="F2" s="130"/>
      <c r="G2" s="130"/>
      <c r="H2" s="130"/>
      <c r="I2" s="130"/>
      <c r="J2" s="130"/>
      <c r="K2" s="130"/>
    </row>
    <row r="3" customFormat="false" ht="12.75" hidden="false" customHeight="true" outlineLevel="0" collapsed="false">
      <c r="A3" s="133"/>
      <c r="B3" s="134" t="str">
        <f aca="false">'1a-Identification Projet'!$L$3</f>
        <v>TamairOS</v>
      </c>
      <c r="C3" s="130"/>
      <c r="D3" s="130"/>
      <c r="E3" s="130"/>
      <c r="F3" s="130"/>
      <c r="G3" s="130"/>
      <c r="H3" s="130"/>
      <c r="I3" s="130"/>
      <c r="J3" s="130"/>
      <c r="K3" s="130"/>
    </row>
    <row r="4" customFormat="false" ht="12.75" hidden="false" customHeight="true" outlineLevel="0" collapsed="false">
      <c r="C4" s="130"/>
      <c r="D4" s="130"/>
      <c r="E4" s="130"/>
      <c r="F4" s="130"/>
      <c r="G4" s="130"/>
      <c r="H4" s="130"/>
      <c r="I4" s="130"/>
      <c r="J4" s="130"/>
      <c r="K4" s="130"/>
    </row>
    <row r="5" customFormat="false" ht="18.75" hidden="false" customHeight="false" outlineLevel="0" collapsed="false">
      <c r="A5" s="135" t="s">
        <v>110</v>
      </c>
      <c r="B5" s="136"/>
      <c r="C5" s="137"/>
      <c r="D5" s="137"/>
      <c r="E5" s="137"/>
    </row>
    <row r="6" customFormat="false" ht="16.5" hidden="false" customHeight="false" outlineLevel="0" collapsed="false">
      <c r="A6" s="138" t="s">
        <v>111</v>
      </c>
      <c r="B6" s="139" t="s">
        <v>112</v>
      </c>
      <c r="C6" s="137"/>
      <c r="D6" s="137"/>
      <c r="E6" s="137"/>
    </row>
    <row r="7" customFormat="false" ht="24" hidden="false" customHeight="true" outlineLevel="1" collapsed="false">
      <c r="A7" s="140"/>
      <c r="B7" s="140"/>
      <c r="C7" s="137"/>
      <c r="D7" s="137"/>
      <c r="E7" s="137"/>
    </row>
    <row r="8" customFormat="false" ht="15.75" hidden="false" customHeight="false" outlineLevel="1" collapsed="false">
      <c r="A8" s="140"/>
      <c r="B8" s="140"/>
      <c r="C8" s="137"/>
      <c r="D8" s="137"/>
      <c r="E8" s="137"/>
    </row>
    <row r="9" customFormat="false" ht="15.75" hidden="false" customHeight="false" outlineLevel="1" collapsed="false">
      <c r="A9" s="140"/>
      <c r="B9" s="140"/>
      <c r="C9" s="137"/>
      <c r="D9" s="137"/>
      <c r="E9" s="137"/>
    </row>
    <row r="10" customFormat="false" ht="15" hidden="false" customHeight="false" outlineLevel="1" collapsed="false">
      <c r="A10" s="141"/>
      <c r="B10" s="142"/>
      <c r="C10" s="137"/>
      <c r="D10" s="137"/>
      <c r="E10" s="137"/>
    </row>
    <row r="11" customFormat="false" ht="15" hidden="false" customHeight="false" outlineLevel="1" collapsed="false">
      <c r="A11" s="143"/>
      <c r="B11" s="144"/>
      <c r="C11" s="137"/>
      <c r="D11" s="137"/>
      <c r="E11" s="137"/>
    </row>
    <row r="12" customFormat="false" ht="18.75" hidden="false" customHeight="false" outlineLevel="1" collapsed="false">
      <c r="A12" s="135" t="s">
        <v>113</v>
      </c>
      <c r="B12" s="136"/>
      <c r="C12" s="137"/>
      <c r="D12" s="137"/>
      <c r="E12" s="137"/>
    </row>
    <row r="13" customFormat="false" ht="16.5" hidden="false" customHeight="false" outlineLevel="0" collapsed="false">
      <c r="A13" s="138" t="s">
        <v>111</v>
      </c>
      <c r="B13" s="139" t="s">
        <v>112</v>
      </c>
      <c r="C13" s="137"/>
      <c r="D13" s="137"/>
      <c r="E13" s="137"/>
    </row>
    <row r="14" customFormat="false" ht="24" hidden="false" customHeight="true" outlineLevel="1" collapsed="false">
      <c r="A14" s="140"/>
      <c r="B14" s="140"/>
      <c r="C14" s="137"/>
      <c r="D14" s="137"/>
      <c r="E14" s="137"/>
    </row>
    <row r="15" customFormat="false" ht="15.75" hidden="false" customHeight="false" outlineLevel="1" collapsed="false">
      <c r="A15" s="140"/>
      <c r="B15" s="140"/>
      <c r="C15" s="137"/>
      <c r="D15" s="137"/>
      <c r="E15" s="137"/>
    </row>
    <row r="16" customFormat="false" ht="15.75" hidden="false" customHeight="false" outlineLevel="1" collapsed="false">
      <c r="A16" s="140"/>
      <c r="B16" s="140"/>
      <c r="C16" s="137"/>
      <c r="D16" s="137"/>
      <c r="E16" s="137"/>
    </row>
    <row r="17" customFormat="false" ht="15" hidden="false" customHeight="false" outlineLevel="1" collapsed="false">
      <c r="A17" s="141"/>
      <c r="B17" s="142"/>
      <c r="C17" s="137"/>
      <c r="D17" s="137"/>
      <c r="E17" s="137"/>
    </row>
    <row r="18" customFormat="false" ht="15" hidden="false" customHeight="false" outlineLevel="1" collapsed="false">
      <c r="A18" s="143"/>
      <c r="B18" s="144"/>
      <c r="C18" s="137"/>
      <c r="D18" s="137"/>
      <c r="E18" s="137"/>
    </row>
    <row r="19" customFormat="false" ht="18" hidden="false" customHeight="false" outlineLevel="1" collapsed="false">
      <c r="A19" s="145" t="s">
        <v>114</v>
      </c>
      <c r="B19" s="137"/>
      <c r="C19" s="137"/>
      <c r="D19" s="137"/>
      <c r="E19" s="137"/>
    </row>
    <row r="20" customFormat="false" ht="12.75" hidden="false" customHeight="false" outlineLevel="0" collapsed="false">
      <c r="A20" s="137"/>
      <c r="B20" s="137"/>
      <c r="C20" s="137"/>
      <c r="D20" s="137"/>
      <c r="E20" s="137"/>
    </row>
    <row r="21" customFormat="false" ht="12.75" hidden="false" customHeight="false" outlineLevel="0" collapsed="false">
      <c r="A21" s="137"/>
      <c r="B21" s="137"/>
      <c r="C21" s="137"/>
      <c r="D21" s="137"/>
      <c r="E21" s="137"/>
    </row>
    <row r="22" customFormat="false" ht="12.75" hidden="false" customHeight="false" outlineLevel="0" collapsed="false">
      <c r="A22" s="137"/>
      <c r="B22" s="137"/>
      <c r="C22" s="137"/>
      <c r="D22" s="137"/>
      <c r="E22" s="137"/>
    </row>
    <row r="23" customFormat="false" ht="12.75" hidden="false" customHeight="false" outlineLevel="0" collapsed="false">
      <c r="A23" s="137"/>
      <c r="B23" s="137"/>
      <c r="C23" s="137"/>
      <c r="D23" s="137"/>
      <c r="E23" s="137"/>
    </row>
    <row r="24" customFormat="false" ht="12.75" hidden="false" customHeight="false" outlineLevel="0" collapsed="false">
      <c r="A24" s="137"/>
      <c r="B24" s="137"/>
      <c r="C24" s="137"/>
      <c r="D24" s="137"/>
      <c r="E24" s="137"/>
    </row>
    <row r="25" customFormat="false" ht="12.75" hidden="false" customHeight="false" outlineLevel="0" collapsed="false">
      <c r="A25" s="137"/>
      <c r="B25" s="137"/>
      <c r="C25" s="137"/>
      <c r="D25" s="137"/>
      <c r="E25" s="137"/>
    </row>
    <row r="26" customFormat="false" ht="12.75" hidden="false" customHeight="false" outlineLevel="0" collapsed="false">
      <c r="A26" s="137"/>
      <c r="B26" s="137"/>
      <c r="C26" s="137"/>
      <c r="D26" s="137"/>
      <c r="E26" s="137"/>
    </row>
    <row r="27" customFormat="false" ht="12.75" hidden="false" customHeight="false" outlineLevel="0" collapsed="false">
      <c r="A27" s="137"/>
      <c r="B27" s="137"/>
      <c r="C27" s="137"/>
      <c r="D27" s="137"/>
      <c r="E27" s="137"/>
    </row>
    <row r="28" customFormat="false" ht="12.75" hidden="false" customHeight="false" outlineLevel="0" collapsed="false">
      <c r="A28" s="137"/>
      <c r="B28" s="137"/>
      <c r="C28" s="137"/>
      <c r="D28" s="137"/>
      <c r="E28" s="137"/>
    </row>
    <row r="29" customFormat="false" ht="12.75" hidden="false" customHeight="false" outlineLevel="0" collapsed="false">
      <c r="A29" s="137"/>
      <c r="B29" s="137"/>
      <c r="C29" s="137"/>
      <c r="D29" s="137"/>
      <c r="E29" s="137"/>
    </row>
    <row r="30" customFormat="false" ht="12.75" hidden="false" customHeight="false" outlineLevel="0" collapsed="false">
      <c r="A30" s="137"/>
      <c r="B30" s="137"/>
      <c r="C30" s="137"/>
      <c r="D30" s="137"/>
      <c r="E30" s="137"/>
    </row>
    <row r="31" customFormat="false" ht="12.75" hidden="false" customHeight="false" outlineLevel="0" collapsed="false">
      <c r="A31" s="137"/>
      <c r="B31" s="137"/>
      <c r="C31" s="137"/>
      <c r="D31" s="137"/>
      <c r="E31" s="137"/>
    </row>
    <row r="32" customFormat="false" ht="12.75" hidden="false" customHeight="false" outlineLevel="0" collapsed="false">
      <c r="A32" s="137"/>
      <c r="B32" s="137"/>
      <c r="C32" s="137"/>
      <c r="D32" s="137"/>
      <c r="E32" s="137"/>
    </row>
    <row r="33" customFormat="false" ht="12.75" hidden="false" customHeight="false" outlineLevel="0" collapsed="false">
      <c r="A33" s="137"/>
      <c r="B33" s="137"/>
      <c r="C33" s="137"/>
      <c r="D33" s="137"/>
      <c r="E33" s="137"/>
    </row>
    <row r="34" customFormat="false" ht="12.75" hidden="false" customHeight="false" outlineLevel="0" collapsed="false">
      <c r="A34" s="137"/>
      <c r="B34" s="137"/>
      <c r="C34" s="137"/>
      <c r="D34" s="137"/>
      <c r="E34" s="137"/>
    </row>
    <row r="35" customFormat="false" ht="12.75" hidden="false" customHeight="false" outlineLevel="0" collapsed="false">
      <c r="A35" s="137"/>
      <c r="B35" s="137"/>
      <c r="C35" s="137"/>
      <c r="D35" s="137"/>
      <c r="E35" s="137"/>
    </row>
    <row r="36" customFormat="false" ht="12.75" hidden="false" customHeight="false" outlineLevel="0" collapsed="false">
      <c r="A36" s="137"/>
      <c r="B36" s="137"/>
      <c r="C36" s="137"/>
      <c r="D36" s="137"/>
      <c r="E36" s="137"/>
    </row>
    <row r="37" customFormat="false" ht="12.75" hidden="false" customHeight="false" outlineLevel="0" collapsed="false">
      <c r="A37" s="137"/>
      <c r="B37" s="137"/>
      <c r="C37" s="137"/>
      <c r="D37" s="137"/>
      <c r="E37" s="137"/>
    </row>
    <row r="38" customFormat="false" ht="12.75" hidden="false" customHeight="false" outlineLevel="0" collapsed="false">
      <c r="A38" s="137"/>
      <c r="B38" s="137"/>
      <c r="C38" s="137"/>
      <c r="D38" s="137"/>
      <c r="E38" s="137"/>
    </row>
    <row r="39" customFormat="false" ht="12.75" hidden="false" customHeight="false" outlineLevel="0" collapsed="false">
      <c r="A39" s="137"/>
      <c r="B39" s="137"/>
      <c r="C39" s="137"/>
      <c r="D39" s="137"/>
      <c r="E39" s="137"/>
    </row>
    <row r="40" customFormat="false" ht="12.75" hidden="false" customHeight="false" outlineLevel="0" collapsed="false">
      <c r="A40" s="137"/>
      <c r="B40" s="137"/>
      <c r="C40" s="137"/>
      <c r="D40" s="137"/>
      <c r="E40" s="137"/>
    </row>
    <row r="41" customFormat="false" ht="12.75" hidden="false" customHeight="false" outlineLevel="0" collapsed="false">
      <c r="A41" s="137"/>
      <c r="B41" s="137"/>
      <c r="C41" s="137"/>
      <c r="D41" s="137"/>
      <c r="E41" s="137"/>
    </row>
    <row r="42" customFormat="false" ht="12.75" hidden="false" customHeight="false" outlineLevel="0" collapsed="false">
      <c r="A42" s="137"/>
      <c r="B42" s="137"/>
      <c r="C42" s="137"/>
      <c r="D42" s="137"/>
      <c r="E42" s="137"/>
    </row>
    <row r="43" customFormat="false" ht="12.75" hidden="false" customHeight="false" outlineLevel="0" collapsed="false">
      <c r="A43" s="137"/>
      <c r="B43" s="137"/>
      <c r="C43" s="137"/>
      <c r="D43" s="137"/>
      <c r="E43" s="137"/>
    </row>
    <row r="44" customFormat="false" ht="12.75" hidden="false" customHeight="false" outlineLevel="0" collapsed="false">
      <c r="A44" s="137"/>
      <c r="B44" s="137"/>
      <c r="C44" s="137"/>
      <c r="D44" s="137"/>
      <c r="E44" s="137"/>
    </row>
    <row r="45" customFormat="false" ht="12.75" hidden="false" customHeight="false" outlineLevel="0" collapsed="false">
      <c r="A45" s="137"/>
      <c r="B45" s="137"/>
      <c r="C45" s="137"/>
      <c r="D45" s="137"/>
      <c r="E45" s="137"/>
    </row>
    <row r="46" customFormat="false" ht="12.75" hidden="false" customHeight="false" outlineLevel="0" collapsed="false">
      <c r="A46" s="137"/>
      <c r="B46" s="137"/>
      <c r="C46" s="137"/>
      <c r="D46" s="137"/>
      <c r="E46" s="137"/>
    </row>
    <row r="47" customFormat="false" ht="12.75" hidden="false" customHeight="false" outlineLevel="0" collapsed="false">
      <c r="A47" s="137"/>
      <c r="B47" s="137"/>
      <c r="C47" s="137"/>
      <c r="D47" s="137"/>
      <c r="E47" s="137"/>
    </row>
    <row r="48" customFormat="false" ht="12.75" hidden="false" customHeight="false" outlineLevel="0" collapsed="false">
      <c r="A48" s="137"/>
      <c r="B48" s="137"/>
      <c r="C48" s="137"/>
      <c r="D48" s="137"/>
      <c r="E48" s="137"/>
    </row>
    <row r="49" customFormat="false" ht="12.75" hidden="false" customHeight="false" outlineLevel="0" collapsed="false">
      <c r="A49" s="137"/>
      <c r="B49" s="137"/>
      <c r="C49" s="137"/>
      <c r="D49" s="137"/>
      <c r="E49" s="137"/>
    </row>
    <row r="50" customFormat="false" ht="12.75" hidden="false" customHeight="false" outlineLevel="0" collapsed="false">
      <c r="A50" s="137"/>
      <c r="B50" s="137"/>
      <c r="C50" s="137"/>
      <c r="D50" s="137"/>
      <c r="E50" s="137"/>
    </row>
    <row r="51" customFormat="false" ht="12.75" hidden="false" customHeight="false" outlineLevel="0" collapsed="false">
      <c r="A51" s="137"/>
      <c r="B51" s="137"/>
      <c r="C51" s="137"/>
      <c r="D51" s="137"/>
      <c r="E51" s="137"/>
    </row>
    <row r="52" customFormat="false" ht="12.75" hidden="false" customHeight="false" outlineLevel="0" collapsed="false">
      <c r="A52" s="137"/>
      <c r="B52" s="137"/>
      <c r="C52" s="137"/>
      <c r="D52" s="137"/>
      <c r="E52" s="137"/>
    </row>
    <row r="53" customFormat="false" ht="12.75" hidden="false" customHeight="false" outlineLevel="0" collapsed="false">
      <c r="A53" s="137"/>
      <c r="B53" s="137"/>
      <c r="C53" s="137"/>
      <c r="D53" s="137"/>
      <c r="E53" s="137"/>
    </row>
  </sheetData>
  <printOptions headings="false" gridLines="false" gridLinesSet="true" horizontalCentered="false" verticalCentered="false"/>
  <pageMargins left="0.236111111111111" right="0.236111111111111" top="0.236111111111111" bottom="0.236111111111111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H14"/>
  <sheetViews>
    <sheetView showFormulas="false" showGridLines="fals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O29" activeCellId="0" sqref="O29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30" width="7.87"/>
    <col collapsed="false" customWidth="true" hidden="false" outlineLevel="0" max="2" min="2" style="30" width="58.41"/>
    <col collapsed="false" customWidth="true" hidden="false" outlineLevel="0" max="3" min="3" style="30" width="13.57"/>
    <col collapsed="false" customWidth="true" hidden="false" outlineLevel="0" max="4" min="4" style="30" width="18"/>
    <col collapsed="false" customWidth="true" hidden="false" outlineLevel="0" max="5" min="5" style="31" width="11.57"/>
    <col collapsed="false" customWidth="true" hidden="false" outlineLevel="0" max="6" min="6" style="31" width="10.99"/>
    <col collapsed="false" customWidth="true" hidden="false" outlineLevel="0" max="7" min="7" style="30" width="18.85"/>
    <col collapsed="false" customWidth="false" hidden="false" outlineLevel="0" max="8" min="8" style="30" width="11.42"/>
    <col collapsed="false" customWidth="true" hidden="false" outlineLevel="0" max="9" min="9" style="30" width="12.14"/>
    <col collapsed="false" customWidth="true" hidden="false" outlineLevel="0" max="10" min="10" style="30" width="37.14"/>
    <col collapsed="false" customWidth="false" hidden="false" outlineLevel="0" max="1024" min="11" style="30" width="11.42"/>
  </cols>
  <sheetData>
    <row r="1" customFormat="false" ht="13.5" hidden="false" customHeight="true" outlineLevel="0" collapsed="false">
      <c r="A1" s="146" t="str">
        <f aca="false">"LISTE DES ACTIONS au "&amp;TEXT(I2,"jj/mm/aaaa")</f>
        <v>LISTE DES ACTIONS au 19/01/2022</v>
      </c>
      <c r="B1" s="146"/>
      <c r="C1" s="146"/>
      <c r="D1" s="146"/>
      <c r="E1" s="146"/>
      <c r="F1" s="146"/>
      <c r="G1" s="146"/>
      <c r="H1" s="146"/>
      <c r="I1" s="34" t="str">
        <f aca="false">'1a-Identification Projet'!$L1</f>
        <v>TamairOS V0.1</v>
      </c>
      <c r="J1" s="34"/>
    </row>
    <row r="2" customFormat="false" ht="12.75" hidden="false" customHeight="true" outlineLevel="0" collapsed="false">
      <c r="A2" s="146"/>
      <c r="B2" s="146"/>
      <c r="C2" s="146"/>
      <c r="D2" s="146"/>
      <c r="E2" s="146"/>
      <c r="F2" s="146"/>
      <c r="G2" s="146"/>
      <c r="H2" s="146"/>
      <c r="I2" s="37" t="n">
        <f aca="false">'1a-Identification Projet'!$L2</f>
        <v>44580</v>
      </c>
      <c r="J2" s="37"/>
    </row>
    <row r="3" customFormat="false" ht="16.5" hidden="false" customHeight="true" outlineLevel="0" collapsed="false">
      <c r="A3" s="146"/>
      <c r="B3" s="146"/>
      <c r="C3" s="146"/>
      <c r="D3" s="146"/>
      <c r="E3" s="146"/>
      <c r="F3" s="146"/>
      <c r="G3" s="146"/>
      <c r="H3" s="146"/>
      <c r="I3" s="40" t="str">
        <f aca="false">'1a-Identification Projet'!$L3</f>
        <v>TamairOS</v>
      </c>
      <c r="J3" s="40"/>
    </row>
    <row r="4" customFormat="false" ht="12.75" hidden="false" customHeight="true" outlineLevel="0" collapsed="false">
      <c r="B4" s="41"/>
      <c r="C4" s="41"/>
      <c r="D4" s="41"/>
    </row>
    <row r="5" customFormat="false" ht="39" hidden="false" customHeight="false" outlineLevel="0" collapsed="false">
      <c r="A5" s="147" t="s">
        <v>115</v>
      </c>
      <c r="B5" s="147" t="s">
        <v>116</v>
      </c>
      <c r="C5" s="147" t="s">
        <v>117</v>
      </c>
      <c r="D5" s="147" t="s">
        <v>118</v>
      </c>
      <c r="E5" s="147" t="s">
        <v>119</v>
      </c>
      <c r="F5" s="147" t="s">
        <v>120</v>
      </c>
      <c r="G5" s="147" t="s">
        <v>121</v>
      </c>
      <c r="H5" s="147" t="s">
        <v>122</v>
      </c>
      <c r="I5" s="147" t="s">
        <v>123</v>
      </c>
      <c r="J5" s="148" t="s">
        <v>124</v>
      </c>
      <c r="K5" s="149"/>
      <c r="L5" s="149"/>
      <c r="M5" s="149"/>
      <c r="N5" s="149"/>
      <c r="O5" s="149"/>
      <c r="P5" s="149"/>
      <c r="Q5" s="149"/>
      <c r="R5" s="149"/>
      <c r="S5" s="149"/>
      <c r="T5" s="150"/>
      <c r="U5" s="150"/>
      <c r="V5" s="150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  <c r="AP5" s="151"/>
      <c r="AQ5" s="151"/>
      <c r="AR5" s="151"/>
      <c r="AS5" s="151"/>
      <c r="AT5" s="151"/>
      <c r="AU5" s="151"/>
      <c r="AV5" s="151"/>
      <c r="AW5" s="151"/>
      <c r="AX5" s="151"/>
      <c r="AY5" s="151"/>
      <c r="AZ5" s="151"/>
      <c r="BA5" s="151"/>
      <c r="BB5" s="151"/>
      <c r="BC5" s="151"/>
      <c r="BD5" s="151"/>
      <c r="BE5" s="151"/>
      <c r="BF5" s="151"/>
      <c r="BG5" s="151"/>
      <c r="BH5" s="151"/>
    </row>
    <row r="6" s="151" customFormat="true" ht="15" hidden="false" customHeight="false" outlineLevel="0" collapsed="false">
      <c r="A6" s="152"/>
      <c r="B6" s="153"/>
      <c r="C6" s="154"/>
      <c r="D6" s="155"/>
      <c r="E6" s="155"/>
      <c r="F6" s="155"/>
      <c r="G6" s="154"/>
      <c r="H6" s="156"/>
      <c r="I6" s="157"/>
      <c r="J6" s="158"/>
      <c r="K6" s="159"/>
      <c r="L6" s="159"/>
      <c r="M6" s="159"/>
      <c r="N6" s="159"/>
      <c r="O6" s="159"/>
      <c r="P6" s="159"/>
      <c r="Q6" s="159"/>
      <c r="R6" s="159"/>
      <c r="S6" s="159"/>
      <c r="T6" s="160"/>
      <c r="U6" s="160"/>
      <c r="V6" s="160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</row>
    <row r="7" s="161" customFormat="true" ht="15" hidden="false" customHeight="false" outlineLevel="0" collapsed="false">
      <c r="A7" s="152"/>
      <c r="B7" s="153"/>
      <c r="C7" s="154"/>
      <c r="D7" s="155"/>
      <c r="E7" s="155"/>
      <c r="F7" s="155"/>
      <c r="G7" s="154"/>
      <c r="H7" s="156"/>
      <c r="I7" s="157"/>
      <c r="J7" s="153"/>
      <c r="K7" s="159"/>
      <c r="L7" s="159"/>
      <c r="M7" s="159"/>
      <c r="N7" s="159"/>
      <c r="O7" s="159"/>
      <c r="P7" s="159"/>
      <c r="Q7" s="159"/>
      <c r="R7" s="159"/>
      <c r="S7" s="159"/>
      <c r="T7" s="160"/>
      <c r="U7" s="160"/>
      <c r="V7" s="160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</row>
    <row r="8" s="161" customFormat="true" ht="15" hidden="false" customHeight="false" outlineLevel="0" collapsed="false">
      <c r="A8" s="162"/>
      <c r="B8" s="163"/>
      <c r="C8" s="164"/>
      <c r="D8" s="165"/>
      <c r="E8" s="165"/>
      <c r="F8" s="165"/>
      <c r="G8" s="164"/>
      <c r="H8" s="166"/>
      <c r="I8" s="167"/>
      <c r="J8" s="163"/>
      <c r="K8" s="159"/>
      <c r="L8" s="159"/>
      <c r="M8" s="159"/>
      <c r="N8" s="159"/>
      <c r="O8" s="159"/>
      <c r="P8" s="159"/>
      <c r="Q8" s="159"/>
      <c r="R8" s="159"/>
      <c r="S8" s="159"/>
      <c r="T8" s="160"/>
      <c r="U8" s="160"/>
      <c r="V8" s="160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</row>
    <row r="9" s="161" customFormat="true" ht="15" hidden="false" customHeight="false" outlineLevel="0" collapsed="false">
      <c r="A9" s="162"/>
      <c r="B9" s="168"/>
      <c r="C9" s="164"/>
      <c r="D9" s="165"/>
      <c r="E9" s="165"/>
      <c r="F9" s="165"/>
      <c r="G9" s="164"/>
      <c r="H9" s="166"/>
      <c r="I9" s="167"/>
      <c r="J9" s="163"/>
      <c r="K9" s="159"/>
      <c r="L9" s="159"/>
      <c r="M9" s="159"/>
      <c r="N9" s="159"/>
      <c r="O9" s="159"/>
      <c r="P9" s="159"/>
      <c r="Q9" s="159"/>
      <c r="R9" s="159"/>
      <c r="S9" s="159"/>
      <c r="T9" s="160"/>
      <c r="U9" s="160"/>
      <c r="V9" s="160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6"/>
      <c r="BH9" s="66"/>
    </row>
    <row r="10" s="161" customFormat="true" ht="15" hidden="false" customHeight="false" outlineLevel="0" collapsed="false">
      <c r="A10" s="162"/>
      <c r="B10" s="168"/>
      <c r="C10" s="164"/>
      <c r="D10" s="165"/>
      <c r="E10" s="165"/>
      <c r="F10" s="165"/>
      <c r="G10" s="164"/>
      <c r="H10" s="169"/>
      <c r="I10" s="167"/>
      <c r="J10" s="170"/>
      <c r="K10" s="159"/>
      <c r="L10" s="159"/>
      <c r="M10" s="159"/>
      <c r="N10" s="159"/>
      <c r="O10" s="159"/>
      <c r="P10" s="159"/>
      <c r="Q10" s="159"/>
      <c r="R10" s="159"/>
      <c r="S10" s="159"/>
      <c r="T10" s="160"/>
      <c r="U10" s="160"/>
      <c r="V10" s="160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</row>
    <row r="11" s="161" customFormat="true" ht="15" hidden="false" customHeight="false" outlineLevel="0" collapsed="false">
      <c r="A11" s="162"/>
      <c r="B11" s="168"/>
      <c r="C11" s="164"/>
      <c r="D11" s="165"/>
      <c r="E11" s="165"/>
      <c r="F11" s="165"/>
      <c r="G11" s="164"/>
      <c r="H11" s="169"/>
      <c r="I11" s="167"/>
      <c r="J11" s="163"/>
      <c r="K11" s="159"/>
      <c r="L11" s="159"/>
      <c r="M11" s="159"/>
      <c r="N11" s="159"/>
      <c r="O11" s="159"/>
      <c r="P11" s="159"/>
      <c r="Q11" s="159"/>
      <c r="R11" s="159"/>
      <c r="S11" s="159"/>
      <c r="T11" s="160"/>
      <c r="U11" s="160"/>
      <c r="V11" s="160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</row>
    <row r="12" s="161" customFormat="true" ht="15" hidden="false" customHeight="false" outlineLevel="0" collapsed="false">
      <c r="A12" s="162"/>
      <c r="B12" s="168"/>
      <c r="C12" s="164"/>
      <c r="D12" s="165"/>
      <c r="E12" s="165"/>
      <c r="F12" s="165"/>
      <c r="G12" s="164"/>
      <c r="H12" s="166"/>
      <c r="I12" s="167"/>
      <c r="J12" s="163"/>
      <c r="K12" s="159"/>
      <c r="L12" s="159"/>
      <c r="M12" s="159"/>
      <c r="N12" s="159"/>
      <c r="O12" s="159"/>
      <c r="P12" s="159"/>
      <c r="Q12" s="159"/>
      <c r="R12" s="159"/>
      <c r="S12" s="159"/>
      <c r="T12" s="160"/>
      <c r="U12" s="160"/>
      <c r="V12" s="160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</row>
    <row r="13" s="161" customFormat="true" ht="12.75" hidden="false" customHeight="false" outlineLevel="0" collapsed="false">
      <c r="A13" s="30"/>
      <c r="B13" s="30"/>
      <c r="C13" s="30"/>
      <c r="D13" s="30"/>
      <c r="E13" s="31"/>
      <c r="F13" s="31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</row>
    <row r="14" customFormat="false" ht="12.75" hidden="false" customHeight="false" outlineLevel="0" collapsed="false">
      <c r="F14" s="171"/>
    </row>
  </sheetData>
  <mergeCells count="4">
    <mergeCell ref="A1:H3"/>
    <mergeCell ref="I1:J1"/>
    <mergeCell ref="I2:J2"/>
    <mergeCell ref="I3:J3"/>
  </mergeCells>
  <conditionalFormatting sqref="A6:J10 A12:J12">
    <cfRule type="expression" priority="2" aboveAverage="0" equalAverage="0" bottom="0" percent="0" rank="0" text="" dxfId="0">
      <formula>IF($G6="Done",1,0)</formula>
    </cfRule>
    <cfRule type="expression" priority="3" aboveAverage="0" equalAverage="0" bottom="0" percent="0" rank="0" text="" dxfId="1">
      <formula>IF($G6="Cancelled",1,0)</formula>
    </cfRule>
    <cfRule type="expression" priority="4" aboveAverage="0" equalAverage="0" bottom="0" percent="0" rank="0" text="" dxfId="2">
      <formula>IF($G6="Pending",1,0)</formula>
    </cfRule>
  </conditionalFormatting>
  <dataValidations count="1">
    <dataValidation allowBlank="true" errorStyle="stop" operator="between" showDropDown="false" showErrorMessage="true" showInputMessage="true" sqref="G6:G12" type="list">
      <formula1>"Pending,Cancelled,Done,In Progress"</formula1>
      <formula2>0</formula2>
    </dataValidation>
  </dataValidations>
  <printOptions headings="false" gridLines="false" gridLinesSet="true" horizontalCentered="true" verticalCentered="false"/>
  <pageMargins left="0.236111111111111" right="0.236111111111111" top="0.236111111111111" bottom="0.236111111111111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LibreOffice/7.2.4.1$Linux_X86_64 LibreOffice_project/20$Build-1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2018-03-05T21:20:31Z</dcterms:created>
  <dc:creator/>
  <dc:description/>
  <dc:language>fr-FR</dc:language>
  <cp:lastModifiedBy/>
  <dcterms:modified xsi:type="dcterms:W3CDTF">2022-01-19T17:38:24Z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