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067F9DFD-2B56-4543-BD6D-BD26AB73FF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AQ30" i="1"/>
  <c r="AS30" i="1" s="1"/>
  <c r="AT30" i="1" s="1"/>
  <c r="AQ29" i="1"/>
  <c r="AS29" i="1" s="1"/>
  <c r="AT29" i="1" s="1"/>
  <c r="AQ23" i="1"/>
  <c r="AS23" i="1" s="1"/>
  <c r="AT23" i="1" s="1"/>
  <c r="AQ35" i="1"/>
  <c r="AS35" i="1" s="1"/>
  <c r="AT35" i="1" s="1"/>
  <c r="AQ26" i="1"/>
  <c r="AS26" i="1" s="1"/>
  <c r="AT26" i="1" s="1"/>
  <c r="AQ34" i="1"/>
  <c r="AS34" i="1" s="1"/>
  <c r="AT34" i="1" s="1"/>
  <c r="AQ33" i="1"/>
  <c r="AS33" i="1" s="1"/>
  <c r="AT33" i="1" s="1"/>
  <c r="AQ32" i="1"/>
  <c r="AS32" i="1" s="1"/>
  <c r="AT32" i="1" s="1"/>
  <c r="AQ31" i="1"/>
  <c r="AS31" i="1" s="1"/>
  <c r="AT31" i="1" s="1"/>
  <c r="AQ28" i="1"/>
  <c r="AS28" i="1" s="1"/>
  <c r="AT28" i="1" s="1"/>
  <c r="AQ27" i="1"/>
  <c r="AS27" i="1" s="1"/>
  <c r="AT27" i="1" s="1"/>
  <c r="AQ25" i="1"/>
  <c r="AS25" i="1" s="1"/>
  <c r="AT25" i="1" s="1"/>
  <c r="AQ24" i="1"/>
  <c r="AS24" i="1" s="1"/>
  <c r="AT24" i="1" s="1"/>
  <c r="AQ22" i="1"/>
  <c r="AS22" i="1" s="1"/>
  <c r="AT22" i="1" s="1"/>
  <c r="AQ21" i="1"/>
  <c r="AS21" i="1" s="1"/>
  <c r="AT21" i="1" s="1"/>
  <c r="AQ20" i="1"/>
  <c r="AS20" i="1" s="1"/>
  <c r="AT20" i="1" s="1"/>
  <c r="AQ19" i="1"/>
  <c r="AS19" i="1" s="1"/>
  <c r="AT19" i="1" s="1"/>
  <c r="AQ18" i="1"/>
  <c r="AS18" i="1" s="1"/>
  <c r="AT18" i="1" s="1"/>
  <c r="AQ17" i="1"/>
  <c r="AS17" i="1" s="1"/>
  <c r="AT17" i="1" s="1"/>
  <c r="AQ16" i="1"/>
  <c r="AS16" i="1" s="1"/>
  <c r="AT16" i="1" s="1"/>
  <c r="AQ15" i="1"/>
  <c r="AS15" i="1" s="1"/>
  <c r="AT15" i="1" s="1"/>
  <c r="AQ14" i="1"/>
  <c r="AS14" i="1" s="1"/>
  <c r="AT14" i="1" s="1"/>
  <c r="AQ13" i="1"/>
  <c r="AS13" i="1" s="1"/>
  <c r="AT13" i="1" s="1"/>
  <c r="AQ12" i="1"/>
  <c r="AS12" i="1" s="1"/>
  <c r="AT12" i="1" s="1"/>
  <c r="AQ11" i="1"/>
  <c r="AS11" i="1" s="1"/>
  <c r="AT11" i="1" s="1"/>
  <c r="AQ10" i="1"/>
  <c r="AS10" i="1" s="1"/>
  <c r="AT10" i="1" s="1"/>
  <c r="AQ9" i="1"/>
  <c r="AS9" i="1" s="1"/>
  <c r="AT9" i="1" s="1"/>
  <c r="AQ8" i="1"/>
  <c r="AS8" i="1" s="1"/>
  <c r="AT8" i="1" s="1"/>
  <c r="AQ7" i="1"/>
  <c r="AS7" i="1" s="1"/>
  <c r="AT7" i="1" s="1"/>
  <c r="AQ6" i="1"/>
  <c r="AS6" i="1" s="1"/>
  <c r="AT6" i="1" s="1"/>
  <c r="AQ5" i="1"/>
  <c r="AS5" i="1" s="1"/>
  <c r="AT5" i="1" s="1"/>
  <c r="AQ4" i="1"/>
  <c r="AS4" i="1" s="1"/>
  <c r="AT4" i="1" s="1"/>
  <c r="AQ3" i="1"/>
  <c r="AS3" i="1" s="1"/>
  <c r="AT3" i="1" s="1"/>
  <c r="AQ2" i="1"/>
  <c r="AS2" i="1" s="1"/>
  <c r="AT2" i="1" s="1"/>
  <c r="AJ6" i="1" l="1"/>
  <c r="AJ10" i="1"/>
  <c r="AJ30" i="1"/>
  <c r="AJ22" i="1"/>
  <c r="AJ29" i="1"/>
  <c r="AJ7" i="1"/>
  <c r="AJ2" i="1"/>
  <c r="AJ19" i="1"/>
  <c r="AJ32" i="1"/>
  <c r="AJ15" i="1"/>
  <c r="AJ5" i="1"/>
  <c r="AJ14" i="1"/>
  <c r="AJ20" i="1"/>
  <c r="AJ31" i="1"/>
  <c r="AJ26" i="1"/>
  <c r="AJ23" i="1"/>
  <c r="AJ27" i="1"/>
  <c r="AJ18" i="1"/>
  <c r="AJ24" i="1"/>
  <c r="AJ3" i="1"/>
  <c r="AJ34" i="1"/>
  <c r="AJ9" i="1"/>
  <c r="AJ25" i="1"/>
  <c r="AJ33" i="1"/>
  <c r="AJ16" i="1"/>
  <c r="AJ21" i="1"/>
  <c r="AJ11" i="1"/>
  <c r="AJ28" i="1"/>
  <c r="AJ12" i="1"/>
  <c r="AJ17" i="1"/>
  <c r="AJ8" i="1"/>
  <c r="AJ13" i="1"/>
  <c r="AJ35" i="1"/>
  <c r="AK35" i="1" s="1"/>
  <c r="AJ4" i="1"/>
  <c r="AL35" i="1" l="1"/>
  <c r="AM35" i="1" s="1"/>
  <c r="AV35" i="1" s="1"/>
  <c r="AK34" i="1"/>
  <c r="AK33" i="1" s="1"/>
  <c r="AL33" i="1" l="1"/>
  <c r="AM33" i="1" s="1"/>
  <c r="AV33" i="1" s="1"/>
  <c r="AK32" i="1"/>
  <c r="AL34" i="1"/>
  <c r="AM34" i="1" s="1"/>
  <c r="AV34" i="1" s="1"/>
  <c r="AK31" i="1" l="1"/>
  <c r="AL32" i="1"/>
  <c r="AM32" i="1" s="1"/>
  <c r="AV32" i="1" s="1"/>
  <c r="AK30" i="1" l="1"/>
  <c r="AL31" i="1"/>
  <c r="AM31" i="1" s="1"/>
  <c r="AV31" i="1" s="1"/>
  <c r="AK29" i="1" l="1"/>
  <c r="AL30" i="1"/>
  <c r="AM30" i="1" s="1"/>
  <c r="AV30" i="1" s="1"/>
  <c r="AK28" i="1" l="1"/>
  <c r="AL29" i="1"/>
  <c r="AM29" i="1" s="1"/>
  <c r="AV29" i="1" s="1"/>
  <c r="AK27" i="1" l="1"/>
  <c r="AL28" i="1"/>
  <c r="AM28" i="1" s="1"/>
  <c r="AV28" i="1" s="1"/>
  <c r="AL27" i="1" l="1"/>
  <c r="AM27" i="1" s="1"/>
  <c r="AV27" i="1" s="1"/>
  <c r="AK26" i="1"/>
  <c r="AL26" i="1" l="1"/>
  <c r="AM26" i="1" s="1"/>
  <c r="AV26" i="1" s="1"/>
  <c r="AK25" i="1"/>
  <c r="AL25" i="1" l="1"/>
  <c r="AM25" i="1" s="1"/>
  <c r="AV25" i="1" s="1"/>
  <c r="AK24" i="1"/>
  <c r="AK23" i="1" l="1"/>
  <c r="AL24" i="1"/>
  <c r="AM24" i="1" s="1"/>
  <c r="AV24" i="1" s="1"/>
  <c r="AK22" i="1" l="1"/>
  <c r="AL23" i="1"/>
  <c r="AM23" i="1" s="1"/>
  <c r="AV23" i="1" s="1"/>
  <c r="AK21" i="1" l="1"/>
  <c r="AL22" i="1"/>
  <c r="AM22" i="1" s="1"/>
  <c r="AV22" i="1" s="1"/>
  <c r="AK20" i="1" l="1"/>
  <c r="AL21" i="1"/>
  <c r="AM21" i="1" s="1"/>
  <c r="AV21" i="1" s="1"/>
  <c r="AK19" i="1" l="1"/>
  <c r="AL20" i="1"/>
  <c r="AM20" i="1" s="1"/>
  <c r="AV20" i="1" s="1"/>
  <c r="AL19" i="1" l="1"/>
  <c r="AM19" i="1" s="1"/>
  <c r="AV19" i="1" s="1"/>
  <c r="AK18" i="1"/>
  <c r="AL18" i="1" l="1"/>
  <c r="AM18" i="1" s="1"/>
  <c r="AV18" i="1" s="1"/>
  <c r="AK17" i="1"/>
  <c r="AK16" i="1" l="1"/>
  <c r="AL17" i="1"/>
  <c r="AM17" i="1" s="1"/>
  <c r="AV17" i="1" s="1"/>
  <c r="AL16" i="1" l="1"/>
  <c r="AM16" i="1" s="1"/>
  <c r="AV16" i="1" s="1"/>
  <c r="AK15" i="1"/>
  <c r="AK14" i="1" l="1"/>
  <c r="AL15" i="1"/>
  <c r="AM15" i="1" s="1"/>
  <c r="AV15" i="1" s="1"/>
  <c r="AL14" i="1" l="1"/>
  <c r="AM14" i="1" s="1"/>
  <c r="AV14" i="1" s="1"/>
  <c r="AK13" i="1"/>
  <c r="AL13" i="1" l="1"/>
  <c r="AM13" i="1" s="1"/>
  <c r="AV13" i="1" s="1"/>
  <c r="AK12" i="1"/>
  <c r="AK11" i="1" l="1"/>
  <c r="AL12" i="1"/>
  <c r="AM12" i="1" s="1"/>
  <c r="AV12" i="1" s="1"/>
  <c r="AK10" i="1" l="1"/>
  <c r="AL11" i="1"/>
  <c r="AM11" i="1" s="1"/>
  <c r="AV11" i="1" s="1"/>
  <c r="AL10" i="1" l="1"/>
  <c r="AM10" i="1" s="1"/>
  <c r="AV10" i="1" s="1"/>
  <c r="AK9" i="1"/>
  <c r="AL9" i="1" l="1"/>
  <c r="AM9" i="1" s="1"/>
  <c r="AV9" i="1" s="1"/>
  <c r="AK8" i="1"/>
  <c r="AK7" i="1" l="1"/>
  <c r="AL8" i="1"/>
  <c r="AM8" i="1" s="1"/>
  <c r="AV8" i="1" s="1"/>
  <c r="AK6" i="1" l="1"/>
  <c r="AL7" i="1"/>
  <c r="AM7" i="1" s="1"/>
  <c r="AV7" i="1" s="1"/>
  <c r="AL6" i="1" l="1"/>
  <c r="AM6" i="1" s="1"/>
  <c r="AV6" i="1" s="1"/>
  <c r="AK5" i="1"/>
  <c r="AK4" i="1" l="1"/>
  <c r="AL5" i="1"/>
  <c r="AM5" i="1" s="1"/>
  <c r="AV5" i="1" s="1"/>
  <c r="AK3" i="1" l="1"/>
  <c r="AL4" i="1"/>
  <c r="AM4" i="1" s="1"/>
  <c r="AV4" i="1" s="1"/>
  <c r="AL3" i="1" l="1"/>
  <c r="AM3" i="1" s="1"/>
  <c r="AV3" i="1" s="1"/>
  <c r="AK2" i="1"/>
  <c r="AL2" i="1" s="1"/>
  <c r="AM2" i="1" s="1"/>
  <c r="AV2" i="1" s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<sst xmlns="http://schemas.openxmlformats.org/spreadsheetml/2006/main" count="82" uniqueCount="80">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</sst>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workbookViewId="0">
      <selection activeCell="U12" sqref="U12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5" width="4.296875" bestFit="1" customWidth="1"/>
    <col min="16" max="16" width="6.09765625" customWidth="1"/>
    <col min="17" max="17" width="4.8984375" bestFit="1" customWidth="1"/>
    <col min="18" max="19" width="4.296875" bestFit="1" customWidth="1"/>
    <col min="20" max="21" width="4.296875" customWidth="1"/>
    <col min="22" max="22" width="5.8984375" bestFit="1" customWidth="1"/>
    <col min="23" max="25" width="4.296875" bestFit="1" customWidth="1"/>
    <col min="26" max="26" width="4.8984375" bestFit="1" customWidth="1"/>
    <col min="27" max="30" width="4.296875" bestFit="1" customWidth="1"/>
    <col min="31" max="31" width="4.296875" customWidth="1"/>
    <col min="32" max="34" width="5.296875" bestFit="1" customWidth="1"/>
    <col min="35" max="35" width="4.8984375" bestFit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2" width="3.89843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>
        <v>0.4</v>
      </c>
      <c r="R2" s="1"/>
      <c r="S2" s="1"/>
      <c r="T2" s="1"/>
      <c r="U2" s="1"/>
      <c r="V2" s="1">
        <f>SUM(C2:U2)</f>
        <v>6.6499999999999995</v>
      </c>
      <c r="W2" s="1">
        <v>0.1</v>
      </c>
      <c r="X2" s="1"/>
      <c r="Y2" s="1"/>
      <c r="Z2" s="1">
        <v>0.1</v>
      </c>
      <c r="AA2" s="1">
        <v>0.1</v>
      </c>
      <c r="AB2" s="1"/>
      <c r="AC2" s="1"/>
      <c r="AD2" s="1"/>
      <c r="AE2" s="1"/>
      <c r="AF2" s="1">
        <v>0.1</v>
      </c>
      <c r="AG2" s="1">
        <v>0.1</v>
      </c>
      <c r="AH2" s="1"/>
      <c r="AI2" s="1">
        <f>SUM(W2:AH2)</f>
        <v>0.5</v>
      </c>
      <c r="AJ2" s="1">
        <f t="shared" ref="AJ2:AJ34" si="0">V2+AI2</f>
        <v>7.1499999999999995</v>
      </c>
      <c r="AK2" s="1">
        <f t="shared" ref="AK2:AK34" si="1">AK3</f>
        <v>19.399999999999999</v>
      </c>
      <c r="AL2" s="7">
        <f t="shared" ref="AL2:AL34" si="2">(AJ2/AK2)</f>
        <v>0.36855670103092786</v>
      </c>
      <c r="AM2" s="4">
        <f t="shared" ref="AM2:AM34" si="3">MAX(IF(AL2*100&gt;=20,2,0),IF(AL2*100&gt;=40,3,0),IF(AL2*100&gt;=60,4,0),IF(AL2*100&gt;=80,5,0))</f>
        <v>2</v>
      </c>
      <c r="AN2" s="1">
        <v>0.5</v>
      </c>
      <c r="AO2" s="1">
        <v>0.3</v>
      </c>
      <c r="AP2" s="1">
        <v>1</v>
      </c>
      <c r="AQ2" s="1">
        <f t="shared" ref="AQ2:AQ34" si="4">SUM(AN2:AP2)</f>
        <v>1.8</v>
      </c>
      <c r="AR2" s="1">
        <v>3</v>
      </c>
      <c r="AS2" s="4">
        <f t="shared" ref="AS2:AS34" si="5">(AQ2/AR2)*100</f>
        <v>60</v>
      </c>
      <c r="AT2" s="4">
        <f t="shared" ref="AT2:AT34" si="6">MAX(IF(AS2&gt;=20,2,0),IF(AS2&gt;=40,3,0),IF(AS2&gt;=60,4,0),IF(AS2&gt;=80,5,0))</f>
        <v>4</v>
      </c>
      <c r="AU2" s="4">
        <v>0</v>
      </c>
      <c r="AV2" s="4">
        <f t="shared" ref="AV2:AV34" si="7">(AM2+AT2+AU2)/3</f>
        <v>2</v>
      </c>
      <c r="AW2" s="5"/>
    </row>
    <row r="3" spans="1:49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>
        <v>0.2</v>
      </c>
      <c r="R3" s="1">
        <v>0.3</v>
      </c>
      <c r="S3" s="1"/>
      <c r="T3" s="1"/>
      <c r="U3" s="1"/>
      <c r="V3" s="1">
        <f t="shared" ref="V3:V35" si="8">SUM(C3:U3)</f>
        <v>5.35</v>
      </c>
      <c r="W3" s="1">
        <v>0</v>
      </c>
      <c r="X3" s="1"/>
      <c r="Y3" s="1"/>
      <c r="Z3" s="1">
        <v>0.05</v>
      </c>
      <c r="AA3" s="1"/>
      <c r="AB3" s="1"/>
      <c r="AC3" s="1"/>
      <c r="AD3" s="1"/>
      <c r="AE3" s="1"/>
      <c r="AF3" s="1"/>
      <c r="AG3" s="1"/>
      <c r="AH3" s="1"/>
      <c r="AI3" s="1">
        <f t="shared" ref="AI3:AI35" si="9">SUM(W3:AH3)</f>
        <v>0.05</v>
      </c>
      <c r="AJ3" s="1">
        <f t="shared" si="0"/>
        <v>5.3999999999999995</v>
      </c>
      <c r="AK3" s="1">
        <f t="shared" si="1"/>
        <v>19.399999999999999</v>
      </c>
      <c r="AL3" s="7">
        <f t="shared" si="2"/>
        <v>0.27835051546391754</v>
      </c>
      <c r="AM3" s="4">
        <f t="shared" si="3"/>
        <v>2</v>
      </c>
      <c r="AN3" s="1"/>
      <c r="AO3" s="1">
        <v>0.5</v>
      </c>
      <c r="AP3" s="1">
        <v>0.6</v>
      </c>
      <c r="AQ3" s="1">
        <f t="shared" si="4"/>
        <v>1.1000000000000001</v>
      </c>
      <c r="AR3" s="1">
        <v>3</v>
      </c>
      <c r="AS3" s="4">
        <f t="shared" si="5"/>
        <v>36.666666666666671</v>
      </c>
      <c r="AT3" s="4">
        <f t="shared" si="6"/>
        <v>2</v>
      </c>
      <c r="AU3" s="4">
        <v>0</v>
      </c>
      <c r="AV3" s="4">
        <f t="shared" si="7"/>
        <v>1.3333333333333333</v>
      </c>
      <c r="AW3" s="5"/>
    </row>
    <row r="4" spans="1:49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>
        <v>0.4</v>
      </c>
      <c r="R4" s="1"/>
      <c r="S4" s="1"/>
      <c r="T4" s="1"/>
      <c r="U4" s="1"/>
      <c r="V4" s="1">
        <f t="shared" si="8"/>
        <v>5.15</v>
      </c>
      <c r="W4" s="1">
        <v>0</v>
      </c>
      <c r="X4" s="1"/>
      <c r="Y4" s="1"/>
      <c r="Z4" s="1">
        <v>0.1</v>
      </c>
      <c r="AA4" s="1"/>
      <c r="AB4" s="1"/>
      <c r="AC4" s="1"/>
      <c r="AD4" s="1"/>
      <c r="AE4" s="1">
        <v>0.1</v>
      </c>
      <c r="AF4" s="1"/>
      <c r="AG4" s="1">
        <v>0.1</v>
      </c>
      <c r="AH4" s="1">
        <v>0.1</v>
      </c>
      <c r="AI4" s="1">
        <f t="shared" si="9"/>
        <v>0.4</v>
      </c>
      <c r="AJ4" s="1">
        <f t="shared" si="0"/>
        <v>5.5500000000000007</v>
      </c>
      <c r="AK4" s="1">
        <f t="shared" si="1"/>
        <v>19.399999999999999</v>
      </c>
      <c r="AL4" s="7">
        <f t="shared" si="2"/>
        <v>0.28608247422680416</v>
      </c>
      <c r="AM4" s="4">
        <f t="shared" si="3"/>
        <v>2</v>
      </c>
      <c r="AN4" s="1">
        <v>0.5</v>
      </c>
      <c r="AO4" s="1">
        <v>0.3</v>
      </c>
      <c r="AP4" s="1">
        <v>1</v>
      </c>
      <c r="AQ4" s="1">
        <f t="shared" si="4"/>
        <v>1.8</v>
      </c>
      <c r="AR4" s="1">
        <v>3</v>
      </c>
      <c r="AS4" s="4">
        <f t="shared" si="5"/>
        <v>60</v>
      </c>
      <c r="AT4" s="4">
        <f t="shared" si="6"/>
        <v>4</v>
      </c>
      <c r="AU4" s="4">
        <v>0</v>
      </c>
      <c r="AV4" s="4">
        <f t="shared" si="7"/>
        <v>2</v>
      </c>
      <c r="AW4" s="5"/>
    </row>
    <row r="5" spans="1:49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/>
      <c r="U5" s="1"/>
      <c r="V5" s="1">
        <f t="shared" si="8"/>
        <v>4.9999999999999991</v>
      </c>
      <c r="W5" s="1">
        <v>0.1</v>
      </c>
      <c r="X5" s="1"/>
      <c r="Y5" s="1"/>
      <c r="Z5" s="1"/>
      <c r="AA5" s="1"/>
      <c r="AB5" s="1">
        <v>0.1</v>
      </c>
      <c r="AC5" s="1"/>
      <c r="AD5" s="1"/>
      <c r="AE5" s="1"/>
      <c r="AF5" s="1"/>
      <c r="AG5" s="1">
        <v>0.1</v>
      </c>
      <c r="AH5" s="1"/>
      <c r="AI5" s="1">
        <f t="shared" si="9"/>
        <v>0.30000000000000004</v>
      </c>
      <c r="AJ5" s="1">
        <f t="shared" si="0"/>
        <v>5.2999999999999989</v>
      </c>
      <c r="AK5" s="1">
        <f t="shared" si="1"/>
        <v>19.399999999999999</v>
      </c>
      <c r="AL5" s="7">
        <f t="shared" si="2"/>
        <v>0.27319587628865977</v>
      </c>
      <c r="AM5" s="4">
        <f t="shared" si="3"/>
        <v>2</v>
      </c>
      <c r="AN5" s="1"/>
      <c r="AO5" s="1"/>
      <c r="AP5" s="1">
        <v>1</v>
      </c>
      <c r="AQ5" s="1">
        <f t="shared" si="4"/>
        <v>1</v>
      </c>
      <c r="AR5" s="1">
        <v>3</v>
      </c>
      <c r="AS5" s="4">
        <f t="shared" si="5"/>
        <v>33.333333333333329</v>
      </c>
      <c r="AT5" s="4">
        <f t="shared" si="6"/>
        <v>2</v>
      </c>
      <c r="AU5" s="4">
        <v>0</v>
      </c>
      <c r="AV5" s="4">
        <f t="shared" si="7"/>
        <v>1.3333333333333333</v>
      </c>
      <c r="AW5" s="5"/>
    </row>
    <row r="6" spans="1:49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/>
      <c r="U6" s="1"/>
      <c r="V6" s="1">
        <f t="shared" si="8"/>
        <v>3.95</v>
      </c>
      <c r="W6" s="1">
        <v>0</v>
      </c>
      <c r="X6" s="1"/>
      <c r="Y6" s="1"/>
      <c r="Z6" s="1"/>
      <c r="AA6" s="1">
        <v>0.1</v>
      </c>
      <c r="AB6" s="1"/>
      <c r="AC6" s="1"/>
      <c r="AD6" s="1"/>
      <c r="AE6" s="1"/>
      <c r="AF6" s="1"/>
      <c r="AG6" s="1"/>
      <c r="AH6" s="1"/>
      <c r="AI6" s="1">
        <f t="shared" si="9"/>
        <v>0.1</v>
      </c>
      <c r="AJ6" s="1">
        <f t="shared" si="0"/>
        <v>4.05</v>
      </c>
      <c r="AK6" s="1">
        <f t="shared" si="1"/>
        <v>19.399999999999999</v>
      </c>
      <c r="AL6" s="7">
        <f t="shared" si="2"/>
        <v>0.20876288659793815</v>
      </c>
      <c r="AM6" s="4">
        <f t="shared" si="3"/>
        <v>2</v>
      </c>
      <c r="AN6" s="1">
        <v>0.5</v>
      </c>
      <c r="AO6" s="1"/>
      <c r="AP6" s="1"/>
      <c r="AQ6" s="1">
        <f t="shared" si="4"/>
        <v>0.5</v>
      </c>
      <c r="AR6" s="1">
        <v>3</v>
      </c>
      <c r="AS6" s="4">
        <f t="shared" si="5"/>
        <v>16.666666666666664</v>
      </c>
      <c r="AT6" s="4">
        <f t="shared" si="6"/>
        <v>0</v>
      </c>
      <c r="AU6" s="4">
        <v>0</v>
      </c>
      <c r="AV6" s="4">
        <f t="shared" si="7"/>
        <v>0.66666666666666663</v>
      </c>
      <c r="AW6" s="5"/>
    </row>
    <row r="7" spans="1:49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>
        <v>1</v>
      </c>
      <c r="R7" s="1">
        <v>1.3</v>
      </c>
      <c r="S7" s="1"/>
      <c r="T7" s="1"/>
      <c r="U7" s="1"/>
      <c r="V7" s="1">
        <f t="shared" si="8"/>
        <v>13.049999999999999</v>
      </c>
      <c r="W7" s="1">
        <v>0</v>
      </c>
      <c r="X7" s="1"/>
      <c r="Y7" s="1"/>
      <c r="Z7" s="1">
        <v>0.1</v>
      </c>
      <c r="AA7" s="1">
        <v>0.2</v>
      </c>
      <c r="AB7" s="1"/>
      <c r="AC7" s="1"/>
      <c r="AD7" s="1"/>
      <c r="AE7" s="1"/>
      <c r="AF7" s="1">
        <v>0.1</v>
      </c>
      <c r="AG7" s="1">
        <v>0.1</v>
      </c>
      <c r="AH7" s="1"/>
      <c r="AI7" s="1">
        <f t="shared" si="9"/>
        <v>0.5</v>
      </c>
      <c r="AJ7" s="1">
        <f t="shared" si="0"/>
        <v>13.549999999999999</v>
      </c>
      <c r="AK7" s="1">
        <f t="shared" si="1"/>
        <v>19.399999999999999</v>
      </c>
      <c r="AL7" s="7">
        <f t="shared" si="2"/>
        <v>0.69845360824742264</v>
      </c>
      <c r="AM7" s="4">
        <f t="shared" si="3"/>
        <v>4</v>
      </c>
      <c r="AN7" s="1">
        <v>1</v>
      </c>
      <c r="AO7" s="1">
        <v>0.6</v>
      </c>
      <c r="AP7" s="1">
        <v>1</v>
      </c>
      <c r="AQ7" s="1">
        <f t="shared" si="4"/>
        <v>2.6</v>
      </c>
      <c r="AR7" s="1">
        <v>3</v>
      </c>
      <c r="AS7" s="4">
        <f t="shared" si="5"/>
        <v>86.666666666666671</v>
      </c>
      <c r="AT7" s="4">
        <f t="shared" si="6"/>
        <v>5</v>
      </c>
      <c r="AU7" s="4">
        <v>0</v>
      </c>
      <c r="AV7" s="4">
        <f t="shared" si="7"/>
        <v>3</v>
      </c>
      <c r="AW7" s="5"/>
    </row>
    <row r="8" spans="1:49" ht="15.6" x14ac:dyDescent="0.3">
      <c r="A8" s="1"/>
      <c r="B8" s="6" t="s">
        <v>47</v>
      </c>
      <c r="C8" s="1"/>
      <c r="D8" s="1">
        <v>1</v>
      </c>
      <c r="E8" s="1">
        <v>1.5</v>
      </c>
      <c r="F8" s="1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/>
      <c r="U8" s="1"/>
      <c r="V8" s="1">
        <f t="shared" si="8"/>
        <v>6.5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/>
      <c r="AG8" s="1"/>
      <c r="AH8" s="1"/>
      <c r="AI8" s="1">
        <f t="shared" si="9"/>
        <v>0.30000000000000004</v>
      </c>
      <c r="AJ8" s="1">
        <f t="shared" si="0"/>
        <v>6.8</v>
      </c>
      <c r="AK8" s="1">
        <f t="shared" si="1"/>
        <v>19.399999999999999</v>
      </c>
      <c r="AL8" s="7">
        <f t="shared" si="2"/>
        <v>0.3505154639175258</v>
      </c>
      <c r="AM8" s="4">
        <f t="shared" si="3"/>
        <v>2</v>
      </c>
      <c r="AN8" s="1">
        <v>0.5</v>
      </c>
      <c r="AO8" s="1">
        <v>0.5</v>
      </c>
      <c r="AP8" s="1">
        <v>1</v>
      </c>
      <c r="AQ8" s="1">
        <f t="shared" si="4"/>
        <v>2</v>
      </c>
      <c r="AR8" s="1">
        <v>3</v>
      </c>
      <c r="AS8" s="4">
        <f t="shared" si="5"/>
        <v>66.666666666666657</v>
      </c>
      <c r="AT8" s="4">
        <f t="shared" si="6"/>
        <v>4</v>
      </c>
      <c r="AU8" s="4">
        <v>0</v>
      </c>
      <c r="AV8" s="4">
        <f t="shared" si="7"/>
        <v>2</v>
      </c>
      <c r="AW8" s="5"/>
    </row>
    <row r="9" spans="1:49" ht="15.6" x14ac:dyDescent="0.3">
      <c r="A9" s="1"/>
      <c r="B9" s="6" t="s">
        <v>48</v>
      </c>
      <c r="C9" s="1"/>
      <c r="D9" s="1">
        <v>1</v>
      </c>
      <c r="E9" s="1">
        <v>1.5</v>
      </c>
      <c r="F9" s="1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/>
      <c r="U9" s="1"/>
      <c r="V9" s="1">
        <f t="shared" si="8"/>
        <v>5.05</v>
      </c>
      <c r="W9" s="1">
        <v>0.2</v>
      </c>
      <c r="X9" s="1"/>
      <c r="Y9" s="1"/>
      <c r="Z9" s="1">
        <v>0.1</v>
      </c>
      <c r="AA9" s="1"/>
      <c r="AB9" s="1"/>
      <c r="AC9" s="1"/>
      <c r="AD9" s="1"/>
      <c r="AE9" s="1"/>
      <c r="AF9" s="1"/>
      <c r="AG9" s="1"/>
      <c r="AH9" s="1"/>
      <c r="AI9" s="1">
        <f t="shared" si="9"/>
        <v>0.30000000000000004</v>
      </c>
      <c r="AJ9" s="1">
        <f t="shared" si="0"/>
        <v>5.35</v>
      </c>
      <c r="AK9" s="1">
        <f t="shared" si="1"/>
        <v>19.399999999999999</v>
      </c>
      <c r="AL9" s="7">
        <f t="shared" si="2"/>
        <v>0.27577319587628868</v>
      </c>
      <c r="AM9" s="4">
        <f t="shared" si="3"/>
        <v>2</v>
      </c>
      <c r="AN9" s="1"/>
      <c r="AO9" s="1"/>
      <c r="AP9" s="1"/>
      <c r="AQ9" s="1">
        <f t="shared" si="4"/>
        <v>0</v>
      </c>
      <c r="AR9" s="1">
        <v>3</v>
      </c>
      <c r="AS9" s="4">
        <f t="shared" si="5"/>
        <v>0</v>
      </c>
      <c r="AT9" s="4">
        <f t="shared" si="6"/>
        <v>0</v>
      </c>
      <c r="AU9" s="4">
        <v>0</v>
      </c>
      <c r="AV9" s="4">
        <f t="shared" si="7"/>
        <v>0.66666666666666663</v>
      </c>
      <c r="AW9" s="5"/>
    </row>
    <row r="10" spans="1:49" ht="15.6" x14ac:dyDescent="0.3">
      <c r="A10" s="1"/>
      <c r="B10" s="6" t="s">
        <v>49</v>
      </c>
      <c r="C10" s="1"/>
      <c r="D10" s="1">
        <v>1</v>
      </c>
      <c r="E10" s="1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>
        <v>1.5</v>
      </c>
      <c r="Q10" s="1">
        <v>1.5</v>
      </c>
      <c r="R10" s="1"/>
      <c r="S10" s="1"/>
      <c r="T10" s="1"/>
      <c r="U10" s="1"/>
      <c r="V10" s="1">
        <f t="shared" si="8"/>
        <v>13.6</v>
      </c>
      <c r="W10" s="1">
        <v>0.1</v>
      </c>
      <c r="X10" s="1"/>
      <c r="Y10" s="1"/>
      <c r="Z10" s="1">
        <v>0.1</v>
      </c>
      <c r="AA10" s="1">
        <v>0.1</v>
      </c>
      <c r="AB10" s="1"/>
      <c r="AC10" s="1"/>
      <c r="AD10" s="1"/>
      <c r="AE10" s="1"/>
      <c r="AF10" s="1"/>
      <c r="AG10" s="1"/>
      <c r="AH10" s="1"/>
      <c r="AI10" s="1">
        <f t="shared" si="9"/>
        <v>0.30000000000000004</v>
      </c>
      <c r="AJ10" s="1">
        <f t="shared" si="0"/>
        <v>13.9</v>
      </c>
      <c r="AK10" s="1">
        <f t="shared" si="1"/>
        <v>19.399999999999999</v>
      </c>
      <c r="AL10" s="7">
        <f t="shared" si="2"/>
        <v>0.71649484536082486</v>
      </c>
      <c r="AM10" s="4">
        <f t="shared" si="3"/>
        <v>4</v>
      </c>
      <c r="AN10" s="1">
        <v>1</v>
      </c>
      <c r="AO10" s="1">
        <v>1</v>
      </c>
      <c r="AP10" s="1">
        <v>0.4</v>
      </c>
      <c r="AQ10" s="1">
        <f t="shared" si="4"/>
        <v>2.4</v>
      </c>
      <c r="AR10" s="1">
        <v>3</v>
      </c>
      <c r="AS10" s="4">
        <f t="shared" si="5"/>
        <v>80</v>
      </c>
      <c r="AT10" s="4">
        <f t="shared" si="6"/>
        <v>5</v>
      </c>
      <c r="AU10" s="4">
        <v>0</v>
      </c>
      <c r="AV10" s="4">
        <f t="shared" si="7"/>
        <v>3</v>
      </c>
      <c r="AW10" s="5"/>
    </row>
    <row r="11" spans="1:49" ht="15.6" x14ac:dyDescent="0.3">
      <c r="A11" s="1"/>
      <c r="B11" s="6" t="s">
        <v>50</v>
      </c>
      <c r="C11" s="1"/>
      <c r="D11" s="1">
        <v>1</v>
      </c>
      <c r="E11" s="1">
        <v>1.5</v>
      </c>
      <c r="F11" s="1">
        <v>1.5</v>
      </c>
      <c r="G11" s="1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/>
      <c r="U11" s="1"/>
      <c r="V11" s="1">
        <f t="shared" si="8"/>
        <v>8.8999999999999986</v>
      </c>
      <c r="W11" s="1">
        <v>0</v>
      </c>
      <c r="X11" s="1"/>
      <c r="Y11" s="1"/>
      <c r="Z11" s="1"/>
      <c r="AA11" s="1"/>
      <c r="AB11" s="1"/>
      <c r="AC11" s="1"/>
      <c r="AD11" s="1"/>
      <c r="AE11" s="1">
        <v>0.1</v>
      </c>
      <c r="AF11" s="1">
        <v>0.2</v>
      </c>
      <c r="AG11" s="1">
        <v>0.1</v>
      </c>
      <c r="AH11" s="1"/>
      <c r="AI11" s="1">
        <f t="shared" si="9"/>
        <v>0.4</v>
      </c>
      <c r="AJ11" s="1">
        <f t="shared" si="0"/>
        <v>9.2999999999999989</v>
      </c>
      <c r="AK11" s="1">
        <f t="shared" si="1"/>
        <v>19.399999999999999</v>
      </c>
      <c r="AL11" s="7">
        <f t="shared" si="2"/>
        <v>0.47938144329896903</v>
      </c>
      <c r="AM11" s="4">
        <f t="shared" si="3"/>
        <v>3</v>
      </c>
      <c r="AN11" s="1">
        <v>0.5</v>
      </c>
      <c r="AO11" s="1"/>
      <c r="AP11" s="1">
        <v>0.4</v>
      </c>
      <c r="AQ11" s="1">
        <f t="shared" si="4"/>
        <v>0.9</v>
      </c>
      <c r="AR11" s="1">
        <v>3</v>
      </c>
      <c r="AS11" s="4">
        <f t="shared" si="5"/>
        <v>30</v>
      </c>
      <c r="AT11" s="4">
        <f t="shared" si="6"/>
        <v>2</v>
      </c>
      <c r="AU11" s="4">
        <v>0</v>
      </c>
      <c r="AV11" s="4">
        <f t="shared" si="7"/>
        <v>1.6666666666666667</v>
      </c>
      <c r="AW11" s="5"/>
    </row>
    <row r="12" spans="1:49" ht="15.6" x14ac:dyDescent="0.3">
      <c r="A12" s="1"/>
      <c r="B12" s="6" t="s">
        <v>51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>
        <v>0.2</v>
      </c>
      <c r="R12" s="1">
        <v>0.4</v>
      </c>
      <c r="S12" s="1"/>
      <c r="T12" s="1"/>
      <c r="U12" s="1">
        <v>1</v>
      </c>
      <c r="V12" s="1">
        <f t="shared" si="8"/>
        <v>8.1000000000000014</v>
      </c>
      <c r="W12" s="1">
        <v>0</v>
      </c>
      <c r="X12" s="1">
        <v>0.1</v>
      </c>
      <c r="Y12" s="1"/>
      <c r="Z12" s="1">
        <v>0.1</v>
      </c>
      <c r="AA12" s="1"/>
      <c r="AB12" s="1"/>
      <c r="AC12" s="1"/>
      <c r="AD12" s="1"/>
      <c r="AE12" s="1"/>
      <c r="AF12" s="1"/>
      <c r="AG12" s="1"/>
      <c r="AH12" s="1">
        <v>0.1</v>
      </c>
      <c r="AI12" s="1">
        <f t="shared" si="9"/>
        <v>0.30000000000000004</v>
      </c>
      <c r="AJ12" s="1">
        <f t="shared" si="0"/>
        <v>8.4000000000000021</v>
      </c>
      <c r="AK12" s="1">
        <f t="shared" si="1"/>
        <v>19.399999999999999</v>
      </c>
      <c r="AL12" s="7">
        <f t="shared" si="2"/>
        <v>0.43298969072164961</v>
      </c>
      <c r="AM12" s="4">
        <f t="shared" si="3"/>
        <v>3</v>
      </c>
      <c r="AN12" s="1">
        <v>0.5</v>
      </c>
      <c r="AO12" s="1">
        <v>0.3</v>
      </c>
      <c r="AP12" s="1">
        <v>1</v>
      </c>
      <c r="AQ12" s="1">
        <f t="shared" si="4"/>
        <v>1.8</v>
      </c>
      <c r="AR12" s="1">
        <v>3</v>
      </c>
      <c r="AS12" s="4">
        <f t="shared" si="5"/>
        <v>60</v>
      </c>
      <c r="AT12" s="4">
        <f t="shared" si="6"/>
        <v>4</v>
      </c>
      <c r="AU12" s="4">
        <v>0</v>
      </c>
      <c r="AV12" s="4">
        <f t="shared" si="7"/>
        <v>2.3333333333333335</v>
      </c>
      <c r="AW12" s="5"/>
    </row>
    <row r="13" spans="1:49" ht="15.6" x14ac:dyDescent="0.3">
      <c r="A13" s="1"/>
      <c r="B13" s="6" t="s">
        <v>52</v>
      </c>
      <c r="C13" s="1"/>
      <c r="D13" s="1">
        <v>1</v>
      </c>
      <c r="E13" s="1">
        <v>1.5</v>
      </c>
      <c r="F13" s="1">
        <v>0.6</v>
      </c>
      <c r="G13" s="1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>
        <v>0.1</v>
      </c>
      <c r="S13" s="1"/>
      <c r="T13" s="1"/>
      <c r="U13" s="1"/>
      <c r="V13" s="1">
        <f t="shared" si="8"/>
        <v>6.299999999999998</v>
      </c>
      <c r="W13" s="1">
        <v>0</v>
      </c>
      <c r="X13" s="1"/>
      <c r="Y13" s="1"/>
      <c r="Z13" s="1">
        <v>0.1</v>
      </c>
      <c r="AA13" s="1"/>
      <c r="AB13" s="1">
        <v>0.1</v>
      </c>
      <c r="AC13" s="1"/>
      <c r="AD13" s="1"/>
      <c r="AE13" s="1"/>
      <c r="AF13" s="1"/>
      <c r="AG13" s="1">
        <v>0.1</v>
      </c>
      <c r="AH13" s="1"/>
      <c r="AI13" s="1">
        <f t="shared" si="9"/>
        <v>0.30000000000000004</v>
      </c>
      <c r="AJ13" s="1">
        <f t="shared" si="0"/>
        <v>6.5999999999999979</v>
      </c>
      <c r="AK13" s="1">
        <f t="shared" si="1"/>
        <v>19.399999999999999</v>
      </c>
      <c r="AL13" s="7">
        <f t="shared" si="2"/>
        <v>0.34020618556701021</v>
      </c>
      <c r="AM13" s="4">
        <f t="shared" si="3"/>
        <v>2</v>
      </c>
      <c r="AN13" s="1">
        <v>1</v>
      </c>
      <c r="AO13" s="1">
        <v>0.3</v>
      </c>
      <c r="AP13" s="1">
        <v>1</v>
      </c>
      <c r="AQ13" s="1">
        <f t="shared" si="4"/>
        <v>2.2999999999999998</v>
      </c>
      <c r="AR13" s="1">
        <v>3</v>
      </c>
      <c r="AS13" s="4">
        <f t="shared" si="5"/>
        <v>76.666666666666657</v>
      </c>
      <c r="AT13" s="4">
        <f t="shared" si="6"/>
        <v>4</v>
      </c>
      <c r="AU13" s="4">
        <v>0</v>
      </c>
      <c r="AV13" s="4">
        <f t="shared" si="7"/>
        <v>2</v>
      </c>
      <c r="AW13" s="5"/>
    </row>
    <row r="14" spans="1:49" ht="15.6" x14ac:dyDescent="0.3">
      <c r="A14" s="1"/>
      <c r="B14" s="6" t="s">
        <v>53</v>
      </c>
      <c r="C14" s="1"/>
      <c r="D14" s="1">
        <v>1</v>
      </c>
      <c r="E14" s="1">
        <v>1.5</v>
      </c>
      <c r="F14" s="1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>
        <v>1</v>
      </c>
      <c r="R14" s="1"/>
      <c r="S14" s="1"/>
      <c r="T14" s="1"/>
      <c r="U14" s="1"/>
      <c r="V14" s="1">
        <f t="shared" si="8"/>
        <v>10.7</v>
      </c>
      <c r="W14" s="1">
        <v>0.2</v>
      </c>
      <c r="X14" s="1">
        <v>0.1</v>
      </c>
      <c r="Y14" s="1"/>
      <c r="Z14" s="1">
        <v>0.1</v>
      </c>
      <c r="AA14" s="1">
        <v>0.2</v>
      </c>
      <c r="AB14" s="1">
        <v>0.1</v>
      </c>
      <c r="AC14" s="1"/>
      <c r="AD14" s="1">
        <v>0.1</v>
      </c>
      <c r="AE14" s="1">
        <v>0.1</v>
      </c>
      <c r="AF14" s="1">
        <v>0.1</v>
      </c>
      <c r="AG14" s="1">
        <v>0.1</v>
      </c>
      <c r="AH14" s="1"/>
      <c r="AI14" s="1">
        <f t="shared" si="9"/>
        <v>1.1000000000000001</v>
      </c>
      <c r="AJ14" s="1">
        <f t="shared" si="0"/>
        <v>11.799999999999999</v>
      </c>
      <c r="AK14" s="1">
        <f t="shared" si="1"/>
        <v>19.399999999999999</v>
      </c>
      <c r="AL14" s="7">
        <f t="shared" si="2"/>
        <v>0.60824742268041232</v>
      </c>
      <c r="AM14" s="4">
        <f t="shared" si="3"/>
        <v>4</v>
      </c>
      <c r="AN14" s="1">
        <v>1</v>
      </c>
      <c r="AO14" s="1">
        <v>1</v>
      </c>
      <c r="AP14" s="1">
        <v>1</v>
      </c>
      <c r="AQ14" s="1">
        <f t="shared" si="4"/>
        <v>3</v>
      </c>
      <c r="AR14" s="1">
        <v>3</v>
      </c>
      <c r="AS14" s="4">
        <f t="shared" si="5"/>
        <v>100</v>
      </c>
      <c r="AT14" s="4">
        <f t="shared" si="6"/>
        <v>5</v>
      </c>
      <c r="AU14" s="4">
        <v>0</v>
      </c>
      <c r="AV14" s="4">
        <f t="shared" si="7"/>
        <v>3</v>
      </c>
      <c r="AW14" s="5"/>
    </row>
    <row r="15" spans="1:49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>
        <v>0.25</v>
      </c>
      <c r="O15" s="1"/>
      <c r="P15" s="1">
        <v>0.15</v>
      </c>
      <c r="Q15" s="1">
        <v>0.6</v>
      </c>
      <c r="R15" s="1">
        <v>0.9</v>
      </c>
      <c r="S15" s="1"/>
      <c r="T15" s="1"/>
      <c r="U15" s="1"/>
      <c r="V15" s="1">
        <f t="shared" si="8"/>
        <v>7.65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>
        <v>0.1</v>
      </c>
      <c r="AG15" s="1"/>
      <c r="AH15" s="1"/>
      <c r="AI15" s="1">
        <f t="shared" si="9"/>
        <v>0.1</v>
      </c>
      <c r="AJ15" s="1">
        <f t="shared" si="0"/>
        <v>7.75</v>
      </c>
      <c r="AK15" s="1">
        <f t="shared" si="1"/>
        <v>19.399999999999999</v>
      </c>
      <c r="AL15" s="7">
        <f t="shared" si="2"/>
        <v>0.39948453608247425</v>
      </c>
      <c r="AM15" s="4">
        <f t="shared" si="3"/>
        <v>2</v>
      </c>
      <c r="AN15" s="1">
        <v>0.5</v>
      </c>
      <c r="AO15" s="1">
        <v>0.6</v>
      </c>
      <c r="AP15" s="1">
        <v>0.8</v>
      </c>
      <c r="AQ15" s="1">
        <f t="shared" si="4"/>
        <v>1.9000000000000001</v>
      </c>
      <c r="AR15" s="1">
        <v>3</v>
      </c>
      <c r="AS15" s="4">
        <f t="shared" si="5"/>
        <v>63.333333333333343</v>
      </c>
      <c r="AT15" s="4">
        <f t="shared" si="6"/>
        <v>4</v>
      </c>
      <c r="AU15" s="4">
        <v>0</v>
      </c>
      <c r="AV15" s="4">
        <f t="shared" si="7"/>
        <v>2</v>
      </c>
      <c r="AW15" s="5"/>
    </row>
    <row r="16" spans="1:49" ht="15.6" x14ac:dyDescent="0.3">
      <c r="A16" s="1"/>
      <c r="B16" s="6" t="s">
        <v>55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0.65</v>
      </c>
      <c r="Q16" s="1">
        <v>0.7</v>
      </c>
      <c r="R16" s="1">
        <v>1.3</v>
      </c>
      <c r="S16" s="1"/>
      <c r="T16" s="1"/>
      <c r="U16" s="1"/>
      <c r="V16" s="1">
        <f t="shared" si="8"/>
        <v>11.600000000000001</v>
      </c>
      <c r="W16" s="1">
        <v>0</v>
      </c>
      <c r="X16" s="1"/>
      <c r="Y16" s="1"/>
      <c r="Z16" s="1">
        <v>0.1</v>
      </c>
      <c r="AA16" s="1"/>
      <c r="AB16" s="1"/>
      <c r="AC16" s="1"/>
      <c r="AD16" s="1"/>
      <c r="AE16" s="1"/>
      <c r="AF16" s="1"/>
      <c r="AG16" s="1"/>
      <c r="AH16" s="1"/>
      <c r="AI16" s="1">
        <f t="shared" si="9"/>
        <v>0.1</v>
      </c>
      <c r="AJ16" s="1">
        <f t="shared" si="0"/>
        <v>11.700000000000001</v>
      </c>
      <c r="AK16" s="1">
        <f t="shared" si="1"/>
        <v>19.399999999999999</v>
      </c>
      <c r="AL16" s="7">
        <f t="shared" si="2"/>
        <v>0.60309278350515472</v>
      </c>
      <c r="AM16" s="4">
        <f t="shared" si="3"/>
        <v>4</v>
      </c>
      <c r="AN16" s="1">
        <v>0.5</v>
      </c>
      <c r="AO16" s="1">
        <v>0.6</v>
      </c>
      <c r="AP16" s="1">
        <v>1</v>
      </c>
      <c r="AQ16" s="1">
        <f t="shared" si="4"/>
        <v>2.1</v>
      </c>
      <c r="AR16" s="1">
        <v>3</v>
      </c>
      <c r="AS16" s="4">
        <f t="shared" si="5"/>
        <v>70</v>
      </c>
      <c r="AT16" s="4">
        <f t="shared" si="6"/>
        <v>4</v>
      </c>
      <c r="AU16" s="4">
        <v>0</v>
      </c>
      <c r="AV16" s="4">
        <f t="shared" si="7"/>
        <v>2.6666666666666665</v>
      </c>
      <c r="AW16" s="5"/>
    </row>
    <row r="17" spans="1:49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>
        <v>0.65</v>
      </c>
      <c r="H17" s="1">
        <v>1</v>
      </c>
      <c r="I17" s="1">
        <v>0.6</v>
      </c>
      <c r="J17" s="1">
        <v>0.6</v>
      </c>
      <c r="K17" s="1"/>
      <c r="L17" s="1">
        <v>0.6</v>
      </c>
      <c r="M17" s="1"/>
      <c r="N17" s="1">
        <v>0.5</v>
      </c>
      <c r="O17" s="1"/>
      <c r="P17" s="1">
        <v>0.5</v>
      </c>
      <c r="Q17" s="1">
        <v>0.9</v>
      </c>
      <c r="R17" s="1"/>
      <c r="S17" s="1"/>
      <c r="T17" s="1"/>
      <c r="U17" s="1"/>
      <c r="V17" s="1">
        <f t="shared" si="8"/>
        <v>8.85</v>
      </c>
      <c r="W17" s="1">
        <v>0.1</v>
      </c>
      <c r="X17" s="1"/>
      <c r="Y17" s="1"/>
      <c r="Z17" s="1">
        <v>0.1</v>
      </c>
      <c r="AA17" s="1">
        <v>0.1</v>
      </c>
      <c r="AB17" s="1"/>
      <c r="AC17" s="1"/>
      <c r="AD17" s="1"/>
      <c r="AE17" s="1"/>
      <c r="AF17" s="1"/>
      <c r="AG17" s="1"/>
      <c r="AH17" s="1"/>
      <c r="AI17" s="1">
        <f t="shared" si="9"/>
        <v>0.30000000000000004</v>
      </c>
      <c r="AJ17" s="1">
        <f t="shared" si="0"/>
        <v>9.15</v>
      </c>
      <c r="AK17" s="1">
        <f t="shared" si="1"/>
        <v>19.399999999999999</v>
      </c>
      <c r="AL17" s="7">
        <f t="shared" si="2"/>
        <v>0.47164948453608252</v>
      </c>
      <c r="AM17" s="4">
        <f t="shared" si="3"/>
        <v>3</v>
      </c>
      <c r="AN17" s="1">
        <v>0.5</v>
      </c>
      <c r="AO17" s="1">
        <v>0.6</v>
      </c>
      <c r="AP17" s="1">
        <v>0.8</v>
      </c>
      <c r="AQ17" s="1">
        <f t="shared" si="4"/>
        <v>1.9000000000000001</v>
      </c>
      <c r="AR17" s="1">
        <v>3</v>
      </c>
      <c r="AS17" s="4">
        <f t="shared" si="5"/>
        <v>63.333333333333343</v>
      </c>
      <c r="AT17" s="4">
        <f t="shared" si="6"/>
        <v>4</v>
      </c>
      <c r="AU17" s="4">
        <v>0</v>
      </c>
      <c r="AV17" s="4">
        <f t="shared" si="7"/>
        <v>2.3333333333333335</v>
      </c>
      <c r="AW17" s="5"/>
    </row>
    <row r="18" spans="1:49" ht="15.6" x14ac:dyDescent="0.3">
      <c r="A18" s="1"/>
      <c r="B18" s="6" t="s">
        <v>57</v>
      </c>
      <c r="C18" s="1"/>
      <c r="D18" s="1">
        <v>1</v>
      </c>
      <c r="E18" s="1">
        <v>1.5</v>
      </c>
      <c r="F18" s="1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/>
      <c r="U18" s="1"/>
      <c r="V18" s="1">
        <f t="shared" si="8"/>
        <v>4.95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 t="shared" si="9"/>
        <v>0.1</v>
      </c>
      <c r="AJ18" s="1">
        <f t="shared" si="0"/>
        <v>5.05</v>
      </c>
      <c r="AK18" s="1">
        <f t="shared" si="1"/>
        <v>19.399999999999999</v>
      </c>
      <c r="AL18" s="7">
        <f t="shared" si="2"/>
        <v>0.26030927835051548</v>
      </c>
      <c r="AM18" s="4">
        <f t="shared" si="3"/>
        <v>2</v>
      </c>
      <c r="AN18" s="1">
        <v>0.5</v>
      </c>
      <c r="AO18" s="1"/>
      <c r="AP18" s="1"/>
      <c r="AQ18" s="1">
        <f t="shared" si="4"/>
        <v>0.5</v>
      </c>
      <c r="AR18" s="1">
        <v>3</v>
      </c>
      <c r="AS18" s="4">
        <f t="shared" si="5"/>
        <v>16.666666666666664</v>
      </c>
      <c r="AT18" s="4">
        <f t="shared" si="6"/>
        <v>0</v>
      </c>
      <c r="AU18" s="4">
        <v>0</v>
      </c>
      <c r="AV18" s="4">
        <f t="shared" si="7"/>
        <v>0.66666666666666663</v>
      </c>
      <c r="AW18" s="5"/>
    </row>
    <row r="19" spans="1:49" ht="15.6" x14ac:dyDescent="0.3">
      <c r="A19" s="1"/>
      <c r="B19" s="6" t="s">
        <v>58</v>
      </c>
      <c r="C19" s="1"/>
      <c r="D19" s="1">
        <v>1</v>
      </c>
      <c r="E19" s="1">
        <v>1.5</v>
      </c>
      <c r="F19" s="1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>
        <v>0.25</v>
      </c>
      <c r="Q19" s="1">
        <v>0.5</v>
      </c>
      <c r="R19" s="1">
        <v>0.8</v>
      </c>
      <c r="S19" s="1"/>
      <c r="T19" s="1"/>
      <c r="U19" s="1"/>
      <c r="V19" s="1">
        <f t="shared" si="8"/>
        <v>8.6499999999999986</v>
      </c>
      <c r="W19" s="1">
        <v>0.1</v>
      </c>
      <c r="X19" s="1">
        <v>0.1</v>
      </c>
      <c r="Y19" s="1"/>
      <c r="Z19" s="1">
        <v>0.1</v>
      </c>
      <c r="AA19" s="1">
        <v>0.2</v>
      </c>
      <c r="AB19" s="1"/>
      <c r="AC19" s="1"/>
      <c r="AD19" s="1"/>
      <c r="AE19" s="1">
        <v>0.1</v>
      </c>
      <c r="AF19" s="1"/>
      <c r="AG19" s="1"/>
      <c r="AH19" s="1"/>
      <c r="AI19" s="1">
        <f t="shared" si="9"/>
        <v>0.6</v>
      </c>
      <c r="AJ19" s="1">
        <f t="shared" si="0"/>
        <v>9.2499999999999982</v>
      </c>
      <c r="AK19" s="1">
        <f t="shared" si="1"/>
        <v>19.399999999999999</v>
      </c>
      <c r="AL19" s="7">
        <f t="shared" si="2"/>
        <v>0.47680412371134012</v>
      </c>
      <c r="AM19" s="4">
        <f t="shared" si="3"/>
        <v>3</v>
      </c>
      <c r="AN19" s="1">
        <v>0.5</v>
      </c>
      <c r="AO19" s="1">
        <v>1</v>
      </c>
      <c r="AP19" s="1">
        <v>1</v>
      </c>
      <c r="AQ19" s="1">
        <f t="shared" si="4"/>
        <v>2.5</v>
      </c>
      <c r="AR19" s="1">
        <v>3</v>
      </c>
      <c r="AS19" s="4">
        <f t="shared" si="5"/>
        <v>83.333333333333343</v>
      </c>
      <c r="AT19" s="4">
        <f t="shared" si="6"/>
        <v>5</v>
      </c>
      <c r="AU19" s="4">
        <v>0</v>
      </c>
      <c r="AV19" s="4">
        <f t="shared" si="7"/>
        <v>2.6666666666666665</v>
      </c>
      <c r="AW19" s="5"/>
    </row>
    <row r="20" spans="1:49" ht="15.6" x14ac:dyDescent="0.3">
      <c r="A20" s="1"/>
      <c r="B20" s="6" t="s">
        <v>59</v>
      </c>
      <c r="C20" s="1">
        <v>0.5</v>
      </c>
      <c r="D20" s="1">
        <v>1</v>
      </c>
      <c r="E20" s="1">
        <v>1.5</v>
      </c>
      <c r="F20" s="1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>
        <v>1.5</v>
      </c>
      <c r="S20" s="1"/>
      <c r="T20" s="1"/>
      <c r="U20" s="1">
        <v>0.5</v>
      </c>
      <c r="V20" s="1">
        <f t="shared" si="8"/>
        <v>18</v>
      </c>
      <c r="W20" s="1">
        <v>0.1</v>
      </c>
      <c r="X20" s="1">
        <v>0.1</v>
      </c>
      <c r="Y20" s="1">
        <v>0.1</v>
      </c>
      <c r="Z20" s="1">
        <v>0.1</v>
      </c>
      <c r="AA20" s="1"/>
      <c r="AB20" s="1">
        <v>0.1</v>
      </c>
      <c r="AC20" s="1">
        <v>0.1</v>
      </c>
      <c r="AD20" s="1">
        <v>0.1</v>
      </c>
      <c r="AE20" s="1">
        <v>0.1</v>
      </c>
      <c r="AF20" s="1">
        <v>0.1</v>
      </c>
      <c r="AG20" s="1"/>
      <c r="AH20" s="1">
        <v>0.2</v>
      </c>
      <c r="AI20" s="1">
        <f t="shared" si="9"/>
        <v>1.0999999999999999</v>
      </c>
      <c r="AJ20" s="1">
        <f t="shared" si="0"/>
        <v>19.100000000000001</v>
      </c>
      <c r="AK20" s="1">
        <f t="shared" si="1"/>
        <v>19.399999999999999</v>
      </c>
      <c r="AL20" s="7">
        <f t="shared" si="2"/>
        <v>0.98453608247422697</v>
      </c>
      <c r="AM20" s="4">
        <f t="shared" si="3"/>
        <v>5</v>
      </c>
      <c r="AN20" s="1">
        <v>1</v>
      </c>
      <c r="AO20" s="1">
        <v>1</v>
      </c>
      <c r="AP20" s="1">
        <v>1</v>
      </c>
      <c r="AQ20" s="1">
        <f t="shared" si="4"/>
        <v>3</v>
      </c>
      <c r="AR20" s="1">
        <v>3</v>
      </c>
      <c r="AS20" s="4">
        <f t="shared" si="5"/>
        <v>100</v>
      </c>
      <c r="AT20" s="4">
        <f t="shared" si="6"/>
        <v>5</v>
      </c>
      <c r="AU20" s="4">
        <v>0</v>
      </c>
      <c r="AV20" s="4">
        <f t="shared" si="7"/>
        <v>3.3333333333333335</v>
      </c>
      <c r="AW20" s="5"/>
    </row>
    <row r="21" spans="1:49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/>
      <c r="U21" s="1"/>
      <c r="V21" s="1">
        <f t="shared" si="8"/>
        <v>4.0999999999999996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9"/>
        <v>0</v>
      </c>
      <c r="AJ21" s="1">
        <f t="shared" si="0"/>
        <v>4.0999999999999996</v>
      </c>
      <c r="AK21" s="1">
        <f t="shared" si="1"/>
        <v>19.399999999999999</v>
      </c>
      <c r="AL21" s="7">
        <f t="shared" si="2"/>
        <v>0.21134020618556701</v>
      </c>
      <c r="AM21" s="4">
        <f t="shared" si="3"/>
        <v>2</v>
      </c>
      <c r="AN21" s="1"/>
      <c r="AO21" s="1"/>
      <c r="AP21" s="1">
        <v>0.2</v>
      </c>
      <c r="AQ21" s="1">
        <f t="shared" si="4"/>
        <v>0.2</v>
      </c>
      <c r="AR21" s="1">
        <v>3</v>
      </c>
      <c r="AS21" s="4">
        <f t="shared" si="5"/>
        <v>6.666666666666667</v>
      </c>
      <c r="AT21" s="4">
        <f t="shared" si="6"/>
        <v>0</v>
      </c>
      <c r="AU21" s="4">
        <v>0</v>
      </c>
      <c r="AV21" s="4">
        <f t="shared" si="7"/>
        <v>0.66666666666666663</v>
      </c>
      <c r="AW21" s="5"/>
    </row>
    <row r="22" spans="1:49" ht="15.6" x14ac:dyDescent="0.3">
      <c r="A22" s="1"/>
      <c r="B22" s="6" t="s">
        <v>61</v>
      </c>
      <c r="C22" s="1"/>
      <c r="D22" s="1">
        <v>1</v>
      </c>
      <c r="E22" s="1">
        <v>1.5</v>
      </c>
      <c r="F22" s="1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/>
      <c r="U22" s="1"/>
      <c r="V22" s="1">
        <f t="shared" si="8"/>
        <v>8.8000000000000007</v>
      </c>
      <c r="W22" s="1">
        <v>0.1</v>
      </c>
      <c r="X22" s="1">
        <v>0.1</v>
      </c>
      <c r="Y22" s="1"/>
      <c r="Z22" s="1">
        <v>0.1</v>
      </c>
      <c r="AA22" s="1">
        <v>0.1</v>
      </c>
      <c r="AB22" s="1"/>
      <c r="AC22" s="1"/>
      <c r="AD22" s="1"/>
      <c r="AE22" s="1">
        <v>0.1</v>
      </c>
      <c r="AF22" s="1"/>
      <c r="AG22" s="1"/>
      <c r="AH22" s="1"/>
      <c r="AI22" s="1">
        <f t="shared" si="9"/>
        <v>0.5</v>
      </c>
      <c r="AJ22" s="1">
        <f t="shared" si="0"/>
        <v>9.3000000000000007</v>
      </c>
      <c r="AK22" s="1">
        <f t="shared" si="1"/>
        <v>19.399999999999999</v>
      </c>
      <c r="AL22" s="7">
        <f t="shared" si="2"/>
        <v>0.47938144329896915</v>
      </c>
      <c r="AM22" s="4">
        <f t="shared" si="3"/>
        <v>3</v>
      </c>
      <c r="AN22" s="1">
        <v>1</v>
      </c>
      <c r="AO22" s="1">
        <v>0.3</v>
      </c>
      <c r="AP22" s="1"/>
      <c r="AQ22" s="1">
        <f t="shared" si="4"/>
        <v>1.3</v>
      </c>
      <c r="AR22" s="1">
        <v>3</v>
      </c>
      <c r="AS22" s="4">
        <f t="shared" si="5"/>
        <v>43.333333333333336</v>
      </c>
      <c r="AT22" s="4">
        <f t="shared" si="6"/>
        <v>3</v>
      </c>
      <c r="AU22" s="4">
        <v>0</v>
      </c>
      <c r="AV22" s="4">
        <f t="shared" si="7"/>
        <v>2</v>
      </c>
      <c r="AW22" s="5"/>
    </row>
    <row r="23" spans="1:49" ht="15.6" x14ac:dyDescent="0.3">
      <c r="A23" s="1"/>
      <c r="B23" s="6" t="s">
        <v>70</v>
      </c>
      <c r="C23" s="1"/>
      <c r="D23" s="1">
        <v>1</v>
      </c>
      <c r="E23" s="1">
        <v>1.5</v>
      </c>
      <c r="F23" s="1">
        <v>1</v>
      </c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8"/>
        <v>4.5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9"/>
        <v>0</v>
      </c>
      <c r="AJ23" s="1">
        <f t="shared" si="0"/>
        <v>4.5</v>
      </c>
      <c r="AK23" s="1">
        <f t="shared" si="1"/>
        <v>19.399999999999999</v>
      </c>
      <c r="AL23" s="7">
        <f t="shared" si="2"/>
        <v>0.23195876288659795</v>
      </c>
      <c r="AM23" s="4">
        <f t="shared" si="3"/>
        <v>2</v>
      </c>
      <c r="AN23" s="1"/>
      <c r="AO23" s="1"/>
      <c r="AP23" s="1"/>
      <c r="AQ23" s="1">
        <f t="shared" si="4"/>
        <v>0</v>
      </c>
      <c r="AR23" s="1">
        <v>3</v>
      </c>
      <c r="AS23" s="4">
        <f t="shared" si="5"/>
        <v>0</v>
      </c>
      <c r="AT23" s="4">
        <f t="shared" si="6"/>
        <v>0</v>
      </c>
      <c r="AU23" s="4">
        <v>0</v>
      </c>
      <c r="AV23" s="4">
        <f t="shared" si="7"/>
        <v>0.66666666666666663</v>
      </c>
      <c r="AW23" s="5"/>
    </row>
    <row r="24" spans="1:49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1.25</v>
      </c>
      <c r="Q24" s="1">
        <v>1</v>
      </c>
      <c r="R24" s="1">
        <v>1.5</v>
      </c>
      <c r="S24" s="1"/>
      <c r="T24" s="1"/>
      <c r="U24" s="1"/>
      <c r="V24" s="1">
        <f t="shared" si="8"/>
        <v>14.85</v>
      </c>
      <c r="W24" s="1">
        <v>0</v>
      </c>
      <c r="X24" s="1"/>
      <c r="Y24" s="1"/>
      <c r="Z24" s="1">
        <v>0.1</v>
      </c>
      <c r="AA24" s="1">
        <v>0.1</v>
      </c>
      <c r="AB24" s="1">
        <v>0.1</v>
      </c>
      <c r="AC24" s="1">
        <v>0.1</v>
      </c>
      <c r="AD24" s="1"/>
      <c r="AE24" s="1"/>
      <c r="AF24" s="1">
        <v>0.1</v>
      </c>
      <c r="AG24" s="1">
        <v>0.1</v>
      </c>
      <c r="AH24" s="1">
        <v>0.1</v>
      </c>
      <c r="AI24" s="1">
        <f t="shared" si="9"/>
        <v>0.7</v>
      </c>
      <c r="AJ24" s="1">
        <f t="shared" si="0"/>
        <v>15.549999999999999</v>
      </c>
      <c r="AK24" s="1">
        <f t="shared" si="1"/>
        <v>19.399999999999999</v>
      </c>
      <c r="AL24" s="7">
        <f t="shared" si="2"/>
        <v>0.80154639175257736</v>
      </c>
      <c r="AM24" s="4">
        <f t="shared" si="3"/>
        <v>5</v>
      </c>
      <c r="AN24" s="1">
        <v>1</v>
      </c>
      <c r="AO24" s="1">
        <v>1</v>
      </c>
      <c r="AP24" s="1">
        <v>1</v>
      </c>
      <c r="AQ24" s="1">
        <f t="shared" si="4"/>
        <v>3</v>
      </c>
      <c r="AR24" s="1">
        <v>3</v>
      </c>
      <c r="AS24" s="4">
        <f t="shared" si="5"/>
        <v>100</v>
      </c>
      <c r="AT24" s="4">
        <f t="shared" si="6"/>
        <v>5</v>
      </c>
      <c r="AU24" s="4">
        <v>0</v>
      </c>
      <c r="AV24" s="4">
        <f t="shared" si="7"/>
        <v>3.3333333333333335</v>
      </c>
      <c r="AW24" s="5"/>
    </row>
    <row r="25" spans="1:49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8"/>
        <v>5.15</v>
      </c>
      <c r="W25" s="1">
        <v>0.1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9"/>
        <v>0.1</v>
      </c>
      <c r="AJ25" s="1">
        <f t="shared" si="0"/>
        <v>5.25</v>
      </c>
      <c r="AK25" s="1">
        <f t="shared" si="1"/>
        <v>19.399999999999999</v>
      </c>
      <c r="AL25" s="7">
        <f t="shared" si="2"/>
        <v>0.27061855670103097</v>
      </c>
      <c r="AM25" s="4">
        <f t="shared" si="3"/>
        <v>2</v>
      </c>
      <c r="AN25" s="1"/>
      <c r="AO25" s="1"/>
      <c r="AP25" s="1"/>
      <c r="AQ25" s="1">
        <f t="shared" si="4"/>
        <v>0</v>
      </c>
      <c r="AR25" s="1">
        <v>3</v>
      </c>
      <c r="AS25" s="4">
        <f t="shared" si="5"/>
        <v>0</v>
      </c>
      <c r="AT25" s="4">
        <f t="shared" si="6"/>
        <v>0</v>
      </c>
      <c r="AU25" s="4">
        <v>0</v>
      </c>
      <c r="AV25" s="4">
        <f t="shared" si="7"/>
        <v>0.66666666666666663</v>
      </c>
      <c r="AW25" s="5"/>
    </row>
    <row r="26" spans="1:49" ht="15.6" x14ac:dyDescent="0.3">
      <c r="A26" s="1"/>
      <c r="B26" s="6" t="s">
        <v>72</v>
      </c>
      <c r="C26" s="1"/>
      <c r="D26" s="1">
        <v>1</v>
      </c>
      <c r="E26" s="1">
        <v>1.5</v>
      </c>
      <c r="F26" s="1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1.5</v>
      </c>
      <c r="O26" s="1"/>
      <c r="P26" s="1"/>
      <c r="Q26" s="1"/>
      <c r="R26" s="1"/>
      <c r="S26" s="1"/>
      <c r="T26" s="1"/>
      <c r="U26" s="1"/>
      <c r="V26" s="1">
        <f t="shared" si="8"/>
        <v>12.5</v>
      </c>
      <c r="W26" s="1">
        <v>0</v>
      </c>
      <c r="X26" s="1">
        <v>0.1</v>
      </c>
      <c r="Y26" s="1"/>
      <c r="Z26" s="1">
        <v>0.1</v>
      </c>
      <c r="AA26" s="1"/>
      <c r="AB26" s="1"/>
      <c r="AC26" s="1"/>
      <c r="AD26" s="1"/>
      <c r="AE26" s="1"/>
      <c r="AF26" s="1">
        <v>0.1</v>
      </c>
      <c r="AG26" s="1"/>
      <c r="AH26" s="1"/>
      <c r="AI26" s="1">
        <f t="shared" si="9"/>
        <v>0.30000000000000004</v>
      </c>
      <c r="AJ26" s="1">
        <f t="shared" si="0"/>
        <v>12.8</v>
      </c>
      <c r="AK26" s="1">
        <f t="shared" si="1"/>
        <v>19.399999999999999</v>
      </c>
      <c r="AL26" s="7">
        <f t="shared" si="2"/>
        <v>0.65979381443298979</v>
      </c>
      <c r="AM26" s="4">
        <f t="shared" si="3"/>
        <v>4</v>
      </c>
      <c r="AN26" s="1">
        <v>1</v>
      </c>
      <c r="AO26" s="1">
        <v>1</v>
      </c>
      <c r="AP26" s="1"/>
      <c r="AQ26" s="1">
        <f t="shared" si="4"/>
        <v>2</v>
      </c>
      <c r="AR26" s="1">
        <v>3</v>
      </c>
      <c r="AS26" s="4">
        <f t="shared" si="5"/>
        <v>66.666666666666657</v>
      </c>
      <c r="AT26" s="4">
        <f t="shared" si="6"/>
        <v>4</v>
      </c>
      <c r="AU26" s="4">
        <v>0</v>
      </c>
      <c r="AV26" s="4">
        <f t="shared" si="7"/>
        <v>2.6666666666666665</v>
      </c>
      <c r="AW26" s="5"/>
    </row>
    <row r="27" spans="1:49" ht="15.6" x14ac:dyDescent="0.3">
      <c r="A27" s="1"/>
      <c r="B27" s="6" t="s">
        <v>64</v>
      </c>
      <c r="C27" s="1"/>
      <c r="D27" s="1">
        <v>1</v>
      </c>
      <c r="E27" s="1">
        <v>1.5</v>
      </c>
      <c r="F27" s="1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>
        <v>1.5</v>
      </c>
      <c r="S27" s="1"/>
      <c r="T27" s="1"/>
      <c r="U27" s="1"/>
      <c r="V27" s="1">
        <f t="shared" si="8"/>
        <v>17</v>
      </c>
      <c r="W27" s="1">
        <v>0.2</v>
      </c>
      <c r="X27" s="1">
        <v>0.2</v>
      </c>
      <c r="Y27" s="1">
        <v>0.1</v>
      </c>
      <c r="Z27" s="1">
        <v>0.2</v>
      </c>
      <c r="AA27" s="1">
        <v>0.2</v>
      </c>
      <c r="AB27" s="1">
        <v>0.1</v>
      </c>
      <c r="AC27" s="1"/>
      <c r="AD27" s="1">
        <v>0.1</v>
      </c>
      <c r="AE27" s="1">
        <v>0.2</v>
      </c>
      <c r="AF27" s="1">
        <v>0.2</v>
      </c>
      <c r="AG27" s="1">
        <v>0.2</v>
      </c>
      <c r="AH27" s="1">
        <v>0.2</v>
      </c>
      <c r="AI27" s="1">
        <f t="shared" si="9"/>
        <v>1.8999999999999997</v>
      </c>
      <c r="AJ27" s="1">
        <f t="shared" si="0"/>
        <v>18.899999999999999</v>
      </c>
      <c r="AK27" s="1">
        <f t="shared" si="1"/>
        <v>19.399999999999999</v>
      </c>
      <c r="AL27" s="7">
        <f t="shared" si="2"/>
        <v>0.97422680412371132</v>
      </c>
      <c r="AM27" s="4">
        <f t="shared" si="3"/>
        <v>5</v>
      </c>
      <c r="AN27" s="1">
        <v>1</v>
      </c>
      <c r="AO27" s="1">
        <v>1</v>
      </c>
      <c r="AP27" s="1">
        <v>1</v>
      </c>
      <c r="AQ27" s="1">
        <f t="shared" si="4"/>
        <v>3</v>
      </c>
      <c r="AR27" s="1">
        <v>3</v>
      </c>
      <c r="AS27" s="4">
        <f t="shared" si="5"/>
        <v>100</v>
      </c>
      <c r="AT27" s="4">
        <f t="shared" si="6"/>
        <v>5</v>
      </c>
      <c r="AU27" s="4">
        <v>0</v>
      </c>
      <c r="AV27" s="4">
        <f t="shared" si="7"/>
        <v>3.3333333333333335</v>
      </c>
      <c r="AW27" s="5"/>
    </row>
    <row r="28" spans="1:49" ht="15.6" x14ac:dyDescent="0.3">
      <c r="A28" s="1"/>
      <c r="B28" s="6" t="s">
        <v>65</v>
      </c>
      <c r="C28" s="1"/>
      <c r="D28" s="1">
        <v>1</v>
      </c>
      <c r="E28" s="1">
        <v>1.5</v>
      </c>
      <c r="F28" s="1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>
        <v>0.1</v>
      </c>
      <c r="Q28" s="1">
        <v>0.3</v>
      </c>
      <c r="R28" s="1"/>
      <c r="S28" s="1"/>
      <c r="T28" s="1"/>
      <c r="U28" s="1"/>
      <c r="V28" s="1">
        <f t="shared" si="8"/>
        <v>5.9499999999999993</v>
      </c>
      <c r="W28" s="1">
        <v>0.2</v>
      </c>
      <c r="X28" s="1">
        <v>0.1</v>
      </c>
      <c r="Y28" s="1"/>
      <c r="Z28" s="1">
        <v>0.1</v>
      </c>
      <c r="AA28" s="1">
        <v>0.1</v>
      </c>
      <c r="AB28" s="1">
        <v>0.1</v>
      </c>
      <c r="AC28" s="1"/>
      <c r="AD28" s="1"/>
      <c r="AE28" s="1"/>
      <c r="AF28" s="1"/>
      <c r="AG28" s="1"/>
      <c r="AH28" s="1">
        <v>0.1</v>
      </c>
      <c r="AI28" s="1">
        <f t="shared" si="9"/>
        <v>0.7</v>
      </c>
      <c r="AJ28" s="1">
        <f t="shared" si="0"/>
        <v>6.6499999999999995</v>
      </c>
      <c r="AK28" s="1">
        <f t="shared" si="1"/>
        <v>19.399999999999999</v>
      </c>
      <c r="AL28" s="7">
        <f t="shared" si="2"/>
        <v>0.34278350515463918</v>
      </c>
      <c r="AM28" s="4">
        <f t="shared" si="3"/>
        <v>2</v>
      </c>
      <c r="AN28" s="1">
        <v>1</v>
      </c>
      <c r="AO28" s="1"/>
      <c r="AP28" s="1">
        <v>0.2</v>
      </c>
      <c r="AQ28" s="1">
        <f t="shared" si="4"/>
        <v>1.2</v>
      </c>
      <c r="AR28" s="1">
        <v>3</v>
      </c>
      <c r="AS28" s="4">
        <f t="shared" si="5"/>
        <v>40</v>
      </c>
      <c r="AT28" s="4">
        <f t="shared" si="6"/>
        <v>3</v>
      </c>
      <c r="AU28" s="4">
        <v>0</v>
      </c>
      <c r="AV28" s="4">
        <f t="shared" si="7"/>
        <v>1.6666666666666667</v>
      </c>
      <c r="AW28" s="5"/>
    </row>
    <row r="29" spans="1:49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>
        <v>0.2</v>
      </c>
      <c r="R29" s="1"/>
      <c r="S29" s="1"/>
      <c r="T29" s="1"/>
      <c r="U29" s="1"/>
      <c r="V29" s="1">
        <f t="shared" si="8"/>
        <v>6.9499999999999993</v>
      </c>
      <c r="W29" s="1">
        <v>0</v>
      </c>
      <c r="X29" s="1">
        <v>0.1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9"/>
        <v>0.1</v>
      </c>
      <c r="AJ29" s="1">
        <f t="shared" si="0"/>
        <v>7.0499999999999989</v>
      </c>
      <c r="AK29" s="1">
        <f t="shared" si="1"/>
        <v>19.399999999999999</v>
      </c>
      <c r="AL29" s="7">
        <f t="shared" si="2"/>
        <v>0.36340206185567009</v>
      </c>
      <c r="AM29" s="4">
        <f t="shared" si="3"/>
        <v>2</v>
      </c>
      <c r="AN29" s="1"/>
      <c r="AO29" s="1"/>
      <c r="AP29" s="1">
        <v>1</v>
      </c>
      <c r="AQ29" s="1">
        <f t="shared" si="4"/>
        <v>1</v>
      </c>
      <c r="AR29" s="1">
        <v>3</v>
      </c>
      <c r="AS29" s="4">
        <f t="shared" si="5"/>
        <v>33.333333333333329</v>
      </c>
      <c r="AT29" s="4">
        <f t="shared" si="6"/>
        <v>2</v>
      </c>
      <c r="AU29" s="4">
        <v>0</v>
      </c>
      <c r="AV29" s="4">
        <f t="shared" si="7"/>
        <v>1.3333333333333333</v>
      </c>
      <c r="AW29" s="5"/>
    </row>
    <row r="30" spans="1:49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t="shared" si="8"/>
        <v>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9"/>
        <v>0</v>
      </c>
      <c r="AJ30" s="1">
        <f t="shared" si="0"/>
        <v>5</v>
      </c>
      <c r="AK30" s="1">
        <f t="shared" si="1"/>
        <v>19.399999999999999</v>
      </c>
      <c r="AL30" s="7">
        <f t="shared" si="2"/>
        <v>0.25773195876288663</v>
      </c>
      <c r="AM30" s="4">
        <f t="shared" si="3"/>
        <v>2</v>
      </c>
      <c r="AN30" s="1"/>
      <c r="AO30" s="1"/>
      <c r="AP30" s="1"/>
      <c r="AQ30" s="1">
        <f t="shared" si="4"/>
        <v>0</v>
      </c>
      <c r="AR30" s="1">
        <v>3</v>
      </c>
      <c r="AS30" s="4">
        <f t="shared" si="5"/>
        <v>0</v>
      </c>
      <c r="AT30" s="4">
        <f t="shared" si="6"/>
        <v>0</v>
      </c>
      <c r="AU30" s="4">
        <v>0</v>
      </c>
      <c r="AV30" s="4">
        <f t="shared" si="7"/>
        <v>0.66666666666666663</v>
      </c>
      <c r="AW30" s="5"/>
    </row>
    <row r="31" spans="1:49" ht="15.6" x14ac:dyDescent="0.3">
      <c r="A31" s="1"/>
      <c r="B31" s="6" t="s">
        <v>66</v>
      </c>
      <c r="C31" s="1"/>
      <c r="D31" s="1">
        <v>1</v>
      </c>
      <c r="E31" s="1">
        <v>1</v>
      </c>
      <c r="F31" s="1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>
        <v>0.25</v>
      </c>
      <c r="Q31" s="1"/>
      <c r="R31" s="1"/>
      <c r="S31" s="1"/>
      <c r="T31" s="1"/>
      <c r="U31" s="1"/>
      <c r="V31" s="1">
        <f t="shared" si="8"/>
        <v>5.2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9"/>
        <v>0</v>
      </c>
      <c r="AJ31" s="1">
        <f t="shared" si="0"/>
        <v>5.2</v>
      </c>
      <c r="AK31" s="1">
        <f t="shared" si="1"/>
        <v>19.399999999999999</v>
      </c>
      <c r="AL31" s="7">
        <f t="shared" si="2"/>
        <v>0.26804123711340211</v>
      </c>
      <c r="AM31" s="4">
        <f t="shared" si="3"/>
        <v>2</v>
      </c>
      <c r="AN31" s="1"/>
      <c r="AO31" s="1"/>
      <c r="AP31" s="1">
        <v>0.8</v>
      </c>
      <c r="AQ31" s="1">
        <f t="shared" si="4"/>
        <v>0.8</v>
      </c>
      <c r="AR31" s="1">
        <v>3</v>
      </c>
      <c r="AS31" s="4">
        <f t="shared" si="5"/>
        <v>26.666666666666668</v>
      </c>
      <c r="AT31" s="4">
        <f t="shared" si="6"/>
        <v>2</v>
      </c>
      <c r="AU31" s="4">
        <v>0</v>
      </c>
      <c r="AV31" s="4">
        <f t="shared" si="7"/>
        <v>1.3333333333333333</v>
      </c>
      <c r="AW31" s="5"/>
    </row>
    <row r="32" spans="1:49" ht="15.6" x14ac:dyDescent="0.3">
      <c r="A32" s="1"/>
      <c r="B32" s="6" t="s">
        <v>67</v>
      </c>
      <c r="C32" s="1"/>
      <c r="D32" s="1">
        <v>1</v>
      </c>
      <c r="E32" s="1">
        <v>1.5</v>
      </c>
      <c r="F32" s="1">
        <v>1.5</v>
      </c>
      <c r="G32" s="1">
        <v>1</v>
      </c>
      <c r="H32" s="1">
        <v>1.5</v>
      </c>
      <c r="I32" s="1">
        <v>1</v>
      </c>
      <c r="J32" s="1">
        <v>0.6</v>
      </c>
      <c r="K32" s="1"/>
      <c r="L32" s="1">
        <v>1</v>
      </c>
      <c r="M32" s="1">
        <v>0.5</v>
      </c>
      <c r="N32" s="1">
        <v>0.6</v>
      </c>
      <c r="O32" s="1"/>
      <c r="P32" s="1">
        <v>0.7</v>
      </c>
      <c r="Q32" s="1">
        <v>1</v>
      </c>
      <c r="R32" s="1">
        <v>1</v>
      </c>
      <c r="S32" s="1"/>
      <c r="T32" s="1"/>
      <c r="U32" s="1">
        <v>0.5</v>
      </c>
      <c r="V32" s="1">
        <f t="shared" si="8"/>
        <v>13.399999999999999</v>
      </c>
      <c r="W32" s="1">
        <v>0.2</v>
      </c>
      <c r="X32" s="1">
        <v>0.1</v>
      </c>
      <c r="Y32" s="1"/>
      <c r="Z32" s="1">
        <v>0.2</v>
      </c>
      <c r="AA32" s="1">
        <v>0.2</v>
      </c>
      <c r="AB32" s="1"/>
      <c r="AC32" s="1">
        <v>0.1</v>
      </c>
      <c r="AD32" s="1"/>
      <c r="AE32" s="1"/>
      <c r="AF32" s="1"/>
      <c r="AG32" s="1"/>
      <c r="AH32" s="1"/>
      <c r="AI32" s="1">
        <f t="shared" si="9"/>
        <v>0.79999999999999993</v>
      </c>
      <c r="AJ32" s="1">
        <f t="shared" si="0"/>
        <v>14.2</v>
      </c>
      <c r="AK32" s="1">
        <f t="shared" si="1"/>
        <v>19.399999999999999</v>
      </c>
      <c r="AL32" s="7">
        <f t="shared" si="2"/>
        <v>0.731958762886598</v>
      </c>
      <c r="AM32" s="4">
        <f t="shared" si="3"/>
        <v>4</v>
      </c>
      <c r="AN32" s="1">
        <v>1</v>
      </c>
      <c r="AO32" s="1">
        <v>1</v>
      </c>
      <c r="AP32" s="1">
        <v>1</v>
      </c>
      <c r="AQ32" s="1">
        <f t="shared" si="4"/>
        <v>3</v>
      </c>
      <c r="AR32" s="1">
        <v>3</v>
      </c>
      <c r="AS32" s="4">
        <f t="shared" si="5"/>
        <v>100</v>
      </c>
      <c r="AT32" s="4">
        <f t="shared" si="6"/>
        <v>5</v>
      </c>
      <c r="AU32" s="4">
        <v>0</v>
      </c>
      <c r="AV32" s="4">
        <f t="shared" si="7"/>
        <v>3</v>
      </c>
      <c r="AW32" s="5"/>
    </row>
    <row r="33" spans="1:49" ht="15.6" x14ac:dyDescent="0.3">
      <c r="A33" s="1"/>
      <c r="B33" s="6" t="s">
        <v>68</v>
      </c>
      <c r="C33" s="1"/>
      <c r="D33" s="1">
        <v>1</v>
      </c>
      <c r="E33" s="1">
        <v>1.5</v>
      </c>
      <c r="F33" s="1">
        <v>1.5</v>
      </c>
      <c r="G33" s="1">
        <v>0.65</v>
      </c>
      <c r="H33" s="1">
        <v>1</v>
      </c>
      <c r="I33" s="1">
        <v>0.3</v>
      </c>
      <c r="J33" s="1">
        <v>0.1</v>
      </c>
      <c r="K33" s="1"/>
      <c r="L33" s="1">
        <v>1</v>
      </c>
      <c r="M33" s="1">
        <v>0.6</v>
      </c>
      <c r="N33" s="1">
        <v>0.2</v>
      </c>
      <c r="O33" s="1"/>
      <c r="P33" s="1"/>
      <c r="Q33" s="1">
        <v>0.6</v>
      </c>
      <c r="R33" s="1"/>
      <c r="S33" s="1"/>
      <c r="T33" s="1"/>
      <c r="U33" s="1"/>
      <c r="V33" s="1">
        <f t="shared" si="8"/>
        <v>8.4499999999999993</v>
      </c>
      <c r="W33" s="1">
        <v>0.1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9"/>
        <v>0.1</v>
      </c>
      <c r="AJ33" s="1">
        <f t="shared" si="0"/>
        <v>8.5499999999999989</v>
      </c>
      <c r="AK33" s="1">
        <f t="shared" si="1"/>
        <v>19.399999999999999</v>
      </c>
      <c r="AL33" s="7">
        <f t="shared" si="2"/>
        <v>0.44072164948453607</v>
      </c>
      <c r="AM33" s="4">
        <f t="shared" si="3"/>
        <v>3</v>
      </c>
      <c r="AN33" s="1"/>
      <c r="AO33" s="1">
        <v>0.6</v>
      </c>
      <c r="AP33" s="1"/>
      <c r="AQ33" s="1">
        <f t="shared" si="4"/>
        <v>0.6</v>
      </c>
      <c r="AR33" s="1">
        <v>3</v>
      </c>
      <c r="AS33" s="4">
        <f t="shared" si="5"/>
        <v>20</v>
      </c>
      <c r="AT33" s="4">
        <f t="shared" si="6"/>
        <v>2</v>
      </c>
      <c r="AU33" s="4">
        <v>0</v>
      </c>
      <c r="AV33" s="4">
        <f t="shared" si="7"/>
        <v>1.6666666666666667</v>
      </c>
      <c r="AW33" s="5"/>
    </row>
    <row r="34" spans="1:49" ht="15.6" x14ac:dyDescent="0.3">
      <c r="A34" s="1"/>
      <c r="B34" s="6" t="s">
        <v>69</v>
      </c>
      <c r="C34" s="1"/>
      <c r="D34" s="1">
        <v>1</v>
      </c>
      <c r="E34" s="1">
        <v>1.5</v>
      </c>
      <c r="F34" s="1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>
        <v>1</v>
      </c>
      <c r="Q34" s="1">
        <v>1.25</v>
      </c>
      <c r="R34" s="1">
        <v>1.5</v>
      </c>
      <c r="S34" s="1"/>
      <c r="T34" s="1"/>
      <c r="U34" s="1">
        <v>0.5</v>
      </c>
      <c r="V34" s="1">
        <f t="shared" si="8"/>
        <v>15.45</v>
      </c>
      <c r="W34" s="1">
        <v>0</v>
      </c>
      <c r="X34" s="1"/>
      <c r="Y34" s="1"/>
      <c r="Z34" s="1">
        <v>0.1</v>
      </c>
      <c r="AA34" s="1">
        <v>0.1</v>
      </c>
      <c r="AB34" s="1">
        <v>0.1</v>
      </c>
      <c r="AC34" s="1"/>
      <c r="AD34" s="1"/>
      <c r="AE34" s="1"/>
      <c r="AF34" s="1"/>
      <c r="AG34" s="1">
        <v>0.1</v>
      </c>
      <c r="AH34" s="1">
        <v>0.1</v>
      </c>
      <c r="AI34" s="1">
        <f t="shared" si="9"/>
        <v>0.5</v>
      </c>
      <c r="AJ34" s="1">
        <f t="shared" si="0"/>
        <v>15.95</v>
      </c>
      <c r="AK34" s="1">
        <f t="shared" si="1"/>
        <v>19.399999999999999</v>
      </c>
      <c r="AL34" s="7">
        <f t="shared" si="2"/>
        <v>0.82216494845360832</v>
      </c>
      <c r="AM34" s="4">
        <f t="shared" si="3"/>
        <v>5</v>
      </c>
      <c r="AN34" s="1">
        <v>1</v>
      </c>
      <c r="AO34" s="1">
        <v>0.6</v>
      </c>
      <c r="AP34" s="1">
        <v>1</v>
      </c>
      <c r="AQ34" s="1">
        <f t="shared" si="4"/>
        <v>2.6</v>
      </c>
      <c r="AR34" s="1">
        <v>3</v>
      </c>
      <c r="AS34" s="4">
        <f t="shared" si="5"/>
        <v>86.666666666666671</v>
      </c>
      <c r="AT34" s="4">
        <f t="shared" si="6"/>
        <v>5</v>
      </c>
      <c r="AU34" s="4">
        <v>0</v>
      </c>
      <c r="AV34" s="4">
        <f t="shared" si="7"/>
        <v>3.3333333333333335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>
        <v>1.5</v>
      </c>
      <c r="S35" s="1"/>
      <c r="T35" s="1"/>
      <c r="U35" s="1"/>
      <c r="V35" s="1">
        <f t="shared" si="8"/>
        <v>17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>
        <v>0.2</v>
      </c>
      <c r="AG35" s="1">
        <v>0.2</v>
      </c>
      <c r="AH35" s="1">
        <v>0.2</v>
      </c>
      <c r="AI35" s="1">
        <f t="shared" si="9"/>
        <v>2.4</v>
      </c>
      <c r="AJ35" s="1">
        <f t="shared" ref="AJ35" si="10">V35+AI35</f>
        <v>19.399999999999999</v>
      </c>
      <c r="AK35" s="4">
        <f>AJ35</f>
        <v>19.399999999999999</v>
      </c>
      <c r="AL35" s="7">
        <f t="shared" ref="AL35" si="11">(AJ35/AK35)</f>
        <v>1</v>
      </c>
      <c r="AM35" s="4">
        <f t="shared" ref="AM35" si="12">MAX(IF(AL35*100&gt;=20,2,0),IF(AL35*100&gt;=40,3,0),IF(AL35*100&gt;=60,4,0),IF(AL35*100&gt;=80,5,0))</f>
        <v>5</v>
      </c>
      <c r="AN35" s="1">
        <v>1</v>
      </c>
      <c r="AO35" s="1">
        <v>1</v>
      </c>
      <c r="AP35" s="1">
        <v>1</v>
      </c>
      <c r="AQ35" s="1">
        <f t="shared" ref="AQ35" si="13">SUM(AN35:AP35)</f>
        <v>3</v>
      </c>
      <c r="AR35" s="1">
        <v>3</v>
      </c>
      <c r="AS35" s="4">
        <f t="shared" ref="AS35" si="14">(AQ35/AR35)*100</f>
        <v>100</v>
      </c>
      <c r="AT35" s="4">
        <f t="shared" ref="AT35" si="15">MAX(IF(AS35&gt;=20,2,0),IF(AS35&gt;=40,3,0),IF(AS35&gt;=60,4,0),IF(AS35&gt;=80,5,0))</f>
        <v>5</v>
      </c>
      <c r="AU35" s="4">
        <v>0</v>
      </c>
      <c r="AV35" s="4">
        <f t="shared" ref="AV35" si="16">(AM35+AT35+AU35)/3</f>
        <v>3.3333333333333335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2022-12-30T10:58:37Z</dcterms:modified>
</cp:coreProperties>
</file>