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MAIN\repositories\github\csu\1\"/>
    </mc:Choice>
  </mc:AlternateContent>
  <xr:revisionPtr revIDLastSave="0" documentId="13_ncr:1_{D347C1D7-48FE-4DD4-98C2-F678FBC4C6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A/c4lbIWOknygUCW8RLFFkWZT0Q=="/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2" i="1"/>
  <c r="AQ30" i="1"/>
  <c r="AS30" i="1" s="1"/>
  <c r="AT30" i="1" s="1"/>
  <c r="V30" i="1"/>
  <c r="AQ29" i="1"/>
  <c r="AS29" i="1" s="1"/>
  <c r="AT29" i="1" s="1"/>
  <c r="V29" i="1"/>
  <c r="AQ23" i="1"/>
  <c r="AS23" i="1" s="1"/>
  <c r="AT23" i="1" s="1"/>
  <c r="V23" i="1"/>
  <c r="AQ35" i="1"/>
  <c r="AS35" i="1" s="1"/>
  <c r="AT35" i="1" s="1"/>
  <c r="V35" i="1"/>
  <c r="AQ26" i="1"/>
  <c r="AS26" i="1" s="1"/>
  <c r="AT26" i="1" s="1"/>
  <c r="V26" i="1"/>
  <c r="AQ34" i="1"/>
  <c r="AS34" i="1" s="1"/>
  <c r="AT34" i="1" s="1"/>
  <c r="V34" i="1"/>
  <c r="AQ33" i="1"/>
  <c r="AS33" i="1" s="1"/>
  <c r="AT33" i="1" s="1"/>
  <c r="V33" i="1"/>
  <c r="AQ32" i="1"/>
  <c r="AS32" i="1" s="1"/>
  <c r="AT32" i="1" s="1"/>
  <c r="V32" i="1"/>
  <c r="AQ31" i="1"/>
  <c r="AS31" i="1" s="1"/>
  <c r="AT31" i="1" s="1"/>
  <c r="V31" i="1"/>
  <c r="AQ28" i="1"/>
  <c r="AS28" i="1" s="1"/>
  <c r="AT28" i="1" s="1"/>
  <c r="V28" i="1"/>
  <c r="AQ27" i="1"/>
  <c r="AS27" i="1" s="1"/>
  <c r="AT27" i="1" s="1"/>
  <c r="V27" i="1"/>
  <c r="AQ25" i="1"/>
  <c r="AS25" i="1" s="1"/>
  <c r="AT25" i="1" s="1"/>
  <c r="V25" i="1"/>
  <c r="AQ24" i="1"/>
  <c r="AS24" i="1" s="1"/>
  <c r="AT24" i="1" s="1"/>
  <c r="V24" i="1"/>
  <c r="AQ22" i="1"/>
  <c r="AS22" i="1" s="1"/>
  <c r="AT22" i="1" s="1"/>
  <c r="V22" i="1"/>
  <c r="AQ21" i="1"/>
  <c r="AS21" i="1" s="1"/>
  <c r="AT21" i="1" s="1"/>
  <c r="V21" i="1"/>
  <c r="AQ20" i="1"/>
  <c r="AS20" i="1" s="1"/>
  <c r="AT20" i="1" s="1"/>
  <c r="V20" i="1"/>
  <c r="AQ19" i="1"/>
  <c r="AS19" i="1" s="1"/>
  <c r="AT19" i="1" s="1"/>
  <c r="V19" i="1"/>
  <c r="AQ18" i="1"/>
  <c r="AS18" i="1" s="1"/>
  <c r="AT18" i="1" s="1"/>
  <c r="V18" i="1"/>
  <c r="AQ17" i="1"/>
  <c r="AS17" i="1" s="1"/>
  <c r="AT17" i="1" s="1"/>
  <c r="V17" i="1"/>
  <c r="AQ16" i="1"/>
  <c r="AS16" i="1" s="1"/>
  <c r="AT16" i="1" s="1"/>
  <c r="V16" i="1"/>
  <c r="AQ15" i="1"/>
  <c r="AS15" i="1" s="1"/>
  <c r="AT15" i="1" s="1"/>
  <c r="V15" i="1"/>
  <c r="AQ14" i="1"/>
  <c r="AS14" i="1" s="1"/>
  <c r="AT14" i="1" s="1"/>
  <c r="V14" i="1"/>
  <c r="AQ13" i="1"/>
  <c r="AS13" i="1" s="1"/>
  <c r="AT13" i="1" s="1"/>
  <c r="V13" i="1"/>
  <c r="AQ12" i="1"/>
  <c r="AS12" i="1" s="1"/>
  <c r="AT12" i="1" s="1"/>
  <c r="V12" i="1"/>
  <c r="AQ11" i="1"/>
  <c r="AS11" i="1" s="1"/>
  <c r="AT11" i="1" s="1"/>
  <c r="V11" i="1"/>
  <c r="AQ10" i="1"/>
  <c r="AS10" i="1" s="1"/>
  <c r="AT10" i="1" s="1"/>
  <c r="V10" i="1"/>
  <c r="AQ9" i="1"/>
  <c r="AS9" i="1" s="1"/>
  <c r="AT9" i="1" s="1"/>
  <c r="V9" i="1"/>
  <c r="AQ8" i="1"/>
  <c r="AS8" i="1" s="1"/>
  <c r="AT8" i="1" s="1"/>
  <c r="V8" i="1"/>
  <c r="AQ7" i="1"/>
  <c r="AS7" i="1" s="1"/>
  <c r="AT7" i="1" s="1"/>
  <c r="V7" i="1"/>
  <c r="AQ6" i="1"/>
  <c r="AS6" i="1" s="1"/>
  <c r="AT6" i="1" s="1"/>
  <c r="V6" i="1"/>
  <c r="AQ5" i="1"/>
  <c r="AS5" i="1" s="1"/>
  <c r="AT5" i="1" s="1"/>
  <c r="V5" i="1"/>
  <c r="AQ4" i="1"/>
  <c r="AS4" i="1" s="1"/>
  <c r="AT4" i="1" s="1"/>
  <c r="V4" i="1"/>
  <c r="AQ3" i="1"/>
  <c r="AS3" i="1" s="1"/>
  <c r="AT3" i="1" s="1"/>
  <c r="V3" i="1"/>
  <c r="AQ2" i="1"/>
  <c r="AS2" i="1" s="1"/>
  <c r="AT2" i="1" s="1"/>
  <c r="V2" i="1"/>
  <c r="AJ6" i="1" l="1"/>
  <c r="AJ10" i="1"/>
  <c r="AJ30" i="1"/>
  <c r="AJ22" i="1"/>
  <c r="AJ29" i="1"/>
  <c r="AJ7" i="1"/>
  <c r="AJ2" i="1"/>
  <c r="AJ19" i="1"/>
  <c r="AJ32" i="1"/>
  <c r="AJ15" i="1"/>
  <c r="AJ5" i="1"/>
  <c r="AJ14" i="1"/>
  <c r="AJ20" i="1"/>
  <c r="AJ31" i="1"/>
  <c r="AJ26" i="1"/>
  <c r="AJ23" i="1"/>
  <c r="AJ27" i="1"/>
  <c r="AJ18" i="1"/>
  <c r="AJ24" i="1"/>
  <c r="AJ3" i="1"/>
  <c r="AJ34" i="1"/>
  <c r="AJ9" i="1"/>
  <c r="AJ25" i="1"/>
  <c r="AJ33" i="1"/>
  <c r="AJ16" i="1"/>
  <c r="AJ21" i="1"/>
  <c r="AJ11" i="1"/>
  <c r="AJ28" i="1"/>
  <c r="AJ12" i="1"/>
  <c r="AJ17" i="1"/>
  <c r="AJ8" i="1"/>
  <c r="AJ13" i="1"/>
  <c r="AJ35" i="1"/>
  <c r="AK35" i="1" s="1"/>
  <c r="AJ4" i="1"/>
  <c r="AL35" i="1" l="1"/>
  <c r="AM35" i="1" s="1"/>
  <c r="AV35" i="1" s="1"/>
  <c r="AK34" i="1"/>
  <c r="AK33" i="1" s="1"/>
  <c r="AL33" i="1" l="1"/>
  <c r="AM33" i="1" s="1"/>
  <c r="AV33" i="1" s="1"/>
  <c r="AK32" i="1"/>
  <c r="AL34" i="1"/>
  <c r="AM34" i="1" s="1"/>
  <c r="AV34" i="1" s="1"/>
  <c r="AK31" i="1" l="1"/>
  <c r="AL32" i="1"/>
  <c r="AM32" i="1" s="1"/>
  <c r="AV32" i="1" s="1"/>
  <c r="AK30" i="1" l="1"/>
  <c r="AL31" i="1"/>
  <c r="AM31" i="1" s="1"/>
  <c r="AV31" i="1" s="1"/>
  <c r="AK29" i="1" l="1"/>
  <c r="AL30" i="1"/>
  <c r="AM30" i="1" s="1"/>
  <c r="AV30" i="1" s="1"/>
  <c r="AK28" i="1" l="1"/>
  <c r="AL29" i="1"/>
  <c r="AM29" i="1" s="1"/>
  <c r="AV29" i="1" s="1"/>
  <c r="AK27" i="1" l="1"/>
  <c r="AL28" i="1"/>
  <c r="AM28" i="1" s="1"/>
  <c r="AV28" i="1" s="1"/>
  <c r="AL27" i="1" l="1"/>
  <c r="AM27" i="1" s="1"/>
  <c r="AV27" i="1" s="1"/>
  <c r="AK26" i="1"/>
  <c r="AL26" i="1" l="1"/>
  <c r="AM26" i="1" s="1"/>
  <c r="AV26" i="1" s="1"/>
  <c r="AK25" i="1"/>
  <c r="AL25" i="1" l="1"/>
  <c r="AM25" i="1" s="1"/>
  <c r="AV25" i="1" s="1"/>
  <c r="AK24" i="1"/>
  <c r="AK23" i="1" l="1"/>
  <c r="AL24" i="1"/>
  <c r="AM24" i="1" s="1"/>
  <c r="AV24" i="1" s="1"/>
  <c r="AK22" i="1" l="1"/>
  <c r="AL23" i="1"/>
  <c r="AM23" i="1" s="1"/>
  <c r="AV23" i="1" s="1"/>
  <c r="AK21" i="1" l="1"/>
  <c r="AL22" i="1"/>
  <c r="AM22" i="1" s="1"/>
  <c r="AV22" i="1" s="1"/>
  <c r="AK20" i="1" l="1"/>
  <c r="AL21" i="1"/>
  <c r="AM21" i="1" s="1"/>
  <c r="AV21" i="1" s="1"/>
  <c r="AK19" i="1" l="1"/>
  <c r="AL20" i="1"/>
  <c r="AM20" i="1" s="1"/>
  <c r="AV20" i="1" s="1"/>
  <c r="AL19" i="1" l="1"/>
  <c r="AM19" i="1" s="1"/>
  <c r="AV19" i="1" s="1"/>
  <c r="AK18" i="1"/>
  <c r="AL18" i="1" l="1"/>
  <c r="AM18" i="1" s="1"/>
  <c r="AV18" i="1" s="1"/>
  <c r="AK17" i="1"/>
  <c r="AK16" i="1" l="1"/>
  <c r="AL17" i="1"/>
  <c r="AM17" i="1" s="1"/>
  <c r="AV17" i="1" s="1"/>
  <c r="AL16" i="1" l="1"/>
  <c r="AM16" i="1" s="1"/>
  <c r="AV16" i="1" s="1"/>
  <c r="AK15" i="1"/>
  <c r="AK14" i="1" l="1"/>
  <c r="AL15" i="1"/>
  <c r="AM15" i="1" s="1"/>
  <c r="AV15" i="1" s="1"/>
  <c r="AL14" i="1" l="1"/>
  <c r="AM14" i="1" s="1"/>
  <c r="AV14" i="1" s="1"/>
  <c r="AK13" i="1"/>
  <c r="AL13" i="1" l="1"/>
  <c r="AM13" i="1" s="1"/>
  <c r="AV13" i="1" s="1"/>
  <c r="AK12" i="1"/>
  <c r="AK11" i="1" l="1"/>
  <c r="AL12" i="1"/>
  <c r="AM12" i="1" s="1"/>
  <c r="AV12" i="1" s="1"/>
  <c r="AK10" i="1" l="1"/>
  <c r="AL11" i="1"/>
  <c r="AM11" i="1" s="1"/>
  <c r="AV11" i="1" s="1"/>
  <c r="AL10" i="1" l="1"/>
  <c r="AM10" i="1" s="1"/>
  <c r="AV10" i="1" s="1"/>
  <c r="AK9" i="1"/>
  <c r="AL9" i="1" l="1"/>
  <c r="AM9" i="1" s="1"/>
  <c r="AV9" i="1" s="1"/>
  <c r="AK8" i="1"/>
  <c r="AK7" i="1" l="1"/>
  <c r="AL8" i="1"/>
  <c r="AM8" i="1" s="1"/>
  <c r="AV8" i="1" s="1"/>
  <c r="AK6" i="1" l="1"/>
  <c r="AL7" i="1"/>
  <c r="AM7" i="1" s="1"/>
  <c r="AV7" i="1" s="1"/>
  <c r="AL6" i="1" l="1"/>
  <c r="AM6" i="1" s="1"/>
  <c r="AV6" i="1" s="1"/>
  <c r="AK5" i="1"/>
  <c r="AK4" i="1" l="1"/>
  <c r="AL5" i="1"/>
  <c r="AM5" i="1" s="1"/>
  <c r="AV5" i="1" s="1"/>
  <c r="AK3" i="1" l="1"/>
  <c r="AL4" i="1"/>
  <c r="AM4" i="1" s="1"/>
  <c r="AV4" i="1" s="1"/>
  <c r="AL3" i="1" l="1"/>
  <c r="AM3" i="1" s="1"/>
  <c r="AV3" i="1" s="1"/>
  <c r="AK2" i="1"/>
  <c r="AL2" i="1" s="1"/>
  <c r="AM2" i="1" s="1"/>
  <c r="AV2" i="1" s="1"/>
</calcChain>
</file>

<file path=xl/sharedStrings.xml><?xml version="1.0" encoding="utf-8"?>
<sst xmlns="http://schemas.openxmlformats.org/spreadsheetml/2006/main" count="82" uniqueCount="80">
  <si>
    <t>№</t>
  </si>
  <si>
    <t>ФИО</t>
  </si>
  <si>
    <t>доп</t>
  </si>
  <si>
    <t>А1</t>
  </si>
  <si>
    <t>А2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</si>
  <si>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</si>
  <si>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</si>
  <si>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</si>
  <si>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</si>
  <si>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</si>
  <si>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</si>
  <si>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</si>
  <si>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</si>
  <si>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</si>
  <si>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</si>
  <si>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</si>
  <si>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</si>
  <si>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А15</t>
  </si>
  <si>
    <t>А16</t>
  </si>
  <si>
    <t>А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</si>
  <si>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</si>
  <si>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</si>
  <si>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</si>
  <si>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</si>
  <si>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</si>
  <si>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</si>
  <si>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</si>
  <si>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</si>
  <si>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</si>
  <si>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А+К</t>
  </si>
  <si>
    <t>MAX</t>
  </si>
  <si>
    <t>%</t>
  </si>
  <si>
    <t>Первая оценка</t>
  </si>
  <si>
    <t>Л1</t>
  </si>
  <si>
    <t>Л2</t>
  </si>
  <si>
    <t>Л3</t>
  </si>
  <si>
    <t>Лабы</t>
  </si>
  <si>
    <t>Вторая оценка</t>
  </si>
  <si>
    <t>Экзамен</t>
  </si>
  <si>
    <t>ИТОГ</t>
  </si>
  <si>
    <t>Отличник</t>
  </si>
  <si>
    <t>Абдрахманова Регина Рамилевна</t>
  </si>
  <si>
    <t>Байгузина Елена Альмировна</t>
  </si>
  <si>
    <t>Бакирова София Василевна</t>
  </si>
  <si>
    <t>Бурцев Кирилл Дмитриевич</t>
  </si>
  <si>
    <t>Вязовский Александр Валерьевич</t>
  </si>
  <si>
    <t>Глушко Евгений Александрович</t>
  </si>
  <si>
    <t>Зенин Владислав Александрович</t>
  </si>
  <si>
    <t>Иванова Ксения Евгеньевна</t>
  </si>
  <si>
    <t>Клящицкий Матвей Сергеевич</t>
  </si>
  <si>
    <t>Коршунов Павел Алексеевич</t>
  </si>
  <si>
    <t>Логинова Александра Сергеевна</t>
  </si>
  <si>
    <t>Машошина Варвара Сергеевна</t>
  </si>
  <si>
    <t>Мишин Николай Сергеевич</t>
  </si>
  <si>
    <t>Мымриков Никита Алексеевич</t>
  </si>
  <si>
    <t>Навесов Артем Алексеевич</t>
  </si>
  <si>
    <t>Назаренко Виталий Вячеславович</t>
  </si>
  <si>
    <t>Назаров Никита Андреевич</t>
  </si>
  <si>
    <t>Павлова Юлия Константиновна</t>
  </si>
  <si>
    <t>Петров Максим Валерьевич</t>
  </si>
  <si>
    <t>Рожков Ярослав Артёмович</t>
  </si>
  <si>
    <t>Ромашкин Максим Сергеевич</t>
  </si>
  <si>
    <t>Сидоров Максим Алексеевич</t>
  </si>
  <si>
    <t>Стинич Дарья Александровна</t>
  </si>
  <si>
    <t>Хусаинов Аслям Робертович</t>
  </si>
  <si>
    <t>Чепель Даниил Вадимович</t>
  </si>
  <si>
    <t>Шаринкин Николай Андреевич</t>
  </si>
  <si>
    <t>Шершнев Александр Владимирович</t>
  </si>
  <si>
    <t>Шумаков Алексей Витальевич</t>
  </si>
  <si>
    <t>Юлдашев Кирилл Дмитриевич</t>
  </si>
  <si>
    <t>Салем Эльбараа Сабер Эльсайед Гариб</t>
  </si>
  <si>
    <t>Чураев Илья Александрович</t>
  </si>
  <si>
    <t>Тарасов Василий Витальевич</t>
  </si>
  <si>
    <t>Чуфаров Михаил Дмитриевич</t>
  </si>
  <si>
    <t>КР9</t>
  </si>
  <si>
    <t>КР10</t>
  </si>
  <si>
    <t>КР11</t>
  </si>
  <si>
    <t>КР12</t>
  </si>
  <si>
    <t>А17</t>
  </si>
  <si>
    <t>А18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</si>
</sst>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scheme val="minor"/>
    </font>
    <font>
      <sz val="12"/>
      <color rgb="FF000000"/>
      <name val="Times New Roman"/>
    </font>
    <font>
      <u/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/>
    <xf numFmtId="10" fontId="4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30"/>
  <sheetViews>
    <sheetView tabSelected="1" workbookViewId="0">
      <selection activeCell="R16" sqref="R16"/>
    </sheetView>
  </sheetViews>
  <sheetFormatPr defaultColWidth="12.59765625" defaultRowHeight="13.8" x14ac:dyDescent="0.25"/>
  <cols>
    <col min="1" max="1" width="2.796875" bestFit="1" customWidth="1"/>
    <col min="2" max="2" width="31.796875" bestFit="1" customWidth="1"/>
    <col min="3" max="3" width="4" bestFit="1" customWidth="1"/>
    <col min="4" max="4" width="3.296875" bestFit="1" customWidth="1"/>
    <col min="5" max="6" width="3.8984375" bestFit="1" customWidth="1"/>
    <col min="7" max="7" width="4.8984375" bestFit="1" customWidth="1"/>
    <col min="8" max="8" width="3.8984375" bestFit="1" customWidth="1"/>
    <col min="9" max="10" width="4.8984375" bestFit="1" customWidth="1"/>
    <col min="11" max="11" width="3.296875" bestFit="1" customWidth="1"/>
    <col min="12" max="14" width="4.8984375" bestFit="1" customWidth="1"/>
    <col min="15" max="15" width="4.296875" bestFit="1" customWidth="1"/>
    <col min="16" max="16" width="6.09765625" customWidth="1"/>
    <col min="17" max="17" width="4.8984375" bestFit="1" customWidth="1"/>
    <col min="18" max="19" width="4.296875" bestFit="1" customWidth="1"/>
    <col min="20" max="21" width="4.296875" customWidth="1"/>
    <col min="22" max="22" width="5.8984375" bestFit="1" customWidth="1"/>
    <col min="23" max="25" width="4.296875" bestFit="1" customWidth="1"/>
    <col min="26" max="26" width="4.8984375" bestFit="1" customWidth="1"/>
    <col min="27" max="30" width="4.296875" bestFit="1" customWidth="1"/>
    <col min="31" max="31" width="4.296875" customWidth="1"/>
    <col min="32" max="34" width="5.296875" bestFit="1" customWidth="1"/>
    <col min="35" max="35" width="4.8984375" bestFit="1" customWidth="1"/>
    <col min="36" max="36" width="5.8984375" bestFit="1" customWidth="1"/>
    <col min="37" max="37" width="5.3984375" bestFit="1" customWidth="1"/>
    <col min="38" max="38" width="8.19921875" bestFit="1" customWidth="1"/>
    <col min="39" max="39" width="14.796875" bestFit="1" customWidth="1"/>
    <col min="40" max="41" width="3.8984375" bestFit="1" customWidth="1"/>
    <col min="42" max="42" width="3.296875" bestFit="1" customWidth="1"/>
    <col min="43" max="43" width="6" bestFit="1" customWidth="1"/>
    <col min="44" max="44" width="5.3984375" bestFit="1" customWidth="1"/>
    <col min="45" max="45" width="11.8984375" bestFit="1" customWidth="1"/>
    <col min="46" max="46" width="14.3984375" customWidth="1"/>
    <col min="47" max="47" width="8.8984375" bestFit="1" customWidth="1"/>
    <col min="48" max="48" width="11.8984375" bestFit="1" customWidth="1"/>
    <col min="49" max="49" width="8.8984375" customWidth="1"/>
  </cols>
  <sheetData>
    <row r="1" spans="1:49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78</v>
      </c>
      <c r="U1" s="2" t="s">
        <v>79</v>
      </c>
      <c r="V1" s="3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74</v>
      </c>
      <c r="AF1" s="1" t="s">
        <v>75</v>
      </c>
      <c r="AG1" s="1" t="s">
        <v>76</v>
      </c>
      <c r="AH1" s="1" t="s">
        <v>77</v>
      </c>
      <c r="AI1" s="3" t="s">
        <v>28</v>
      </c>
      <c r="AJ1" s="3" t="s">
        <v>29</v>
      </c>
      <c r="AK1" s="3" t="s">
        <v>30</v>
      </c>
      <c r="AL1" s="3" t="s">
        <v>31</v>
      </c>
      <c r="AM1" s="3" t="s">
        <v>32</v>
      </c>
      <c r="AN1" s="1" t="s">
        <v>33</v>
      </c>
      <c r="AO1" s="1" t="s">
        <v>34</v>
      </c>
      <c r="AP1" s="1" t="s">
        <v>35</v>
      </c>
      <c r="AQ1" s="3" t="s">
        <v>36</v>
      </c>
      <c r="AR1" s="3" t="s">
        <v>30</v>
      </c>
      <c r="AS1" s="3" t="s">
        <v>31</v>
      </c>
      <c r="AT1" s="3" t="s">
        <v>37</v>
      </c>
      <c r="AU1" s="4" t="s">
        <v>38</v>
      </c>
      <c r="AV1" s="3" t="s">
        <v>39</v>
      </c>
      <c r="AW1" s="5"/>
    </row>
    <row r="2" spans="1:49" ht="15.6" x14ac:dyDescent="0.3">
      <c r="A2" s="1"/>
      <c r="B2" s="6" t="s">
        <v>41</v>
      </c>
      <c r="C2" s="1"/>
      <c r="D2" s="1">
        <v>1</v>
      </c>
      <c r="E2" s="1">
        <v>1</v>
      </c>
      <c r="F2" s="1">
        <v>1.5</v>
      </c>
      <c r="G2" s="1">
        <v>0.65</v>
      </c>
      <c r="H2" s="1">
        <v>0.6</v>
      </c>
      <c r="I2" s="1">
        <v>0.1</v>
      </c>
      <c r="J2" s="1">
        <v>0.6</v>
      </c>
      <c r="K2" s="1"/>
      <c r="L2" s="1">
        <v>0.3</v>
      </c>
      <c r="M2" s="1">
        <v>0.3</v>
      </c>
      <c r="N2" s="1"/>
      <c r="O2" s="1"/>
      <c r="P2" s="1">
        <v>0.2</v>
      </c>
      <c r="Q2" s="1">
        <v>0.4</v>
      </c>
      <c r="R2" s="1"/>
      <c r="S2" s="1"/>
      <c r="T2" s="1"/>
      <c r="U2" s="1"/>
      <c r="V2" s="1">
        <f t="shared" ref="V2:V35" si="0">SUM(C2:S2)</f>
        <v>6.6499999999999995</v>
      </c>
      <c r="W2" s="1">
        <v>0.1</v>
      </c>
      <c r="X2" s="1"/>
      <c r="Y2" s="1"/>
      <c r="Z2" s="1">
        <v>0.1</v>
      </c>
      <c r="AA2" s="1">
        <v>0.1</v>
      </c>
      <c r="AB2" s="1"/>
      <c r="AC2" s="1"/>
      <c r="AD2" s="1"/>
      <c r="AE2" s="1"/>
      <c r="AF2" s="1">
        <v>0.1</v>
      </c>
      <c r="AG2" s="1">
        <v>0.1</v>
      </c>
      <c r="AH2" s="1"/>
      <c r="AI2" s="1">
        <f>SUM(W2:AH2)</f>
        <v>0.5</v>
      </c>
      <c r="AJ2" s="1">
        <f t="shared" ref="AJ2:AJ34" si="1">V2+AI2</f>
        <v>7.1499999999999995</v>
      </c>
      <c r="AK2" s="1">
        <f t="shared" ref="AK2:AK34" si="2">AK3</f>
        <v>19.2</v>
      </c>
      <c r="AL2" s="7">
        <f t="shared" ref="AL2:AL34" si="3">(AJ2/AK2)</f>
        <v>0.37239583333333331</v>
      </c>
      <c r="AM2" s="4">
        <f t="shared" ref="AM2:AM34" si="4">MAX(IF(AL2*100&gt;=20,2,0),IF(AL2*100&gt;=40,3,0),IF(AL2*100&gt;=60,4,0),IF(AL2*100&gt;=80,5,0))</f>
        <v>2</v>
      </c>
      <c r="AN2" s="1">
        <v>0.5</v>
      </c>
      <c r="AO2" s="1">
        <v>0.3</v>
      </c>
      <c r="AP2" s="1"/>
      <c r="AQ2" s="1">
        <f t="shared" ref="AQ2:AQ34" si="5">SUM(AN2:AP2)</f>
        <v>0.8</v>
      </c>
      <c r="AR2" s="1">
        <v>3</v>
      </c>
      <c r="AS2" s="4">
        <f t="shared" ref="AS2:AS34" si="6">(AQ2/AR2)*100</f>
        <v>26.666666666666668</v>
      </c>
      <c r="AT2" s="4">
        <f t="shared" ref="AT2:AT34" si="7">MAX(IF(AS2&gt;=20,2,0),IF(AS2&gt;=40,3,0),IF(AS2&gt;=60,4,0),IF(AS2&gt;=80,5,0))</f>
        <v>2</v>
      </c>
      <c r="AU2" s="4">
        <v>0</v>
      </c>
      <c r="AV2" s="4">
        <f t="shared" ref="AV2:AV34" si="8">(AM2+AT2+AU2)/3</f>
        <v>1.3333333333333333</v>
      </c>
      <c r="AW2" s="5"/>
    </row>
    <row r="3" spans="1:49" ht="15.6" x14ac:dyDescent="0.3">
      <c r="A3" s="1"/>
      <c r="B3" s="6" t="s">
        <v>42</v>
      </c>
      <c r="C3" s="1"/>
      <c r="D3" s="1">
        <v>1</v>
      </c>
      <c r="E3" s="1">
        <v>1.5</v>
      </c>
      <c r="F3" s="1">
        <v>1.5</v>
      </c>
      <c r="G3" s="1">
        <v>0.65</v>
      </c>
      <c r="H3" s="1"/>
      <c r="I3" s="1">
        <v>0.1</v>
      </c>
      <c r="J3" s="1"/>
      <c r="K3" s="1"/>
      <c r="L3" s="1"/>
      <c r="M3" s="1">
        <v>0.1</v>
      </c>
      <c r="N3" s="1"/>
      <c r="O3" s="1"/>
      <c r="P3" s="1"/>
      <c r="Q3" s="1">
        <v>0.2</v>
      </c>
      <c r="R3" s="1"/>
      <c r="S3" s="1"/>
      <c r="T3" s="1"/>
      <c r="U3" s="1"/>
      <c r="V3" s="1">
        <f t="shared" si="0"/>
        <v>5.05</v>
      </c>
      <c r="W3" s="1">
        <v>0</v>
      </c>
      <c r="X3" s="1"/>
      <c r="Y3" s="1"/>
      <c r="Z3" s="1">
        <v>0.05</v>
      </c>
      <c r="AA3" s="1"/>
      <c r="AB3" s="1"/>
      <c r="AC3" s="1"/>
      <c r="AD3" s="1"/>
      <c r="AE3" s="1"/>
      <c r="AF3" s="1"/>
      <c r="AG3" s="1"/>
      <c r="AH3" s="1"/>
      <c r="AI3" s="1">
        <f t="shared" ref="AI3:AI35" si="9">SUM(W3:AH3)</f>
        <v>0.05</v>
      </c>
      <c r="AJ3" s="1">
        <f t="shared" si="1"/>
        <v>5.0999999999999996</v>
      </c>
      <c r="AK3" s="1">
        <f t="shared" si="2"/>
        <v>19.2</v>
      </c>
      <c r="AL3" s="7">
        <f t="shared" si="3"/>
        <v>0.265625</v>
      </c>
      <c r="AM3" s="4">
        <f t="shared" si="4"/>
        <v>2</v>
      </c>
      <c r="AN3" s="1"/>
      <c r="AO3" s="1">
        <v>0.5</v>
      </c>
      <c r="AP3" s="1"/>
      <c r="AQ3" s="1">
        <f t="shared" si="5"/>
        <v>0.5</v>
      </c>
      <c r="AR3" s="1">
        <v>3</v>
      </c>
      <c r="AS3" s="4">
        <f t="shared" si="6"/>
        <v>16.666666666666664</v>
      </c>
      <c r="AT3" s="4">
        <f t="shared" si="7"/>
        <v>0</v>
      </c>
      <c r="AU3" s="4">
        <v>0</v>
      </c>
      <c r="AV3" s="4">
        <f t="shared" si="8"/>
        <v>0.66666666666666663</v>
      </c>
      <c r="AW3" s="5"/>
    </row>
    <row r="4" spans="1:49" ht="15.6" x14ac:dyDescent="0.3">
      <c r="A4" s="1"/>
      <c r="B4" s="6" t="s">
        <v>43</v>
      </c>
      <c r="C4" s="1"/>
      <c r="D4" s="1">
        <v>1</v>
      </c>
      <c r="E4" s="1">
        <v>1</v>
      </c>
      <c r="F4" s="1">
        <v>1</v>
      </c>
      <c r="G4" s="1">
        <v>0.65</v>
      </c>
      <c r="H4" s="1">
        <v>0.6</v>
      </c>
      <c r="I4" s="1"/>
      <c r="J4" s="1"/>
      <c r="K4" s="1"/>
      <c r="L4" s="1"/>
      <c r="M4" s="1">
        <v>0.3</v>
      </c>
      <c r="N4" s="1"/>
      <c r="O4" s="1"/>
      <c r="P4" s="1">
        <v>0.2</v>
      </c>
      <c r="Q4" s="1">
        <v>0.4</v>
      </c>
      <c r="R4" s="1"/>
      <c r="S4" s="1"/>
      <c r="T4" s="1"/>
      <c r="U4" s="1"/>
      <c r="V4" s="1">
        <f t="shared" si="0"/>
        <v>5.15</v>
      </c>
      <c r="W4" s="1">
        <v>0</v>
      </c>
      <c r="X4" s="1"/>
      <c r="Y4" s="1"/>
      <c r="Z4" s="1">
        <v>0.1</v>
      </c>
      <c r="AA4" s="1"/>
      <c r="AB4" s="1"/>
      <c r="AC4" s="1"/>
      <c r="AD4" s="1"/>
      <c r="AE4" s="1">
        <v>0.1</v>
      </c>
      <c r="AF4" s="1"/>
      <c r="AG4" s="1">
        <v>0.1</v>
      </c>
      <c r="AH4" s="1"/>
      <c r="AI4" s="1">
        <f t="shared" si="9"/>
        <v>0.30000000000000004</v>
      </c>
      <c r="AJ4" s="1">
        <f t="shared" si="1"/>
        <v>5.45</v>
      </c>
      <c r="AK4" s="1">
        <f t="shared" si="2"/>
        <v>19.2</v>
      </c>
      <c r="AL4" s="7">
        <f t="shared" si="3"/>
        <v>0.28385416666666669</v>
      </c>
      <c r="AM4" s="4">
        <f t="shared" si="4"/>
        <v>2</v>
      </c>
      <c r="AN4" s="1">
        <v>0.5</v>
      </c>
      <c r="AO4" s="1">
        <v>0.3</v>
      </c>
      <c r="AP4" s="1"/>
      <c r="AQ4" s="1">
        <f t="shared" si="5"/>
        <v>0.8</v>
      </c>
      <c r="AR4" s="1">
        <v>3</v>
      </c>
      <c r="AS4" s="4">
        <f t="shared" si="6"/>
        <v>26.666666666666668</v>
      </c>
      <c r="AT4" s="4">
        <f t="shared" si="7"/>
        <v>2</v>
      </c>
      <c r="AU4" s="4">
        <v>0</v>
      </c>
      <c r="AV4" s="4">
        <f t="shared" si="8"/>
        <v>1.3333333333333333</v>
      </c>
      <c r="AW4" s="5"/>
    </row>
    <row r="5" spans="1:49" ht="15.6" x14ac:dyDescent="0.3">
      <c r="A5" s="1"/>
      <c r="B5" s="6" t="s">
        <v>44</v>
      </c>
      <c r="C5" s="1"/>
      <c r="D5" s="1">
        <v>1</v>
      </c>
      <c r="E5" s="1">
        <v>1</v>
      </c>
      <c r="F5" s="1">
        <v>1.5</v>
      </c>
      <c r="G5" s="1"/>
      <c r="H5" s="1">
        <v>0.6</v>
      </c>
      <c r="I5" s="1">
        <v>0.6</v>
      </c>
      <c r="J5" s="1"/>
      <c r="K5" s="1"/>
      <c r="L5" s="1">
        <v>0.3</v>
      </c>
      <c r="M5" s="1"/>
      <c r="N5" s="1"/>
      <c r="O5" s="1"/>
      <c r="P5" s="1"/>
      <c r="Q5" s="1"/>
      <c r="R5" s="1"/>
      <c r="S5" s="1"/>
      <c r="T5" s="1"/>
      <c r="U5" s="1"/>
      <c r="V5" s="1">
        <f t="shared" si="0"/>
        <v>4.9999999999999991</v>
      </c>
      <c r="W5" s="1">
        <v>0.1</v>
      </c>
      <c r="X5" s="1"/>
      <c r="Y5" s="1"/>
      <c r="Z5" s="1"/>
      <c r="AA5" s="1"/>
      <c r="AB5" s="1">
        <v>0.1</v>
      </c>
      <c r="AC5" s="1"/>
      <c r="AD5" s="1"/>
      <c r="AE5" s="1"/>
      <c r="AF5" s="1"/>
      <c r="AG5" s="1">
        <v>0.1</v>
      </c>
      <c r="AH5" s="1"/>
      <c r="AI5" s="1">
        <f t="shared" si="9"/>
        <v>0.30000000000000004</v>
      </c>
      <c r="AJ5" s="1">
        <f t="shared" si="1"/>
        <v>5.2999999999999989</v>
      </c>
      <c r="AK5" s="1">
        <f t="shared" si="2"/>
        <v>19.2</v>
      </c>
      <c r="AL5" s="7">
        <f t="shared" si="3"/>
        <v>0.27604166666666663</v>
      </c>
      <c r="AM5" s="4">
        <f t="shared" si="4"/>
        <v>2</v>
      </c>
      <c r="AN5" s="1"/>
      <c r="AO5" s="1"/>
      <c r="AP5" s="1"/>
      <c r="AQ5" s="1">
        <f t="shared" si="5"/>
        <v>0</v>
      </c>
      <c r="AR5" s="1">
        <v>3</v>
      </c>
      <c r="AS5" s="4">
        <f t="shared" si="6"/>
        <v>0</v>
      </c>
      <c r="AT5" s="4">
        <f t="shared" si="7"/>
        <v>0</v>
      </c>
      <c r="AU5" s="4">
        <v>0</v>
      </c>
      <c r="AV5" s="4">
        <f t="shared" si="8"/>
        <v>0.66666666666666663</v>
      </c>
      <c r="AW5" s="5"/>
    </row>
    <row r="6" spans="1:49" ht="15.6" x14ac:dyDescent="0.3">
      <c r="A6" s="1"/>
      <c r="B6" s="6" t="s">
        <v>45</v>
      </c>
      <c r="C6" s="1"/>
      <c r="D6" s="1">
        <v>1</v>
      </c>
      <c r="E6" s="1">
        <v>1</v>
      </c>
      <c r="F6" s="1">
        <v>1</v>
      </c>
      <c r="G6" s="1">
        <v>0.65</v>
      </c>
      <c r="H6" s="1"/>
      <c r="I6" s="1"/>
      <c r="J6" s="1">
        <v>0.1</v>
      </c>
      <c r="K6" s="1"/>
      <c r="L6" s="1">
        <v>0.2</v>
      </c>
      <c r="M6" s="1"/>
      <c r="N6" s="1"/>
      <c r="O6" s="1"/>
      <c r="P6" s="1"/>
      <c r="Q6" s="1"/>
      <c r="R6" s="1"/>
      <c r="S6" s="1"/>
      <c r="T6" s="1"/>
      <c r="U6" s="1"/>
      <c r="V6" s="1">
        <f t="shared" si="0"/>
        <v>3.95</v>
      </c>
      <c r="W6" s="1">
        <v>0</v>
      </c>
      <c r="X6" s="1"/>
      <c r="Y6" s="1"/>
      <c r="Z6" s="1"/>
      <c r="AA6" s="1">
        <v>0.1</v>
      </c>
      <c r="AB6" s="1"/>
      <c r="AC6" s="1"/>
      <c r="AD6" s="1"/>
      <c r="AE6" s="1"/>
      <c r="AF6" s="1"/>
      <c r="AG6" s="1"/>
      <c r="AH6" s="1"/>
      <c r="AI6" s="1">
        <f t="shared" si="9"/>
        <v>0.1</v>
      </c>
      <c r="AJ6" s="1">
        <f t="shared" si="1"/>
        <v>4.05</v>
      </c>
      <c r="AK6" s="1">
        <f t="shared" si="2"/>
        <v>19.2</v>
      </c>
      <c r="AL6" s="7">
        <f t="shared" si="3"/>
        <v>0.2109375</v>
      </c>
      <c r="AM6" s="4">
        <f t="shared" si="4"/>
        <v>2</v>
      </c>
      <c r="AN6" s="1">
        <v>0.5</v>
      </c>
      <c r="AO6" s="1"/>
      <c r="AP6" s="1"/>
      <c r="AQ6" s="1">
        <f t="shared" si="5"/>
        <v>0.5</v>
      </c>
      <c r="AR6" s="1">
        <v>3</v>
      </c>
      <c r="AS6" s="4">
        <f t="shared" si="6"/>
        <v>16.666666666666664</v>
      </c>
      <c r="AT6" s="4">
        <f t="shared" si="7"/>
        <v>0</v>
      </c>
      <c r="AU6" s="4">
        <v>0</v>
      </c>
      <c r="AV6" s="4">
        <f t="shared" si="8"/>
        <v>0.66666666666666663</v>
      </c>
      <c r="AW6" s="5"/>
    </row>
    <row r="7" spans="1:49" ht="15.6" x14ac:dyDescent="0.3">
      <c r="A7" s="1"/>
      <c r="B7" s="6" t="s">
        <v>46</v>
      </c>
      <c r="C7" s="1"/>
      <c r="D7" s="1">
        <v>1</v>
      </c>
      <c r="E7" s="1">
        <v>1.5</v>
      </c>
      <c r="F7" s="1">
        <v>1.5</v>
      </c>
      <c r="G7" s="1">
        <v>1</v>
      </c>
      <c r="H7" s="1">
        <v>1.5</v>
      </c>
      <c r="I7" s="1">
        <v>0.6</v>
      </c>
      <c r="J7" s="1">
        <v>0.6</v>
      </c>
      <c r="K7" s="1"/>
      <c r="L7" s="1">
        <v>1</v>
      </c>
      <c r="M7" s="1">
        <v>0.6</v>
      </c>
      <c r="N7" s="1">
        <v>0.45</v>
      </c>
      <c r="O7" s="1"/>
      <c r="P7" s="1">
        <v>1</v>
      </c>
      <c r="Q7" s="1">
        <v>1</v>
      </c>
      <c r="R7" s="1"/>
      <c r="S7" s="1"/>
      <c r="T7" s="1"/>
      <c r="U7" s="1"/>
      <c r="V7" s="1">
        <f t="shared" si="0"/>
        <v>11.749999999999998</v>
      </c>
      <c r="W7" s="1">
        <v>0</v>
      </c>
      <c r="X7" s="1"/>
      <c r="Y7" s="1"/>
      <c r="Z7" s="1">
        <v>0.1</v>
      </c>
      <c r="AA7" s="1">
        <v>0.2</v>
      </c>
      <c r="AB7" s="1"/>
      <c r="AC7" s="1"/>
      <c r="AD7" s="1"/>
      <c r="AE7" s="1"/>
      <c r="AF7" s="1">
        <v>0.1</v>
      </c>
      <c r="AG7" s="1">
        <v>0.1</v>
      </c>
      <c r="AH7" s="1"/>
      <c r="AI7" s="1">
        <f t="shared" si="9"/>
        <v>0.5</v>
      </c>
      <c r="AJ7" s="1">
        <f t="shared" si="1"/>
        <v>12.249999999999998</v>
      </c>
      <c r="AK7" s="1">
        <f t="shared" si="2"/>
        <v>19.2</v>
      </c>
      <c r="AL7" s="7">
        <f t="shared" si="3"/>
        <v>0.63802083333333326</v>
      </c>
      <c r="AM7" s="4">
        <f t="shared" si="4"/>
        <v>4</v>
      </c>
      <c r="AN7" s="1">
        <v>1</v>
      </c>
      <c r="AO7" s="1">
        <v>0.6</v>
      </c>
      <c r="AP7" s="1"/>
      <c r="AQ7" s="1">
        <f t="shared" si="5"/>
        <v>1.6</v>
      </c>
      <c r="AR7" s="1">
        <v>3</v>
      </c>
      <c r="AS7" s="4">
        <f t="shared" si="6"/>
        <v>53.333333333333336</v>
      </c>
      <c r="AT7" s="4">
        <f t="shared" si="7"/>
        <v>3</v>
      </c>
      <c r="AU7" s="4">
        <v>0</v>
      </c>
      <c r="AV7" s="4">
        <f t="shared" si="8"/>
        <v>2.3333333333333335</v>
      </c>
      <c r="AW7" s="5"/>
    </row>
    <row r="8" spans="1:49" ht="15.6" x14ac:dyDescent="0.3">
      <c r="A8" s="1"/>
      <c r="B8" s="6" t="s">
        <v>47</v>
      </c>
      <c r="C8" s="1"/>
      <c r="D8" s="1">
        <v>1</v>
      </c>
      <c r="E8" s="1">
        <v>1.5</v>
      </c>
      <c r="F8" s="1">
        <v>1.5</v>
      </c>
      <c r="G8" s="1">
        <v>0.65</v>
      </c>
      <c r="H8" s="1">
        <v>0.6</v>
      </c>
      <c r="I8" s="1">
        <v>0.6</v>
      </c>
      <c r="J8" s="1"/>
      <c r="K8" s="1"/>
      <c r="L8" s="1">
        <v>0.65</v>
      </c>
      <c r="M8" s="1"/>
      <c r="N8" s="1"/>
      <c r="O8" s="1"/>
      <c r="P8" s="1"/>
      <c r="Q8" s="1"/>
      <c r="R8" s="1"/>
      <c r="S8" s="1"/>
      <c r="T8" s="1"/>
      <c r="U8" s="1"/>
      <c r="V8" s="1">
        <f t="shared" si="0"/>
        <v>6.5</v>
      </c>
      <c r="W8" s="1">
        <v>0</v>
      </c>
      <c r="X8" s="1"/>
      <c r="Y8" s="1"/>
      <c r="Z8" s="1">
        <v>0.1</v>
      </c>
      <c r="AA8" s="1">
        <v>0.2</v>
      </c>
      <c r="AB8" s="1"/>
      <c r="AC8" s="1"/>
      <c r="AD8" s="1"/>
      <c r="AE8" s="1"/>
      <c r="AF8" s="1"/>
      <c r="AG8" s="1"/>
      <c r="AH8" s="1"/>
      <c r="AI8" s="1">
        <f t="shared" si="9"/>
        <v>0.30000000000000004</v>
      </c>
      <c r="AJ8" s="1">
        <f t="shared" si="1"/>
        <v>6.8</v>
      </c>
      <c r="AK8" s="1">
        <f t="shared" si="2"/>
        <v>19.2</v>
      </c>
      <c r="AL8" s="7">
        <f t="shared" si="3"/>
        <v>0.35416666666666669</v>
      </c>
      <c r="AM8" s="4">
        <f t="shared" si="4"/>
        <v>2</v>
      </c>
      <c r="AN8" s="1">
        <v>0.5</v>
      </c>
      <c r="AO8" s="1">
        <v>0.5</v>
      </c>
      <c r="AP8" s="1"/>
      <c r="AQ8" s="1">
        <f t="shared" si="5"/>
        <v>1</v>
      </c>
      <c r="AR8" s="1">
        <v>3</v>
      </c>
      <c r="AS8" s="4">
        <f t="shared" si="6"/>
        <v>33.333333333333329</v>
      </c>
      <c r="AT8" s="4">
        <f t="shared" si="7"/>
        <v>2</v>
      </c>
      <c r="AU8" s="4">
        <v>0</v>
      </c>
      <c r="AV8" s="4">
        <f t="shared" si="8"/>
        <v>1.3333333333333333</v>
      </c>
      <c r="AW8" s="5"/>
    </row>
    <row r="9" spans="1:49" ht="15.6" x14ac:dyDescent="0.3">
      <c r="A9" s="1"/>
      <c r="B9" s="6" t="s">
        <v>48</v>
      </c>
      <c r="C9" s="1"/>
      <c r="D9" s="1">
        <v>1</v>
      </c>
      <c r="E9" s="1">
        <v>1.5</v>
      </c>
      <c r="F9" s="1">
        <v>1.5</v>
      </c>
      <c r="G9" s="1">
        <v>0.65</v>
      </c>
      <c r="H9" s="1"/>
      <c r="I9" s="1"/>
      <c r="J9" s="1"/>
      <c r="K9" s="1"/>
      <c r="L9" s="1">
        <v>0.3</v>
      </c>
      <c r="M9" s="1">
        <v>0.1</v>
      </c>
      <c r="N9" s="1"/>
      <c r="O9" s="1"/>
      <c r="P9" s="1"/>
      <c r="Q9" s="1"/>
      <c r="R9" s="1"/>
      <c r="S9" s="1"/>
      <c r="T9" s="1"/>
      <c r="U9" s="1"/>
      <c r="V9" s="1">
        <f t="shared" si="0"/>
        <v>5.05</v>
      </c>
      <c r="W9" s="1">
        <v>0.2</v>
      </c>
      <c r="X9" s="1"/>
      <c r="Y9" s="1"/>
      <c r="Z9" s="1">
        <v>0.1</v>
      </c>
      <c r="AA9" s="1"/>
      <c r="AB9" s="1"/>
      <c r="AC9" s="1"/>
      <c r="AD9" s="1"/>
      <c r="AE9" s="1"/>
      <c r="AF9" s="1"/>
      <c r="AG9" s="1"/>
      <c r="AH9" s="1"/>
      <c r="AI9" s="1">
        <f t="shared" si="9"/>
        <v>0.30000000000000004</v>
      </c>
      <c r="AJ9" s="1">
        <f t="shared" si="1"/>
        <v>5.35</v>
      </c>
      <c r="AK9" s="1">
        <f t="shared" si="2"/>
        <v>19.2</v>
      </c>
      <c r="AL9" s="7">
        <f t="shared" si="3"/>
        <v>0.27864583333333331</v>
      </c>
      <c r="AM9" s="4">
        <f t="shared" si="4"/>
        <v>2</v>
      </c>
      <c r="AN9" s="1"/>
      <c r="AO9" s="1"/>
      <c r="AP9" s="1"/>
      <c r="AQ9" s="1">
        <f t="shared" si="5"/>
        <v>0</v>
      </c>
      <c r="AR9" s="1">
        <v>3</v>
      </c>
      <c r="AS9" s="4">
        <f t="shared" si="6"/>
        <v>0</v>
      </c>
      <c r="AT9" s="4">
        <f t="shared" si="7"/>
        <v>0</v>
      </c>
      <c r="AU9" s="4">
        <v>0</v>
      </c>
      <c r="AV9" s="4">
        <f t="shared" si="8"/>
        <v>0.66666666666666663</v>
      </c>
      <c r="AW9" s="5"/>
    </row>
    <row r="10" spans="1:49" ht="15.6" x14ac:dyDescent="0.3">
      <c r="A10" s="1"/>
      <c r="B10" s="6" t="s">
        <v>49</v>
      </c>
      <c r="C10" s="1"/>
      <c r="D10" s="1">
        <v>1</v>
      </c>
      <c r="E10" s="1">
        <v>1.5</v>
      </c>
      <c r="F10" s="1">
        <v>1.5</v>
      </c>
      <c r="G10" s="1">
        <v>1</v>
      </c>
      <c r="H10" s="1">
        <v>1.5</v>
      </c>
      <c r="I10" s="1">
        <v>1</v>
      </c>
      <c r="J10" s="1">
        <v>0.6</v>
      </c>
      <c r="K10" s="1"/>
      <c r="L10" s="1">
        <v>1</v>
      </c>
      <c r="M10" s="1">
        <v>1</v>
      </c>
      <c r="N10" s="1">
        <v>0.5</v>
      </c>
      <c r="O10" s="1"/>
      <c r="P10" s="1">
        <v>1.5</v>
      </c>
      <c r="Q10" s="1">
        <v>1.5</v>
      </c>
      <c r="R10" s="1"/>
      <c r="S10" s="1"/>
      <c r="T10" s="1"/>
      <c r="U10" s="1"/>
      <c r="V10" s="1">
        <f t="shared" si="0"/>
        <v>13.6</v>
      </c>
      <c r="W10" s="1">
        <v>0.1</v>
      </c>
      <c r="X10" s="1"/>
      <c r="Y10" s="1"/>
      <c r="Z10" s="1">
        <v>0.1</v>
      </c>
      <c r="AA10" s="1">
        <v>0.1</v>
      </c>
      <c r="AB10" s="1"/>
      <c r="AC10" s="1"/>
      <c r="AD10" s="1"/>
      <c r="AE10" s="1"/>
      <c r="AF10" s="1"/>
      <c r="AG10" s="1"/>
      <c r="AH10" s="1"/>
      <c r="AI10" s="1">
        <f t="shared" si="9"/>
        <v>0.30000000000000004</v>
      </c>
      <c r="AJ10" s="1">
        <f t="shared" si="1"/>
        <v>13.9</v>
      </c>
      <c r="AK10" s="1">
        <f t="shared" si="2"/>
        <v>19.2</v>
      </c>
      <c r="AL10" s="7">
        <f t="shared" si="3"/>
        <v>0.72395833333333337</v>
      </c>
      <c r="AM10" s="4">
        <f t="shared" si="4"/>
        <v>4</v>
      </c>
      <c r="AN10" s="1">
        <v>1</v>
      </c>
      <c r="AO10" s="1">
        <v>1</v>
      </c>
      <c r="AP10" s="1"/>
      <c r="AQ10" s="1">
        <f t="shared" si="5"/>
        <v>2</v>
      </c>
      <c r="AR10" s="1">
        <v>3</v>
      </c>
      <c r="AS10" s="4">
        <f t="shared" si="6"/>
        <v>66.666666666666657</v>
      </c>
      <c r="AT10" s="4">
        <f t="shared" si="7"/>
        <v>4</v>
      </c>
      <c r="AU10" s="4">
        <v>0</v>
      </c>
      <c r="AV10" s="4">
        <f t="shared" si="8"/>
        <v>2.6666666666666665</v>
      </c>
      <c r="AW10" s="5"/>
    </row>
    <row r="11" spans="1:49" ht="15.6" x14ac:dyDescent="0.3">
      <c r="A11" s="1"/>
      <c r="B11" s="6" t="s">
        <v>50</v>
      </c>
      <c r="C11" s="1"/>
      <c r="D11" s="1">
        <v>1</v>
      </c>
      <c r="E11" s="1">
        <v>1.5</v>
      </c>
      <c r="F11" s="1">
        <v>1.5</v>
      </c>
      <c r="G11" s="1">
        <v>1</v>
      </c>
      <c r="H11" s="1">
        <v>1.5</v>
      </c>
      <c r="I11" s="1">
        <v>0.05</v>
      </c>
      <c r="J11" s="1"/>
      <c r="K11" s="1"/>
      <c r="L11" s="1">
        <v>1</v>
      </c>
      <c r="M11" s="1">
        <v>0.35</v>
      </c>
      <c r="N11" s="1">
        <v>0.5</v>
      </c>
      <c r="O11" s="1"/>
      <c r="P11" s="1">
        <v>0.5</v>
      </c>
      <c r="Q11" s="1"/>
      <c r="R11" s="1"/>
      <c r="S11" s="1"/>
      <c r="T11" s="1"/>
      <c r="U11" s="1"/>
      <c r="V11" s="1">
        <f t="shared" si="0"/>
        <v>8.8999999999999986</v>
      </c>
      <c r="W11" s="1">
        <v>0</v>
      </c>
      <c r="X11" s="1"/>
      <c r="Y11" s="1"/>
      <c r="Z11" s="1"/>
      <c r="AA11" s="1"/>
      <c r="AB11" s="1"/>
      <c r="AC11" s="1"/>
      <c r="AD11" s="1"/>
      <c r="AE11" s="1">
        <v>0.1</v>
      </c>
      <c r="AF11" s="1">
        <v>0.2</v>
      </c>
      <c r="AG11" s="1">
        <v>0.1</v>
      </c>
      <c r="AH11" s="1"/>
      <c r="AI11" s="1">
        <f t="shared" si="9"/>
        <v>0.4</v>
      </c>
      <c r="AJ11" s="1">
        <f t="shared" si="1"/>
        <v>9.2999999999999989</v>
      </c>
      <c r="AK11" s="1">
        <f t="shared" si="2"/>
        <v>19.2</v>
      </c>
      <c r="AL11" s="7">
        <f t="shared" si="3"/>
        <v>0.48437499999999994</v>
      </c>
      <c r="AM11" s="4">
        <f t="shared" si="4"/>
        <v>3</v>
      </c>
      <c r="AN11" s="1">
        <v>0.5</v>
      </c>
      <c r="AO11" s="1"/>
      <c r="AP11" s="1"/>
      <c r="AQ11" s="1">
        <f t="shared" si="5"/>
        <v>0.5</v>
      </c>
      <c r="AR11" s="1">
        <v>3</v>
      </c>
      <c r="AS11" s="4">
        <f t="shared" si="6"/>
        <v>16.666666666666664</v>
      </c>
      <c r="AT11" s="4">
        <f t="shared" si="7"/>
        <v>0</v>
      </c>
      <c r="AU11" s="4">
        <v>0</v>
      </c>
      <c r="AV11" s="4">
        <f t="shared" si="8"/>
        <v>1</v>
      </c>
      <c r="AW11" s="5"/>
    </row>
    <row r="12" spans="1:49" ht="15.6" x14ac:dyDescent="0.3">
      <c r="A12" s="1"/>
      <c r="B12" s="6" t="s">
        <v>51</v>
      </c>
      <c r="C12" s="1"/>
      <c r="D12" s="1">
        <v>1</v>
      </c>
      <c r="E12" s="1">
        <v>1.5</v>
      </c>
      <c r="F12" s="1">
        <v>1.5</v>
      </c>
      <c r="G12" s="1">
        <v>1</v>
      </c>
      <c r="H12" s="1">
        <v>0.8</v>
      </c>
      <c r="I12" s="1">
        <v>0.5</v>
      </c>
      <c r="J12" s="1"/>
      <c r="K12" s="1"/>
      <c r="L12" s="1"/>
      <c r="M12" s="1">
        <v>0.2</v>
      </c>
      <c r="N12" s="1"/>
      <c r="O12" s="1"/>
      <c r="P12" s="1"/>
      <c r="Q12" s="1">
        <v>0.2</v>
      </c>
      <c r="R12" s="1"/>
      <c r="S12" s="1"/>
      <c r="T12" s="1"/>
      <c r="U12" s="1"/>
      <c r="V12" s="1">
        <f t="shared" si="0"/>
        <v>6.7</v>
      </c>
      <c r="W12" s="1">
        <v>0</v>
      </c>
      <c r="X12" s="1">
        <v>0.1</v>
      </c>
      <c r="Y12" s="1"/>
      <c r="Z12" s="1">
        <v>0.1</v>
      </c>
      <c r="AA12" s="1"/>
      <c r="AB12" s="1"/>
      <c r="AC12" s="1"/>
      <c r="AD12" s="1"/>
      <c r="AE12" s="1"/>
      <c r="AF12" s="1"/>
      <c r="AG12" s="1"/>
      <c r="AH12" s="1"/>
      <c r="AI12" s="1">
        <f t="shared" si="9"/>
        <v>0.2</v>
      </c>
      <c r="AJ12" s="1">
        <f t="shared" si="1"/>
        <v>6.9</v>
      </c>
      <c r="AK12" s="1">
        <f t="shared" si="2"/>
        <v>19.2</v>
      </c>
      <c r="AL12" s="7">
        <f t="shared" si="3"/>
        <v>0.35937500000000006</v>
      </c>
      <c r="AM12" s="4">
        <f t="shared" si="4"/>
        <v>2</v>
      </c>
      <c r="AN12" s="1">
        <v>0.5</v>
      </c>
      <c r="AO12" s="1">
        <v>0.3</v>
      </c>
      <c r="AP12" s="1"/>
      <c r="AQ12" s="1">
        <f t="shared" si="5"/>
        <v>0.8</v>
      </c>
      <c r="AR12" s="1">
        <v>3</v>
      </c>
      <c r="AS12" s="4">
        <f t="shared" si="6"/>
        <v>26.666666666666668</v>
      </c>
      <c r="AT12" s="4">
        <f t="shared" si="7"/>
        <v>2</v>
      </c>
      <c r="AU12" s="4">
        <v>0</v>
      </c>
      <c r="AV12" s="4">
        <f t="shared" si="8"/>
        <v>1.3333333333333333</v>
      </c>
      <c r="AW12" s="5"/>
    </row>
    <row r="13" spans="1:49" ht="15.6" x14ac:dyDescent="0.3">
      <c r="A13" s="1"/>
      <c r="B13" s="6" t="s">
        <v>52</v>
      </c>
      <c r="C13" s="1"/>
      <c r="D13" s="1">
        <v>1</v>
      </c>
      <c r="E13" s="1">
        <v>1.5</v>
      </c>
      <c r="F13" s="1">
        <v>0.6</v>
      </c>
      <c r="G13" s="1">
        <v>0.65</v>
      </c>
      <c r="H13" s="1">
        <v>1</v>
      </c>
      <c r="I13" s="1">
        <v>0.1</v>
      </c>
      <c r="J13" s="1">
        <v>0.35</v>
      </c>
      <c r="K13" s="1"/>
      <c r="L13" s="1">
        <v>0.6</v>
      </c>
      <c r="M13" s="1">
        <v>0.3</v>
      </c>
      <c r="N13" s="1"/>
      <c r="O13" s="1"/>
      <c r="P13" s="1"/>
      <c r="Q13" s="1">
        <v>0.1</v>
      </c>
      <c r="R13" s="1">
        <v>0.1</v>
      </c>
      <c r="S13" s="1"/>
      <c r="T13" s="1"/>
      <c r="U13" s="1"/>
      <c r="V13" s="1">
        <f t="shared" si="0"/>
        <v>6.299999999999998</v>
      </c>
      <c r="W13" s="1">
        <v>0</v>
      </c>
      <c r="X13" s="1"/>
      <c r="Y13" s="1"/>
      <c r="Z13" s="1">
        <v>0.1</v>
      </c>
      <c r="AA13" s="1"/>
      <c r="AB13" s="1">
        <v>0.1</v>
      </c>
      <c r="AC13" s="1"/>
      <c r="AD13" s="1"/>
      <c r="AE13" s="1"/>
      <c r="AF13" s="1"/>
      <c r="AG13" s="1">
        <v>0.1</v>
      </c>
      <c r="AH13" s="1"/>
      <c r="AI13" s="1">
        <f t="shared" si="9"/>
        <v>0.30000000000000004</v>
      </c>
      <c r="AJ13" s="1">
        <f t="shared" si="1"/>
        <v>6.5999999999999979</v>
      </c>
      <c r="AK13" s="1">
        <f t="shared" si="2"/>
        <v>19.2</v>
      </c>
      <c r="AL13" s="7">
        <f t="shared" si="3"/>
        <v>0.34374999999999989</v>
      </c>
      <c r="AM13" s="4">
        <f t="shared" si="4"/>
        <v>2</v>
      </c>
      <c r="AN13" s="1">
        <v>1</v>
      </c>
      <c r="AO13" s="1">
        <v>0.3</v>
      </c>
      <c r="AP13" s="1"/>
      <c r="AQ13" s="1">
        <f t="shared" si="5"/>
        <v>1.3</v>
      </c>
      <c r="AR13" s="1">
        <v>3</v>
      </c>
      <c r="AS13" s="4">
        <f t="shared" si="6"/>
        <v>43.333333333333336</v>
      </c>
      <c r="AT13" s="4">
        <f t="shared" si="7"/>
        <v>3</v>
      </c>
      <c r="AU13" s="4">
        <v>0</v>
      </c>
      <c r="AV13" s="4">
        <f t="shared" si="8"/>
        <v>1.6666666666666667</v>
      </c>
      <c r="AW13" s="5"/>
    </row>
    <row r="14" spans="1:49" ht="15.6" x14ac:dyDescent="0.3">
      <c r="A14" s="1"/>
      <c r="B14" s="6" t="s">
        <v>53</v>
      </c>
      <c r="C14" s="1"/>
      <c r="D14" s="1">
        <v>1</v>
      </c>
      <c r="E14" s="1">
        <v>1.5</v>
      </c>
      <c r="F14" s="1">
        <v>1.5</v>
      </c>
      <c r="G14" s="1">
        <v>1</v>
      </c>
      <c r="H14" s="1"/>
      <c r="I14" s="1">
        <v>1</v>
      </c>
      <c r="J14" s="1">
        <v>1</v>
      </c>
      <c r="K14" s="1"/>
      <c r="L14" s="1">
        <v>1</v>
      </c>
      <c r="M14" s="1">
        <v>0.6</v>
      </c>
      <c r="N14" s="1">
        <v>0.4</v>
      </c>
      <c r="O14" s="1"/>
      <c r="P14" s="1">
        <v>0.7</v>
      </c>
      <c r="Q14" s="1">
        <v>1</v>
      </c>
      <c r="R14" s="1"/>
      <c r="S14" s="1"/>
      <c r="T14" s="1"/>
      <c r="U14" s="1"/>
      <c r="V14" s="1">
        <f t="shared" si="0"/>
        <v>10.7</v>
      </c>
      <c r="W14" s="1">
        <v>0.2</v>
      </c>
      <c r="X14" s="1">
        <v>0.1</v>
      </c>
      <c r="Y14" s="1"/>
      <c r="Z14" s="1">
        <v>0.1</v>
      </c>
      <c r="AA14" s="1">
        <v>0.2</v>
      </c>
      <c r="AB14" s="1">
        <v>0.1</v>
      </c>
      <c r="AC14" s="1"/>
      <c r="AD14" s="1">
        <v>0.1</v>
      </c>
      <c r="AE14" s="1">
        <v>0.1</v>
      </c>
      <c r="AF14" s="1">
        <v>0.1</v>
      </c>
      <c r="AG14" s="1">
        <v>0.1</v>
      </c>
      <c r="AH14" s="1"/>
      <c r="AI14" s="1">
        <f t="shared" si="9"/>
        <v>1.1000000000000001</v>
      </c>
      <c r="AJ14" s="1">
        <f t="shared" si="1"/>
        <v>11.799999999999999</v>
      </c>
      <c r="AK14" s="1">
        <f t="shared" si="2"/>
        <v>19.2</v>
      </c>
      <c r="AL14" s="7">
        <f t="shared" si="3"/>
        <v>0.61458333333333326</v>
      </c>
      <c r="AM14" s="4">
        <f t="shared" si="4"/>
        <v>4</v>
      </c>
      <c r="AN14" s="1">
        <v>1</v>
      </c>
      <c r="AO14" s="1">
        <v>1</v>
      </c>
      <c r="AP14" s="1"/>
      <c r="AQ14" s="1">
        <f t="shared" si="5"/>
        <v>2</v>
      </c>
      <c r="AR14" s="1">
        <v>3</v>
      </c>
      <c r="AS14" s="4">
        <f t="shared" si="6"/>
        <v>66.666666666666657</v>
      </c>
      <c r="AT14" s="4">
        <f t="shared" si="7"/>
        <v>4</v>
      </c>
      <c r="AU14" s="4">
        <v>0</v>
      </c>
      <c r="AV14" s="4">
        <f t="shared" si="8"/>
        <v>2.6666666666666665</v>
      </c>
      <c r="AW14" s="5"/>
    </row>
    <row r="15" spans="1:49" ht="15.6" x14ac:dyDescent="0.3">
      <c r="A15" s="1"/>
      <c r="B15" s="6" t="s">
        <v>54</v>
      </c>
      <c r="C15" s="1"/>
      <c r="D15" s="1">
        <v>1</v>
      </c>
      <c r="E15" s="1">
        <v>1</v>
      </c>
      <c r="F15" s="1">
        <v>1.5</v>
      </c>
      <c r="G15" s="1">
        <v>0.65</v>
      </c>
      <c r="H15" s="1">
        <v>0.4</v>
      </c>
      <c r="I15" s="1"/>
      <c r="J15" s="1">
        <v>0.3</v>
      </c>
      <c r="K15" s="1"/>
      <c r="L15" s="1">
        <v>0.6</v>
      </c>
      <c r="M15" s="1">
        <v>0.3</v>
      </c>
      <c r="N15" s="1">
        <v>0.25</v>
      </c>
      <c r="O15" s="1"/>
      <c r="P15" s="1">
        <v>0.15</v>
      </c>
      <c r="Q15" s="1">
        <v>0.6</v>
      </c>
      <c r="R15" s="1"/>
      <c r="S15" s="1"/>
      <c r="T15" s="1"/>
      <c r="U15" s="1"/>
      <c r="V15" s="1">
        <f t="shared" si="0"/>
        <v>6.75</v>
      </c>
      <c r="W15" s="1">
        <v>0</v>
      </c>
      <c r="X15" s="1"/>
      <c r="Y15" s="1"/>
      <c r="Z15" s="1"/>
      <c r="AA15" s="1"/>
      <c r="AB15" s="1"/>
      <c r="AC15" s="1"/>
      <c r="AD15" s="1"/>
      <c r="AE15" s="1"/>
      <c r="AF15" s="1">
        <v>0.1</v>
      </c>
      <c r="AG15" s="1"/>
      <c r="AH15" s="1"/>
      <c r="AI15" s="1">
        <f t="shared" si="9"/>
        <v>0.1</v>
      </c>
      <c r="AJ15" s="1">
        <f t="shared" si="1"/>
        <v>6.85</v>
      </c>
      <c r="AK15" s="1">
        <f t="shared" si="2"/>
        <v>19.2</v>
      </c>
      <c r="AL15" s="7">
        <f t="shared" si="3"/>
        <v>0.35677083333333331</v>
      </c>
      <c r="AM15" s="4">
        <f t="shared" si="4"/>
        <v>2</v>
      </c>
      <c r="AN15" s="1">
        <v>0.5</v>
      </c>
      <c r="AO15" s="1">
        <v>0.6</v>
      </c>
      <c r="AP15" s="1"/>
      <c r="AQ15" s="1">
        <f t="shared" si="5"/>
        <v>1.1000000000000001</v>
      </c>
      <c r="AR15" s="1">
        <v>3</v>
      </c>
      <c r="AS15" s="4">
        <f t="shared" si="6"/>
        <v>36.666666666666671</v>
      </c>
      <c r="AT15" s="4">
        <f t="shared" si="7"/>
        <v>2</v>
      </c>
      <c r="AU15" s="4">
        <v>0</v>
      </c>
      <c r="AV15" s="4">
        <f t="shared" si="8"/>
        <v>1.3333333333333333</v>
      </c>
      <c r="AW15" s="5"/>
    </row>
    <row r="16" spans="1:49" ht="15.6" x14ac:dyDescent="0.3">
      <c r="A16" s="1"/>
      <c r="B16" s="6" t="s">
        <v>55</v>
      </c>
      <c r="C16" s="1"/>
      <c r="D16" s="1">
        <v>1</v>
      </c>
      <c r="E16" s="1">
        <v>1.5</v>
      </c>
      <c r="F16" s="1">
        <v>1.5</v>
      </c>
      <c r="G16" s="1">
        <v>0.65</v>
      </c>
      <c r="H16" s="1">
        <v>1</v>
      </c>
      <c r="I16" s="1">
        <v>0.8</v>
      </c>
      <c r="J16" s="1">
        <v>0.6</v>
      </c>
      <c r="K16" s="1"/>
      <c r="L16" s="1">
        <v>1</v>
      </c>
      <c r="M16" s="1">
        <v>0.6</v>
      </c>
      <c r="N16" s="1">
        <v>0.3</v>
      </c>
      <c r="O16" s="1"/>
      <c r="P16" s="1">
        <v>0.65</v>
      </c>
      <c r="Q16" s="1">
        <v>0.7</v>
      </c>
      <c r="R16" s="1"/>
      <c r="S16" s="1"/>
      <c r="T16" s="1"/>
      <c r="U16" s="1"/>
      <c r="V16" s="1">
        <f t="shared" si="0"/>
        <v>10.3</v>
      </c>
      <c r="W16" s="1">
        <v>0</v>
      </c>
      <c r="X16" s="1"/>
      <c r="Y16" s="1"/>
      <c r="Z16" s="1">
        <v>0.1</v>
      </c>
      <c r="AA16" s="1"/>
      <c r="AB16" s="1"/>
      <c r="AC16" s="1"/>
      <c r="AD16" s="1"/>
      <c r="AE16" s="1"/>
      <c r="AF16" s="1"/>
      <c r="AG16" s="1"/>
      <c r="AH16" s="1"/>
      <c r="AI16" s="1">
        <f t="shared" si="9"/>
        <v>0.1</v>
      </c>
      <c r="AJ16" s="1">
        <f t="shared" si="1"/>
        <v>10.4</v>
      </c>
      <c r="AK16" s="1">
        <f t="shared" si="2"/>
        <v>19.2</v>
      </c>
      <c r="AL16" s="7">
        <f t="shared" si="3"/>
        <v>0.54166666666666674</v>
      </c>
      <c r="AM16" s="4">
        <f t="shared" si="4"/>
        <v>3</v>
      </c>
      <c r="AN16" s="1">
        <v>0.5</v>
      </c>
      <c r="AO16" s="1">
        <v>0.6</v>
      </c>
      <c r="AP16" s="1"/>
      <c r="AQ16" s="1">
        <f t="shared" si="5"/>
        <v>1.1000000000000001</v>
      </c>
      <c r="AR16" s="1">
        <v>3</v>
      </c>
      <c r="AS16" s="4">
        <f t="shared" si="6"/>
        <v>36.666666666666671</v>
      </c>
      <c r="AT16" s="4">
        <f t="shared" si="7"/>
        <v>2</v>
      </c>
      <c r="AU16" s="4">
        <v>0</v>
      </c>
      <c r="AV16" s="4">
        <f t="shared" si="8"/>
        <v>1.6666666666666667</v>
      </c>
      <c r="AW16" s="5"/>
    </row>
    <row r="17" spans="1:49" ht="15.6" x14ac:dyDescent="0.3">
      <c r="A17" s="1"/>
      <c r="B17" s="6" t="s">
        <v>56</v>
      </c>
      <c r="C17" s="1"/>
      <c r="D17" s="1">
        <v>1</v>
      </c>
      <c r="E17" s="1">
        <v>1</v>
      </c>
      <c r="F17" s="1">
        <v>1.5</v>
      </c>
      <c r="G17" s="1">
        <v>0.65</v>
      </c>
      <c r="H17" s="1">
        <v>1</v>
      </c>
      <c r="I17" s="1">
        <v>0.6</v>
      </c>
      <c r="J17" s="1">
        <v>0.6</v>
      </c>
      <c r="K17" s="1"/>
      <c r="L17" s="1">
        <v>0.6</v>
      </c>
      <c r="M17" s="1"/>
      <c r="N17" s="1">
        <v>0.5</v>
      </c>
      <c r="O17" s="1"/>
      <c r="P17" s="1">
        <v>0.5</v>
      </c>
      <c r="Q17" s="1">
        <v>0.9</v>
      </c>
      <c r="R17" s="1"/>
      <c r="S17" s="1"/>
      <c r="T17" s="1"/>
      <c r="U17" s="1"/>
      <c r="V17" s="1">
        <f t="shared" si="0"/>
        <v>8.85</v>
      </c>
      <c r="W17" s="1">
        <v>0.1</v>
      </c>
      <c r="X17" s="1"/>
      <c r="Y17" s="1"/>
      <c r="Z17" s="1">
        <v>0.1</v>
      </c>
      <c r="AA17" s="1">
        <v>0.1</v>
      </c>
      <c r="AB17" s="1"/>
      <c r="AC17" s="1"/>
      <c r="AD17" s="1"/>
      <c r="AE17" s="1"/>
      <c r="AF17" s="1"/>
      <c r="AG17" s="1"/>
      <c r="AH17" s="1"/>
      <c r="AI17" s="1">
        <f t="shared" si="9"/>
        <v>0.30000000000000004</v>
      </c>
      <c r="AJ17" s="1">
        <f t="shared" si="1"/>
        <v>9.15</v>
      </c>
      <c r="AK17" s="1">
        <f t="shared" si="2"/>
        <v>19.2</v>
      </c>
      <c r="AL17" s="7">
        <f t="shared" si="3"/>
        <v>0.47656250000000006</v>
      </c>
      <c r="AM17" s="4">
        <f t="shared" si="4"/>
        <v>3</v>
      </c>
      <c r="AN17" s="1">
        <v>0.5</v>
      </c>
      <c r="AO17" s="1">
        <v>0.6</v>
      </c>
      <c r="AP17" s="1"/>
      <c r="AQ17" s="1">
        <f t="shared" si="5"/>
        <v>1.1000000000000001</v>
      </c>
      <c r="AR17" s="1">
        <v>3</v>
      </c>
      <c r="AS17" s="4">
        <f t="shared" si="6"/>
        <v>36.666666666666671</v>
      </c>
      <c r="AT17" s="4">
        <f t="shared" si="7"/>
        <v>2</v>
      </c>
      <c r="AU17" s="4">
        <v>0</v>
      </c>
      <c r="AV17" s="4">
        <f t="shared" si="8"/>
        <v>1.6666666666666667</v>
      </c>
      <c r="AW17" s="5"/>
    </row>
    <row r="18" spans="1:49" ht="15.6" x14ac:dyDescent="0.3">
      <c r="A18" s="1"/>
      <c r="B18" s="6" t="s">
        <v>57</v>
      </c>
      <c r="C18" s="1"/>
      <c r="D18" s="1">
        <v>1</v>
      </c>
      <c r="E18" s="1">
        <v>1.5</v>
      </c>
      <c r="F18" s="1">
        <v>1.5</v>
      </c>
      <c r="G18" s="1">
        <v>0.65</v>
      </c>
      <c r="H18" s="1"/>
      <c r="I18" s="1"/>
      <c r="J18" s="1"/>
      <c r="K18" s="1"/>
      <c r="L18" s="1">
        <v>0.3</v>
      </c>
      <c r="M18" s="1"/>
      <c r="N18" s="1"/>
      <c r="O18" s="1"/>
      <c r="P18" s="1"/>
      <c r="Q18" s="1"/>
      <c r="R18" s="1"/>
      <c r="S18" s="1"/>
      <c r="T18" s="1"/>
      <c r="U18" s="1"/>
      <c r="V18" s="1">
        <f t="shared" si="0"/>
        <v>4.95</v>
      </c>
      <c r="W18" s="1">
        <v>0</v>
      </c>
      <c r="X18" s="1"/>
      <c r="Y18" s="1"/>
      <c r="Z18" s="1"/>
      <c r="AA18" s="1"/>
      <c r="AB18" s="1"/>
      <c r="AC18" s="1"/>
      <c r="AD18" s="1"/>
      <c r="AE18" s="1"/>
      <c r="AF18" s="1">
        <v>0.1</v>
      </c>
      <c r="AG18" s="1"/>
      <c r="AH18" s="1"/>
      <c r="AI18" s="1">
        <f t="shared" si="9"/>
        <v>0.1</v>
      </c>
      <c r="AJ18" s="1">
        <f t="shared" si="1"/>
        <v>5.05</v>
      </c>
      <c r="AK18" s="1">
        <f t="shared" si="2"/>
        <v>19.2</v>
      </c>
      <c r="AL18" s="7">
        <f t="shared" si="3"/>
        <v>0.26302083333333331</v>
      </c>
      <c r="AM18" s="4">
        <f t="shared" si="4"/>
        <v>2</v>
      </c>
      <c r="AN18" s="1">
        <v>0.5</v>
      </c>
      <c r="AO18" s="1"/>
      <c r="AP18" s="1"/>
      <c r="AQ18" s="1">
        <f t="shared" si="5"/>
        <v>0.5</v>
      </c>
      <c r="AR18" s="1">
        <v>3</v>
      </c>
      <c r="AS18" s="4">
        <f t="shared" si="6"/>
        <v>16.666666666666664</v>
      </c>
      <c r="AT18" s="4">
        <f t="shared" si="7"/>
        <v>0</v>
      </c>
      <c r="AU18" s="4">
        <v>0</v>
      </c>
      <c r="AV18" s="4">
        <f t="shared" si="8"/>
        <v>0.66666666666666663</v>
      </c>
      <c r="AW18" s="5"/>
    </row>
    <row r="19" spans="1:49" ht="15.6" x14ac:dyDescent="0.3">
      <c r="A19" s="1"/>
      <c r="B19" s="6" t="s">
        <v>58</v>
      </c>
      <c r="C19" s="1"/>
      <c r="D19" s="1">
        <v>1</v>
      </c>
      <c r="E19" s="1">
        <v>1.5</v>
      </c>
      <c r="F19" s="1">
        <v>1.5</v>
      </c>
      <c r="G19" s="1">
        <v>1</v>
      </c>
      <c r="H19" s="1">
        <v>0.6</v>
      </c>
      <c r="I19" s="1">
        <v>1</v>
      </c>
      <c r="J19" s="1"/>
      <c r="K19" s="1"/>
      <c r="L19" s="1">
        <v>0.3</v>
      </c>
      <c r="M19" s="1">
        <v>0.1</v>
      </c>
      <c r="N19" s="1">
        <v>0.1</v>
      </c>
      <c r="O19" s="1"/>
      <c r="P19" s="1">
        <v>0.25</v>
      </c>
      <c r="Q19" s="1">
        <v>0.4</v>
      </c>
      <c r="R19" s="1"/>
      <c r="S19" s="1"/>
      <c r="T19" s="1"/>
      <c r="U19" s="1"/>
      <c r="V19" s="1">
        <f t="shared" si="0"/>
        <v>7.7499999999999991</v>
      </c>
      <c r="W19" s="1">
        <v>0.1</v>
      </c>
      <c r="X19" s="1">
        <v>0.1</v>
      </c>
      <c r="Y19" s="1"/>
      <c r="Z19" s="1">
        <v>0.1</v>
      </c>
      <c r="AA19" s="1">
        <v>0.2</v>
      </c>
      <c r="AB19" s="1"/>
      <c r="AC19" s="1"/>
      <c r="AD19" s="1"/>
      <c r="AE19" s="1">
        <v>0.1</v>
      </c>
      <c r="AF19" s="1"/>
      <c r="AG19" s="1"/>
      <c r="AH19" s="1"/>
      <c r="AI19" s="1">
        <f t="shared" si="9"/>
        <v>0.6</v>
      </c>
      <c r="AJ19" s="1">
        <f t="shared" si="1"/>
        <v>8.35</v>
      </c>
      <c r="AK19" s="1">
        <f t="shared" si="2"/>
        <v>19.2</v>
      </c>
      <c r="AL19" s="7">
        <f t="shared" si="3"/>
        <v>0.43489583333333331</v>
      </c>
      <c r="AM19" s="4">
        <f t="shared" si="4"/>
        <v>3</v>
      </c>
      <c r="AN19" s="1">
        <v>0.5</v>
      </c>
      <c r="AO19" s="1">
        <v>1</v>
      </c>
      <c r="AP19" s="1"/>
      <c r="AQ19" s="1">
        <f t="shared" si="5"/>
        <v>1.5</v>
      </c>
      <c r="AR19" s="1">
        <v>3</v>
      </c>
      <c r="AS19" s="4">
        <f t="shared" si="6"/>
        <v>50</v>
      </c>
      <c r="AT19" s="4">
        <f t="shared" si="7"/>
        <v>3</v>
      </c>
      <c r="AU19" s="4">
        <v>0</v>
      </c>
      <c r="AV19" s="4">
        <f t="shared" si="8"/>
        <v>2</v>
      </c>
      <c r="AW19" s="5"/>
    </row>
    <row r="20" spans="1:49" ht="15.6" x14ac:dyDescent="0.3">
      <c r="A20" s="1"/>
      <c r="B20" s="6" t="s">
        <v>59</v>
      </c>
      <c r="C20" s="1"/>
      <c r="D20" s="1">
        <v>1</v>
      </c>
      <c r="E20" s="1">
        <v>1.5</v>
      </c>
      <c r="F20" s="1">
        <v>1.5</v>
      </c>
      <c r="G20" s="1">
        <v>1</v>
      </c>
      <c r="H20" s="1">
        <v>1.5</v>
      </c>
      <c r="I20" s="1">
        <v>1.5</v>
      </c>
      <c r="J20" s="1">
        <v>1</v>
      </c>
      <c r="K20" s="1"/>
      <c r="L20" s="1">
        <v>1</v>
      </c>
      <c r="M20" s="1">
        <v>1</v>
      </c>
      <c r="N20" s="1">
        <v>1.5</v>
      </c>
      <c r="O20" s="1"/>
      <c r="P20" s="1">
        <v>1.5</v>
      </c>
      <c r="Q20" s="1">
        <v>1.5</v>
      </c>
      <c r="R20" s="1">
        <v>1.5</v>
      </c>
      <c r="S20" s="1"/>
      <c r="T20" s="1"/>
      <c r="U20" s="1"/>
      <c r="V20" s="1">
        <f t="shared" si="0"/>
        <v>17</v>
      </c>
      <c r="W20" s="1">
        <v>0.1</v>
      </c>
      <c r="X20" s="1">
        <v>0.1</v>
      </c>
      <c r="Y20" s="1">
        <v>0.1</v>
      </c>
      <c r="Z20" s="1">
        <v>0.1</v>
      </c>
      <c r="AA20" s="1"/>
      <c r="AB20" s="1">
        <v>0.1</v>
      </c>
      <c r="AC20" s="1">
        <v>0.1</v>
      </c>
      <c r="AD20" s="1">
        <v>0.1</v>
      </c>
      <c r="AE20" s="1">
        <v>0.1</v>
      </c>
      <c r="AF20" s="1">
        <v>0.1</v>
      </c>
      <c r="AG20" s="1"/>
      <c r="AH20" s="1"/>
      <c r="AI20" s="1">
        <f t="shared" si="9"/>
        <v>0.89999999999999991</v>
      </c>
      <c r="AJ20" s="1">
        <f t="shared" si="1"/>
        <v>17.899999999999999</v>
      </c>
      <c r="AK20" s="1">
        <f t="shared" si="2"/>
        <v>19.2</v>
      </c>
      <c r="AL20" s="7">
        <f t="shared" si="3"/>
        <v>0.93229166666666663</v>
      </c>
      <c r="AM20" s="4">
        <f t="shared" si="4"/>
        <v>5</v>
      </c>
      <c r="AN20" s="1">
        <v>1</v>
      </c>
      <c r="AO20" s="1">
        <v>1</v>
      </c>
      <c r="AP20" s="1">
        <v>1</v>
      </c>
      <c r="AQ20" s="1">
        <f t="shared" si="5"/>
        <v>3</v>
      </c>
      <c r="AR20" s="1">
        <v>3</v>
      </c>
      <c r="AS20" s="4">
        <f t="shared" si="6"/>
        <v>100</v>
      </c>
      <c r="AT20" s="4">
        <f t="shared" si="7"/>
        <v>5</v>
      </c>
      <c r="AU20" s="4">
        <v>0</v>
      </c>
      <c r="AV20" s="4">
        <f t="shared" si="8"/>
        <v>3.3333333333333335</v>
      </c>
      <c r="AW20" s="5"/>
    </row>
    <row r="21" spans="1:49" ht="15.6" x14ac:dyDescent="0.3">
      <c r="A21" s="1"/>
      <c r="B21" s="6" t="s">
        <v>60</v>
      </c>
      <c r="C21" s="1"/>
      <c r="D21" s="1">
        <v>1</v>
      </c>
      <c r="E21" s="1">
        <v>1</v>
      </c>
      <c r="F21" s="1">
        <v>1</v>
      </c>
      <c r="G21" s="1">
        <v>0.65</v>
      </c>
      <c r="H21" s="1"/>
      <c r="I21" s="1"/>
      <c r="J21" s="1">
        <v>0.1</v>
      </c>
      <c r="K21" s="1"/>
      <c r="L21" s="1">
        <v>0.1</v>
      </c>
      <c r="M21" s="1">
        <v>0.05</v>
      </c>
      <c r="N21" s="1"/>
      <c r="O21" s="1"/>
      <c r="P21" s="1">
        <v>0.2</v>
      </c>
      <c r="Q21" s="1"/>
      <c r="R21" s="1"/>
      <c r="S21" s="1"/>
      <c r="T21" s="1"/>
      <c r="U21" s="1"/>
      <c r="V21" s="1">
        <f t="shared" si="0"/>
        <v>4.0999999999999996</v>
      </c>
      <c r="W21" s="1">
        <v>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>
        <f t="shared" si="9"/>
        <v>0</v>
      </c>
      <c r="AJ21" s="1">
        <f t="shared" si="1"/>
        <v>4.0999999999999996</v>
      </c>
      <c r="AK21" s="1">
        <f t="shared" si="2"/>
        <v>19.2</v>
      </c>
      <c r="AL21" s="7">
        <f t="shared" si="3"/>
        <v>0.21354166666666666</v>
      </c>
      <c r="AM21" s="4">
        <f t="shared" si="4"/>
        <v>2</v>
      </c>
      <c r="AN21" s="1"/>
      <c r="AO21" s="1"/>
      <c r="AP21" s="1"/>
      <c r="AQ21" s="1">
        <f t="shared" si="5"/>
        <v>0</v>
      </c>
      <c r="AR21" s="1">
        <v>3</v>
      </c>
      <c r="AS21" s="4">
        <f t="shared" si="6"/>
        <v>0</v>
      </c>
      <c r="AT21" s="4">
        <f t="shared" si="7"/>
        <v>0</v>
      </c>
      <c r="AU21" s="4">
        <v>0</v>
      </c>
      <c r="AV21" s="4">
        <f t="shared" si="8"/>
        <v>0.66666666666666663</v>
      </c>
      <c r="AW21" s="5"/>
    </row>
    <row r="22" spans="1:49" ht="15.6" x14ac:dyDescent="0.3">
      <c r="A22" s="1"/>
      <c r="B22" s="6" t="s">
        <v>61</v>
      </c>
      <c r="C22" s="1"/>
      <c r="D22" s="1">
        <v>1</v>
      </c>
      <c r="E22" s="1">
        <v>1.5</v>
      </c>
      <c r="F22" s="1">
        <v>1.5</v>
      </c>
      <c r="G22" s="1">
        <v>1</v>
      </c>
      <c r="H22" s="1">
        <v>1.5</v>
      </c>
      <c r="I22" s="1">
        <v>1</v>
      </c>
      <c r="J22" s="1">
        <v>0.6</v>
      </c>
      <c r="K22" s="1"/>
      <c r="L22" s="1">
        <v>0.3</v>
      </c>
      <c r="M22" s="1">
        <v>0.3</v>
      </c>
      <c r="N22" s="1">
        <v>0.1</v>
      </c>
      <c r="O22" s="1"/>
      <c r="P22" s="1"/>
      <c r="Q22" s="1"/>
      <c r="R22" s="1"/>
      <c r="S22" s="1"/>
      <c r="T22" s="1"/>
      <c r="U22" s="1"/>
      <c r="V22" s="1">
        <f t="shared" si="0"/>
        <v>8.8000000000000007</v>
      </c>
      <c r="W22" s="1">
        <v>0.1</v>
      </c>
      <c r="X22" s="1">
        <v>0.1</v>
      </c>
      <c r="Y22" s="1"/>
      <c r="Z22" s="1">
        <v>0.1</v>
      </c>
      <c r="AA22" s="1">
        <v>0.1</v>
      </c>
      <c r="AB22" s="1"/>
      <c r="AC22" s="1"/>
      <c r="AD22" s="1"/>
      <c r="AE22" s="1">
        <v>0.1</v>
      </c>
      <c r="AF22" s="1"/>
      <c r="AG22" s="1"/>
      <c r="AH22" s="1"/>
      <c r="AI22" s="1">
        <f t="shared" si="9"/>
        <v>0.5</v>
      </c>
      <c r="AJ22" s="1">
        <f t="shared" si="1"/>
        <v>9.3000000000000007</v>
      </c>
      <c r="AK22" s="1">
        <f t="shared" si="2"/>
        <v>19.2</v>
      </c>
      <c r="AL22" s="7">
        <f t="shared" si="3"/>
        <v>0.48437500000000006</v>
      </c>
      <c r="AM22" s="4">
        <f t="shared" si="4"/>
        <v>3</v>
      </c>
      <c r="AN22" s="1">
        <v>1</v>
      </c>
      <c r="AO22" s="1">
        <v>0.3</v>
      </c>
      <c r="AP22" s="1"/>
      <c r="AQ22" s="1">
        <f t="shared" si="5"/>
        <v>1.3</v>
      </c>
      <c r="AR22" s="1">
        <v>3</v>
      </c>
      <c r="AS22" s="4">
        <f t="shared" si="6"/>
        <v>43.333333333333336</v>
      </c>
      <c r="AT22" s="4">
        <f t="shared" si="7"/>
        <v>3</v>
      </c>
      <c r="AU22" s="4">
        <v>0</v>
      </c>
      <c r="AV22" s="4">
        <f t="shared" si="8"/>
        <v>2</v>
      </c>
      <c r="AW22" s="5"/>
    </row>
    <row r="23" spans="1:49" ht="15.6" x14ac:dyDescent="0.3">
      <c r="A23" s="1"/>
      <c r="B23" s="6" t="s">
        <v>70</v>
      </c>
      <c r="C23" s="1"/>
      <c r="D23" s="1">
        <v>1</v>
      </c>
      <c r="E23" s="1">
        <v>1.5</v>
      </c>
      <c r="F23" s="1">
        <v>1</v>
      </c>
      <c r="G23" s="1"/>
      <c r="H23" s="1">
        <v>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f t="shared" si="0"/>
        <v>4.5</v>
      </c>
      <c r="W23" s="1"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>
        <f t="shared" si="9"/>
        <v>0</v>
      </c>
      <c r="AJ23" s="1">
        <f t="shared" si="1"/>
        <v>4.5</v>
      </c>
      <c r="AK23" s="1">
        <f t="shared" si="2"/>
        <v>19.2</v>
      </c>
      <c r="AL23" s="7">
        <f t="shared" si="3"/>
        <v>0.234375</v>
      </c>
      <c r="AM23" s="4">
        <f t="shared" si="4"/>
        <v>2</v>
      </c>
      <c r="AN23" s="1"/>
      <c r="AO23" s="1"/>
      <c r="AP23" s="1"/>
      <c r="AQ23" s="1">
        <f t="shared" si="5"/>
        <v>0</v>
      </c>
      <c r="AR23" s="1">
        <v>3</v>
      </c>
      <c r="AS23" s="4">
        <f t="shared" si="6"/>
        <v>0</v>
      </c>
      <c r="AT23" s="4">
        <f t="shared" si="7"/>
        <v>0</v>
      </c>
      <c r="AU23" s="4">
        <v>0</v>
      </c>
      <c r="AV23" s="4">
        <f t="shared" si="8"/>
        <v>0.66666666666666663</v>
      </c>
      <c r="AW23" s="5"/>
    </row>
    <row r="24" spans="1:49" ht="15.6" x14ac:dyDescent="0.3">
      <c r="A24" s="1"/>
      <c r="B24" s="6" t="s">
        <v>62</v>
      </c>
      <c r="C24" s="1"/>
      <c r="D24" s="1">
        <v>1</v>
      </c>
      <c r="E24" s="1">
        <v>1.5</v>
      </c>
      <c r="F24" s="1">
        <v>1</v>
      </c>
      <c r="G24" s="1">
        <v>1</v>
      </c>
      <c r="H24" s="1">
        <v>1.5</v>
      </c>
      <c r="I24" s="1">
        <v>1.5</v>
      </c>
      <c r="J24" s="1">
        <v>1</v>
      </c>
      <c r="K24" s="1"/>
      <c r="L24" s="1">
        <v>1</v>
      </c>
      <c r="M24" s="1">
        <v>1</v>
      </c>
      <c r="N24" s="1">
        <v>0.6</v>
      </c>
      <c r="O24" s="1"/>
      <c r="P24" s="1">
        <v>1.25</v>
      </c>
      <c r="Q24" s="1">
        <v>1</v>
      </c>
      <c r="R24" s="1"/>
      <c r="S24" s="1"/>
      <c r="T24" s="1"/>
      <c r="U24" s="1"/>
      <c r="V24" s="1">
        <f t="shared" si="0"/>
        <v>13.35</v>
      </c>
      <c r="W24" s="1">
        <v>0</v>
      </c>
      <c r="X24" s="1"/>
      <c r="Y24" s="1"/>
      <c r="Z24" s="1">
        <v>0.1</v>
      </c>
      <c r="AA24" s="1">
        <v>0.1</v>
      </c>
      <c r="AB24" s="1">
        <v>0.1</v>
      </c>
      <c r="AC24" s="1">
        <v>0.1</v>
      </c>
      <c r="AD24" s="1"/>
      <c r="AE24" s="1"/>
      <c r="AF24" s="1">
        <v>0.1</v>
      </c>
      <c r="AG24" s="1">
        <v>0.1</v>
      </c>
      <c r="AH24" s="1"/>
      <c r="AI24" s="1">
        <f t="shared" si="9"/>
        <v>0.6</v>
      </c>
      <c r="AJ24" s="1">
        <f t="shared" si="1"/>
        <v>13.95</v>
      </c>
      <c r="AK24" s="1">
        <f t="shared" si="2"/>
        <v>19.2</v>
      </c>
      <c r="AL24" s="7">
        <f t="shared" si="3"/>
        <v>0.7265625</v>
      </c>
      <c r="AM24" s="4">
        <f t="shared" si="4"/>
        <v>4</v>
      </c>
      <c r="AN24" s="1">
        <v>1</v>
      </c>
      <c r="AO24" s="1">
        <v>1</v>
      </c>
      <c r="AP24" s="1"/>
      <c r="AQ24" s="1">
        <f t="shared" si="5"/>
        <v>2</v>
      </c>
      <c r="AR24" s="1">
        <v>3</v>
      </c>
      <c r="AS24" s="4">
        <f t="shared" si="6"/>
        <v>66.666666666666657</v>
      </c>
      <c r="AT24" s="4">
        <f t="shared" si="7"/>
        <v>4</v>
      </c>
      <c r="AU24" s="4">
        <v>0</v>
      </c>
      <c r="AV24" s="4">
        <f t="shared" si="8"/>
        <v>2.6666666666666665</v>
      </c>
      <c r="AW24" s="5"/>
    </row>
    <row r="25" spans="1:49" ht="15.6" x14ac:dyDescent="0.3">
      <c r="A25" s="1"/>
      <c r="B25" s="6" t="s">
        <v>63</v>
      </c>
      <c r="C25" s="1"/>
      <c r="D25" s="1">
        <v>1</v>
      </c>
      <c r="E25" s="1">
        <v>1.5</v>
      </c>
      <c r="F25" s="1">
        <v>1</v>
      </c>
      <c r="G25" s="1">
        <v>0.65</v>
      </c>
      <c r="H25" s="1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>
        <f t="shared" si="0"/>
        <v>5.15</v>
      </c>
      <c r="W25" s="1">
        <v>0.1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>
        <f t="shared" si="9"/>
        <v>0.1</v>
      </c>
      <c r="AJ25" s="1">
        <f t="shared" si="1"/>
        <v>5.25</v>
      </c>
      <c r="AK25" s="1">
        <f t="shared" si="2"/>
        <v>19.2</v>
      </c>
      <c r="AL25" s="7">
        <f t="shared" si="3"/>
        <v>0.2734375</v>
      </c>
      <c r="AM25" s="4">
        <f t="shared" si="4"/>
        <v>2</v>
      </c>
      <c r="AN25" s="1"/>
      <c r="AO25" s="1"/>
      <c r="AP25" s="1"/>
      <c r="AQ25" s="1">
        <f t="shared" si="5"/>
        <v>0</v>
      </c>
      <c r="AR25" s="1">
        <v>3</v>
      </c>
      <c r="AS25" s="4">
        <f t="shared" si="6"/>
        <v>0</v>
      </c>
      <c r="AT25" s="4">
        <f t="shared" si="7"/>
        <v>0</v>
      </c>
      <c r="AU25" s="4">
        <v>0</v>
      </c>
      <c r="AV25" s="4">
        <f t="shared" si="8"/>
        <v>0.66666666666666663</v>
      </c>
      <c r="AW25" s="5"/>
    </row>
    <row r="26" spans="1:49" ht="15.6" x14ac:dyDescent="0.3">
      <c r="A26" s="1"/>
      <c r="B26" s="6" t="s">
        <v>72</v>
      </c>
      <c r="C26" s="1"/>
      <c r="D26" s="1">
        <v>1</v>
      </c>
      <c r="E26" s="1">
        <v>1.5</v>
      </c>
      <c r="F26" s="1">
        <v>1.5</v>
      </c>
      <c r="G26" s="1">
        <v>1</v>
      </c>
      <c r="H26" s="1">
        <v>1.5</v>
      </c>
      <c r="I26" s="1">
        <v>1.5</v>
      </c>
      <c r="J26" s="1">
        <v>1</v>
      </c>
      <c r="K26" s="1"/>
      <c r="L26" s="1">
        <v>1</v>
      </c>
      <c r="M26" s="1">
        <v>1</v>
      </c>
      <c r="N26" s="1">
        <v>1.5</v>
      </c>
      <c r="O26" s="1"/>
      <c r="P26" s="1"/>
      <c r="Q26" s="1"/>
      <c r="R26" s="1"/>
      <c r="S26" s="1"/>
      <c r="T26" s="1"/>
      <c r="U26" s="1"/>
      <c r="V26" s="1">
        <f t="shared" si="0"/>
        <v>12.5</v>
      </c>
      <c r="W26" s="1">
        <v>0</v>
      </c>
      <c r="X26" s="1">
        <v>0.1</v>
      </c>
      <c r="Y26" s="1"/>
      <c r="Z26" s="1">
        <v>0.1</v>
      </c>
      <c r="AA26" s="1"/>
      <c r="AB26" s="1"/>
      <c r="AC26" s="1"/>
      <c r="AD26" s="1"/>
      <c r="AE26" s="1"/>
      <c r="AF26" s="1">
        <v>0.1</v>
      </c>
      <c r="AG26" s="1"/>
      <c r="AH26" s="1"/>
      <c r="AI26" s="1">
        <f t="shared" si="9"/>
        <v>0.30000000000000004</v>
      </c>
      <c r="AJ26" s="1">
        <f t="shared" si="1"/>
        <v>12.8</v>
      </c>
      <c r="AK26" s="1">
        <f t="shared" si="2"/>
        <v>19.2</v>
      </c>
      <c r="AL26" s="7">
        <f t="shared" si="3"/>
        <v>0.66666666666666674</v>
      </c>
      <c r="AM26" s="4">
        <f t="shared" si="4"/>
        <v>4</v>
      </c>
      <c r="AN26" s="1">
        <v>1</v>
      </c>
      <c r="AO26" s="1">
        <v>1</v>
      </c>
      <c r="AP26" s="1"/>
      <c r="AQ26" s="1">
        <f t="shared" si="5"/>
        <v>2</v>
      </c>
      <c r="AR26" s="1">
        <v>3</v>
      </c>
      <c r="AS26" s="4">
        <f t="shared" si="6"/>
        <v>66.666666666666657</v>
      </c>
      <c r="AT26" s="4">
        <f t="shared" si="7"/>
        <v>4</v>
      </c>
      <c r="AU26" s="4">
        <v>0</v>
      </c>
      <c r="AV26" s="4">
        <f t="shared" si="8"/>
        <v>2.6666666666666665</v>
      </c>
      <c r="AW26" s="5"/>
    </row>
    <row r="27" spans="1:49" ht="15.6" x14ac:dyDescent="0.3">
      <c r="A27" s="1"/>
      <c r="B27" s="6" t="s">
        <v>64</v>
      </c>
      <c r="C27" s="1"/>
      <c r="D27" s="1">
        <v>1</v>
      </c>
      <c r="E27" s="1">
        <v>1.5</v>
      </c>
      <c r="F27" s="1">
        <v>1.5</v>
      </c>
      <c r="G27" s="1">
        <v>1</v>
      </c>
      <c r="H27" s="1">
        <v>1.5</v>
      </c>
      <c r="I27" s="1">
        <v>1.5</v>
      </c>
      <c r="J27" s="1">
        <v>1</v>
      </c>
      <c r="K27" s="1"/>
      <c r="L27" s="1">
        <v>1</v>
      </c>
      <c r="M27" s="1">
        <v>1</v>
      </c>
      <c r="N27" s="1">
        <v>1.5</v>
      </c>
      <c r="O27" s="1"/>
      <c r="P27" s="1">
        <v>1.5</v>
      </c>
      <c r="Q27" s="1">
        <v>1.5</v>
      </c>
      <c r="R27" s="1">
        <v>1.5</v>
      </c>
      <c r="S27" s="1"/>
      <c r="T27" s="1"/>
      <c r="U27" s="1"/>
      <c r="V27" s="1">
        <f t="shared" si="0"/>
        <v>17</v>
      </c>
      <c r="W27" s="1">
        <v>0.2</v>
      </c>
      <c r="X27" s="1">
        <v>0.2</v>
      </c>
      <c r="Y27" s="1">
        <v>0.1</v>
      </c>
      <c r="Z27" s="1">
        <v>0.2</v>
      </c>
      <c r="AA27" s="1">
        <v>0.2</v>
      </c>
      <c r="AB27" s="1">
        <v>0.1</v>
      </c>
      <c r="AC27" s="1"/>
      <c r="AD27" s="1">
        <v>0.1</v>
      </c>
      <c r="AE27" s="1">
        <v>0.2</v>
      </c>
      <c r="AF27" s="1">
        <v>0.2</v>
      </c>
      <c r="AG27" s="1">
        <v>0.2</v>
      </c>
      <c r="AH27" s="1"/>
      <c r="AI27" s="1">
        <f t="shared" si="9"/>
        <v>1.6999999999999997</v>
      </c>
      <c r="AJ27" s="1">
        <f t="shared" si="1"/>
        <v>18.7</v>
      </c>
      <c r="AK27" s="1">
        <f t="shared" si="2"/>
        <v>19.2</v>
      </c>
      <c r="AL27" s="7">
        <f t="shared" si="3"/>
        <v>0.97395833333333337</v>
      </c>
      <c r="AM27" s="4">
        <f t="shared" si="4"/>
        <v>5</v>
      </c>
      <c r="AN27" s="1">
        <v>1</v>
      </c>
      <c r="AO27" s="1">
        <v>1</v>
      </c>
      <c r="AP27" s="1">
        <v>1</v>
      </c>
      <c r="AQ27" s="1">
        <f t="shared" si="5"/>
        <v>3</v>
      </c>
      <c r="AR27" s="1">
        <v>3</v>
      </c>
      <c r="AS27" s="4">
        <f t="shared" si="6"/>
        <v>100</v>
      </c>
      <c r="AT27" s="4">
        <f t="shared" si="7"/>
        <v>5</v>
      </c>
      <c r="AU27" s="4">
        <v>0</v>
      </c>
      <c r="AV27" s="4">
        <f t="shared" si="8"/>
        <v>3.3333333333333335</v>
      </c>
      <c r="AW27" s="5"/>
    </row>
    <row r="28" spans="1:49" ht="15.6" x14ac:dyDescent="0.3">
      <c r="A28" s="1"/>
      <c r="B28" s="6" t="s">
        <v>65</v>
      </c>
      <c r="C28" s="1"/>
      <c r="D28" s="1">
        <v>1</v>
      </c>
      <c r="E28" s="1">
        <v>1.5</v>
      </c>
      <c r="F28" s="1">
        <v>1.5</v>
      </c>
      <c r="G28" s="1"/>
      <c r="H28" s="1"/>
      <c r="I28" s="1"/>
      <c r="J28" s="1">
        <v>0.6</v>
      </c>
      <c r="K28" s="1"/>
      <c r="L28" s="1">
        <v>0.45</v>
      </c>
      <c r="M28" s="1">
        <v>0.3</v>
      </c>
      <c r="N28" s="1">
        <v>0.2</v>
      </c>
      <c r="O28" s="1"/>
      <c r="P28" s="1">
        <v>0.1</v>
      </c>
      <c r="Q28" s="1">
        <v>0.3</v>
      </c>
      <c r="R28" s="1"/>
      <c r="S28" s="1"/>
      <c r="T28" s="1"/>
      <c r="U28" s="1"/>
      <c r="V28" s="1">
        <f t="shared" si="0"/>
        <v>5.9499999999999993</v>
      </c>
      <c r="W28" s="1">
        <v>0.2</v>
      </c>
      <c r="X28" s="1">
        <v>0.1</v>
      </c>
      <c r="Y28" s="1"/>
      <c r="Z28" s="1">
        <v>0.1</v>
      </c>
      <c r="AA28" s="1">
        <v>0.1</v>
      </c>
      <c r="AB28" s="1">
        <v>0.1</v>
      </c>
      <c r="AC28" s="1"/>
      <c r="AD28" s="1"/>
      <c r="AE28" s="1"/>
      <c r="AF28" s="1"/>
      <c r="AG28" s="1"/>
      <c r="AH28" s="1"/>
      <c r="AI28" s="1">
        <f t="shared" si="9"/>
        <v>0.6</v>
      </c>
      <c r="AJ28" s="1">
        <f t="shared" si="1"/>
        <v>6.5499999999999989</v>
      </c>
      <c r="AK28" s="1">
        <f t="shared" si="2"/>
        <v>19.2</v>
      </c>
      <c r="AL28" s="7">
        <f t="shared" si="3"/>
        <v>0.34114583333333331</v>
      </c>
      <c r="AM28" s="4">
        <f t="shared" si="4"/>
        <v>2</v>
      </c>
      <c r="AN28" s="1">
        <v>1</v>
      </c>
      <c r="AO28" s="1"/>
      <c r="AP28" s="1"/>
      <c r="AQ28" s="1">
        <f t="shared" si="5"/>
        <v>1</v>
      </c>
      <c r="AR28" s="1">
        <v>3</v>
      </c>
      <c r="AS28" s="4">
        <f t="shared" si="6"/>
        <v>33.333333333333329</v>
      </c>
      <c r="AT28" s="4">
        <f t="shared" si="7"/>
        <v>2</v>
      </c>
      <c r="AU28" s="4">
        <v>0</v>
      </c>
      <c r="AV28" s="4">
        <f t="shared" si="8"/>
        <v>1.3333333333333333</v>
      </c>
      <c r="AW28" s="5"/>
    </row>
    <row r="29" spans="1:49" ht="15.6" x14ac:dyDescent="0.3">
      <c r="A29" s="1"/>
      <c r="B29" s="6" t="s">
        <v>71</v>
      </c>
      <c r="C29" s="1"/>
      <c r="D29" s="1">
        <v>1</v>
      </c>
      <c r="E29" s="1">
        <v>1.5</v>
      </c>
      <c r="F29" s="1">
        <v>1.5</v>
      </c>
      <c r="G29" s="1">
        <v>0.3</v>
      </c>
      <c r="H29" s="1">
        <v>1</v>
      </c>
      <c r="I29" s="1">
        <v>0.6</v>
      </c>
      <c r="J29" s="1">
        <v>0.3</v>
      </c>
      <c r="K29" s="1"/>
      <c r="L29" s="1">
        <v>0.35</v>
      </c>
      <c r="M29" s="1"/>
      <c r="N29" s="1"/>
      <c r="O29" s="1"/>
      <c r="P29" s="1">
        <v>0.2</v>
      </c>
      <c r="Q29" s="1">
        <v>0.2</v>
      </c>
      <c r="R29" s="1"/>
      <c r="S29" s="1"/>
      <c r="T29" s="1"/>
      <c r="U29" s="1"/>
      <c r="V29" s="1">
        <f t="shared" si="0"/>
        <v>6.9499999999999993</v>
      </c>
      <c r="W29" s="1">
        <v>0</v>
      </c>
      <c r="X29" s="1">
        <v>0.1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>
        <f t="shared" si="9"/>
        <v>0.1</v>
      </c>
      <c r="AJ29" s="1">
        <f t="shared" si="1"/>
        <v>7.0499999999999989</v>
      </c>
      <c r="AK29" s="1">
        <f t="shared" si="2"/>
        <v>19.2</v>
      </c>
      <c r="AL29" s="7">
        <f t="shared" si="3"/>
        <v>0.36718749999999994</v>
      </c>
      <c r="AM29" s="4">
        <f t="shared" si="4"/>
        <v>2</v>
      </c>
      <c r="AN29" s="1"/>
      <c r="AO29" s="1"/>
      <c r="AP29" s="1"/>
      <c r="AQ29" s="1">
        <f t="shared" si="5"/>
        <v>0</v>
      </c>
      <c r="AR29" s="1">
        <v>3</v>
      </c>
      <c r="AS29" s="4">
        <f t="shared" si="6"/>
        <v>0</v>
      </c>
      <c r="AT29" s="4">
        <f t="shared" si="7"/>
        <v>0</v>
      </c>
      <c r="AU29" s="4">
        <v>0</v>
      </c>
      <c r="AV29" s="4">
        <f t="shared" si="8"/>
        <v>0.66666666666666663</v>
      </c>
      <c r="AW29" s="5"/>
    </row>
    <row r="30" spans="1:49" ht="15.6" x14ac:dyDescent="0.3">
      <c r="A30" s="1"/>
      <c r="B30" s="6" t="s">
        <v>73</v>
      </c>
      <c r="C30" s="1"/>
      <c r="D30" s="1">
        <v>1</v>
      </c>
      <c r="E30" s="1">
        <v>1.5</v>
      </c>
      <c r="F30" s="1">
        <v>1.5</v>
      </c>
      <c r="G30" s="1">
        <v>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>
        <f t="shared" si="0"/>
        <v>5</v>
      </c>
      <c r="W30" s="1">
        <v>0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>
        <f t="shared" si="9"/>
        <v>0</v>
      </c>
      <c r="AJ30" s="1">
        <f t="shared" si="1"/>
        <v>5</v>
      </c>
      <c r="AK30" s="1">
        <f t="shared" si="2"/>
        <v>19.2</v>
      </c>
      <c r="AL30" s="7">
        <f t="shared" si="3"/>
        <v>0.26041666666666669</v>
      </c>
      <c r="AM30" s="4">
        <f t="shared" si="4"/>
        <v>2</v>
      </c>
      <c r="AN30" s="1"/>
      <c r="AO30" s="1"/>
      <c r="AP30" s="1"/>
      <c r="AQ30" s="1">
        <f t="shared" si="5"/>
        <v>0</v>
      </c>
      <c r="AR30" s="1">
        <v>3</v>
      </c>
      <c r="AS30" s="4">
        <f t="shared" si="6"/>
        <v>0</v>
      </c>
      <c r="AT30" s="4">
        <f t="shared" si="7"/>
        <v>0</v>
      </c>
      <c r="AU30" s="4">
        <v>0</v>
      </c>
      <c r="AV30" s="4">
        <f t="shared" si="8"/>
        <v>0.66666666666666663</v>
      </c>
      <c r="AW30" s="5"/>
    </row>
    <row r="31" spans="1:49" ht="15.6" x14ac:dyDescent="0.3">
      <c r="A31" s="1"/>
      <c r="B31" s="6" t="s">
        <v>66</v>
      </c>
      <c r="C31" s="1"/>
      <c r="D31" s="1">
        <v>1</v>
      </c>
      <c r="E31" s="1">
        <v>1</v>
      </c>
      <c r="F31" s="1">
        <v>1.5</v>
      </c>
      <c r="G31" s="1">
        <v>0.65</v>
      </c>
      <c r="H31" s="1">
        <v>0.6</v>
      </c>
      <c r="I31" s="1"/>
      <c r="J31" s="1"/>
      <c r="K31" s="1"/>
      <c r="L31" s="1">
        <v>0.2</v>
      </c>
      <c r="M31" s="1"/>
      <c r="N31" s="1"/>
      <c r="O31" s="1"/>
      <c r="P31" s="1">
        <v>0.25</v>
      </c>
      <c r="Q31" s="1"/>
      <c r="R31" s="1"/>
      <c r="S31" s="1"/>
      <c r="T31" s="1"/>
      <c r="U31" s="1"/>
      <c r="V31" s="1">
        <f t="shared" si="0"/>
        <v>5.2</v>
      </c>
      <c r="W31" s="1">
        <v>0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>
        <f t="shared" si="9"/>
        <v>0</v>
      </c>
      <c r="AJ31" s="1">
        <f t="shared" si="1"/>
        <v>5.2</v>
      </c>
      <c r="AK31" s="1">
        <f t="shared" si="2"/>
        <v>19.2</v>
      </c>
      <c r="AL31" s="7">
        <f t="shared" si="3"/>
        <v>0.27083333333333337</v>
      </c>
      <c r="AM31" s="4">
        <f t="shared" si="4"/>
        <v>2</v>
      </c>
      <c r="AN31" s="1"/>
      <c r="AO31" s="1"/>
      <c r="AP31" s="1"/>
      <c r="AQ31" s="1">
        <f t="shared" si="5"/>
        <v>0</v>
      </c>
      <c r="AR31" s="1">
        <v>3</v>
      </c>
      <c r="AS31" s="4">
        <f t="shared" si="6"/>
        <v>0</v>
      </c>
      <c r="AT31" s="4">
        <f t="shared" si="7"/>
        <v>0</v>
      </c>
      <c r="AU31" s="4">
        <v>0</v>
      </c>
      <c r="AV31" s="4">
        <f t="shared" si="8"/>
        <v>0.66666666666666663</v>
      </c>
      <c r="AW31" s="5"/>
    </row>
    <row r="32" spans="1:49" ht="15.6" x14ac:dyDescent="0.3">
      <c r="A32" s="1"/>
      <c r="B32" s="6" t="s">
        <v>67</v>
      </c>
      <c r="C32" s="1"/>
      <c r="D32" s="1">
        <v>1</v>
      </c>
      <c r="E32" s="1">
        <v>1.5</v>
      </c>
      <c r="F32" s="1">
        <v>1.5</v>
      </c>
      <c r="G32" s="1">
        <v>1</v>
      </c>
      <c r="H32" s="1">
        <v>1.5</v>
      </c>
      <c r="I32" s="1">
        <v>1</v>
      </c>
      <c r="J32" s="1">
        <v>0.6</v>
      </c>
      <c r="K32" s="1"/>
      <c r="L32" s="1">
        <v>1</v>
      </c>
      <c r="M32" s="1">
        <v>0.5</v>
      </c>
      <c r="N32" s="1">
        <v>0.6</v>
      </c>
      <c r="O32" s="1"/>
      <c r="P32" s="1">
        <v>0.7</v>
      </c>
      <c r="Q32" s="1">
        <v>1</v>
      </c>
      <c r="R32" s="1"/>
      <c r="S32" s="1"/>
      <c r="T32" s="1"/>
      <c r="U32" s="1"/>
      <c r="V32" s="1">
        <f t="shared" si="0"/>
        <v>11.899999999999999</v>
      </c>
      <c r="W32" s="1">
        <v>0.2</v>
      </c>
      <c r="X32" s="1">
        <v>0.1</v>
      </c>
      <c r="Y32" s="1"/>
      <c r="Z32" s="1">
        <v>0.2</v>
      </c>
      <c r="AA32" s="1">
        <v>0.2</v>
      </c>
      <c r="AB32" s="1"/>
      <c r="AC32" s="1">
        <v>0.1</v>
      </c>
      <c r="AD32" s="1"/>
      <c r="AE32" s="1"/>
      <c r="AF32" s="1"/>
      <c r="AG32" s="1"/>
      <c r="AH32" s="1"/>
      <c r="AI32" s="1">
        <f t="shared" si="9"/>
        <v>0.79999999999999993</v>
      </c>
      <c r="AJ32" s="1">
        <f t="shared" si="1"/>
        <v>12.7</v>
      </c>
      <c r="AK32" s="1">
        <f t="shared" si="2"/>
        <v>19.2</v>
      </c>
      <c r="AL32" s="7">
        <f t="shared" si="3"/>
        <v>0.66145833333333337</v>
      </c>
      <c r="AM32" s="4">
        <f t="shared" si="4"/>
        <v>4</v>
      </c>
      <c r="AN32" s="1">
        <v>1</v>
      </c>
      <c r="AO32" s="1">
        <v>1</v>
      </c>
      <c r="AP32" s="1"/>
      <c r="AQ32" s="1">
        <f t="shared" si="5"/>
        <v>2</v>
      </c>
      <c r="AR32" s="1">
        <v>3</v>
      </c>
      <c r="AS32" s="4">
        <f t="shared" si="6"/>
        <v>66.666666666666657</v>
      </c>
      <c r="AT32" s="4">
        <f t="shared" si="7"/>
        <v>4</v>
      </c>
      <c r="AU32" s="4">
        <v>0</v>
      </c>
      <c r="AV32" s="4">
        <f t="shared" si="8"/>
        <v>2.6666666666666665</v>
      </c>
      <c r="AW32" s="5"/>
    </row>
    <row r="33" spans="1:49" ht="15.6" x14ac:dyDescent="0.3">
      <c r="A33" s="1"/>
      <c r="B33" s="6" t="s">
        <v>68</v>
      </c>
      <c r="C33" s="1"/>
      <c r="D33" s="1">
        <v>1</v>
      </c>
      <c r="E33" s="1">
        <v>1.5</v>
      </c>
      <c r="F33" s="1">
        <v>1.5</v>
      </c>
      <c r="G33" s="1">
        <v>0.65</v>
      </c>
      <c r="H33" s="1">
        <v>1</v>
      </c>
      <c r="I33" s="1">
        <v>0.3</v>
      </c>
      <c r="J33" s="1">
        <v>0.1</v>
      </c>
      <c r="K33" s="1"/>
      <c r="L33" s="1">
        <v>1</v>
      </c>
      <c r="M33" s="1">
        <v>0.6</v>
      </c>
      <c r="N33" s="1">
        <v>0.2</v>
      </c>
      <c r="O33" s="1"/>
      <c r="P33" s="1"/>
      <c r="Q33" s="1">
        <v>0.6</v>
      </c>
      <c r="R33" s="1"/>
      <c r="S33" s="1"/>
      <c r="T33" s="1"/>
      <c r="U33" s="1"/>
      <c r="V33" s="1">
        <f t="shared" si="0"/>
        <v>8.4499999999999993</v>
      </c>
      <c r="W33" s="1">
        <v>0.1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>
        <f t="shared" si="9"/>
        <v>0.1</v>
      </c>
      <c r="AJ33" s="1">
        <f t="shared" si="1"/>
        <v>8.5499999999999989</v>
      </c>
      <c r="AK33" s="1">
        <f t="shared" si="2"/>
        <v>19.2</v>
      </c>
      <c r="AL33" s="7">
        <f t="shared" si="3"/>
        <v>0.44531249999999994</v>
      </c>
      <c r="AM33" s="4">
        <f t="shared" si="4"/>
        <v>3</v>
      </c>
      <c r="AN33" s="1"/>
      <c r="AO33" s="1">
        <v>0.6</v>
      </c>
      <c r="AP33" s="1"/>
      <c r="AQ33" s="1">
        <f t="shared" si="5"/>
        <v>0.6</v>
      </c>
      <c r="AR33" s="1">
        <v>3</v>
      </c>
      <c r="AS33" s="4">
        <f t="shared" si="6"/>
        <v>20</v>
      </c>
      <c r="AT33" s="4">
        <f t="shared" si="7"/>
        <v>2</v>
      </c>
      <c r="AU33" s="4">
        <v>0</v>
      </c>
      <c r="AV33" s="4">
        <f t="shared" si="8"/>
        <v>1.6666666666666667</v>
      </c>
      <c r="AW33" s="5"/>
    </row>
    <row r="34" spans="1:49" ht="15.6" x14ac:dyDescent="0.3">
      <c r="A34" s="1"/>
      <c r="B34" s="6" t="s">
        <v>69</v>
      </c>
      <c r="C34" s="1"/>
      <c r="D34" s="1">
        <v>1</v>
      </c>
      <c r="E34" s="1">
        <v>1.5</v>
      </c>
      <c r="F34" s="1">
        <v>1.5</v>
      </c>
      <c r="G34" s="1">
        <v>1</v>
      </c>
      <c r="H34" s="1">
        <v>1.5</v>
      </c>
      <c r="I34" s="1">
        <v>1.5</v>
      </c>
      <c r="J34" s="1">
        <v>1</v>
      </c>
      <c r="K34" s="1"/>
      <c r="L34" s="1">
        <v>1</v>
      </c>
      <c r="M34" s="1">
        <v>0.6</v>
      </c>
      <c r="N34" s="1">
        <v>0.6</v>
      </c>
      <c r="O34" s="1"/>
      <c r="P34" s="1">
        <v>1</v>
      </c>
      <c r="Q34" s="1">
        <v>1.25</v>
      </c>
      <c r="R34" s="1"/>
      <c r="S34" s="1"/>
      <c r="T34" s="1"/>
      <c r="U34" s="1"/>
      <c r="V34" s="1">
        <f t="shared" si="0"/>
        <v>13.45</v>
      </c>
      <c r="W34" s="1">
        <v>0</v>
      </c>
      <c r="X34" s="1"/>
      <c r="Y34" s="1"/>
      <c r="Z34" s="1">
        <v>0.1</v>
      </c>
      <c r="AA34" s="1">
        <v>0.1</v>
      </c>
      <c r="AB34" s="1">
        <v>0.1</v>
      </c>
      <c r="AC34" s="1"/>
      <c r="AD34" s="1"/>
      <c r="AE34" s="1"/>
      <c r="AF34" s="1"/>
      <c r="AG34" s="1">
        <v>0.1</v>
      </c>
      <c r="AH34" s="1"/>
      <c r="AI34" s="1">
        <f t="shared" si="9"/>
        <v>0.4</v>
      </c>
      <c r="AJ34" s="1">
        <f t="shared" si="1"/>
        <v>13.85</v>
      </c>
      <c r="AK34" s="1">
        <f t="shared" si="2"/>
        <v>19.2</v>
      </c>
      <c r="AL34" s="7">
        <f t="shared" si="3"/>
        <v>0.72135416666666663</v>
      </c>
      <c r="AM34" s="4">
        <f t="shared" si="4"/>
        <v>4</v>
      </c>
      <c r="AN34" s="1">
        <v>1</v>
      </c>
      <c r="AO34" s="1">
        <v>0.6</v>
      </c>
      <c r="AP34" s="1"/>
      <c r="AQ34" s="1">
        <f t="shared" si="5"/>
        <v>1.6</v>
      </c>
      <c r="AR34" s="1">
        <v>3</v>
      </c>
      <c r="AS34" s="4">
        <f t="shared" si="6"/>
        <v>53.333333333333336</v>
      </c>
      <c r="AT34" s="4">
        <f t="shared" si="7"/>
        <v>3</v>
      </c>
      <c r="AU34" s="4">
        <v>0</v>
      </c>
      <c r="AV34" s="4">
        <f t="shared" si="8"/>
        <v>2.3333333333333335</v>
      </c>
      <c r="AW34" s="5"/>
    </row>
    <row r="35" spans="1:49" ht="15.6" x14ac:dyDescent="0.25">
      <c r="A35" s="1"/>
      <c r="B35" s="1" t="s">
        <v>40</v>
      </c>
      <c r="C35" s="1"/>
      <c r="D35" s="1">
        <v>1</v>
      </c>
      <c r="E35" s="1">
        <v>1.5</v>
      </c>
      <c r="F35" s="1">
        <v>1.5</v>
      </c>
      <c r="G35" s="1">
        <v>1</v>
      </c>
      <c r="H35" s="1">
        <v>1.5</v>
      </c>
      <c r="I35" s="1">
        <v>1.5</v>
      </c>
      <c r="J35" s="1">
        <v>1</v>
      </c>
      <c r="K35" s="1"/>
      <c r="L35" s="1">
        <v>1</v>
      </c>
      <c r="M35" s="1">
        <v>1</v>
      </c>
      <c r="N35" s="1">
        <v>1.5</v>
      </c>
      <c r="O35" s="1"/>
      <c r="P35" s="1">
        <v>1.5</v>
      </c>
      <c r="Q35" s="1">
        <v>1.5</v>
      </c>
      <c r="R35" s="1">
        <v>1.5</v>
      </c>
      <c r="S35" s="1"/>
      <c r="T35" s="1"/>
      <c r="U35" s="1"/>
      <c r="V35" s="1">
        <f t="shared" si="0"/>
        <v>17</v>
      </c>
      <c r="W35" s="1">
        <v>0.2</v>
      </c>
      <c r="X35" s="1">
        <v>0.2</v>
      </c>
      <c r="Y35" s="1">
        <v>0.2</v>
      </c>
      <c r="Z35" s="1">
        <v>0.2</v>
      </c>
      <c r="AA35" s="1">
        <v>0.2</v>
      </c>
      <c r="AB35" s="1">
        <v>0.2</v>
      </c>
      <c r="AC35" s="1">
        <v>0.2</v>
      </c>
      <c r="AD35" s="1">
        <v>0.2</v>
      </c>
      <c r="AE35" s="1">
        <v>0.2</v>
      </c>
      <c r="AF35" s="1">
        <v>0.2</v>
      </c>
      <c r="AG35" s="1">
        <v>0.2</v>
      </c>
      <c r="AH35" s="1"/>
      <c r="AI35" s="1">
        <f t="shared" si="9"/>
        <v>2.1999999999999997</v>
      </c>
      <c r="AJ35" s="1">
        <f t="shared" ref="AJ35" si="10">V35+AI35</f>
        <v>19.2</v>
      </c>
      <c r="AK35" s="4">
        <f>AJ35</f>
        <v>19.2</v>
      </c>
      <c r="AL35" s="7">
        <f t="shared" ref="AL35" si="11">(AJ35/AK35)</f>
        <v>1</v>
      </c>
      <c r="AM35" s="4">
        <f t="shared" ref="AM35" si="12">MAX(IF(AL35*100&gt;=20,2,0),IF(AL35*100&gt;=40,3,0),IF(AL35*100&gt;=60,4,0),IF(AL35*100&gt;=80,5,0))</f>
        <v>5</v>
      </c>
      <c r="AN35" s="1">
        <v>1</v>
      </c>
      <c r="AO35" s="1">
        <v>1</v>
      </c>
      <c r="AP35" s="1">
        <v>1</v>
      </c>
      <c r="AQ35" s="1">
        <f t="shared" ref="AQ35" si="13">SUM(AN35:AP35)</f>
        <v>3</v>
      </c>
      <c r="AR35" s="1">
        <v>3</v>
      </c>
      <c r="AS35" s="4">
        <f t="shared" ref="AS35" si="14">(AQ35/AR35)*100</f>
        <v>100</v>
      </c>
      <c r="AT35" s="4">
        <f t="shared" ref="AT35" si="15">MAX(IF(AS35&gt;=20,2,0),IF(AS35&gt;=40,3,0),IF(AS35&gt;=60,4,0),IF(AS35&gt;=80,5,0))</f>
        <v>5</v>
      </c>
      <c r="AU35" s="4">
        <v>0</v>
      </c>
      <c r="AV35" s="4">
        <f t="shared" ref="AV35" si="16">(AM35+AT35+AU35)/3</f>
        <v>3.3333333333333335</v>
      </c>
      <c r="AW35" s="5"/>
    </row>
    <row r="36" spans="1:49" ht="15.6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9"/>
      <c r="AL36" s="9"/>
      <c r="AM36" s="9"/>
      <c r="AN36" s="8"/>
      <c r="AO36" s="8"/>
      <c r="AP36" s="8"/>
      <c r="AQ36" s="8"/>
      <c r="AR36" s="8"/>
      <c r="AS36" s="9"/>
      <c r="AT36" s="9"/>
      <c r="AU36" s="9"/>
      <c r="AV36" s="9"/>
      <c r="AW36" s="5"/>
    </row>
    <row r="37" spans="1:49" ht="15.6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9"/>
      <c r="AL37" s="9"/>
      <c r="AM37" s="9"/>
      <c r="AN37" s="8"/>
      <c r="AO37" s="8"/>
      <c r="AP37" s="8"/>
      <c r="AQ37" s="8"/>
      <c r="AR37" s="8"/>
      <c r="AS37" s="9"/>
      <c r="AT37" s="9"/>
      <c r="AU37" s="9"/>
      <c r="AV37" s="9"/>
      <c r="AW37" s="5"/>
    </row>
    <row r="38" spans="1:49" ht="15.6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9"/>
      <c r="AL38" s="9"/>
      <c r="AM38" s="9"/>
      <c r="AN38" s="8"/>
      <c r="AO38" s="8"/>
      <c r="AP38" s="8"/>
      <c r="AQ38" s="8"/>
      <c r="AR38" s="8"/>
      <c r="AS38" s="9"/>
      <c r="AT38" s="9"/>
      <c r="AU38" s="9"/>
      <c r="AV38" s="9"/>
      <c r="AW38" s="5"/>
    </row>
    <row r="39" spans="1:49" ht="15.6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9"/>
      <c r="AL39" s="9"/>
      <c r="AM39" s="9"/>
      <c r="AN39" s="8"/>
      <c r="AO39" s="8"/>
      <c r="AP39" s="8"/>
      <c r="AQ39" s="8"/>
      <c r="AR39" s="8"/>
      <c r="AS39" s="9"/>
      <c r="AT39" s="9"/>
      <c r="AU39" s="9"/>
      <c r="AV39" s="9"/>
      <c r="AW39" s="5"/>
    </row>
    <row r="40" spans="1:49" ht="15.6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9"/>
      <c r="AL40" s="9"/>
      <c r="AM40" s="9"/>
      <c r="AN40" s="8"/>
      <c r="AO40" s="8"/>
      <c r="AP40" s="8"/>
      <c r="AQ40" s="8"/>
      <c r="AR40" s="8"/>
      <c r="AS40" s="9"/>
      <c r="AT40" s="9"/>
      <c r="AU40" s="9"/>
      <c r="AV40" s="9"/>
      <c r="AW40" s="5"/>
    </row>
    <row r="41" spans="1:49" ht="15.6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9"/>
      <c r="AL41" s="9"/>
      <c r="AM41" s="9"/>
      <c r="AN41" s="8"/>
      <c r="AO41" s="8"/>
      <c r="AP41" s="8"/>
      <c r="AQ41" s="8"/>
      <c r="AR41" s="8"/>
      <c r="AS41" s="9"/>
      <c r="AT41" s="9"/>
      <c r="AU41" s="9"/>
      <c r="AV41" s="9"/>
      <c r="AW41" s="5"/>
    </row>
    <row r="42" spans="1:49" ht="15.6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9"/>
      <c r="AL42" s="9"/>
      <c r="AM42" s="9"/>
      <c r="AN42" s="8"/>
      <c r="AO42" s="8"/>
      <c r="AP42" s="8"/>
      <c r="AQ42" s="8"/>
      <c r="AR42" s="8"/>
      <c r="AS42" s="9"/>
      <c r="AT42" s="9"/>
      <c r="AU42" s="9"/>
      <c r="AV42" s="9"/>
      <c r="AW42" s="5"/>
    </row>
    <row r="43" spans="1:49" ht="15.6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  <c r="AL43" s="9"/>
      <c r="AM43" s="9"/>
      <c r="AN43" s="8"/>
      <c r="AO43" s="8"/>
      <c r="AP43" s="8"/>
      <c r="AQ43" s="8"/>
      <c r="AR43" s="8"/>
      <c r="AS43" s="9"/>
      <c r="AT43" s="9"/>
      <c r="AU43" s="9"/>
      <c r="AV43" s="9"/>
      <c r="AW43" s="5"/>
    </row>
    <row r="44" spans="1:49" ht="15.6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9"/>
      <c r="AL44" s="9"/>
      <c r="AM44" s="9"/>
      <c r="AN44" s="8"/>
      <c r="AO44" s="8"/>
      <c r="AP44" s="8"/>
      <c r="AQ44" s="8"/>
      <c r="AR44" s="8"/>
      <c r="AS44" s="9"/>
      <c r="AT44" s="9"/>
      <c r="AU44" s="9"/>
      <c r="AV44" s="9"/>
      <c r="AW44" s="5"/>
    </row>
    <row r="45" spans="1:49" ht="15.6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9"/>
      <c r="AL45" s="9"/>
      <c r="AM45" s="9"/>
      <c r="AN45" s="8"/>
      <c r="AO45" s="8"/>
      <c r="AP45" s="8"/>
      <c r="AQ45" s="8"/>
      <c r="AR45" s="8"/>
      <c r="AS45" s="9"/>
      <c r="AT45" s="9"/>
      <c r="AU45" s="9"/>
      <c r="AV45" s="9"/>
      <c r="AW45" s="5"/>
    </row>
    <row r="46" spans="1:49" ht="15.6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9"/>
      <c r="AL46" s="9"/>
      <c r="AM46" s="9"/>
      <c r="AN46" s="8"/>
      <c r="AO46" s="8"/>
      <c r="AP46" s="8"/>
      <c r="AQ46" s="8"/>
      <c r="AR46" s="8"/>
      <c r="AS46" s="9"/>
      <c r="AT46" s="9"/>
      <c r="AU46" s="9"/>
      <c r="AV46" s="9"/>
      <c r="AW46" s="5"/>
    </row>
    <row r="47" spans="1:49" ht="15.6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9"/>
      <c r="AL47" s="9"/>
      <c r="AM47" s="9"/>
      <c r="AN47" s="8"/>
      <c r="AO47" s="8"/>
      <c r="AP47" s="8"/>
      <c r="AQ47" s="8"/>
      <c r="AR47" s="8"/>
      <c r="AS47" s="9"/>
      <c r="AT47" s="9"/>
      <c r="AU47" s="9"/>
      <c r="AV47" s="9"/>
      <c r="AW47" s="5"/>
    </row>
    <row r="48" spans="1:49" ht="15.6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9"/>
      <c r="AL48" s="9"/>
      <c r="AM48" s="9"/>
      <c r="AN48" s="8"/>
      <c r="AO48" s="8"/>
      <c r="AP48" s="8"/>
      <c r="AQ48" s="8"/>
      <c r="AR48" s="8"/>
      <c r="AS48" s="9"/>
      <c r="AT48" s="9"/>
      <c r="AU48" s="9"/>
      <c r="AV48" s="9"/>
      <c r="AW48" s="5"/>
    </row>
    <row r="49" spans="1:49" ht="15.6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9"/>
      <c r="AL49" s="9"/>
      <c r="AM49" s="9"/>
      <c r="AN49" s="8"/>
      <c r="AO49" s="8"/>
      <c r="AP49" s="8"/>
      <c r="AQ49" s="8"/>
      <c r="AR49" s="8"/>
      <c r="AS49" s="9"/>
      <c r="AT49" s="9"/>
      <c r="AU49" s="9"/>
      <c r="AV49" s="9"/>
      <c r="AW49" s="5"/>
    </row>
    <row r="50" spans="1:49" ht="15.6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9"/>
      <c r="AL50" s="9"/>
      <c r="AM50" s="9"/>
      <c r="AN50" s="8"/>
      <c r="AO50" s="8"/>
      <c r="AP50" s="8"/>
      <c r="AQ50" s="8"/>
      <c r="AR50" s="8"/>
      <c r="AS50" s="9"/>
      <c r="AT50" s="9"/>
      <c r="AU50" s="9"/>
      <c r="AV50" s="9"/>
      <c r="AW50" s="5"/>
    </row>
    <row r="51" spans="1:49" ht="15.6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9"/>
      <c r="AL51" s="9"/>
      <c r="AM51" s="9"/>
      <c r="AN51" s="8"/>
      <c r="AO51" s="8"/>
      <c r="AP51" s="8"/>
      <c r="AQ51" s="8"/>
      <c r="AR51" s="8"/>
      <c r="AS51" s="9"/>
      <c r="AT51" s="9"/>
      <c r="AU51" s="9"/>
      <c r="AV51" s="9"/>
      <c r="AW51" s="5"/>
    </row>
    <row r="52" spans="1:49" ht="15.6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9"/>
      <c r="AL52" s="9"/>
      <c r="AM52" s="9"/>
      <c r="AN52" s="8"/>
      <c r="AO52" s="8"/>
      <c r="AP52" s="8"/>
      <c r="AQ52" s="8"/>
      <c r="AR52" s="8"/>
      <c r="AS52" s="9"/>
      <c r="AT52" s="9"/>
      <c r="AU52" s="9"/>
      <c r="AV52" s="9"/>
      <c r="AW52" s="5"/>
    </row>
    <row r="53" spans="1:49" ht="15.6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9"/>
      <c r="AL53" s="9"/>
      <c r="AM53" s="9"/>
      <c r="AN53" s="8"/>
      <c r="AO53" s="8"/>
      <c r="AP53" s="8"/>
      <c r="AQ53" s="8"/>
      <c r="AR53" s="8"/>
      <c r="AS53" s="9"/>
      <c r="AT53" s="9"/>
      <c r="AU53" s="9"/>
      <c r="AV53" s="9"/>
      <c r="AW53" s="5"/>
    </row>
    <row r="54" spans="1:49" ht="15.6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9"/>
      <c r="AL54" s="9"/>
      <c r="AM54" s="9"/>
      <c r="AN54" s="8"/>
      <c r="AO54" s="8"/>
      <c r="AP54" s="8"/>
      <c r="AQ54" s="8"/>
      <c r="AR54" s="8"/>
      <c r="AS54" s="9"/>
      <c r="AT54" s="9"/>
      <c r="AU54" s="9"/>
      <c r="AV54" s="9"/>
      <c r="AW54" s="5"/>
    </row>
    <row r="55" spans="1:49" ht="15.6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9"/>
      <c r="AL55" s="9"/>
      <c r="AM55" s="9"/>
      <c r="AN55" s="8"/>
      <c r="AO55" s="8"/>
      <c r="AP55" s="8"/>
      <c r="AQ55" s="8"/>
      <c r="AR55" s="8"/>
      <c r="AS55" s="9"/>
      <c r="AT55" s="9"/>
      <c r="AU55" s="9"/>
      <c r="AV55" s="9"/>
      <c r="AW55" s="5"/>
    </row>
    <row r="56" spans="1:49" ht="15.6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9"/>
      <c r="AL56" s="9"/>
      <c r="AM56" s="9"/>
      <c r="AN56" s="8"/>
      <c r="AO56" s="8"/>
      <c r="AP56" s="8"/>
      <c r="AQ56" s="8"/>
      <c r="AR56" s="8"/>
      <c r="AS56" s="9"/>
      <c r="AT56" s="9"/>
      <c r="AU56" s="9"/>
      <c r="AV56" s="9"/>
      <c r="AW56" s="5"/>
    </row>
    <row r="57" spans="1:49" ht="15.6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9"/>
      <c r="AL57" s="9"/>
      <c r="AM57" s="9"/>
      <c r="AN57" s="8"/>
      <c r="AO57" s="8"/>
      <c r="AP57" s="8"/>
      <c r="AQ57" s="8"/>
      <c r="AR57" s="8"/>
      <c r="AS57" s="9"/>
      <c r="AT57" s="9"/>
      <c r="AU57" s="9"/>
      <c r="AV57" s="9"/>
      <c r="AW57" s="5"/>
    </row>
    <row r="58" spans="1:49" ht="15.6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9"/>
      <c r="AL58" s="9"/>
      <c r="AM58" s="9"/>
      <c r="AN58" s="8"/>
      <c r="AO58" s="8"/>
      <c r="AP58" s="8"/>
      <c r="AQ58" s="8"/>
      <c r="AR58" s="8"/>
      <c r="AS58" s="9"/>
      <c r="AT58" s="9"/>
      <c r="AU58" s="9"/>
      <c r="AV58" s="9"/>
      <c r="AW58" s="5"/>
    </row>
    <row r="59" spans="1:49" ht="15.6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9"/>
      <c r="AL59" s="9"/>
      <c r="AM59" s="9"/>
      <c r="AN59" s="8"/>
      <c r="AO59" s="8"/>
      <c r="AP59" s="8"/>
      <c r="AQ59" s="8"/>
      <c r="AR59" s="8"/>
      <c r="AS59" s="9"/>
      <c r="AT59" s="9"/>
      <c r="AU59" s="9"/>
      <c r="AV59" s="9"/>
      <c r="AW59" s="5"/>
    </row>
    <row r="60" spans="1:49" ht="15.6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9"/>
      <c r="AL60" s="9"/>
      <c r="AM60" s="9"/>
      <c r="AN60" s="8"/>
      <c r="AO60" s="8"/>
      <c r="AP60" s="8"/>
      <c r="AQ60" s="8"/>
      <c r="AR60" s="8"/>
      <c r="AS60" s="9"/>
      <c r="AT60" s="9"/>
      <c r="AU60" s="9"/>
      <c r="AV60" s="9"/>
      <c r="AW60" s="5"/>
    </row>
    <row r="61" spans="1:49" ht="15.6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9"/>
      <c r="AL61" s="9"/>
      <c r="AM61" s="9"/>
      <c r="AN61" s="8"/>
      <c r="AO61" s="8"/>
      <c r="AP61" s="8"/>
      <c r="AQ61" s="8"/>
      <c r="AR61" s="8"/>
      <c r="AS61" s="9"/>
      <c r="AT61" s="9"/>
      <c r="AU61" s="9"/>
      <c r="AV61" s="9"/>
      <c r="AW61" s="5"/>
    </row>
    <row r="62" spans="1:49" ht="15.6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9"/>
      <c r="AL62" s="9"/>
      <c r="AM62" s="9"/>
      <c r="AN62" s="8"/>
      <c r="AO62" s="8"/>
      <c r="AP62" s="8"/>
      <c r="AQ62" s="8"/>
      <c r="AR62" s="8"/>
      <c r="AS62" s="9"/>
      <c r="AT62" s="9"/>
      <c r="AU62" s="9"/>
      <c r="AV62" s="9"/>
      <c r="AW62" s="5"/>
    </row>
    <row r="63" spans="1:49" ht="15.6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9"/>
      <c r="AL63" s="9"/>
      <c r="AM63" s="9"/>
      <c r="AN63" s="8"/>
      <c r="AO63" s="8"/>
      <c r="AP63" s="8"/>
      <c r="AQ63" s="8"/>
      <c r="AR63" s="8"/>
      <c r="AS63" s="9"/>
      <c r="AT63" s="9"/>
      <c r="AU63" s="9"/>
      <c r="AV63" s="9"/>
      <c r="AW63" s="5"/>
    </row>
    <row r="64" spans="1:49" ht="15.6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9"/>
      <c r="AL64" s="9"/>
      <c r="AM64" s="9"/>
      <c r="AN64" s="8"/>
      <c r="AO64" s="8"/>
      <c r="AP64" s="8"/>
      <c r="AQ64" s="8"/>
      <c r="AR64" s="8"/>
      <c r="AS64" s="9"/>
      <c r="AT64" s="9"/>
      <c r="AU64" s="9"/>
      <c r="AV64" s="9"/>
      <c r="AW64" s="5"/>
    </row>
    <row r="65" spans="1:49" ht="15.6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9"/>
      <c r="AL65" s="9"/>
      <c r="AM65" s="9"/>
      <c r="AN65" s="8"/>
      <c r="AO65" s="8"/>
      <c r="AP65" s="8"/>
      <c r="AQ65" s="8"/>
      <c r="AR65" s="8"/>
      <c r="AS65" s="9"/>
      <c r="AT65" s="9"/>
      <c r="AU65" s="9"/>
      <c r="AV65" s="9"/>
      <c r="AW65" s="5"/>
    </row>
    <row r="66" spans="1:49" ht="15.6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9"/>
      <c r="AL66" s="9"/>
      <c r="AM66" s="9"/>
      <c r="AN66" s="8"/>
      <c r="AO66" s="8"/>
      <c r="AP66" s="8"/>
      <c r="AQ66" s="8"/>
      <c r="AR66" s="8"/>
      <c r="AS66" s="9"/>
      <c r="AT66" s="9"/>
      <c r="AU66" s="9"/>
      <c r="AV66" s="9"/>
      <c r="AW66" s="5"/>
    </row>
    <row r="67" spans="1:49" ht="15.6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9"/>
      <c r="AL67" s="9"/>
      <c r="AM67" s="9"/>
      <c r="AN67" s="8"/>
      <c r="AO67" s="8"/>
      <c r="AP67" s="8"/>
      <c r="AQ67" s="8"/>
      <c r="AR67" s="8"/>
      <c r="AS67" s="9"/>
      <c r="AT67" s="9"/>
      <c r="AU67" s="9"/>
      <c r="AV67" s="9"/>
      <c r="AW67" s="5"/>
    </row>
    <row r="68" spans="1:49" ht="15.6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9"/>
      <c r="AL68" s="9"/>
      <c r="AM68" s="9"/>
      <c r="AN68" s="8"/>
      <c r="AO68" s="8"/>
      <c r="AP68" s="8"/>
      <c r="AQ68" s="8"/>
      <c r="AR68" s="8"/>
      <c r="AS68" s="9"/>
      <c r="AT68" s="9"/>
      <c r="AU68" s="9"/>
      <c r="AV68" s="9"/>
      <c r="AW68" s="5"/>
    </row>
    <row r="69" spans="1:49" ht="15.6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9"/>
      <c r="AL69" s="9"/>
      <c r="AM69" s="9"/>
      <c r="AN69" s="8"/>
      <c r="AO69" s="8"/>
      <c r="AP69" s="8"/>
      <c r="AQ69" s="8"/>
      <c r="AR69" s="8"/>
      <c r="AS69" s="9"/>
      <c r="AT69" s="9"/>
      <c r="AU69" s="9"/>
      <c r="AV69" s="9"/>
      <c r="AW69" s="5"/>
    </row>
    <row r="70" spans="1:49" ht="15.6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9"/>
      <c r="AL70" s="9"/>
      <c r="AM70" s="9"/>
      <c r="AN70" s="8"/>
      <c r="AO70" s="8"/>
      <c r="AP70" s="8"/>
      <c r="AQ70" s="8"/>
      <c r="AR70" s="8"/>
      <c r="AS70" s="9"/>
      <c r="AT70" s="9"/>
      <c r="AU70" s="9"/>
      <c r="AV70" s="9"/>
      <c r="AW70" s="5"/>
    </row>
    <row r="71" spans="1:49" ht="15.6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9"/>
      <c r="AL71" s="9"/>
      <c r="AM71" s="9"/>
      <c r="AN71" s="8"/>
      <c r="AO71" s="8"/>
      <c r="AP71" s="8"/>
      <c r="AQ71" s="8"/>
      <c r="AR71" s="8"/>
      <c r="AS71" s="9"/>
      <c r="AT71" s="9"/>
      <c r="AU71" s="9"/>
      <c r="AV71" s="9"/>
      <c r="AW71" s="5"/>
    </row>
    <row r="72" spans="1:49" ht="15.6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9"/>
      <c r="AL72" s="9"/>
      <c r="AM72" s="9"/>
      <c r="AN72" s="8"/>
      <c r="AO72" s="8"/>
      <c r="AP72" s="8"/>
      <c r="AQ72" s="8"/>
      <c r="AR72" s="8"/>
      <c r="AS72" s="9"/>
      <c r="AT72" s="9"/>
      <c r="AU72" s="9"/>
      <c r="AV72" s="9"/>
      <c r="AW72" s="5"/>
    </row>
    <row r="73" spans="1:49" ht="15.6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9"/>
      <c r="AL73" s="9"/>
      <c r="AM73" s="9"/>
      <c r="AN73" s="8"/>
      <c r="AO73" s="8"/>
      <c r="AP73" s="8"/>
      <c r="AQ73" s="8"/>
      <c r="AR73" s="8"/>
      <c r="AS73" s="9"/>
      <c r="AT73" s="9"/>
      <c r="AU73" s="9"/>
      <c r="AV73" s="9"/>
      <c r="AW73" s="5"/>
    </row>
    <row r="74" spans="1:49" ht="15.6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9"/>
      <c r="AL74" s="9"/>
      <c r="AM74" s="9"/>
      <c r="AN74" s="8"/>
      <c r="AO74" s="8"/>
      <c r="AP74" s="8"/>
      <c r="AQ74" s="8"/>
      <c r="AR74" s="8"/>
      <c r="AS74" s="9"/>
      <c r="AT74" s="9"/>
      <c r="AU74" s="9"/>
      <c r="AV74" s="9"/>
      <c r="AW74" s="5"/>
    </row>
    <row r="75" spans="1:49" ht="15.6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9"/>
      <c r="AL75" s="9"/>
      <c r="AM75" s="9"/>
      <c r="AN75" s="8"/>
      <c r="AO75" s="8"/>
      <c r="AP75" s="8"/>
      <c r="AQ75" s="8"/>
      <c r="AR75" s="8"/>
      <c r="AS75" s="9"/>
      <c r="AT75" s="9"/>
      <c r="AU75" s="9"/>
      <c r="AV75" s="9"/>
      <c r="AW75" s="5"/>
    </row>
    <row r="76" spans="1:49" ht="15.6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9"/>
      <c r="AL76" s="9"/>
      <c r="AM76" s="9"/>
      <c r="AN76" s="8"/>
      <c r="AO76" s="8"/>
      <c r="AP76" s="8"/>
      <c r="AQ76" s="8"/>
      <c r="AR76" s="8"/>
      <c r="AS76" s="9"/>
      <c r="AT76" s="9"/>
      <c r="AU76" s="9"/>
      <c r="AV76" s="9"/>
      <c r="AW76" s="5"/>
    </row>
    <row r="77" spans="1:49" ht="15.6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9"/>
      <c r="AL77" s="9"/>
      <c r="AM77" s="9"/>
      <c r="AN77" s="8"/>
      <c r="AO77" s="8"/>
      <c r="AP77" s="8"/>
      <c r="AQ77" s="8"/>
      <c r="AR77" s="8"/>
      <c r="AS77" s="9"/>
      <c r="AT77" s="9"/>
      <c r="AU77" s="9"/>
      <c r="AV77" s="9"/>
      <c r="AW77" s="5"/>
    </row>
    <row r="78" spans="1:49" ht="15.6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9"/>
      <c r="AL78" s="9"/>
      <c r="AM78" s="9"/>
      <c r="AN78" s="8"/>
      <c r="AO78" s="8"/>
      <c r="AP78" s="8"/>
      <c r="AQ78" s="8"/>
      <c r="AR78" s="8"/>
      <c r="AS78" s="9"/>
      <c r="AT78" s="9"/>
      <c r="AU78" s="9"/>
      <c r="AV78" s="9"/>
      <c r="AW78" s="5"/>
    </row>
    <row r="79" spans="1:49" ht="15.6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9"/>
      <c r="AL79" s="9"/>
      <c r="AM79" s="9"/>
      <c r="AN79" s="8"/>
      <c r="AO79" s="8"/>
      <c r="AP79" s="8"/>
      <c r="AQ79" s="8"/>
      <c r="AR79" s="8"/>
      <c r="AS79" s="9"/>
      <c r="AT79" s="9"/>
      <c r="AU79" s="9"/>
      <c r="AV79" s="9"/>
      <c r="AW79" s="5"/>
    </row>
    <row r="80" spans="1:49" ht="15.6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9"/>
      <c r="AL80" s="9"/>
      <c r="AM80" s="9"/>
      <c r="AN80" s="8"/>
      <c r="AO80" s="8"/>
      <c r="AP80" s="8"/>
      <c r="AQ80" s="8"/>
      <c r="AR80" s="8"/>
      <c r="AS80" s="9"/>
      <c r="AT80" s="9"/>
      <c r="AU80" s="9"/>
      <c r="AV80" s="9"/>
      <c r="AW80" s="5"/>
    </row>
    <row r="81" spans="1:49" ht="15.6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9"/>
      <c r="AL81" s="9"/>
      <c r="AM81" s="9"/>
      <c r="AN81" s="8"/>
      <c r="AO81" s="8"/>
      <c r="AP81" s="8"/>
      <c r="AQ81" s="8"/>
      <c r="AR81" s="8"/>
      <c r="AS81" s="9"/>
      <c r="AT81" s="9"/>
      <c r="AU81" s="9"/>
      <c r="AV81" s="9"/>
      <c r="AW81" s="5"/>
    </row>
    <row r="82" spans="1:49" ht="15.6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9"/>
      <c r="AL82" s="9"/>
      <c r="AM82" s="9"/>
      <c r="AN82" s="8"/>
      <c r="AO82" s="8"/>
      <c r="AP82" s="8"/>
      <c r="AQ82" s="8"/>
      <c r="AR82" s="8"/>
      <c r="AS82" s="9"/>
      <c r="AT82" s="9"/>
      <c r="AU82" s="9"/>
      <c r="AV82" s="9"/>
      <c r="AW82" s="5"/>
    </row>
    <row r="83" spans="1:49" ht="15.6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9"/>
      <c r="AL83" s="9"/>
      <c r="AM83" s="9"/>
      <c r="AN83" s="8"/>
      <c r="AO83" s="8"/>
      <c r="AP83" s="8"/>
      <c r="AQ83" s="8"/>
      <c r="AR83" s="8"/>
      <c r="AS83" s="9"/>
      <c r="AT83" s="9"/>
      <c r="AU83" s="9"/>
      <c r="AV83" s="9"/>
      <c r="AW83" s="5"/>
    </row>
    <row r="84" spans="1:49" ht="15.6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"/>
      <c r="AL84" s="9"/>
      <c r="AM84" s="9"/>
      <c r="AN84" s="8"/>
      <c r="AO84" s="8"/>
      <c r="AP84" s="8"/>
      <c r="AQ84" s="8"/>
      <c r="AR84" s="8"/>
      <c r="AS84" s="9"/>
      <c r="AT84" s="9"/>
      <c r="AU84" s="9"/>
      <c r="AV84" s="9"/>
      <c r="AW84" s="5"/>
    </row>
    <row r="85" spans="1:49" ht="15.6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"/>
      <c r="AL85" s="9"/>
      <c r="AM85" s="9"/>
      <c r="AN85" s="8"/>
      <c r="AO85" s="8"/>
      <c r="AP85" s="8"/>
      <c r="AQ85" s="8"/>
      <c r="AR85" s="8"/>
      <c r="AS85" s="9"/>
      <c r="AT85" s="9"/>
      <c r="AU85" s="9"/>
      <c r="AV85" s="9"/>
      <c r="AW85" s="5"/>
    </row>
    <row r="86" spans="1:49" ht="15.6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9"/>
      <c r="AL86" s="9"/>
      <c r="AM86" s="9"/>
      <c r="AN86" s="8"/>
      <c r="AO86" s="8"/>
      <c r="AP86" s="8"/>
      <c r="AQ86" s="8"/>
      <c r="AR86" s="8"/>
      <c r="AS86" s="9"/>
      <c r="AT86" s="9"/>
      <c r="AU86" s="9"/>
      <c r="AV86" s="9"/>
      <c r="AW86" s="5"/>
    </row>
    <row r="87" spans="1:49" ht="15.6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9"/>
      <c r="AL87" s="9"/>
      <c r="AM87" s="9"/>
      <c r="AN87" s="8"/>
      <c r="AO87" s="8"/>
      <c r="AP87" s="8"/>
      <c r="AQ87" s="8"/>
      <c r="AR87" s="8"/>
      <c r="AS87" s="9"/>
      <c r="AT87" s="9"/>
      <c r="AU87" s="9"/>
      <c r="AV87" s="9"/>
      <c r="AW87" s="5"/>
    </row>
    <row r="88" spans="1:49" ht="15.6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"/>
      <c r="AL88" s="9"/>
      <c r="AM88" s="9"/>
      <c r="AN88" s="8"/>
      <c r="AO88" s="8"/>
      <c r="AP88" s="8"/>
      <c r="AQ88" s="8"/>
      <c r="AR88" s="8"/>
      <c r="AS88" s="9"/>
      <c r="AT88" s="9"/>
      <c r="AU88" s="9"/>
      <c r="AV88" s="9"/>
      <c r="AW88" s="5"/>
    </row>
    <row r="89" spans="1:49" ht="15.6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9"/>
      <c r="AL89" s="9"/>
      <c r="AM89" s="9"/>
      <c r="AN89" s="8"/>
      <c r="AO89" s="8"/>
      <c r="AP89" s="8"/>
      <c r="AQ89" s="8"/>
      <c r="AR89" s="8"/>
      <c r="AS89" s="9"/>
      <c r="AT89" s="9"/>
      <c r="AU89" s="9"/>
      <c r="AV89" s="9"/>
      <c r="AW89" s="5"/>
    </row>
    <row r="90" spans="1:49" ht="15.6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9"/>
      <c r="AL90" s="9"/>
      <c r="AM90" s="9"/>
      <c r="AN90" s="8"/>
      <c r="AO90" s="8"/>
      <c r="AP90" s="8"/>
      <c r="AQ90" s="8"/>
      <c r="AR90" s="8"/>
      <c r="AS90" s="9"/>
      <c r="AT90" s="9"/>
      <c r="AU90" s="9"/>
      <c r="AV90" s="9"/>
      <c r="AW90" s="5"/>
    </row>
    <row r="91" spans="1:49" ht="15.6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9"/>
      <c r="AL91" s="9"/>
      <c r="AM91" s="9"/>
      <c r="AN91" s="8"/>
      <c r="AO91" s="8"/>
      <c r="AP91" s="8"/>
      <c r="AQ91" s="8"/>
      <c r="AR91" s="8"/>
      <c r="AS91" s="9"/>
      <c r="AT91" s="9"/>
      <c r="AU91" s="9"/>
      <c r="AV91" s="9"/>
      <c r="AW91" s="5"/>
    </row>
    <row r="92" spans="1:49" ht="15.6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9"/>
      <c r="AL92" s="9"/>
      <c r="AM92" s="9"/>
      <c r="AN92" s="8"/>
      <c r="AO92" s="8"/>
      <c r="AP92" s="8"/>
      <c r="AQ92" s="8"/>
      <c r="AR92" s="8"/>
      <c r="AS92" s="9"/>
      <c r="AT92" s="9"/>
      <c r="AU92" s="9"/>
      <c r="AV92" s="9"/>
      <c r="AW92" s="5"/>
    </row>
    <row r="93" spans="1:49" ht="15.6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9"/>
      <c r="AL93" s="9"/>
      <c r="AM93" s="9"/>
      <c r="AN93" s="8"/>
      <c r="AO93" s="8"/>
      <c r="AP93" s="8"/>
      <c r="AQ93" s="8"/>
      <c r="AR93" s="8"/>
      <c r="AS93" s="9"/>
      <c r="AT93" s="9"/>
      <c r="AU93" s="9"/>
      <c r="AV93" s="9"/>
      <c r="AW93" s="5"/>
    </row>
    <row r="94" spans="1:49" ht="15.6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9"/>
      <c r="AL94" s="9"/>
      <c r="AM94" s="9"/>
      <c r="AN94" s="8"/>
      <c r="AO94" s="8"/>
      <c r="AP94" s="8"/>
      <c r="AQ94" s="8"/>
      <c r="AR94" s="8"/>
      <c r="AS94" s="9"/>
      <c r="AT94" s="9"/>
      <c r="AU94" s="9"/>
      <c r="AV94" s="9"/>
      <c r="AW94" s="5"/>
    </row>
    <row r="95" spans="1:49" ht="15.6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9"/>
      <c r="AL95" s="9"/>
      <c r="AM95" s="9"/>
      <c r="AN95" s="8"/>
      <c r="AO95" s="8"/>
      <c r="AP95" s="8"/>
      <c r="AQ95" s="8"/>
      <c r="AR95" s="8"/>
      <c r="AS95" s="9"/>
      <c r="AT95" s="9"/>
      <c r="AU95" s="9"/>
      <c r="AV95" s="9"/>
      <c r="AW95" s="5"/>
    </row>
    <row r="96" spans="1:49" ht="15.6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9"/>
      <c r="AL96" s="9"/>
      <c r="AM96" s="9"/>
      <c r="AN96" s="8"/>
      <c r="AO96" s="8"/>
      <c r="AP96" s="8"/>
      <c r="AQ96" s="8"/>
      <c r="AR96" s="8"/>
      <c r="AS96" s="9"/>
      <c r="AT96" s="9"/>
      <c r="AU96" s="9"/>
      <c r="AV96" s="9"/>
      <c r="AW96" s="5"/>
    </row>
    <row r="97" spans="1:49" ht="15.6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9"/>
      <c r="AL97" s="9"/>
      <c r="AM97" s="9"/>
      <c r="AN97" s="8"/>
      <c r="AO97" s="8"/>
      <c r="AP97" s="8"/>
      <c r="AQ97" s="8"/>
      <c r="AR97" s="8"/>
      <c r="AS97" s="9"/>
      <c r="AT97" s="9"/>
      <c r="AU97" s="9"/>
      <c r="AV97" s="9"/>
      <c r="AW97" s="5"/>
    </row>
    <row r="98" spans="1:49" ht="15.6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9"/>
      <c r="AL98" s="9"/>
      <c r="AM98" s="9"/>
      <c r="AN98" s="8"/>
      <c r="AO98" s="8"/>
      <c r="AP98" s="8"/>
      <c r="AQ98" s="8"/>
      <c r="AR98" s="8"/>
      <c r="AS98" s="9"/>
      <c r="AT98" s="9"/>
      <c r="AU98" s="9"/>
      <c r="AV98" s="9"/>
      <c r="AW98" s="5"/>
    </row>
    <row r="99" spans="1:49" ht="15.6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9"/>
      <c r="AL99" s="9"/>
      <c r="AM99" s="9"/>
      <c r="AN99" s="8"/>
      <c r="AO99" s="8"/>
      <c r="AP99" s="8"/>
      <c r="AQ99" s="8"/>
      <c r="AR99" s="8"/>
      <c r="AS99" s="9"/>
      <c r="AT99" s="9"/>
      <c r="AU99" s="9"/>
      <c r="AV99" s="9"/>
      <c r="AW99" s="5"/>
    </row>
    <row r="100" spans="1:49" ht="15.6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9"/>
      <c r="AL100" s="9"/>
      <c r="AM100" s="9"/>
      <c r="AN100" s="8"/>
      <c r="AO100" s="8"/>
      <c r="AP100" s="8"/>
      <c r="AQ100" s="8"/>
      <c r="AR100" s="8"/>
      <c r="AS100" s="9"/>
      <c r="AT100" s="9"/>
      <c r="AU100" s="9"/>
      <c r="AV100" s="9"/>
      <c r="AW100" s="5"/>
    </row>
    <row r="101" spans="1:49" ht="15.6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9"/>
      <c r="AL101" s="9"/>
      <c r="AM101" s="9"/>
      <c r="AN101" s="8"/>
      <c r="AO101" s="8"/>
      <c r="AP101" s="8"/>
      <c r="AQ101" s="8"/>
      <c r="AR101" s="8"/>
      <c r="AS101" s="9"/>
      <c r="AT101" s="9"/>
      <c r="AU101" s="9"/>
      <c r="AV101" s="9"/>
      <c r="AW101" s="5"/>
    </row>
    <row r="102" spans="1:49" ht="15.6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9"/>
      <c r="AL102" s="9"/>
      <c r="AM102" s="9"/>
      <c r="AN102" s="8"/>
      <c r="AO102" s="8"/>
      <c r="AP102" s="8"/>
      <c r="AQ102" s="8"/>
      <c r="AR102" s="8"/>
      <c r="AS102" s="9"/>
      <c r="AT102" s="9"/>
      <c r="AU102" s="9"/>
      <c r="AV102" s="9"/>
      <c r="AW102" s="5"/>
    </row>
    <row r="103" spans="1:49" ht="15.6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9"/>
      <c r="AL103" s="9"/>
      <c r="AM103" s="9"/>
      <c r="AN103" s="8"/>
      <c r="AO103" s="8"/>
      <c r="AP103" s="8"/>
      <c r="AQ103" s="8"/>
      <c r="AR103" s="8"/>
      <c r="AS103" s="9"/>
      <c r="AT103" s="9"/>
      <c r="AU103" s="9"/>
      <c r="AV103" s="9"/>
      <c r="AW103" s="5"/>
    </row>
    <row r="104" spans="1:49" ht="15.6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9"/>
      <c r="AL104" s="9"/>
      <c r="AM104" s="9"/>
      <c r="AN104" s="8"/>
      <c r="AO104" s="8"/>
      <c r="AP104" s="8"/>
      <c r="AQ104" s="8"/>
      <c r="AR104" s="8"/>
      <c r="AS104" s="9"/>
      <c r="AT104" s="9"/>
      <c r="AU104" s="9"/>
      <c r="AV104" s="9"/>
      <c r="AW104" s="5"/>
    </row>
    <row r="105" spans="1:49" ht="15.6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9"/>
      <c r="AL105" s="9"/>
      <c r="AM105" s="9"/>
      <c r="AN105" s="8"/>
      <c r="AO105" s="8"/>
      <c r="AP105" s="8"/>
      <c r="AQ105" s="8"/>
      <c r="AR105" s="8"/>
      <c r="AS105" s="9"/>
      <c r="AT105" s="9"/>
      <c r="AU105" s="9"/>
      <c r="AV105" s="9"/>
      <c r="AW105" s="5"/>
    </row>
    <row r="106" spans="1:49" ht="15.6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9"/>
      <c r="AL106" s="9"/>
      <c r="AM106" s="9"/>
      <c r="AN106" s="8"/>
      <c r="AO106" s="8"/>
      <c r="AP106" s="8"/>
      <c r="AQ106" s="8"/>
      <c r="AR106" s="8"/>
      <c r="AS106" s="9"/>
      <c r="AT106" s="9"/>
      <c r="AU106" s="9"/>
      <c r="AV106" s="9"/>
      <c r="AW106" s="5"/>
    </row>
    <row r="107" spans="1:49" ht="15.6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9"/>
      <c r="AL107" s="9"/>
      <c r="AM107" s="9"/>
      <c r="AN107" s="8"/>
      <c r="AO107" s="8"/>
      <c r="AP107" s="8"/>
      <c r="AQ107" s="8"/>
      <c r="AR107" s="8"/>
      <c r="AS107" s="9"/>
      <c r="AT107" s="9"/>
      <c r="AU107" s="9"/>
      <c r="AV107" s="9"/>
      <c r="AW107" s="5"/>
    </row>
    <row r="108" spans="1:49" ht="15.6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9"/>
      <c r="AL108" s="9"/>
      <c r="AM108" s="9"/>
      <c r="AN108" s="8"/>
      <c r="AO108" s="8"/>
      <c r="AP108" s="8"/>
      <c r="AQ108" s="8"/>
      <c r="AR108" s="8"/>
      <c r="AS108" s="9"/>
      <c r="AT108" s="9"/>
      <c r="AU108" s="9"/>
      <c r="AV108" s="9"/>
      <c r="AW108" s="5"/>
    </row>
    <row r="109" spans="1:49" ht="15.6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9"/>
      <c r="AL109" s="9"/>
      <c r="AM109" s="9"/>
      <c r="AN109" s="8"/>
      <c r="AO109" s="8"/>
      <c r="AP109" s="8"/>
      <c r="AQ109" s="8"/>
      <c r="AR109" s="8"/>
      <c r="AS109" s="9"/>
      <c r="AT109" s="9"/>
      <c r="AU109" s="9"/>
      <c r="AV109" s="9"/>
      <c r="AW109" s="5"/>
    </row>
    <row r="110" spans="1:49" ht="15.6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9"/>
      <c r="AL110" s="9"/>
      <c r="AM110" s="9"/>
      <c r="AN110" s="8"/>
      <c r="AO110" s="8"/>
      <c r="AP110" s="8"/>
      <c r="AQ110" s="8"/>
      <c r="AR110" s="8"/>
      <c r="AS110" s="9"/>
      <c r="AT110" s="9"/>
      <c r="AU110" s="9"/>
      <c r="AV110" s="9"/>
      <c r="AW110" s="5"/>
    </row>
    <row r="111" spans="1:49" ht="15.6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9"/>
      <c r="AL111" s="9"/>
      <c r="AM111" s="9"/>
      <c r="AN111" s="8"/>
      <c r="AO111" s="8"/>
      <c r="AP111" s="8"/>
      <c r="AQ111" s="8"/>
      <c r="AR111" s="8"/>
      <c r="AS111" s="9"/>
      <c r="AT111" s="9"/>
      <c r="AU111" s="9"/>
      <c r="AV111" s="9"/>
      <c r="AW111" s="5"/>
    </row>
    <row r="112" spans="1:49" ht="15.6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9"/>
      <c r="AL112" s="9"/>
      <c r="AM112" s="9"/>
      <c r="AN112" s="8"/>
      <c r="AO112" s="8"/>
      <c r="AP112" s="8"/>
      <c r="AQ112" s="8"/>
      <c r="AR112" s="8"/>
      <c r="AS112" s="9"/>
      <c r="AT112" s="9"/>
      <c r="AU112" s="9"/>
      <c r="AV112" s="9"/>
      <c r="AW112" s="5"/>
    </row>
    <row r="113" spans="1:49" ht="15.6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9"/>
      <c r="AL113" s="9"/>
      <c r="AM113" s="9"/>
      <c r="AN113" s="8"/>
      <c r="AO113" s="8"/>
      <c r="AP113" s="8"/>
      <c r="AQ113" s="8"/>
      <c r="AR113" s="8"/>
      <c r="AS113" s="9"/>
      <c r="AT113" s="9"/>
      <c r="AU113" s="9"/>
      <c r="AV113" s="9"/>
      <c r="AW113" s="5"/>
    </row>
    <row r="114" spans="1:49" ht="15.6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9"/>
      <c r="AL114" s="9"/>
      <c r="AM114" s="9"/>
      <c r="AN114" s="8"/>
      <c r="AO114" s="8"/>
      <c r="AP114" s="8"/>
      <c r="AQ114" s="8"/>
      <c r="AR114" s="8"/>
      <c r="AS114" s="9"/>
      <c r="AT114" s="9"/>
      <c r="AU114" s="9"/>
      <c r="AV114" s="9"/>
      <c r="AW114" s="5"/>
    </row>
    <row r="115" spans="1:49" ht="15.6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9"/>
      <c r="AL115" s="9"/>
      <c r="AM115" s="9"/>
      <c r="AN115" s="8"/>
      <c r="AO115" s="8"/>
      <c r="AP115" s="8"/>
      <c r="AQ115" s="8"/>
      <c r="AR115" s="8"/>
      <c r="AS115" s="9"/>
      <c r="AT115" s="9"/>
      <c r="AU115" s="9"/>
      <c r="AV115" s="9"/>
      <c r="AW115" s="5"/>
    </row>
    <row r="116" spans="1:49" ht="15.6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9"/>
      <c r="AL116" s="9"/>
      <c r="AM116" s="9"/>
      <c r="AN116" s="8"/>
      <c r="AO116" s="8"/>
      <c r="AP116" s="8"/>
      <c r="AQ116" s="8"/>
      <c r="AR116" s="8"/>
      <c r="AS116" s="9"/>
      <c r="AT116" s="9"/>
      <c r="AU116" s="9"/>
      <c r="AV116" s="9"/>
      <c r="AW116" s="5"/>
    </row>
    <row r="117" spans="1:49" ht="15.6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9"/>
      <c r="AL117" s="9"/>
      <c r="AM117" s="9"/>
      <c r="AN117" s="8"/>
      <c r="AO117" s="8"/>
      <c r="AP117" s="8"/>
      <c r="AQ117" s="8"/>
      <c r="AR117" s="8"/>
      <c r="AS117" s="9"/>
      <c r="AT117" s="9"/>
      <c r="AU117" s="9"/>
      <c r="AV117" s="9"/>
      <c r="AW117" s="5"/>
    </row>
    <row r="118" spans="1:49" ht="15.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9"/>
      <c r="AL118" s="9"/>
      <c r="AM118" s="9"/>
      <c r="AN118" s="8"/>
      <c r="AO118" s="8"/>
      <c r="AP118" s="8"/>
      <c r="AQ118" s="8"/>
      <c r="AR118" s="8"/>
      <c r="AS118" s="9"/>
      <c r="AT118" s="9"/>
      <c r="AU118" s="9"/>
      <c r="AV118" s="9"/>
      <c r="AW118" s="5"/>
    </row>
    <row r="119" spans="1:49" ht="15.6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9"/>
      <c r="AL119" s="9"/>
      <c r="AM119" s="9"/>
      <c r="AN119" s="8"/>
      <c r="AO119" s="8"/>
      <c r="AP119" s="8"/>
      <c r="AQ119" s="8"/>
      <c r="AR119" s="8"/>
      <c r="AS119" s="9"/>
      <c r="AT119" s="9"/>
      <c r="AU119" s="9"/>
      <c r="AV119" s="9"/>
      <c r="AW119" s="5"/>
    </row>
    <row r="120" spans="1:49" ht="15.6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9"/>
      <c r="AL120" s="9"/>
      <c r="AM120" s="9"/>
      <c r="AN120" s="8"/>
      <c r="AO120" s="8"/>
      <c r="AP120" s="8"/>
      <c r="AQ120" s="8"/>
      <c r="AR120" s="8"/>
      <c r="AS120" s="9"/>
      <c r="AT120" s="9"/>
      <c r="AU120" s="9"/>
      <c r="AV120" s="9"/>
      <c r="AW120" s="5"/>
    </row>
    <row r="121" spans="1:49" ht="15.6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9"/>
      <c r="AL121" s="9"/>
      <c r="AM121" s="9"/>
      <c r="AN121" s="8"/>
      <c r="AO121" s="8"/>
      <c r="AP121" s="8"/>
      <c r="AQ121" s="8"/>
      <c r="AR121" s="8"/>
      <c r="AS121" s="9"/>
      <c r="AT121" s="9"/>
      <c r="AU121" s="9"/>
      <c r="AV121" s="9"/>
      <c r="AW121" s="5"/>
    </row>
    <row r="122" spans="1:49" ht="15.6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9"/>
      <c r="AL122" s="9"/>
      <c r="AM122" s="9"/>
      <c r="AN122" s="8"/>
      <c r="AO122" s="8"/>
      <c r="AP122" s="8"/>
      <c r="AQ122" s="8"/>
      <c r="AR122" s="8"/>
      <c r="AS122" s="9"/>
      <c r="AT122" s="9"/>
      <c r="AU122" s="9"/>
      <c r="AV122" s="9"/>
      <c r="AW122" s="5"/>
    </row>
    <row r="123" spans="1:49" ht="15.6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9"/>
      <c r="AL123" s="9"/>
      <c r="AM123" s="9"/>
      <c r="AN123" s="8"/>
      <c r="AO123" s="8"/>
      <c r="AP123" s="8"/>
      <c r="AQ123" s="8"/>
      <c r="AR123" s="8"/>
      <c r="AS123" s="9"/>
      <c r="AT123" s="9"/>
      <c r="AU123" s="9"/>
      <c r="AV123" s="9"/>
      <c r="AW123" s="5"/>
    </row>
    <row r="124" spans="1:49" ht="15.6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9"/>
      <c r="AL124" s="9"/>
      <c r="AM124" s="9"/>
      <c r="AN124" s="8"/>
      <c r="AO124" s="8"/>
      <c r="AP124" s="8"/>
      <c r="AQ124" s="8"/>
      <c r="AR124" s="8"/>
      <c r="AS124" s="9"/>
      <c r="AT124" s="9"/>
      <c r="AU124" s="9"/>
      <c r="AV124" s="9"/>
      <c r="AW124" s="5"/>
    </row>
    <row r="125" spans="1:49" ht="15.6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9"/>
      <c r="AL125" s="9"/>
      <c r="AM125" s="9"/>
      <c r="AN125" s="8"/>
      <c r="AO125" s="8"/>
      <c r="AP125" s="8"/>
      <c r="AQ125" s="8"/>
      <c r="AR125" s="8"/>
      <c r="AS125" s="9"/>
      <c r="AT125" s="9"/>
      <c r="AU125" s="9"/>
      <c r="AV125" s="9"/>
      <c r="AW125" s="5"/>
    </row>
    <row r="126" spans="1:49" ht="15.6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9"/>
      <c r="AL126" s="9"/>
      <c r="AM126" s="9"/>
      <c r="AN126" s="8"/>
      <c r="AO126" s="8"/>
      <c r="AP126" s="8"/>
      <c r="AQ126" s="8"/>
      <c r="AR126" s="8"/>
      <c r="AS126" s="9"/>
      <c r="AT126" s="9"/>
      <c r="AU126" s="9"/>
      <c r="AV126" s="9"/>
      <c r="AW126" s="5"/>
    </row>
    <row r="127" spans="1:49" ht="15.6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9"/>
      <c r="AL127" s="9"/>
      <c r="AM127" s="9"/>
      <c r="AN127" s="8"/>
      <c r="AO127" s="8"/>
      <c r="AP127" s="8"/>
      <c r="AQ127" s="8"/>
      <c r="AR127" s="8"/>
      <c r="AS127" s="9"/>
      <c r="AT127" s="9"/>
      <c r="AU127" s="9"/>
      <c r="AV127" s="9"/>
      <c r="AW127" s="5"/>
    </row>
    <row r="128" spans="1:49" ht="15.6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9"/>
      <c r="AL128" s="9"/>
      <c r="AM128" s="9"/>
      <c r="AN128" s="8"/>
      <c r="AO128" s="8"/>
      <c r="AP128" s="8"/>
      <c r="AQ128" s="8"/>
      <c r="AR128" s="8"/>
      <c r="AS128" s="9"/>
      <c r="AT128" s="9"/>
      <c r="AU128" s="9"/>
      <c r="AV128" s="9"/>
      <c r="AW128" s="5"/>
    </row>
    <row r="129" spans="1:49" ht="15.6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9"/>
      <c r="AL129" s="9"/>
      <c r="AM129" s="9"/>
      <c r="AN129" s="8"/>
      <c r="AO129" s="8"/>
      <c r="AP129" s="8"/>
      <c r="AQ129" s="8"/>
      <c r="AR129" s="8"/>
      <c r="AS129" s="9"/>
      <c r="AT129" s="9"/>
      <c r="AU129" s="9"/>
      <c r="AV129" s="9"/>
      <c r="AW129" s="5"/>
    </row>
    <row r="130" spans="1:49" ht="15.6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9"/>
      <c r="AL130" s="9"/>
      <c r="AM130" s="9"/>
      <c r="AN130" s="8"/>
      <c r="AO130" s="8"/>
      <c r="AP130" s="8"/>
      <c r="AQ130" s="8"/>
      <c r="AR130" s="8"/>
      <c r="AS130" s="9"/>
      <c r="AT130" s="9"/>
      <c r="AU130" s="9"/>
      <c r="AV130" s="9"/>
      <c r="AW130" s="5"/>
    </row>
    <row r="131" spans="1:49" ht="15.6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9"/>
      <c r="AL131" s="9"/>
      <c r="AM131" s="9"/>
      <c r="AN131" s="8"/>
      <c r="AO131" s="8"/>
      <c r="AP131" s="8"/>
      <c r="AQ131" s="8"/>
      <c r="AR131" s="8"/>
      <c r="AS131" s="9"/>
      <c r="AT131" s="9"/>
      <c r="AU131" s="9"/>
      <c r="AV131" s="9"/>
      <c r="AW131" s="5"/>
    </row>
    <row r="132" spans="1:49" ht="15.6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9"/>
      <c r="AL132" s="9"/>
      <c r="AM132" s="9"/>
      <c r="AN132" s="8"/>
      <c r="AO132" s="8"/>
      <c r="AP132" s="8"/>
      <c r="AQ132" s="8"/>
      <c r="AR132" s="8"/>
      <c r="AS132" s="9"/>
      <c r="AT132" s="9"/>
      <c r="AU132" s="9"/>
      <c r="AV132" s="9"/>
      <c r="AW132" s="5"/>
    </row>
    <row r="133" spans="1:49" ht="15.6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9"/>
      <c r="AL133" s="9"/>
      <c r="AM133" s="9"/>
      <c r="AN133" s="8"/>
      <c r="AO133" s="8"/>
      <c r="AP133" s="8"/>
      <c r="AQ133" s="8"/>
      <c r="AR133" s="8"/>
      <c r="AS133" s="9"/>
      <c r="AT133" s="9"/>
      <c r="AU133" s="9"/>
      <c r="AV133" s="9"/>
      <c r="AW133" s="5"/>
    </row>
    <row r="134" spans="1:49" ht="15.6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9"/>
      <c r="AL134" s="9"/>
      <c r="AM134" s="9"/>
      <c r="AN134" s="8"/>
      <c r="AO134" s="8"/>
      <c r="AP134" s="8"/>
      <c r="AQ134" s="8"/>
      <c r="AR134" s="8"/>
      <c r="AS134" s="9"/>
      <c r="AT134" s="9"/>
      <c r="AU134" s="9"/>
      <c r="AV134" s="9"/>
      <c r="AW134" s="5"/>
    </row>
    <row r="135" spans="1:49" ht="15.6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9"/>
      <c r="AL135" s="9"/>
      <c r="AM135" s="9"/>
      <c r="AN135" s="8"/>
      <c r="AO135" s="8"/>
      <c r="AP135" s="8"/>
      <c r="AQ135" s="8"/>
      <c r="AR135" s="8"/>
      <c r="AS135" s="9"/>
      <c r="AT135" s="9"/>
      <c r="AU135" s="9"/>
      <c r="AV135" s="9"/>
      <c r="AW135" s="5"/>
    </row>
    <row r="136" spans="1:49" ht="15.6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9"/>
      <c r="AL136" s="9"/>
      <c r="AM136" s="9"/>
      <c r="AN136" s="8"/>
      <c r="AO136" s="8"/>
      <c r="AP136" s="8"/>
      <c r="AQ136" s="8"/>
      <c r="AR136" s="8"/>
      <c r="AS136" s="9"/>
      <c r="AT136" s="9"/>
      <c r="AU136" s="9"/>
      <c r="AV136" s="9"/>
      <c r="AW136" s="5"/>
    </row>
    <row r="137" spans="1:49" ht="15.6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9"/>
      <c r="AL137" s="9"/>
      <c r="AM137" s="9"/>
      <c r="AN137" s="8"/>
      <c r="AO137" s="8"/>
      <c r="AP137" s="8"/>
      <c r="AQ137" s="8"/>
      <c r="AR137" s="8"/>
      <c r="AS137" s="9"/>
      <c r="AT137" s="9"/>
      <c r="AU137" s="9"/>
      <c r="AV137" s="9"/>
      <c r="AW137" s="5"/>
    </row>
    <row r="138" spans="1:49" ht="15.6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9"/>
      <c r="AL138" s="9"/>
      <c r="AM138" s="9"/>
      <c r="AN138" s="8"/>
      <c r="AO138" s="8"/>
      <c r="AP138" s="8"/>
      <c r="AQ138" s="8"/>
      <c r="AR138" s="8"/>
      <c r="AS138" s="9"/>
      <c r="AT138" s="9"/>
      <c r="AU138" s="9"/>
      <c r="AV138" s="9"/>
      <c r="AW138" s="5"/>
    </row>
    <row r="139" spans="1:49" ht="15.6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9"/>
      <c r="AL139" s="9"/>
      <c r="AM139" s="9"/>
      <c r="AN139" s="8"/>
      <c r="AO139" s="8"/>
      <c r="AP139" s="8"/>
      <c r="AQ139" s="8"/>
      <c r="AR139" s="8"/>
      <c r="AS139" s="9"/>
      <c r="AT139" s="9"/>
      <c r="AU139" s="9"/>
      <c r="AV139" s="9"/>
      <c r="AW139" s="5"/>
    </row>
    <row r="140" spans="1:49" ht="15.6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9"/>
      <c r="AL140" s="9"/>
      <c r="AM140" s="9"/>
      <c r="AN140" s="8"/>
      <c r="AO140" s="8"/>
      <c r="AP140" s="8"/>
      <c r="AQ140" s="8"/>
      <c r="AR140" s="8"/>
      <c r="AS140" s="9"/>
      <c r="AT140" s="9"/>
      <c r="AU140" s="9"/>
      <c r="AV140" s="9"/>
      <c r="AW140" s="5"/>
    </row>
    <row r="141" spans="1:49" ht="15.6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9"/>
      <c r="AL141" s="9"/>
      <c r="AM141" s="9"/>
      <c r="AN141" s="8"/>
      <c r="AO141" s="8"/>
      <c r="AP141" s="8"/>
      <c r="AQ141" s="8"/>
      <c r="AR141" s="8"/>
      <c r="AS141" s="9"/>
      <c r="AT141" s="9"/>
      <c r="AU141" s="9"/>
      <c r="AV141" s="9"/>
      <c r="AW141" s="5"/>
    </row>
    <row r="142" spans="1:49" ht="15.6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9"/>
      <c r="AL142" s="9"/>
      <c r="AM142" s="9"/>
      <c r="AN142" s="8"/>
      <c r="AO142" s="8"/>
      <c r="AP142" s="8"/>
      <c r="AQ142" s="8"/>
      <c r="AR142" s="8"/>
      <c r="AS142" s="9"/>
      <c r="AT142" s="9"/>
      <c r="AU142" s="9"/>
      <c r="AV142" s="9"/>
      <c r="AW142" s="5"/>
    </row>
    <row r="143" spans="1:49" ht="15.6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9"/>
      <c r="AL143" s="9"/>
      <c r="AM143" s="9"/>
      <c r="AN143" s="8"/>
      <c r="AO143" s="8"/>
      <c r="AP143" s="8"/>
      <c r="AQ143" s="8"/>
      <c r="AR143" s="8"/>
      <c r="AS143" s="9"/>
      <c r="AT143" s="9"/>
      <c r="AU143" s="9"/>
      <c r="AV143" s="9"/>
      <c r="AW143" s="5"/>
    </row>
    <row r="144" spans="1:49" ht="15.6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9"/>
      <c r="AL144" s="9"/>
      <c r="AM144" s="9"/>
      <c r="AN144" s="8"/>
      <c r="AO144" s="8"/>
      <c r="AP144" s="8"/>
      <c r="AQ144" s="8"/>
      <c r="AR144" s="8"/>
      <c r="AS144" s="9"/>
      <c r="AT144" s="9"/>
      <c r="AU144" s="9"/>
      <c r="AV144" s="9"/>
      <c r="AW144" s="5"/>
    </row>
    <row r="145" spans="1:49" ht="15.6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9"/>
      <c r="AL145" s="9"/>
      <c r="AM145" s="9"/>
      <c r="AN145" s="8"/>
      <c r="AO145" s="8"/>
      <c r="AP145" s="8"/>
      <c r="AQ145" s="8"/>
      <c r="AR145" s="8"/>
      <c r="AS145" s="9"/>
      <c r="AT145" s="9"/>
      <c r="AU145" s="9"/>
      <c r="AV145" s="9"/>
      <c r="AW145" s="5"/>
    </row>
    <row r="146" spans="1:49" ht="15.6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9"/>
      <c r="AL146" s="9"/>
      <c r="AM146" s="9"/>
      <c r="AN146" s="8"/>
      <c r="AO146" s="8"/>
      <c r="AP146" s="8"/>
      <c r="AQ146" s="8"/>
      <c r="AR146" s="8"/>
      <c r="AS146" s="9"/>
      <c r="AT146" s="9"/>
      <c r="AU146" s="9"/>
      <c r="AV146" s="9"/>
      <c r="AW146" s="5"/>
    </row>
    <row r="147" spans="1:49" ht="15.6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9"/>
      <c r="AL147" s="9"/>
      <c r="AM147" s="9"/>
      <c r="AN147" s="8"/>
      <c r="AO147" s="8"/>
      <c r="AP147" s="8"/>
      <c r="AQ147" s="8"/>
      <c r="AR147" s="8"/>
      <c r="AS147" s="9"/>
      <c r="AT147" s="9"/>
      <c r="AU147" s="9"/>
      <c r="AV147" s="9"/>
      <c r="AW147" s="5"/>
    </row>
    <row r="148" spans="1:49" ht="15.6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9"/>
      <c r="AL148" s="9"/>
      <c r="AM148" s="9"/>
      <c r="AN148" s="8"/>
      <c r="AO148" s="8"/>
      <c r="AP148" s="8"/>
      <c r="AQ148" s="8"/>
      <c r="AR148" s="8"/>
      <c r="AS148" s="9"/>
      <c r="AT148" s="9"/>
      <c r="AU148" s="9"/>
      <c r="AV148" s="9"/>
      <c r="AW148" s="5"/>
    </row>
    <row r="149" spans="1:49" ht="15.6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9"/>
      <c r="AL149" s="9"/>
      <c r="AM149" s="9"/>
      <c r="AN149" s="8"/>
      <c r="AO149" s="8"/>
      <c r="AP149" s="8"/>
      <c r="AQ149" s="8"/>
      <c r="AR149" s="8"/>
      <c r="AS149" s="9"/>
      <c r="AT149" s="9"/>
      <c r="AU149" s="9"/>
      <c r="AV149" s="9"/>
      <c r="AW149" s="5"/>
    </row>
    <row r="150" spans="1:49" ht="15.6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9"/>
      <c r="AL150" s="9"/>
      <c r="AM150" s="9"/>
      <c r="AN150" s="8"/>
      <c r="AO150" s="8"/>
      <c r="AP150" s="8"/>
      <c r="AQ150" s="8"/>
      <c r="AR150" s="8"/>
      <c r="AS150" s="9"/>
      <c r="AT150" s="9"/>
      <c r="AU150" s="9"/>
      <c r="AV150" s="9"/>
      <c r="AW150" s="5"/>
    </row>
    <row r="151" spans="1:49" ht="15.6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9"/>
      <c r="AL151" s="9"/>
      <c r="AM151" s="9"/>
      <c r="AN151" s="8"/>
      <c r="AO151" s="8"/>
      <c r="AP151" s="8"/>
      <c r="AQ151" s="8"/>
      <c r="AR151" s="8"/>
      <c r="AS151" s="9"/>
      <c r="AT151" s="9"/>
      <c r="AU151" s="9"/>
      <c r="AV151" s="9"/>
      <c r="AW151" s="5"/>
    </row>
    <row r="152" spans="1:49" ht="15.6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9"/>
      <c r="AL152" s="9"/>
      <c r="AM152" s="9"/>
      <c r="AN152" s="8"/>
      <c r="AO152" s="8"/>
      <c r="AP152" s="8"/>
      <c r="AQ152" s="8"/>
      <c r="AR152" s="8"/>
      <c r="AS152" s="9"/>
      <c r="AT152" s="9"/>
      <c r="AU152" s="9"/>
      <c r="AV152" s="9"/>
      <c r="AW152" s="5"/>
    </row>
    <row r="153" spans="1:49" ht="15.6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9"/>
      <c r="AL153" s="9"/>
      <c r="AM153" s="9"/>
      <c r="AN153" s="8"/>
      <c r="AO153" s="8"/>
      <c r="AP153" s="8"/>
      <c r="AQ153" s="8"/>
      <c r="AR153" s="8"/>
      <c r="AS153" s="9"/>
      <c r="AT153" s="9"/>
      <c r="AU153" s="9"/>
      <c r="AV153" s="9"/>
      <c r="AW153" s="5"/>
    </row>
    <row r="154" spans="1:49" ht="15.6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9"/>
      <c r="AL154" s="9"/>
      <c r="AM154" s="9"/>
      <c r="AN154" s="8"/>
      <c r="AO154" s="8"/>
      <c r="AP154" s="8"/>
      <c r="AQ154" s="8"/>
      <c r="AR154" s="8"/>
      <c r="AS154" s="9"/>
      <c r="AT154" s="9"/>
      <c r="AU154" s="9"/>
      <c r="AV154" s="9"/>
      <c r="AW154" s="5"/>
    </row>
    <row r="155" spans="1:49" ht="15.6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9"/>
      <c r="AL155" s="9"/>
      <c r="AM155" s="9"/>
      <c r="AN155" s="8"/>
      <c r="AO155" s="8"/>
      <c r="AP155" s="8"/>
      <c r="AQ155" s="8"/>
      <c r="AR155" s="8"/>
      <c r="AS155" s="9"/>
      <c r="AT155" s="9"/>
      <c r="AU155" s="9"/>
      <c r="AV155" s="9"/>
      <c r="AW155" s="5"/>
    </row>
    <row r="156" spans="1:49" ht="15.6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9"/>
      <c r="AL156" s="9"/>
      <c r="AM156" s="9"/>
      <c r="AN156" s="8"/>
      <c r="AO156" s="8"/>
      <c r="AP156" s="8"/>
      <c r="AQ156" s="8"/>
      <c r="AR156" s="8"/>
      <c r="AS156" s="9"/>
      <c r="AT156" s="9"/>
      <c r="AU156" s="9"/>
      <c r="AV156" s="9"/>
      <c r="AW156" s="5"/>
    </row>
    <row r="157" spans="1:49" ht="15.6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9"/>
      <c r="AL157" s="9"/>
      <c r="AM157" s="9"/>
      <c r="AN157" s="8"/>
      <c r="AO157" s="8"/>
      <c r="AP157" s="8"/>
      <c r="AQ157" s="8"/>
      <c r="AR157" s="8"/>
      <c r="AS157" s="9"/>
      <c r="AT157" s="9"/>
      <c r="AU157" s="9"/>
      <c r="AV157" s="9"/>
      <c r="AW157" s="5"/>
    </row>
    <row r="158" spans="1:49" ht="15.6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9"/>
      <c r="AL158" s="9"/>
      <c r="AM158" s="9"/>
      <c r="AN158" s="8"/>
      <c r="AO158" s="8"/>
      <c r="AP158" s="8"/>
      <c r="AQ158" s="8"/>
      <c r="AR158" s="8"/>
      <c r="AS158" s="9"/>
      <c r="AT158" s="9"/>
      <c r="AU158" s="9"/>
      <c r="AV158" s="9"/>
      <c r="AW158" s="5"/>
    </row>
    <row r="159" spans="1:49" ht="15.6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9"/>
      <c r="AL159" s="9"/>
      <c r="AM159" s="9"/>
      <c r="AN159" s="8"/>
      <c r="AO159" s="8"/>
      <c r="AP159" s="8"/>
      <c r="AQ159" s="8"/>
      <c r="AR159" s="8"/>
      <c r="AS159" s="9"/>
      <c r="AT159" s="9"/>
      <c r="AU159" s="9"/>
      <c r="AV159" s="9"/>
      <c r="AW159" s="5"/>
    </row>
    <row r="160" spans="1:49" ht="15.6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"/>
      <c r="AL160" s="9"/>
      <c r="AM160" s="9"/>
      <c r="AN160" s="8"/>
      <c r="AO160" s="8"/>
      <c r="AP160" s="8"/>
      <c r="AQ160" s="8"/>
      <c r="AR160" s="8"/>
      <c r="AS160" s="9"/>
      <c r="AT160" s="9"/>
      <c r="AU160" s="9"/>
      <c r="AV160" s="9"/>
      <c r="AW160" s="5"/>
    </row>
    <row r="161" spans="1:49" ht="15.6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"/>
      <c r="AL161" s="9"/>
      <c r="AM161" s="9"/>
      <c r="AN161" s="8"/>
      <c r="AO161" s="8"/>
      <c r="AP161" s="8"/>
      <c r="AQ161" s="8"/>
      <c r="AR161" s="8"/>
      <c r="AS161" s="9"/>
      <c r="AT161" s="9"/>
      <c r="AU161" s="9"/>
      <c r="AV161" s="9"/>
      <c r="AW161" s="5"/>
    </row>
    <row r="162" spans="1:49" ht="15.6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9"/>
      <c r="AL162" s="9"/>
      <c r="AM162" s="9"/>
      <c r="AN162" s="8"/>
      <c r="AO162" s="8"/>
      <c r="AP162" s="8"/>
      <c r="AQ162" s="8"/>
      <c r="AR162" s="8"/>
      <c r="AS162" s="9"/>
      <c r="AT162" s="9"/>
      <c r="AU162" s="9"/>
      <c r="AV162" s="9"/>
      <c r="AW162" s="5"/>
    </row>
    <row r="163" spans="1:49" ht="15.6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9"/>
      <c r="AL163" s="9"/>
      <c r="AM163" s="9"/>
      <c r="AN163" s="8"/>
      <c r="AO163" s="8"/>
      <c r="AP163" s="8"/>
      <c r="AQ163" s="8"/>
      <c r="AR163" s="8"/>
      <c r="AS163" s="9"/>
      <c r="AT163" s="9"/>
      <c r="AU163" s="9"/>
      <c r="AV163" s="9"/>
      <c r="AW163" s="5"/>
    </row>
    <row r="164" spans="1:49" ht="15.6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"/>
      <c r="AL164" s="9"/>
      <c r="AM164" s="9"/>
      <c r="AN164" s="8"/>
      <c r="AO164" s="8"/>
      <c r="AP164" s="8"/>
      <c r="AQ164" s="8"/>
      <c r="AR164" s="8"/>
      <c r="AS164" s="9"/>
      <c r="AT164" s="9"/>
      <c r="AU164" s="9"/>
      <c r="AV164" s="9"/>
      <c r="AW164" s="5"/>
    </row>
    <row r="165" spans="1:49" ht="15.6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9"/>
      <c r="AL165" s="9"/>
      <c r="AM165" s="9"/>
      <c r="AN165" s="8"/>
      <c r="AO165" s="8"/>
      <c r="AP165" s="8"/>
      <c r="AQ165" s="8"/>
      <c r="AR165" s="8"/>
      <c r="AS165" s="9"/>
      <c r="AT165" s="9"/>
      <c r="AU165" s="9"/>
      <c r="AV165" s="9"/>
      <c r="AW165" s="5"/>
    </row>
    <row r="166" spans="1:49" ht="15.6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9"/>
      <c r="AL166" s="9"/>
      <c r="AM166" s="9"/>
      <c r="AN166" s="8"/>
      <c r="AO166" s="8"/>
      <c r="AP166" s="8"/>
      <c r="AQ166" s="8"/>
      <c r="AR166" s="8"/>
      <c r="AS166" s="9"/>
      <c r="AT166" s="9"/>
      <c r="AU166" s="9"/>
      <c r="AV166" s="9"/>
      <c r="AW166" s="5"/>
    </row>
    <row r="167" spans="1:49" ht="15.6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9"/>
      <c r="AL167" s="9"/>
      <c r="AM167" s="9"/>
      <c r="AN167" s="8"/>
      <c r="AO167" s="8"/>
      <c r="AP167" s="8"/>
      <c r="AQ167" s="8"/>
      <c r="AR167" s="8"/>
      <c r="AS167" s="9"/>
      <c r="AT167" s="9"/>
      <c r="AU167" s="9"/>
      <c r="AV167" s="9"/>
      <c r="AW167" s="5"/>
    </row>
    <row r="168" spans="1:49" ht="15.6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9"/>
      <c r="AL168" s="9"/>
      <c r="AM168" s="9"/>
      <c r="AN168" s="8"/>
      <c r="AO168" s="8"/>
      <c r="AP168" s="8"/>
      <c r="AQ168" s="8"/>
      <c r="AR168" s="8"/>
      <c r="AS168" s="9"/>
      <c r="AT168" s="9"/>
      <c r="AU168" s="9"/>
      <c r="AV168" s="9"/>
      <c r="AW168" s="5"/>
    </row>
    <row r="169" spans="1:49" ht="15.6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9"/>
      <c r="AL169" s="9"/>
      <c r="AM169" s="9"/>
      <c r="AN169" s="8"/>
      <c r="AO169" s="8"/>
      <c r="AP169" s="8"/>
      <c r="AQ169" s="8"/>
      <c r="AR169" s="8"/>
      <c r="AS169" s="9"/>
      <c r="AT169" s="9"/>
      <c r="AU169" s="9"/>
      <c r="AV169" s="9"/>
      <c r="AW169" s="5"/>
    </row>
    <row r="170" spans="1:49" ht="15.6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9"/>
      <c r="AL170" s="9"/>
      <c r="AM170" s="9"/>
      <c r="AN170" s="8"/>
      <c r="AO170" s="8"/>
      <c r="AP170" s="8"/>
      <c r="AQ170" s="8"/>
      <c r="AR170" s="8"/>
      <c r="AS170" s="9"/>
      <c r="AT170" s="9"/>
      <c r="AU170" s="9"/>
      <c r="AV170" s="9"/>
      <c r="AW170" s="5"/>
    </row>
    <row r="171" spans="1:49" ht="15.6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9"/>
      <c r="AL171" s="9"/>
      <c r="AM171" s="9"/>
      <c r="AN171" s="8"/>
      <c r="AO171" s="8"/>
      <c r="AP171" s="8"/>
      <c r="AQ171" s="8"/>
      <c r="AR171" s="8"/>
      <c r="AS171" s="9"/>
      <c r="AT171" s="9"/>
      <c r="AU171" s="9"/>
      <c r="AV171" s="9"/>
      <c r="AW171" s="5"/>
    </row>
    <row r="172" spans="1:49" ht="15.6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9"/>
      <c r="AL172" s="9"/>
      <c r="AM172" s="9"/>
      <c r="AN172" s="8"/>
      <c r="AO172" s="8"/>
      <c r="AP172" s="8"/>
      <c r="AQ172" s="8"/>
      <c r="AR172" s="8"/>
      <c r="AS172" s="9"/>
      <c r="AT172" s="9"/>
      <c r="AU172" s="9"/>
      <c r="AV172" s="9"/>
      <c r="AW172" s="5"/>
    </row>
    <row r="173" spans="1:49" ht="15.6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9"/>
      <c r="AL173" s="9"/>
      <c r="AM173" s="9"/>
      <c r="AN173" s="8"/>
      <c r="AO173" s="8"/>
      <c r="AP173" s="8"/>
      <c r="AQ173" s="8"/>
      <c r="AR173" s="8"/>
      <c r="AS173" s="9"/>
      <c r="AT173" s="9"/>
      <c r="AU173" s="9"/>
      <c r="AV173" s="9"/>
      <c r="AW173" s="5"/>
    </row>
    <row r="174" spans="1:49" ht="15.6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9"/>
      <c r="AL174" s="9"/>
      <c r="AM174" s="9"/>
      <c r="AN174" s="8"/>
      <c r="AO174" s="8"/>
      <c r="AP174" s="8"/>
      <c r="AQ174" s="8"/>
      <c r="AR174" s="8"/>
      <c r="AS174" s="9"/>
      <c r="AT174" s="9"/>
      <c r="AU174" s="9"/>
      <c r="AV174" s="9"/>
      <c r="AW174" s="5"/>
    </row>
    <row r="175" spans="1:49" ht="15.6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9"/>
      <c r="AL175" s="9"/>
      <c r="AM175" s="9"/>
      <c r="AN175" s="8"/>
      <c r="AO175" s="8"/>
      <c r="AP175" s="8"/>
      <c r="AQ175" s="8"/>
      <c r="AR175" s="8"/>
      <c r="AS175" s="9"/>
      <c r="AT175" s="9"/>
      <c r="AU175" s="9"/>
      <c r="AV175" s="9"/>
      <c r="AW175" s="5"/>
    </row>
    <row r="176" spans="1:49" ht="15.6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9"/>
      <c r="AL176" s="9"/>
      <c r="AM176" s="9"/>
      <c r="AN176" s="8"/>
      <c r="AO176" s="8"/>
      <c r="AP176" s="8"/>
      <c r="AQ176" s="8"/>
      <c r="AR176" s="8"/>
      <c r="AS176" s="9"/>
      <c r="AT176" s="9"/>
      <c r="AU176" s="9"/>
      <c r="AV176" s="9"/>
      <c r="AW176" s="5"/>
    </row>
    <row r="177" spans="1:49" ht="15.6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9"/>
      <c r="AL177" s="9"/>
      <c r="AM177" s="9"/>
      <c r="AN177" s="8"/>
      <c r="AO177" s="8"/>
      <c r="AP177" s="8"/>
      <c r="AQ177" s="8"/>
      <c r="AR177" s="8"/>
      <c r="AS177" s="9"/>
      <c r="AT177" s="9"/>
      <c r="AU177" s="9"/>
      <c r="AV177" s="9"/>
      <c r="AW177" s="5"/>
    </row>
    <row r="178" spans="1:49" ht="15.6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9"/>
      <c r="AL178" s="9"/>
      <c r="AM178" s="9"/>
      <c r="AN178" s="8"/>
      <c r="AO178" s="8"/>
      <c r="AP178" s="8"/>
      <c r="AQ178" s="8"/>
      <c r="AR178" s="8"/>
      <c r="AS178" s="9"/>
      <c r="AT178" s="9"/>
      <c r="AU178" s="9"/>
      <c r="AV178" s="9"/>
      <c r="AW178" s="5"/>
    </row>
    <row r="179" spans="1:49" ht="15.6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9"/>
      <c r="AL179" s="9"/>
      <c r="AM179" s="9"/>
      <c r="AN179" s="8"/>
      <c r="AO179" s="8"/>
      <c r="AP179" s="8"/>
      <c r="AQ179" s="8"/>
      <c r="AR179" s="8"/>
      <c r="AS179" s="9"/>
      <c r="AT179" s="9"/>
      <c r="AU179" s="9"/>
      <c r="AV179" s="9"/>
      <c r="AW179" s="5"/>
    </row>
    <row r="180" spans="1:49" ht="15.6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9"/>
      <c r="AL180" s="9"/>
      <c r="AM180" s="9"/>
      <c r="AN180" s="8"/>
      <c r="AO180" s="8"/>
      <c r="AP180" s="8"/>
      <c r="AQ180" s="8"/>
      <c r="AR180" s="8"/>
      <c r="AS180" s="9"/>
      <c r="AT180" s="9"/>
      <c r="AU180" s="9"/>
      <c r="AV180" s="9"/>
      <c r="AW180" s="5"/>
    </row>
    <row r="181" spans="1:49" ht="15.6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9"/>
      <c r="AL181" s="9"/>
      <c r="AM181" s="9"/>
      <c r="AN181" s="8"/>
      <c r="AO181" s="8"/>
      <c r="AP181" s="8"/>
      <c r="AQ181" s="8"/>
      <c r="AR181" s="8"/>
      <c r="AS181" s="9"/>
      <c r="AT181" s="9"/>
      <c r="AU181" s="9"/>
      <c r="AV181" s="9"/>
      <c r="AW181" s="5"/>
    </row>
    <row r="182" spans="1:49" ht="15.6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9"/>
      <c r="AL182" s="9"/>
      <c r="AM182" s="9"/>
      <c r="AN182" s="8"/>
      <c r="AO182" s="8"/>
      <c r="AP182" s="8"/>
      <c r="AQ182" s="8"/>
      <c r="AR182" s="8"/>
      <c r="AS182" s="9"/>
      <c r="AT182" s="9"/>
      <c r="AU182" s="9"/>
      <c r="AV182" s="9"/>
      <c r="AW182" s="5"/>
    </row>
    <row r="183" spans="1:49" ht="15.6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9"/>
      <c r="AL183" s="9"/>
      <c r="AM183" s="9"/>
      <c r="AN183" s="8"/>
      <c r="AO183" s="8"/>
      <c r="AP183" s="8"/>
      <c r="AQ183" s="8"/>
      <c r="AR183" s="8"/>
      <c r="AS183" s="9"/>
      <c r="AT183" s="9"/>
      <c r="AU183" s="9"/>
      <c r="AV183" s="9"/>
      <c r="AW183" s="5"/>
    </row>
    <row r="184" spans="1:49" ht="15.6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9"/>
      <c r="AL184" s="9"/>
      <c r="AM184" s="9"/>
      <c r="AN184" s="8"/>
      <c r="AO184" s="8"/>
      <c r="AP184" s="8"/>
      <c r="AQ184" s="8"/>
      <c r="AR184" s="8"/>
      <c r="AS184" s="9"/>
      <c r="AT184" s="9"/>
      <c r="AU184" s="9"/>
      <c r="AV184" s="9"/>
      <c r="AW184" s="5"/>
    </row>
    <row r="185" spans="1:49" ht="15.6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9"/>
      <c r="AL185" s="9"/>
      <c r="AM185" s="9"/>
      <c r="AN185" s="8"/>
      <c r="AO185" s="8"/>
      <c r="AP185" s="8"/>
      <c r="AQ185" s="8"/>
      <c r="AR185" s="8"/>
      <c r="AS185" s="9"/>
      <c r="AT185" s="9"/>
      <c r="AU185" s="9"/>
      <c r="AV185" s="9"/>
      <c r="AW185" s="5"/>
    </row>
    <row r="186" spans="1:49" ht="15.6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9"/>
      <c r="AL186" s="9"/>
      <c r="AM186" s="9"/>
      <c r="AN186" s="8"/>
      <c r="AO186" s="8"/>
      <c r="AP186" s="8"/>
      <c r="AQ186" s="8"/>
      <c r="AR186" s="8"/>
      <c r="AS186" s="9"/>
      <c r="AT186" s="9"/>
      <c r="AU186" s="9"/>
      <c r="AV186" s="9"/>
      <c r="AW186" s="5"/>
    </row>
    <row r="187" spans="1:49" ht="15.6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9"/>
      <c r="AL187" s="9"/>
      <c r="AM187" s="9"/>
      <c r="AN187" s="8"/>
      <c r="AO187" s="8"/>
      <c r="AP187" s="8"/>
      <c r="AQ187" s="8"/>
      <c r="AR187" s="8"/>
      <c r="AS187" s="9"/>
      <c r="AT187" s="9"/>
      <c r="AU187" s="9"/>
      <c r="AV187" s="9"/>
      <c r="AW187" s="5"/>
    </row>
    <row r="188" spans="1:49" ht="15.6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9"/>
      <c r="AL188" s="9"/>
      <c r="AM188" s="9"/>
      <c r="AN188" s="8"/>
      <c r="AO188" s="8"/>
      <c r="AP188" s="8"/>
      <c r="AQ188" s="8"/>
      <c r="AR188" s="8"/>
      <c r="AS188" s="9"/>
      <c r="AT188" s="9"/>
      <c r="AU188" s="9"/>
      <c r="AV188" s="9"/>
      <c r="AW188" s="5"/>
    </row>
    <row r="189" spans="1:49" ht="15.6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9"/>
      <c r="AL189" s="9"/>
      <c r="AM189" s="9"/>
      <c r="AN189" s="8"/>
      <c r="AO189" s="8"/>
      <c r="AP189" s="8"/>
      <c r="AQ189" s="8"/>
      <c r="AR189" s="8"/>
      <c r="AS189" s="9"/>
      <c r="AT189" s="9"/>
      <c r="AU189" s="9"/>
      <c r="AV189" s="9"/>
      <c r="AW189" s="5"/>
    </row>
    <row r="190" spans="1:49" ht="15.6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9"/>
      <c r="AL190" s="9"/>
      <c r="AM190" s="9"/>
      <c r="AN190" s="8"/>
      <c r="AO190" s="8"/>
      <c r="AP190" s="8"/>
      <c r="AQ190" s="8"/>
      <c r="AR190" s="8"/>
      <c r="AS190" s="9"/>
      <c r="AT190" s="9"/>
      <c r="AU190" s="9"/>
      <c r="AV190" s="9"/>
      <c r="AW190" s="5"/>
    </row>
    <row r="191" spans="1:49" ht="15.6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9"/>
      <c r="AL191" s="9"/>
      <c r="AM191" s="9"/>
      <c r="AN191" s="8"/>
      <c r="AO191" s="8"/>
      <c r="AP191" s="8"/>
      <c r="AQ191" s="8"/>
      <c r="AR191" s="8"/>
      <c r="AS191" s="9"/>
      <c r="AT191" s="9"/>
      <c r="AU191" s="9"/>
      <c r="AV191" s="9"/>
      <c r="AW191" s="5"/>
    </row>
    <row r="192" spans="1:49" ht="15.6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9"/>
      <c r="AL192" s="9"/>
      <c r="AM192" s="9"/>
      <c r="AN192" s="8"/>
      <c r="AO192" s="8"/>
      <c r="AP192" s="8"/>
      <c r="AQ192" s="8"/>
      <c r="AR192" s="8"/>
      <c r="AS192" s="9"/>
      <c r="AT192" s="9"/>
      <c r="AU192" s="9"/>
      <c r="AV192" s="9"/>
      <c r="AW192" s="5"/>
    </row>
    <row r="193" spans="1:49" ht="15.6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9"/>
      <c r="AL193" s="9"/>
      <c r="AM193" s="9"/>
      <c r="AN193" s="8"/>
      <c r="AO193" s="8"/>
      <c r="AP193" s="8"/>
      <c r="AQ193" s="8"/>
      <c r="AR193" s="8"/>
      <c r="AS193" s="9"/>
      <c r="AT193" s="9"/>
      <c r="AU193" s="9"/>
      <c r="AV193" s="9"/>
      <c r="AW193" s="5"/>
    </row>
    <row r="194" spans="1:49" ht="15.6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9"/>
      <c r="AL194" s="9"/>
      <c r="AM194" s="9"/>
      <c r="AN194" s="8"/>
      <c r="AO194" s="8"/>
      <c r="AP194" s="8"/>
      <c r="AQ194" s="8"/>
      <c r="AR194" s="8"/>
      <c r="AS194" s="9"/>
      <c r="AT194" s="9"/>
      <c r="AU194" s="9"/>
      <c r="AV194" s="9"/>
      <c r="AW194" s="5"/>
    </row>
    <row r="195" spans="1:49" ht="15.6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9"/>
      <c r="AL195" s="9"/>
      <c r="AM195" s="9"/>
      <c r="AN195" s="8"/>
      <c r="AO195" s="8"/>
      <c r="AP195" s="8"/>
      <c r="AQ195" s="8"/>
      <c r="AR195" s="8"/>
      <c r="AS195" s="9"/>
      <c r="AT195" s="9"/>
      <c r="AU195" s="9"/>
      <c r="AV195" s="9"/>
      <c r="AW195" s="5"/>
    </row>
    <row r="196" spans="1:49" ht="15.6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9"/>
      <c r="AL196" s="9"/>
      <c r="AM196" s="9"/>
      <c r="AN196" s="8"/>
      <c r="AO196" s="8"/>
      <c r="AP196" s="8"/>
      <c r="AQ196" s="8"/>
      <c r="AR196" s="8"/>
      <c r="AS196" s="9"/>
      <c r="AT196" s="9"/>
      <c r="AU196" s="9"/>
      <c r="AV196" s="9"/>
      <c r="AW196" s="5"/>
    </row>
    <row r="197" spans="1:49" ht="15.6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9"/>
      <c r="AL197" s="9"/>
      <c r="AM197" s="9"/>
      <c r="AN197" s="8"/>
      <c r="AO197" s="8"/>
      <c r="AP197" s="8"/>
      <c r="AQ197" s="8"/>
      <c r="AR197" s="8"/>
      <c r="AS197" s="9"/>
      <c r="AT197" s="9"/>
      <c r="AU197" s="9"/>
      <c r="AV197" s="9"/>
      <c r="AW197" s="5"/>
    </row>
    <row r="198" spans="1:49" ht="15.6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9"/>
      <c r="AL198" s="9"/>
      <c r="AM198" s="9"/>
      <c r="AN198" s="8"/>
      <c r="AO198" s="8"/>
      <c r="AP198" s="8"/>
      <c r="AQ198" s="8"/>
      <c r="AR198" s="8"/>
      <c r="AS198" s="9"/>
      <c r="AT198" s="9"/>
      <c r="AU198" s="9"/>
      <c r="AV198" s="9"/>
      <c r="AW198" s="5"/>
    </row>
    <row r="199" spans="1:49" ht="15.6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9"/>
      <c r="AL199" s="9"/>
      <c r="AM199" s="9"/>
      <c r="AN199" s="8"/>
      <c r="AO199" s="8"/>
      <c r="AP199" s="8"/>
      <c r="AQ199" s="8"/>
      <c r="AR199" s="8"/>
      <c r="AS199" s="9"/>
      <c r="AT199" s="9"/>
      <c r="AU199" s="9"/>
      <c r="AV199" s="9"/>
      <c r="AW199" s="5"/>
    </row>
    <row r="200" spans="1:49" ht="15.6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9"/>
      <c r="AL200" s="9"/>
      <c r="AM200" s="9"/>
      <c r="AN200" s="8"/>
      <c r="AO200" s="8"/>
      <c r="AP200" s="8"/>
      <c r="AQ200" s="8"/>
      <c r="AR200" s="8"/>
      <c r="AS200" s="9"/>
      <c r="AT200" s="9"/>
      <c r="AU200" s="9"/>
      <c r="AV200" s="9"/>
      <c r="AW200" s="5"/>
    </row>
    <row r="201" spans="1:49" ht="15.6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9"/>
      <c r="AL201" s="9"/>
      <c r="AM201" s="9"/>
      <c r="AN201" s="8"/>
      <c r="AO201" s="8"/>
      <c r="AP201" s="8"/>
      <c r="AQ201" s="8"/>
      <c r="AR201" s="8"/>
      <c r="AS201" s="9"/>
      <c r="AT201" s="9"/>
      <c r="AU201" s="9"/>
      <c r="AV201" s="9"/>
      <c r="AW201" s="5"/>
    </row>
    <row r="202" spans="1:49" ht="15.6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9"/>
      <c r="AL202" s="9"/>
      <c r="AM202" s="9"/>
      <c r="AN202" s="8"/>
      <c r="AO202" s="8"/>
      <c r="AP202" s="8"/>
      <c r="AQ202" s="8"/>
      <c r="AR202" s="8"/>
      <c r="AS202" s="9"/>
      <c r="AT202" s="9"/>
      <c r="AU202" s="9"/>
      <c r="AV202" s="9"/>
      <c r="AW202" s="5"/>
    </row>
    <row r="203" spans="1:49" ht="15.6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9"/>
      <c r="AL203" s="9"/>
      <c r="AM203" s="9"/>
      <c r="AN203" s="8"/>
      <c r="AO203" s="8"/>
      <c r="AP203" s="8"/>
      <c r="AQ203" s="8"/>
      <c r="AR203" s="8"/>
      <c r="AS203" s="9"/>
      <c r="AT203" s="9"/>
      <c r="AU203" s="9"/>
      <c r="AV203" s="9"/>
      <c r="AW203" s="5"/>
    </row>
    <row r="204" spans="1:49" ht="15.6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9"/>
      <c r="AL204" s="9"/>
      <c r="AM204" s="9"/>
      <c r="AN204" s="8"/>
      <c r="AO204" s="8"/>
      <c r="AP204" s="8"/>
      <c r="AQ204" s="8"/>
      <c r="AR204" s="8"/>
      <c r="AS204" s="9"/>
      <c r="AT204" s="9"/>
      <c r="AU204" s="9"/>
      <c r="AV204" s="9"/>
      <c r="AW204" s="5"/>
    </row>
    <row r="205" spans="1:49" ht="15.6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9"/>
      <c r="AL205" s="9"/>
      <c r="AM205" s="9"/>
      <c r="AN205" s="8"/>
      <c r="AO205" s="8"/>
      <c r="AP205" s="8"/>
      <c r="AQ205" s="8"/>
      <c r="AR205" s="8"/>
      <c r="AS205" s="9"/>
      <c r="AT205" s="9"/>
      <c r="AU205" s="9"/>
      <c r="AV205" s="9"/>
      <c r="AW205" s="5"/>
    </row>
    <row r="206" spans="1:49" ht="15.6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9"/>
      <c r="AL206" s="9"/>
      <c r="AM206" s="9"/>
      <c r="AN206" s="8"/>
      <c r="AO206" s="8"/>
      <c r="AP206" s="8"/>
      <c r="AQ206" s="8"/>
      <c r="AR206" s="8"/>
      <c r="AS206" s="9"/>
      <c r="AT206" s="9"/>
      <c r="AU206" s="9"/>
      <c r="AV206" s="9"/>
      <c r="AW206" s="5"/>
    </row>
    <row r="207" spans="1:49" ht="15.6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9"/>
      <c r="AL207" s="9"/>
      <c r="AM207" s="9"/>
      <c r="AN207" s="8"/>
      <c r="AO207" s="8"/>
      <c r="AP207" s="8"/>
      <c r="AQ207" s="8"/>
      <c r="AR207" s="8"/>
      <c r="AS207" s="9"/>
      <c r="AT207" s="9"/>
      <c r="AU207" s="9"/>
      <c r="AV207" s="9"/>
      <c r="AW207" s="5"/>
    </row>
    <row r="208" spans="1:49" ht="15.6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9"/>
      <c r="AL208" s="9"/>
      <c r="AM208" s="9"/>
      <c r="AN208" s="8"/>
      <c r="AO208" s="8"/>
      <c r="AP208" s="8"/>
      <c r="AQ208" s="8"/>
      <c r="AR208" s="8"/>
      <c r="AS208" s="9"/>
      <c r="AT208" s="9"/>
      <c r="AU208" s="9"/>
      <c r="AV208" s="9"/>
      <c r="AW208" s="5"/>
    </row>
    <row r="209" spans="1:49" ht="15.6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9"/>
      <c r="AL209" s="9"/>
      <c r="AM209" s="9"/>
      <c r="AN209" s="8"/>
      <c r="AO209" s="8"/>
      <c r="AP209" s="8"/>
      <c r="AQ209" s="8"/>
      <c r="AR209" s="8"/>
      <c r="AS209" s="9"/>
      <c r="AT209" s="9"/>
      <c r="AU209" s="9"/>
      <c r="AV209" s="9"/>
      <c r="AW209" s="5"/>
    </row>
    <row r="210" spans="1:49" ht="15.6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9"/>
      <c r="AL210" s="9"/>
      <c r="AM210" s="9"/>
      <c r="AN210" s="8"/>
      <c r="AO210" s="8"/>
      <c r="AP210" s="8"/>
      <c r="AQ210" s="8"/>
      <c r="AR210" s="8"/>
      <c r="AS210" s="9"/>
      <c r="AT210" s="9"/>
      <c r="AU210" s="9"/>
      <c r="AV210" s="9"/>
      <c r="AW210" s="5"/>
    </row>
    <row r="211" spans="1:49" ht="15.6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9"/>
      <c r="AL211" s="9"/>
      <c r="AM211" s="9"/>
      <c r="AN211" s="8"/>
      <c r="AO211" s="8"/>
      <c r="AP211" s="8"/>
      <c r="AQ211" s="8"/>
      <c r="AR211" s="8"/>
      <c r="AS211" s="9"/>
      <c r="AT211" s="9"/>
      <c r="AU211" s="9"/>
      <c r="AV211" s="9"/>
      <c r="AW211" s="5"/>
    </row>
    <row r="212" spans="1:49" ht="15.6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9"/>
      <c r="AL212" s="9"/>
      <c r="AM212" s="9"/>
      <c r="AN212" s="8"/>
      <c r="AO212" s="8"/>
      <c r="AP212" s="8"/>
      <c r="AQ212" s="8"/>
      <c r="AR212" s="8"/>
      <c r="AS212" s="9"/>
      <c r="AT212" s="9"/>
      <c r="AU212" s="9"/>
      <c r="AV212" s="9"/>
      <c r="AW212" s="5"/>
    </row>
    <row r="213" spans="1:49" ht="15.6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9"/>
      <c r="AL213" s="9"/>
      <c r="AM213" s="9"/>
      <c r="AN213" s="8"/>
      <c r="AO213" s="8"/>
      <c r="AP213" s="8"/>
      <c r="AQ213" s="8"/>
      <c r="AR213" s="8"/>
      <c r="AS213" s="9"/>
      <c r="AT213" s="9"/>
      <c r="AU213" s="9"/>
      <c r="AV213" s="9"/>
      <c r="AW213" s="5"/>
    </row>
    <row r="214" spans="1:49" ht="15.6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9"/>
      <c r="AL214" s="9"/>
      <c r="AM214" s="9"/>
      <c r="AN214" s="8"/>
      <c r="AO214" s="8"/>
      <c r="AP214" s="8"/>
      <c r="AQ214" s="8"/>
      <c r="AR214" s="8"/>
      <c r="AS214" s="9"/>
      <c r="AT214" s="9"/>
      <c r="AU214" s="9"/>
      <c r="AV214" s="9"/>
      <c r="AW214" s="5"/>
    </row>
    <row r="215" spans="1:49" ht="15.6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9"/>
      <c r="AL215" s="9"/>
      <c r="AM215" s="9"/>
      <c r="AN215" s="8"/>
      <c r="AO215" s="8"/>
      <c r="AP215" s="8"/>
      <c r="AQ215" s="8"/>
      <c r="AR215" s="8"/>
      <c r="AS215" s="9"/>
      <c r="AT215" s="9"/>
      <c r="AU215" s="9"/>
      <c r="AV215" s="9"/>
      <c r="AW215" s="5"/>
    </row>
    <row r="216" spans="1:49" ht="15.6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9"/>
      <c r="AL216" s="9"/>
      <c r="AM216" s="9"/>
      <c r="AN216" s="8"/>
      <c r="AO216" s="8"/>
      <c r="AP216" s="8"/>
      <c r="AQ216" s="8"/>
      <c r="AR216" s="8"/>
      <c r="AS216" s="9"/>
      <c r="AT216" s="9"/>
      <c r="AU216" s="9"/>
      <c r="AV216" s="9"/>
      <c r="AW216" s="5"/>
    </row>
    <row r="217" spans="1:49" ht="15.6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9"/>
      <c r="AL217" s="9"/>
      <c r="AM217" s="9"/>
      <c r="AN217" s="8"/>
      <c r="AO217" s="8"/>
      <c r="AP217" s="8"/>
      <c r="AQ217" s="8"/>
      <c r="AR217" s="8"/>
      <c r="AS217" s="9"/>
      <c r="AT217" s="9"/>
      <c r="AU217" s="9"/>
      <c r="AV217" s="9"/>
      <c r="AW217" s="5"/>
    </row>
    <row r="218" spans="1:49" ht="15.6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9"/>
      <c r="AL218" s="9"/>
      <c r="AM218" s="9"/>
      <c r="AN218" s="8"/>
      <c r="AO218" s="8"/>
      <c r="AP218" s="8"/>
      <c r="AQ218" s="8"/>
      <c r="AR218" s="8"/>
      <c r="AS218" s="9"/>
      <c r="AT218" s="9"/>
      <c r="AU218" s="9"/>
      <c r="AV218" s="9"/>
      <c r="AW218" s="5"/>
    </row>
    <row r="219" spans="1:49" ht="15.6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9"/>
      <c r="AL219" s="9"/>
      <c r="AM219" s="9"/>
      <c r="AN219" s="8"/>
      <c r="AO219" s="8"/>
      <c r="AP219" s="8"/>
      <c r="AQ219" s="8"/>
      <c r="AR219" s="8"/>
      <c r="AS219" s="9"/>
      <c r="AT219" s="9"/>
      <c r="AU219" s="9"/>
      <c r="AV219" s="9"/>
      <c r="AW219" s="5"/>
    </row>
    <row r="220" spans="1:49" ht="15.6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9"/>
      <c r="AL220" s="9"/>
      <c r="AM220" s="9"/>
      <c r="AN220" s="8"/>
      <c r="AO220" s="8"/>
      <c r="AP220" s="8"/>
      <c r="AQ220" s="8"/>
      <c r="AR220" s="8"/>
      <c r="AS220" s="9"/>
      <c r="AT220" s="9"/>
      <c r="AU220" s="9"/>
      <c r="AV220" s="9"/>
      <c r="AW220" s="5"/>
    </row>
    <row r="221" spans="1:49" ht="15.6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9"/>
      <c r="AL221" s="9"/>
      <c r="AM221" s="9"/>
      <c r="AN221" s="8"/>
      <c r="AO221" s="8"/>
      <c r="AP221" s="8"/>
      <c r="AQ221" s="8"/>
      <c r="AR221" s="8"/>
      <c r="AS221" s="9"/>
      <c r="AT221" s="9"/>
      <c r="AU221" s="9"/>
      <c r="AV221" s="9"/>
      <c r="AW221" s="5"/>
    </row>
    <row r="222" spans="1:49" ht="15.6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9"/>
      <c r="AL222" s="9"/>
      <c r="AM222" s="9"/>
      <c r="AN222" s="8"/>
      <c r="AO222" s="8"/>
      <c r="AP222" s="8"/>
      <c r="AQ222" s="8"/>
      <c r="AR222" s="8"/>
      <c r="AS222" s="9"/>
      <c r="AT222" s="9"/>
      <c r="AU222" s="9"/>
      <c r="AV222" s="9"/>
      <c r="AW222" s="5"/>
    </row>
    <row r="223" spans="1:49" ht="15.6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9"/>
      <c r="AL223" s="9"/>
      <c r="AM223" s="9"/>
      <c r="AN223" s="8"/>
      <c r="AO223" s="8"/>
      <c r="AP223" s="8"/>
      <c r="AQ223" s="8"/>
      <c r="AR223" s="8"/>
      <c r="AS223" s="9"/>
      <c r="AT223" s="9"/>
      <c r="AU223" s="9"/>
      <c r="AV223" s="9"/>
      <c r="AW223" s="5"/>
    </row>
    <row r="224" spans="1:49" ht="15.6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9"/>
      <c r="AL224" s="9"/>
      <c r="AM224" s="9"/>
      <c r="AN224" s="8"/>
      <c r="AO224" s="8"/>
      <c r="AP224" s="8"/>
      <c r="AQ224" s="8"/>
      <c r="AR224" s="8"/>
      <c r="AS224" s="9"/>
      <c r="AT224" s="9"/>
      <c r="AU224" s="9"/>
      <c r="AV224" s="9"/>
      <c r="AW224" s="5"/>
    </row>
    <row r="225" spans="1:49" ht="15.6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9"/>
      <c r="AL225" s="9"/>
      <c r="AM225" s="9"/>
      <c r="AN225" s="8"/>
      <c r="AO225" s="8"/>
      <c r="AP225" s="8"/>
      <c r="AQ225" s="8"/>
      <c r="AR225" s="8"/>
      <c r="AS225" s="9"/>
      <c r="AT225" s="9"/>
      <c r="AU225" s="9"/>
      <c r="AV225" s="9"/>
      <c r="AW225" s="5"/>
    </row>
    <row r="226" spans="1:49" ht="15.6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9"/>
      <c r="AL226" s="9"/>
      <c r="AM226" s="9"/>
      <c r="AN226" s="8"/>
      <c r="AO226" s="8"/>
      <c r="AP226" s="8"/>
      <c r="AQ226" s="8"/>
      <c r="AR226" s="8"/>
      <c r="AS226" s="9"/>
      <c r="AT226" s="9"/>
      <c r="AU226" s="9"/>
      <c r="AV226" s="9"/>
      <c r="AW226" s="5"/>
    </row>
    <row r="227" spans="1:49" ht="15.6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9"/>
      <c r="AL227" s="9"/>
      <c r="AM227" s="9"/>
      <c r="AN227" s="8"/>
      <c r="AO227" s="8"/>
      <c r="AP227" s="8"/>
      <c r="AQ227" s="8"/>
      <c r="AR227" s="8"/>
      <c r="AS227" s="9"/>
      <c r="AT227" s="9"/>
      <c r="AU227" s="9"/>
      <c r="AV227" s="9"/>
      <c r="AW227" s="5"/>
    </row>
    <row r="228" spans="1:49" ht="15.6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9"/>
      <c r="AL228" s="9"/>
      <c r="AM228" s="9"/>
      <c r="AN228" s="8"/>
      <c r="AO228" s="8"/>
      <c r="AP228" s="8"/>
      <c r="AQ228" s="8"/>
      <c r="AR228" s="8"/>
      <c r="AS228" s="9"/>
      <c r="AT228" s="9"/>
      <c r="AU228" s="9"/>
      <c r="AV228" s="9"/>
      <c r="AW228" s="5"/>
    </row>
    <row r="229" spans="1:49" ht="15.6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9"/>
      <c r="AL229" s="9"/>
      <c r="AM229" s="9"/>
      <c r="AN229" s="8"/>
      <c r="AO229" s="8"/>
      <c r="AP229" s="8"/>
      <c r="AQ229" s="8"/>
      <c r="AR229" s="8"/>
      <c r="AS229" s="9"/>
      <c r="AT229" s="9"/>
      <c r="AU229" s="9"/>
      <c r="AV229" s="9"/>
      <c r="AW229" s="5"/>
    </row>
    <row r="230" spans="1:49" ht="15.6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9"/>
      <c r="AL230" s="9"/>
      <c r="AM230" s="9"/>
      <c r="AN230" s="8"/>
      <c r="AO230" s="8"/>
      <c r="AP230" s="8"/>
      <c r="AQ230" s="8"/>
      <c r="AR230" s="8"/>
      <c r="AS230" s="9"/>
      <c r="AT230" s="9"/>
      <c r="AU230" s="9"/>
      <c r="AV230" s="9"/>
      <c r="AW230" s="5"/>
    </row>
  </sheetData>
  <sortState xmlns:xlrd2="http://schemas.microsoft.com/office/spreadsheetml/2017/richdata2" ref="A2:AW34">
    <sortCondition ref="B2:B34"/>
  </sortState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2022-12-16T10:47:13Z</dcterms:modified>
</cp:coreProperties>
</file>