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a50f0f76735a0c6b/Documents/Pinball/PortalPinball-V4.0/"/>
    </mc:Choice>
  </mc:AlternateContent>
  <xr:revisionPtr revIDLastSave="876" documentId="8_{71A0D3BC-EF29-42BB-95C3-409B160B156F}" xr6:coauthVersionLast="47" xr6:coauthVersionMax="47" xr10:uidLastSave="{867FCC44-6632-46D6-A4F2-BC4C86B65262}"/>
  <bookViews>
    <workbookView xWindow="-110" yWindow="-110" windowWidth="25820" windowHeight="15500" tabRatio="725" activeTab="3" xr2:uid="{992D9940-FEE0-4AED-9001-DC6BE0040B0B}"/>
  </bookViews>
  <sheets>
    <sheet name="Modes" sheetId="11" r:id="rId1"/>
    <sheet name="Ball devices" sheetId="12" r:id="rId2"/>
    <sheet name="Notes on devices" sheetId="14" r:id="rId3"/>
    <sheet name="not used yet" sheetId="13" r:id="rId4"/>
    <sheet name="LEDs" sheetId="10" r:id="rId5"/>
    <sheet name="Cobrapin - Game Funtion" sheetId="8" r:id="rId6"/>
    <sheet name="PSOC4200 - Game Function" sheetId="7" r:id="rId7"/>
    <sheet name="---" sheetId="9" r:id="rId8"/>
    <sheet name="Cobrapin - Doc" sheetId="5" r:id="rId9"/>
    <sheet name="PSOC4200 - Config" sheetId="6" r:id="rId10"/>
    <sheet name="PSOC4200 - Doc" sheetId="1" r:id="rId11"/>
    <sheet name="Coil" sheetId="2" r:id="rId12"/>
    <sheet name="Switch" sheetId="4" r:id="rId13"/>
    <sheet name="Incand" sheetId="3" r:id="rId14"/>
  </sheets>
  <definedNames>
    <definedName name="_xlnm._FilterDatabase" localSheetId="4" hidden="1">LEDs!$B$1:$E$51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10" l="1"/>
  <c r="B44" i="10"/>
  <c r="B45" i="10"/>
  <c r="B46" i="10"/>
  <c r="B47" i="10"/>
  <c r="B48" i="10"/>
  <c r="B49" i="10"/>
  <c r="B50" i="10"/>
  <c r="B51"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2" i="10"/>
  <c r="AG31" i="7"/>
  <c r="T31" i="7"/>
  <c r="AL23" i="7"/>
  <c r="AL22" i="7"/>
  <c r="AL21" i="7"/>
  <c r="AL20" i="7"/>
  <c r="AL19" i="7"/>
  <c r="AL18" i="7"/>
  <c r="AL17" i="7"/>
  <c r="AL16" i="7"/>
  <c r="AL15" i="7"/>
  <c r="AL14" i="7"/>
  <c r="AL13" i="7"/>
  <c r="AL12" i="7"/>
  <c r="AL11" i="7"/>
  <c r="AL10" i="7"/>
  <c r="AL9" i="7"/>
  <c r="AL8" i="7"/>
  <c r="V32" i="7"/>
  <c r="Y21" i="7" s="1"/>
  <c r="L23" i="7"/>
  <c r="L22" i="7"/>
  <c r="C22" i="7"/>
  <c r="L21" i="7"/>
  <c r="C21" i="7"/>
  <c r="L20" i="7"/>
  <c r="C20" i="7"/>
  <c r="L19" i="7"/>
  <c r="C19" i="7"/>
  <c r="L18" i="7"/>
  <c r="C18" i="7"/>
  <c r="L17" i="7"/>
  <c r="C17" i="7"/>
  <c r="L16" i="7"/>
  <c r="C16" i="7"/>
  <c r="L15" i="7"/>
  <c r="C15" i="7"/>
  <c r="L14" i="7"/>
  <c r="C14" i="7"/>
  <c r="L13" i="7"/>
  <c r="C13" i="7"/>
  <c r="L12" i="7"/>
  <c r="C12" i="7"/>
  <c r="L11" i="7"/>
  <c r="C11" i="7"/>
  <c r="L10" i="7"/>
  <c r="C10" i="7"/>
  <c r="L9" i="7"/>
  <c r="C9" i="7"/>
  <c r="L8" i="7"/>
  <c r="C8" i="7"/>
  <c r="C7" i="7"/>
  <c r="AR23" i="6"/>
  <c r="AR22" i="6"/>
  <c r="AR21" i="6"/>
  <c r="AR20" i="6"/>
  <c r="AR19" i="6"/>
  <c r="AR18" i="6"/>
  <c r="AR17" i="6"/>
  <c r="AR16" i="6"/>
  <c r="AR15" i="6"/>
  <c r="AR14" i="6"/>
  <c r="AR13" i="6"/>
  <c r="AR12" i="6"/>
  <c r="AR11" i="6"/>
  <c r="AR10" i="6"/>
  <c r="AR9" i="6"/>
  <c r="AR8" i="6"/>
  <c r="AI22" i="6"/>
  <c r="AI21" i="6"/>
  <c r="AI20" i="6"/>
  <c r="AI19" i="6"/>
  <c r="AI18" i="6"/>
  <c r="AI17" i="6"/>
  <c r="AI16" i="6"/>
  <c r="AI15" i="6"/>
  <c r="AI14" i="6"/>
  <c r="AI13" i="6"/>
  <c r="AI12" i="6"/>
  <c r="AI11" i="6"/>
  <c r="AI10" i="6"/>
  <c r="AI9" i="6"/>
  <c r="AI8" i="6"/>
  <c r="AI7" i="6"/>
  <c r="X22" i="6"/>
  <c r="X21" i="6"/>
  <c r="X20" i="6"/>
  <c r="X19" i="6"/>
  <c r="X18" i="6"/>
  <c r="X17" i="6"/>
  <c r="X16" i="6"/>
  <c r="X15" i="6"/>
  <c r="X14" i="6"/>
  <c r="X13" i="6"/>
  <c r="X12" i="6"/>
  <c r="X11" i="6"/>
  <c r="X10" i="6"/>
  <c r="X9" i="6"/>
  <c r="X8" i="6"/>
  <c r="X7" i="6"/>
  <c r="V23" i="6"/>
  <c r="V22" i="6"/>
  <c r="V21" i="6"/>
  <c r="V20" i="6"/>
  <c r="V19" i="6"/>
  <c r="V18" i="6"/>
  <c r="V17" i="6"/>
  <c r="V16" i="6"/>
  <c r="V15" i="6"/>
  <c r="V14" i="6"/>
  <c r="V13" i="6"/>
  <c r="V12" i="6"/>
  <c r="V11" i="6"/>
  <c r="V10" i="6"/>
  <c r="V9" i="6"/>
  <c r="V8" i="6"/>
  <c r="M22" i="6"/>
  <c r="M21" i="6"/>
  <c r="M20" i="6"/>
  <c r="M19" i="6"/>
  <c r="M18" i="6"/>
  <c r="M17" i="6"/>
  <c r="M16" i="6"/>
  <c r="M15" i="6"/>
  <c r="M14" i="6"/>
  <c r="M13" i="6"/>
  <c r="M12" i="6"/>
  <c r="M11" i="6"/>
  <c r="M10" i="6"/>
  <c r="M9" i="6"/>
  <c r="M8" i="6"/>
  <c r="M7" i="6"/>
  <c r="K9" i="6"/>
  <c r="K10" i="6"/>
  <c r="K11" i="6"/>
  <c r="K12" i="6"/>
  <c r="K13" i="6"/>
  <c r="K14" i="6"/>
  <c r="K15" i="6"/>
  <c r="K16" i="6"/>
  <c r="K17" i="6"/>
  <c r="K18" i="6"/>
  <c r="K19" i="6"/>
  <c r="K20" i="6"/>
  <c r="K21" i="6"/>
  <c r="K22" i="6"/>
  <c r="K23" i="6"/>
  <c r="K8" i="6"/>
  <c r="B8" i="6"/>
  <c r="B9" i="6"/>
  <c r="B10" i="6"/>
  <c r="B11" i="6"/>
  <c r="B12" i="6"/>
  <c r="B13" i="6"/>
  <c r="B14" i="6"/>
  <c r="B15" i="6"/>
  <c r="B16" i="6"/>
  <c r="B17" i="6"/>
  <c r="B18" i="6"/>
  <c r="B19" i="6"/>
  <c r="B20" i="6"/>
  <c r="B21" i="6"/>
  <c r="B22" i="6"/>
  <c r="B7" i="6"/>
  <c r="S32" i="6"/>
  <c r="AD32" i="6" s="1"/>
  <c r="AO32" i="6" s="1"/>
  <c r="G44" i="6" a="1"/>
  <c r="G45" i="6" a="1"/>
  <c r="G47" i="6" a="1"/>
  <c r="G46" i="6" a="1"/>
  <c r="Y12" i="7" l="1"/>
  <c r="P10" i="7"/>
  <c r="P17" i="7"/>
  <c r="Y10" i="7"/>
  <c r="Y19" i="7"/>
  <c r="P12" i="7"/>
  <c r="Y8" i="7"/>
  <c r="P15" i="7"/>
  <c r="P11" i="7"/>
  <c r="Y13" i="7"/>
  <c r="P18" i="7"/>
  <c r="P9" i="7"/>
  <c r="Y11" i="7"/>
  <c r="Y18" i="7"/>
  <c r="Y16" i="7"/>
  <c r="Y15" i="7"/>
  <c r="P14" i="7"/>
  <c r="P22" i="7"/>
  <c r="P19" i="7"/>
  <c r="Y20" i="7"/>
  <c r="P8" i="7"/>
  <c r="Y9" i="7"/>
  <c r="P16" i="7"/>
  <c r="Y17" i="7"/>
  <c r="Y23" i="7"/>
  <c r="P7" i="7"/>
  <c r="P13" i="7"/>
  <c r="Y14" i="7"/>
  <c r="P21" i="7"/>
  <c r="Y22" i="7"/>
  <c r="AI32" i="7"/>
  <c r="P20" i="7"/>
  <c r="G45" i="6"/>
  <c r="G47" i="6"/>
  <c r="G46" i="6"/>
  <c r="G44" i="6"/>
  <c r="AV32" i="7" l="1"/>
  <c r="AC22" i="7"/>
  <c r="AC14" i="7"/>
  <c r="AC7" i="7"/>
  <c r="AC15" i="7"/>
  <c r="AC16" i="7"/>
  <c r="AC8" i="7"/>
  <c r="AC9" i="7"/>
  <c r="AC20" i="7"/>
  <c r="AC17" i="7"/>
  <c r="AC18" i="7"/>
  <c r="AC10" i="7"/>
  <c r="AC19" i="7"/>
  <c r="AC11" i="7"/>
  <c r="AC12" i="7"/>
  <c r="AC21" i="7"/>
  <c r="AC13" i="7"/>
  <c r="AY16" i="7" l="1"/>
  <c r="AP15" i="7"/>
  <c r="AY8" i="7"/>
  <c r="AP13" i="7"/>
  <c r="AY17" i="7"/>
  <c r="AP16" i="7"/>
  <c r="AY9" i="7"/>
  <c r="AP8" i="7"/>
  <c r="AY18" i="7"/>
  <c r="AP17" i="7"/>
  <c r="AY10" i="7"/>
  <c r="AP9" i="7"/>
  <c r="AY11" i="7"/>
  <c r="AP21" i="7"/>
  <c r="AY23" i="7"/>
  <c r="AY19" i="7"/>
  <c r="AP18" i="7"/>
  <c r="AP10" i="7"/>
  <c r="AY14" i="7"/>
  <c r="AY20" i="7"/>
  <c r="AP19" i="7"/>
  <c r="AY12" i="7"/>
  <c r="AP11" i="7"/>
  <c r="AY21" i="7"/>
  <c r="AP20" i="7"/>
  <c r="AY13" i="7"/>
  <c r="AP12" i="7"/>
  <c r="AY22" i="7"/>
  <c r="AP22" i="7"/>
  <c r="AY15" i="7"/>
  <c r="AP14" i="7"/>
  <c r="AP7" i="7"/>
  <c r="H47" i="7" a="1"/>
  <c r="H45" i="7" a="1"/>
  <c r="H44" i="7" a="1"/>
  <c r="H46" i="7" a="1"/>
  <c r="H47" i="7" l="1"/>
  <c r="H46" i="7"/>
  <c r="H45" i="7"/>
  <c r="H4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<sst xmlns="http://schemas.openxmlformats.org/spreadsheetml/2006/main" count="1606" uniqueCount="463">
  <si>
    <t>PSOC4200</t>
  </si>
  <si>
    <t>0.0</t>
  </si>
  <si>
    <t>0.1</t>
  </si>
  <si>
    <t>0.2</t>
  </si>
  <si>
    <t>0.3</t>
  </si>
  <si>
    <t>0.4</t>
  </si>
  <si>
    <t>0.5</t>
  </si>
  <si>
    <t>0.6</t>
  </si>
  <si>
    <t>0.7</t>
  </si>
  <si>
    <t>1.0</t>
  </si>
  <si>
    <t>1.1</t>
  </si>
  <si>
    <t>1.2</t>
  </si>
  <si>
    <t>1.3</t>
  </si>
  <si>
    <t>1.4</t>
  </si>
  <si>
    <t>1.5</t>
  </si>
  <si>
    <t>1.6</t>
  </si>
  <si>
    <t>1.7</t>
  </si>
  <si>
    <t>4.0</t>
  </si>
  <si>
    <t>4.1</t>
  </si>
  <si>
    <t>4.2</t>
  </si>
  <si>
    <t>4.3</t>
  </si>
  <si>
    <t>RX</t>
  </si>
  <si>
    <t>TX</t>
  </si>
  <si>
    <t>Sync</t>
  </si>
  <si>
    <t>GND</t>
  </si>
  <si>
    <t>VDD</t>
  </si>
  <si>
    <t>USB</t>
  </si>
  <si>
    <t>2.0</t>
  </si>
  <si>
    <t>2.7</t>
  </si>
  <si>
    <t>2.6</t>
  </si>
  <si>
    <t>2.5</t>
  </si>
  <si>
    <t>2.4</t>
  </si>
  <si>
    <t>2.3</t>
  </si>
  <si>
    <t>2.2</t>
  </si>
  <si>
    <t>2.1</t>
  </si>
  <si>
    <t>3.0</t>
  </si>
  <si>
    <t>3.7</t>
  </si>
  <si>
    <t>3.6</t>
  </si>
  <si>
    <t>3.5</t>
  </si>
  <si>
    <t>3.4</t>
  </si>
  <si>
    <t>3.3</t>
  </si>
  <si>
    <t>3.2</t>
  </si>
  <si>
    <t>3.1</t>
  </si>
  <si>
    <t>Reset</t>
  </si>
  <si>
    <t>SWDIO</t>
  </si>
  <si>
    <t>SWDCLK</t>
  </si>
  <si>
    <t>Comment</t>
  </si>
  <si>
    <t>Function</t>
  </si>
  <si>
    <t>MPF Number</t>
  </si>
  <si>
    <t>COM7</t>
  </si>
  <si>
    <t>https://pinballmakers.com/wiki/index.php?title=OPP</t>
  </si>
  <si>
    <t>The switches provide a ground path for the normally-high inputs.</t>
  </si>
  <si>
    <t>Unlike the Solenoid and Incandescent wings, the Switch wing is set up as High-side, where the switch pins are at 5V and playfield and cabinet switches are tied to Ground, so that when a switch is activated, the pins are grounded and the switch is considered 'closed'. It is set up this way since the Processor pins have a Pull-Up resistor on them that is tied to 5V.</t>
  </si>
  <si>
    <r>
      <t>The </t>
    </r>
    <r>
      <rPr>
        <i/>
        <sz val="12"/>
        <color rgb="FF0A0A0A"/>
        <rFont val="Lato"/>
        <family val="2"/>
      </rPr>
      <t>Incandescent</t>
    </r>
    <r>
      <rPr>
        <sz val="12"/>
        <color rgb="FF0A0A0A"/>
        <rFont val="Lato"/>
        <family val="2"/>
      </rPr>
      <t> wing uses MOSFETs to control up to eight direct wired incandescent lamps via the same </t>
    </r>
    <r>
      <rPr>
        <i/>
        <sz val="12"/>
        <color rgb="FF0A0A0A"/>
        <rFont val="Lato"/>
        <family val="2"/>
      </rPr>
      <t>ground sink</t>
    </r>
    <r>
      <rPr>
        <sz val="12"/>
        <color rgb="FF0A0A0A"/>
        <rFont val="Lato"/>
        <family val="2"/>
      </rPr>
      <t> method as the coils.</t>
    </r>
  </si>
  <si>
    <t>The Solenoid wing uses MOSFETs to control up to four individual coils via a ground sink method, where the coils themselves are wired to the positive side of the high voltage power supply and the MOSFET provides a ground path when activated, firing the coil.</t>
  </si>
  <si>
    <t>Standard coil voltages are 24V to 48V and upwards of 10A of current</t>
  </si>
  <si>
    <t>Direct switches are connected via the 1x4 Molex connector and wired to the Logic (5V) ground.</t>
  </si>
  <si>
    <t>Solenoids are wired with positive voltage from the high voltage power supply (24V to 70V depending on your game) and the other lug to the Solenoid wing via the 2x6 Molex connector. When the MOSFET is triggered, it connects ground for that solenoid and it activates.</t>
  </si>
  <si>
    <t>NOTE: a 4004 or similar diode must be placed across the positive and ground connections with the band towards the positive wire. This allows for the flyback voltage that is generated when a coil's magnetic field collapses. Without it, that voltage travels back to the Solenoid wing and will likely destroy the MOSFETs, so it is critical that the diode be in place.</t>
  </si>
  <si>
    <t>https://pinballmakers.com/wiki/index.php?title=CobraPin#Configuration</t>
  </si>
  <si>
    <t>https://pinside.com/pinball/market/shops/1254-cobra-amusements/05162-cobrapin-pinball-controller</t>
  </si>
  <si>
    <t>https://docs.missionpinball.org/hardware/opp/cobrapin/index.html</t>
  </si>
  <si>
    <t>VLED</t>
  </si>
  <si>
    <t>NEO0</t>
  </si>
  <si>
    <t>NEO1</t>
  </si>
  <si>
    <t>RLY1</t>
  </si>
  <si>
    <t>RLY0</t>
  </si>
  <si>
    <t>5VD (USB)</t>
  </si>
  <si>
    <t>1-0-16</t>
  </si>
  <si>
    <t>1-0-17</t>
  </si>
  <si>
    <t>1-0-18</t>
  </si>
  <si>
    <t>1-0-19</t>
  </si>
  <si>
    <t>1-0-20</t>
  </si>
  <si>
    <t>1-0-21</t>
  </si>
  <si>
    <t>1-0-22</t>
  </si>
  <si>
    <t>1-0-23</t>
  </si>
  <si>
    <t>1-0-24</t>
  </si>
  <si>
    <t>1-0-25</t>
  </si>
  <si>
    <t>1-0-26</t>
  </si>
  <si>
    <t>1-0-27</t>
  </si>
  <si>
    <t>1-0-28</t>
  </si>
  <si>
    <t>1-0-29</t>
  </si>
  <si>
    <t>1-0-30</t>
  </si>
  <si>
    <t>1-0-31</t>
  </si>
  <si>
    <t>1-0-11</t>
  </si>
  <si>
    <t>1-0-10</t>
  </si>
  <si>
    <t>1-0-9</t>
  </si>
  <si>
    <t>1-0-8</t>
  </si>
  <si>
    <t>1-0-3</t>
  </si>
  <si>
    <t>1-0-2</t>
  </si>
  <si>
    <t>1-0-1</t>
  </si>
  <si>
    <t>(Clock)</t>
  </si>
  <si>
    <t>0-0-16</t>
  </si>
  <si>
    <t>0-0-17</t>
  </si>
  <si>
    <t>0-0-18</t>
  </si>
  <si>
    <t>0-0-19</t>
  </si>
  <si>
    <t>0-0-24</t>
  </si>
  <si>
    <t>0-0-25</t>
  </si>
  <si>
    <t>0-0-26</t>
  </si>
  <si>
    <t>0-0-27</t>
  </si>
  <si>
    <t>0-0-11</t>
  </si>
  <si>
    <t>0-0-10</t>
  </si>
  <si>
    <t>0-0-9</t>
  </si>
  <si>
    <t>0-0-8</t>
  </si>
  <si>
    <t>0-0-3</t>
  </si>
  <si>
    <t>0-0-2</t>
  </si>
  <si>
    <t>0-0-1</t>
  </si>
  <si>
    <t>0-0-12</t>
  </si>
  <si>
    <t>0-0-13</t>
  </si>
  <si>
    <t>0-0-14</t>
  </si>
  <si>
    <t>0-0-15</t>
  </si>
  <si>
    <t>0-0-7</t>
  </si>
  <si>
    <t>0-0-6</t>
  </si>
  <si>
    <t>0-0-5</t>
  </si>
  <si>
    <t>0-0-4</t>
  </si>
  <si>
    <t>0-0-0</t>
  </si>
  <si>
    <t>1-0-0</t>
  </si>
  <si>
    <t>1-0-7</t>
  </si>
  <si>
    <t>1-0-6</t>
  </si>
  <si>
    <t>1-0-5</t>
  </si>
  <si>
    <t>1-0-4</t>
  </si>
  <si>
    <t>VIN (50V)</t>
  </si>
  <si>
    <t>V50 to bank C</t>
  </si>
  <si>
    <t>V50 to bank B</t>
  </si>
  <si>
    <t>V50 to bank A</t>
  </si>
  <si>
    <t>GND (50V)</t>
  </si>
  <si>
    <t>GND (LED)</t>
  </si>
  <si>
    <t>VIN (LED)</t>
  </si>
  <si>
    <t>Vextra to LED</t>
  </si>
  <si>
    <t>Board</t>
  </si>
  <si>
    <t>Chain</t>
  </si>
  <si>
    <t>#</t>
  </si>
  <si>
    <t>auto fire</t>
  </si>
  <si>
    <t>coil</t>
  </si>
  <si>
    <t>switch</t>
  </si>
  <si>
    <t>not used</t>
  </si>
  <si>
    <t>light</t>
  </si>
  <si>
    <t>Game Function</t>
  </si>
  <si>
    <t>c_sling_right</t>
  </si>
  <si>
    <t>c_sling_left</t>
  </si>
  <si>
    <t>c_plunger</t>
  </si>
  <si>
    <t>c_trough_eject</t>
  </si>
  <si>
    <t>c_popbumper_1</t>
  </si>
  <si>
    <t>c_popbumper_2</t>
  </si>
  <si>
    <t>c_popbumper_3</t>
  </si>
  <si>
    <t>empty</t>
  </si>
  <si>
    <t>#NA</t>
  </si>
  <si>
    <t>plunger_lane</t>
  </si>
  <si>
    <t>start</t>
  </si>
  <si>
    <t>launch</t>
  </si>
  <si>
    <t>s_trough1</t>
  </si>
  <si>
    <t>s_trough2</t>
  </si>
  <si>
    <t>s_trough3</t>
  </si>
  <si>
    <t>s_trough4</t>
  </si>
  <si>
    <t>s_trough5</t>
  </si>
  <si>
    <t>s_trough6</t>
  </si>
  <si>
    <t>s_trough_jam</t>
  </si>
  <si>
    <t>s_toplane1</t>
  </si>
  <si>
    <t>s_toplane2</t>
  </si>
  <si>
    <t>s_toplane3</t>
  </si>
  <si>
    <t>s_bottomlane1</t>
  </si>
  <si>
    <t>s_bottomlane2</t>
  </si>
  <si>
    <t>s_bottomlane3</t>
  </si>
  <si>
    <t>s_bottomlane4</t>
  </si>
  <si>
    <t>s_bottomlane5 - not on field</t>
  </si>
  <si>
    <t>s_drop1</t>
  </si>
  <si>
    <t>s_drop2</t>
  </si>
  <si>
    <t>s_drop3</t>
  </si>
  <si>
    <t>s_vuktop</t>
  </si>
  <si>
    <t>s_vukmid</t>
  </si>
  <si>
    <t>c_drop</t>
  </si>
  <si>
    <t>COM6</t>
  </si>
  <si>
    <t>com4 = 0-0-x</t>
  </si>
  <si>
    <t>com5 = 1-0-x</t>
  </si>
  <si>
    <t>name</t>
  </si>
  <si>
    <t>function</t>
  </si>
  <si>
    <t>number</t>
  </si>
  <si>
    <t>0-0-20</t>
  </si>
  <si>
    <t>0-0-21</t>
  </si>
  <si>
    <t>0-0-22</t>
  </si>
  <si>
    <t>0-0-23</t>
  </si>
  <si>
    <t>0-0-28</t>
  </si>
  <si>
    <t>0-0-29</t>
  </si>
  <si>
    <t>comment</t>
  </si>
  <si>
    <t>Ready to launch</t>
  </si>
  <si>
    <t>Ball save</t>
  </si>
  <si>
    <t>save</t>
  </si>
  <si>
    <t>bottom lane 2</t>
  </si>
  <si>
    <t>bottom lane 3</t>
  </si>
  <si>
    <t>toplane1</t>
  </si>
  <si>
    <t>toplane2</t>
  </si>
  <si>
    <t>toplane3</t>
  </si>
  <si>
    <t>top lane 1</t>
  </si>
  <si>
    <t>top lane 2</t>
  </si>
  <si>
    <t>top lane 3</t>
  </si>
  <si>
    <t>bottom lane 1 (right most)</t>
  </si>
  <si>
    <t>bottom lane 4 (left most</t>
  </si>
  <si>
    <t>right sling</t>
  </si>
  <si>
    <t>left sling</t>
  </si>
  <si>
    <t>0-0-30</t>
  </si>
  <si>
    <t>0-0-31</t>
  </si>
  <si>
    <t>target right side lowest</t>
  </si>
  <si>
    <t>target right side 2</t>
  </si>
  <si>
    <t>lane-b1</t>
  </si>
  <si>
    <t>lane-b2</t>
  </si>
  <si>
    <t>sling-r</t>
  </si>
  <si>
    <t>sling-l</t>
  </si>
  <si>
    <t>lane-b3</t>
  </si>
  <si>
    <t>lane-b4</t>
  </si>
  <si>
    <t>target-r1</t>
  </si>
  <si>
    <t>target-r2</t>
  </si>
  <si>
    <t>Right orbit</t>
  </si>
  <si>
    <t>orbit-r</t>
  </si>
  <si>
    <t>left orbit</t>
  </si>
  <si>
    <t>orbit-l</t>
  </si>
  <si>
    <t>top orbit</t>
  </si>
  <si>
    <t>orbit-t</t>
  </si>
  <si>
    <t>Right ramp entry</t>
  </si>
  <si>
    <t>ramp-r</t>
  </si>
  <si>
    <t>right portal</t>
  </si>
  <si>
    <t>portal-r</t>
  </si>
  <si>
    <t>bumper 1</t>
  </si>
  <si>
    <t>bumper 2</t>
  </si>
  <si>
    <t>bumper 3</t>
  </si>
  <si>
    <t>bumper-1</t>
  </si>
  <si>
    <t>bumper-2</t>
  </si>
  <si>
    <t>bumper-3</t>
  </si>
  <si>
    <t>0-0-32</t>
  </si>
  <si>
    <t>0-0-33</t>
  </si>
  <si>
    <t>0-0-34</t>
  </si>
  <si>
    <t>0-0-35</t>
  </si>
  <si>
    <t>0-0-36</t>
  </si>
  <si>
    <t>0-0-37</t>
  </si>
  <si>
    <t>target exit 1</t>
  </si>
  <si>
    <t>target exit 2</t>
  </si>
  <si>
    <t>target-e1</t>
  </si>
  <si>
    <t>target-e2</t>
  </si>
  <si>
    <t>aerial plate active</t>
  </si>
  <si>
    <t>aerial</t>
  </si>
  <si>
    <t>middle side portal</t>
  </si>
  <si>
    <t>portal-m</t>
  </si>
  <si>
    <t>left ramp</t>
  </si>
  <si>
    <t>ramp-l</t>
  </si>
  <si>
    <t>button</t>
  </si>
  <si>
    <t>big button</t>
  </si>
  <si>
    <t>target middle 1</t>
  </si>
  <si>
    <t>target middle 2</t>
  </si>
  <si>
    <t>target middle 3</t>
  </si>
  <si>
    <t>target middle 4</t>
  </si>
  <si>
    <t>0-0-38</t>
  </si>
  <si>
    <t>0-0-39</t>
  </si>
  <si>
    <t>0-0-40</t>
  </si>
  <si>
    <t>target-m1</t>
  </si>
  <si>
    <t>target-m2</t>
  </si>
  <si>
    <t>target-m4</t>
  </si>
  <si>
    <t>target-m3</t>
  </si>
  <si>
    <t>TopLane</t>
  </si>
  <si>
    <t>Mode</t>
  </si>
  <si>
    <t>Step #</t>
  </si>
  <si>
    <t>Step type</t>
  </si>
  <si>
    <t>Step switches</t>
  </si>
  <si>
    <t>and</t>
  </si>
  <si>
    <t>Step lights</t>
  </si>
  <si>
    <t>led-toplane1</t>
  </si>
  <si>
    <t>led-toplane2</t>
  </si>
  <si>
    <t>led-toplane3</t>
  </si>
  <si>
    <t>Rules</t>
  </si>
  <si>
    <t>BottomLane</t>
  </si>
  <si>
    <t>led-lane-b1</t>
  </si>
  <si>
    <t>led-lane-b2</t>
  </si>
  <si>
    <t>led-lane-b3</t>
  </si>
  <si>
    <t>led-lane-b4</t>
  </si>
  <si>
    <t>Shots</t>
  </si>
  <si>
    <t>Base</t>
  </si>
  <si>
    <t>Sling Combo</t>
  </si>
  <si>
    <t>s_sling_right</t>
  </si>
  <si>
    <t>s_sling_left</t>
  </si>
  <si>
    <t>s_popbumper_1</t>
  </si>
  <si>
    <t>s_popbumper_2</t>
  </si>
  <si>
    <t>s_popbumper_3</t>
  </si>
  <si>
    <t>led-sling-r</t>
  </si>
  <si>
    <t>led-sling-l</t>
  </si>
  <si>
    <t>Ballsave</t>
  </si>
  <si>
    <t>s_orbit-r</t>
  </si>
  <si>
    <t>s_orbit-l</t>
  </si>
  <si>
    <t>timer</t>
  </si>
  <si>
    <t>led-orbit-r</t>
  </si>
  <si>
    <t>led-ramp-r</t>
  </si>
  <si>
    <t>Orbit right</t>
  </si>
  <si>
    <t>Orbit left</t>
  </si>
  <si>
    <t>Launch</t>
  </si>
  <si>
    <t>Orbit closed</t>
  </si>
  <si>
    <t>skillshot</t>
  </si>
  <si>
    <t>Portal targets</t>
  </si>
  <si>
    <t>led-target-r1</t>
  </si>
  <si>
    <t>led-target-r2</t>
  </si>
  <si>
    <t>led-target-m1</t>
  </si>
  <si>
    <t>led-target-m2</t>
  </si>
  <si>
    <t>led-target-m3</t>
  </si>
  <si>
    <t>led-target-m4</t>
  </si>
  <si>
    <t>extra target between buttun and insinerator</t>
  </si>
  <si>
    <t>target-l1</t>
  </si>
  <si>
    <t>insinerator</t>
  </si>
  <si>
    <t>s-target-r1</t>
  </si>
  <si>
    <t>s-target-r2</t>
  </si>
  <si>
    <t>s-target-m1</t>
  </si>
  <si>
    <t>s-target-m2</t>
  </si>
  <si>
    <t>s-target-m3</t>
  </si>
  <si>
    <t>s-target-m4</t>
  </si>
  <si>
    <t>s-target-l1</t>
  </si>
  <si>
    <t>in led config</t>
  </si>
  <si>
    <t>shot in code</t>
  </si>
  <si>
    <t>shot in xl</t>
  </si>
  <si>
    <t>not configured</t>
  </si>
  <si>
    <t>not in shot yet</t>
  </si>
  <si>
    <t>Spels blue</t>
  </si>
  <si>
    <t>Top Lanes Complete: spels: orange when hit 2x</t>
  </si>
  <si>
    <t>same 2x</t>
  </si>
  <si>
    <t>blinking</t>
  </si>
  <si>
    <t>Step 2 lights</t>
  </si>
  <si>
    <t>led-bumper-1</t>
  </si>
  <si>
    <t>led-bumper-2</t>
  </si>
  <si>
    <t>led-bumper-3</t>
  </si>
  <si>
    <t>led-ramp-l</t>
  </si>
  <si>
    <t>bumper</t>
  </si>
  <si>
    <t>or</t>
  </si>
  <si>
    <t>count to 100</t>
  </si>
  <si>
    <t>right ramp</t>
  </si>
  <si>
    <t>led-launch</t>
  </si>
  <si>
    <t>led-save</t>
  </si>
  <si>
    <t>led-orbit-t</t>
  </si>
  <si>
    <t>Ball lock</t>
  </si>
  <si>
    <t>Portal right</t>
  </si>
  <si>
    <t>led-portal-r</t>
  </si>
  <si>
    <t>?</t>
  </si>
  <si>
    <t>dropper</t>
  </si>
  <si>
    <t>led-dropper</t>
  </si>
  <si>
    <t>ball dropper</t>
  </si>
  <si>
    <t>Droptargets</t>
  </si>
  <si>
    <t>led-target-e1</t>
  </si>
  <si>
    <t>led-target-e2</t>
  </si>
  <si>
    <t>led-aerial</t>
  </si>
  <si>
    <t>led-portal-m</t>
  </si>
  <si>
    <t>portal after aerial</t>
  </si>
  <si>
    <t>led-button</t>
  </si>
  <si>
    <t>exit open</t>
  </si>
  <si>
    <t>exit success</t>
  </si>
  <si>
    <t>exit-success</t>
  </si>
  <si>
    <t>led-exit-success</t>
  </si>
  <si>
    <t>(yellow leds)</t>
  </si>
  <si>
    <t>exit-open-1</t>
  </si>
  <si>
    <t>exit-open-2</t>
  </si>
  <si>
    <t>exit-open-3</t>
  </si>
  <si>
    <t>exit-open-4</t>
  </si>
  <si>
    <t>exit-open-5</t>
  </si>
  <si>
    <t>exit open yellow leds 1</t>
  </si>
  <si>
    <t>exit open yellow leds 2</t>
  </si>
  <si>
    <t>exit open yellow leds 3</t>
  </si>
  <si>
    <t>exit open yellow leds 4</t>
  </si>
  <si>
    <t>exit open yellow leds 5 - lagre yellow square</t>
  </si>
  <si>
    <t>led-exit-open-1</t>
  </si>
  <si>
    <t>led-exit-open-2</t>
  </si>
  <si>
    <t>led-exit-open-3</t>
  </si>
  <si>
    <t>led-exit-open-4</t>
  </si>
  <si>
    <t>led-exit-open-5</t>
  </si>
  <si>
    <t>&lt;shot finished&gt;</t>
  </si>
  <si>
    <t>Shot indicator in middle</t>
  </si>
  <si>
    <t>led-target-l1</t>
  </si>
  <si>
    <t>led-insinerator</t>
  </si>
  <si>
    <t>targer left</t>
  </si>
  <si>
    <t>targets complet: spells glados</t>
  </si>
  <si>
    <t>to do</t>
  </si>
  <si>
    <t>0-0-41</t>
  </si>
  <si>
    <t>0-0-42</t>
  </si>
  <si>
    <t>0-0-43</t>
  </si>
  <si>
    <t>0-0-44</t>
  </si>
  <si>
    <t>0-0-45</t>
  </si>
  <si>
    <t>0-0-46</t>
  </si>
  <si>
    <t>0-0-47</t>
  </si>
  <si>
    <t>0-0-48</t>
  </si>
  <si>
    <t>0-0-49</t>
  </si>
  <si>
    <t>s-ramp-r1</t>
  </si>
  <si>
    <t>s-ramp-l1</t>
  </si>
  <si>
    <t>s-ramp-r2</t>
  </si>
  <si>
    <t>s-ramp-l2</t>
  </si>
  <si>
    <t>s-target-e1</t>
  </si>
  <si>
    <t>s-target-e2</t>
  </si>
  <si>
    <t>s-button</t>
  </si>
  <si>
    <t>s-orbit-top</t>
  </si>
  <si>
    <t>&lt;shot&gt;</t>
  </si>
  <si>
    <t>&lt;ball drain&gt;</t>
  </si>
  <si>
    <t>s-portal-r</t>
  </si>
  <si>
    <t>s-dropper</t>
  </si>
  <si>
    <t>s-aerial</t>
  </si>
  <si>
    <t>s-insinerator</t>
  </si>
  <si>
    <t>s-exit-success</t>
  </si>
  <si>
    <t>s-portal-m</t>
  </si>
  <si>
    <t>Draw</t>
  </si>
  <si>
    <t>Code-name</t>
  </si>
  <si>
    <t>Stop ball on first launch to get more top lane shots</t>
  </si>
  <si>
    <t>Vuk1</t>
  </si>
  <si>
    <t>Vuk2</t>
  </si>
  <si>
    <t>Launch ball to top mini playfield</t>
  </si>
  <si>
    <t>Capture ball for multi ball, at exit</t>
  </si>
  <si>
    <t>Capture ball for multi ball after mini field</t>
  </si>
  <si>
    <t>Vuk3</t>
  </si>
  <si>
    <t>Vuk4</t>
  </si>
  <si>
    <t>Vuk5</t>
  </si>
  <si>
    <t>Capture ball for multi ball: incinerator</t>
  </si>
  <si>
    <t>Vuk6</t>
  </si>
  <si>
    <t>Capture ball for multi ball: ball dropper (feed via diverter)</t>
  </si>
  <si>
    <t>Divert ball to ball dropper</t>
  </si>
  <si>
    <t>Release ball from ball dropper</t>
  </si>
  <si>
    <t>Ball saver</t>
  </si>
  <si>
    <t>catapult</t>
  </si>
  <si>
    <t>high vuk</t>
  </si>
  <si>
    <t>Diverter</t>
  </si>
  <si>
    <t>servo</t>
  </si>
  <si>
    <t>ball saver</t>
  </si>
  <si>
    <t>Key</t>
  </si>
  <si>
    <t>On playfield</t>
  </si>
  <si>
    <t>Yes</t>
  </si>
  <si>
    <t>BSv1</t>
  </si>
  <si>
    <t>Ser1</t>
  </si>
  <si>
    <t>Div1</t>
  </si>
  <si>
    <t>Up1</t>
  </si>
  <si>
    <t>fix wiring</t>
  </si>
  <si>
    <t>Action</t>
  </si>
  <si>
    <t>-</t>
  </si>
  <si>
    <t>Check subway</t>
  </si>
  <si>
    <t>Hardware</t>
  </si>
  <si>
    <t>vuk with cover</t>
  </si>
  <si>
    <t>No</t>
  </si>
  <si>
    <t>drop post, normal low</t>
  </si>
  <si>
    <t>simple vuk</t>
  </si>
  <si>
    <t>edit exit 3d part</t>
  </si>
  <si>
    <t>Drp1</t>
  </si>
  <si>
    <t>Drp2</t>
  </si>
  <si>
    <t>Drop targets (2) to protect exit (turret prints)</t>
  </si>
  <si>
    <t>modified 3 target bank</t>
  </si>
  <si>
    <t>Capture ball for multi ball (feed between popbumpers) (infront of 3rd flipper)</t>
  </si>
  <si>
    <t>Drop target in front of incinarator</t>
  </si>
  <si>
    <t>1 drop target</t>
  </si>
  <si>
    <t>Add connector</t>
  </si>
  <si>
    <t>add guide rail</t>
  </si>
  <si>
    <t>remove 1 target</t>
  </si>
  <si>
    <t>In design</t>
  </si>
  <si>
    <t>Up2</t>
  </si>
  <si>
    <t>Protect secrect entrance to right from middle portal</t>
  </si>
  <si>
    <t>Design</t>
  </si>
  <si>
    <t>Test which switch would work best</t>
  </si>
  <si>
    <t>sopranos pinball updown post boat ramp</t>
  </si>
  <si>
    <t>gilligan's island island lock assembly</t>
  </si>
  <si>
    <t>Outlane Kicker Assembly SS Bally/Williams (gebruikt)</t>
  </si>
  <si>
    <t>1 Drop Target Bank Williams (gebruikt)</t>
  </si>
  <si>
    <t>To protect from counter current from spool</t>
  </si>
  <si>
    <t>black = GND</t>
  </si>
  <si>
    <t>50V</t>
  </si>
  <si>
    <t>Up3</t>
  </si>
  <si>
    <t>Up4</t>
  </si>
  <si>
    <t>tall drop post, normal high</t>
  </si>
  <si>
    <t>lock assembly</t>
  </si>
  <si>
    <t>kickback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</si>
</sst>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2"/>
      <color rgb="FF0A0A0A"/>
      <name val="Lato"/>
      <family val="2"/>
    </font>
    <font>
      <i/>
      <sz val="12"/>
      <color rgb="FF0A0A0A"/>
      <name val="Lato"/>
      <family val="2"/>
    </font>
    <font>
      <u/>
      <sz val="11"/>
      <color theme="10"/>
      <name val="Calibri"/>
      <family val="2"/>
      <scheme val="minor"/>
    </font>
    <font>
      <b/>
      <sz val="11"/>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50">
    <xf numFmtId="0" fontId="0" fillId="0" borderId="0" xfId="0"/>
    <xf numFmtId="0" fontId="0" fillId="0" borderId="0" xfId="0" applyAlignment="1">
      <alignment horizontal="center"/>
    </xf>
    <xf numFmtId="0" fontId="0" fillId="0" borderId="1" xfId="0" applyBorder="1" applyAlignment="1">
      <alignment horizontal="center"/>
    </xf>
    <xf numFmtId="0" fontId="0" fillId="0" borderId="7" xfId="0" applyBorder="1" applyAlignment="1">
      <alignment horizontal="center"/>
    </xf>
    <xf numFmtId="0" fontId="0" fillId="2" borderId="7" xfId="0" applyFill="1" applyBorder="1" applyAlignment="1">
      <alignment horizontal="center"/>
    </xf>
    <xf numFmtId="0" fontId="0" fillId="0" borderId="9"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2" borderId="8" xfId="0" applyFill="1" applyBorder="1" applyAlignment="1">
      <alignment horizontal="center"/>
    </xf>
    <xf numFmtId="0" fontId="0" fillId="0" borderId="11"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5" xfId="0" applyBorder="1" applyAlignment="1">
      <alignment horizontal="center"/>
    </xf>
    <xf numFmtId="0" fontId="0" fillId="0" borderId="0" xfId="0" applyAlignment="1">
      <alignment horizontal="right" indent="1"/>
    </xf>
    <xf numFmtId="0" fontId="0" fillId="2" borderId="0" xfId="0" applyFill="1" applyAlignment="1">
      <alignment horizontal="right" indent="1"/>
    </xf>
    <xf numFmtId="0" fontId="0" fillId="0" borderId="0" xfId="0" applyAlignment="1">
      <alignment horizontal="left" indent="1"/>
    </xf>
    <xf numFmtId="0" fontId="0" fillId="2" borderId="0" xfId="0" applyFill="1" applyAlignment="1">
      <alignment horizontal="left" indent="1"/>
    </xf>
    <xf numFmtId="0" fontId="2" fillId="0" borderId="0" xfId="0" applyFont="1"/>
    <xf numFmtId="0" fontId="4" fillId="0" borderId="0" xfId="1"/>
    <xf numFmtId="0" fontId="0" fillId="0" borderId="0" xfId="0" applyAlignment="1">
      <alignment textRotation="180"/>
    </xf>
    <xf numFmtId="0" fontId="0" fillId="0" borderId="0" xfId="0" applyAlignment="1">
      <alignment horizontal="center" vertical="center" textRotation="90"/>
    </xf>
    <xf numFmtId="0" fontId="0" fillId="0" borderId="0" xfId="0" applyAlignment="1">
      <alignment horizontal="left"/>
    </xf>
    <xf numFmtId="0" fontId="0" fillId="0" borderId="8" xfId="0" applyBorder="1" applyAlignment="1">
      <alignment horizontal="left"/>
    </xf>
    <xf numFmtId="0" fontId="0" fillId="4" borderId="0" xfId="0" applyFill="1" applyAlignment="1">
      <alignment horizontal="center"/>
    </xf>
    <xf numFmtId="0" fontId="0" fillId="5" borderId="0" xfId="0" applyFill="1" applyAlignment="1">
      <alignment horizontal="right" indent="1"/>
    </xf>
    <xf numFmtId="0" fontId="0" fillId="5" borderId="0" xfId="0" applyFill="1" applyAlignment="1">
      <alignment horizontal="left" indent="1"/>
    </xf>
    <xf numFmtId="0" fontId="0" fillId="4" borderId="0" xfId="0" applyFill="1" applyAlignment="1">
      <alignment horizontal="right" indent="1"/>
    </xf>
    <xf numFmtId="0" fontId="0" fillId="6" borderId="0" xfId="0" applyFill="1" applyAlignment="1">
      <alignment horizontal="right" indent="1"/>
    </xf>
    <xf numFmtId="0" fontId="0" fillId="3" borderId="0" xfId="0" applyFill="1" applyAlignment="1">
      <alignment horizontal="right" indent="1"/>
    </xf>
    <xf numFmtId="0" fontId="0" fillId="7" borderId="0" xfId="0" applyFill="1" applyAlignment="1">
      <alignment horizontal="right" indent="1"/>
    </xf>
    <xf numFmtId="0" fontId="0" fillId="8" borderId="0" xfId="0" applyFill="1"/>
    <xf numFmtId="0" fontId="0" fillId="6" borderId="0" xfId="0" applyFill="1" applyAlignment="1">
      <alignment horizontal="left"/>
    </xf>
    <xf numFmtId="0" fontId="0" fillId="9" borderId="0" xfId="0" applyFill="1"/>
    <xf numFmtId="0" fontId="0" fillId="10" borderId="0" xfId="0" applyFill="1"/>
    <xf numFmtId="0" fontId="0" fillId="11" borderId="0" xfId="0" applyFill="1"/>
    <xf numFmtId="0" fontId="0" fillId="3" borderId="0" xfId="0" applyFill="1"/>
    <xf numFmtId="0" fontId="5" fillId="0" borderId="5" xfId="0" applyFont="1" applyBorder="1"/>
    <xf numFmtId="0" fontId="5" fillId="0" borderId="5" xfId="0" applyFont="1" applyBorder="1" applyAlignment="1">
      <alignment horizontal="center"/>
    </xf>
    <xf numFmtId="0" fontId="0" fillId="11" borderId="0" xfId="0" applyFill="1" applyAlignment="1">
      <alignment horizontal="center"/>
    </xf>
    <xf numFmtId="0" fontId="0" fillId="12" borderId="0" xfId="0" applyFill="1"/>
    <xf numFmtId="0" fontId="0" fillId="7" borderId="0" xfId="0" applyFill="1"/>
    <xf numFmtId="0" fontId="0" fillId="3" borderId="0" xfId="0" applyFill="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49" fontId="0" fillId="0" borderId="0" xfId="0" applyNumberFormat="1" applyAlignment="1">
      <alignment wrapText="1"/>
    </xf>
    <xf numFmtId="0" fontId="0" fillId="0" borderId="0" xfId="0"/>
    <xf numFmtId="0" fontId="0" fillId="12" borderId="0" xfId="0" applyFill="1" applyAlignment="1">
      <alignment horizontal="left"/>
    </xf>
  </cellXfs>
  <cellStyles count="2">
    <cellStyle name="Hyperlink" xfId="1" builtinId="8"/>
    <cellStyle name="Normal" xfId="0" builtinId="0"/>
  </cellStyles>
  <dxfs count="1">
    <dxf>
      <alignment horizontal="left" vertical="bottom" textRotation="0" wrapText="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7.jpeg"/><Relationship Id="rId1" Type="http://schemas.openxmlformats.org/officeDocument/2006/relationships/image" Target="../media/image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8</xdr:col>
      <xdr:colOff>343137</xdr:colOff>
      <xdr:row>24</xdr:row>
      <xdr:rowOff>127215</xdr:rowOff>
    </xdr:to>
    <xdr:pic>
      <xdr:nvPicPr>
        <xdr:cNvPr id="2" name="Picture 1">
          <a:extLst>
            <a:ext uri="{FF2B5EF4-FFF2-40B4-BE49-F238E27FC236}">
              <a16:creationId xmlns:a16="http://schemas.microsoft.com/office/drawing/2014/main" id="{B62A8494-B654-1408-FC68-B84EEC830D50}"/>
            </a:ext>
          </a:extLst>
        </xdr:cNvPr>
        <xdr:cNvPicPr>
          <a:picLocks noChangeAspect="1"/>
        </xdr:cNvPicPr>
      </xdr:nvPicPr>
      <xdr:blipFill>
        <a:blip xmlns:r="http://schemas.openxmlformats.org/officeDocument/2006/relationships" r:embed="rId1"/>
        <a:stretch>
          <a:fillRect/>
        </a:stretch>
      </xdr:blipFill>
      <xdr:spPr>
        <a:xfrm>
          <a:off x="609600" y="368300"/>
          <a:ext cx="4610337" cy="4178515"/>
        </a:xfrm>
        <a:prstGeom prst="rect">
          <a:avLst/>
        </a:prstGeom>
      </xdr:spPr>
    </xdr:pic>
    <xdr:clientData/>
  </xdr:twoCellAnchor>
  <xdr:twoCellAnchor editAs="oneCell">
    <xdr:from>
      <xdr:col>9</xdr:col>
      <xdr:colOff>393700</xdr:colOff>
      <xdr:row>3</xdr:row>
      <xdr:rowOff>177800</xdr:rowOff>
    </xdr:from>
    <xdr:to>
      <xdr:col>13</xdr:col>
      <xdr:colOff>139700</xdr:colOff>
      <xdr:row>13</xdr:row>
      <xdr:rowOff>133350</xdr:rowOff>
    </xdr:to>
    <xdr:pic>
      <xdr:nvPicPr>
        <xdr:cNvPr id="3" name="Picture 2" descr="Outlane Kicker Assembly SS  Bally/Williams (gebruikt)">
          <a:extLst>
            <a:ext uri="{FF2B5EF4-FFF2-40B4-BE49-F238E27FC236}">
              <a16:creationId xmlns:a16="http://schemas.microsoft.com/office/drawing/2014/main" id="{59B116D6-A9D9-F97E-9896-635BDFC11617}"/>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1098" t="21773" r="29190" b="23699"/>
        <a:stretch/>
      </xdr:blipFill>
      <xdr:spPr bwMode="auto">
        <a:xfrm>
          <a:off x="5880100" y="730250"/>
          <a:ext cx="2184400" cy="179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120650</xdr:colOff>
      <xdr:row>4</xdr:row>
      <xdr:rowOff>31750</xdr:rowOff>
    </xdr:from>
    <xdr:to>
      <xdr:col>22</xdr:col>
      <xdr:colOff>463550</xdr:colOff>
      <xdr:row>16</xdr:row>
      <xdr:rowOff>19049</xdr:rowOff>
    </xdr:to>
    <xdr:pic>
      <xdr:nvPicPr>
        <xdr:cNvPr id="4" name="Picture 3" descr="What is Diode - Definition, Diode Symbol, Types of Diode ...">
          <a:extLst>
            <a:ext uri="{FF2B5EF4-FFF2-40B4-BE49-F238E27FC236}">
              <a16:creationId xmlns:a16="http://schemas.microsoft.com/office/drawing/2014/main" id="{F59E6135-7334-EBA5-07F1-199E25E1E27F}"/>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2860" t="10886" r="11418"/>
        <a:stretch/>
      </xdr:blipFill>
      <xdr:spPr bwMode="auto">
        <a:xfrm>
          <a:off x="9874250" y="768350"/>
          <a:ext cx="4000500" cy="2197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15</xdr:col>
      <xdr:colOff>501650</xdr:colOff>
      <xdr:row>8</xdr:row>
      <xdr:rowOff>165100</xdr:rowOff>
    </xdr:from>
    <xdr:ext cx="4283480" cy="405432"/>
    <xdr:sp macro="" textlink="">
      <xdr:nvSpPr>
        <xdr:cNvPr id="5" name="TextBox 4">
          <a:extLst>
            <a:ext uri="{FF2B5EF4-FFF2-40B4-BE49-F238E27FC236}">
              <a16:creationId xmlns:a16="http://schemas.microsoft.com/office/drawing/2014/main" id="{CFA7B0D0-25EA-B6AB-D15C-17F901AB9330}"/>
            </a:ext>
          </a:extLst>
        </xdr:cNvPr>
        <xdr:cNvSpPr txBox="1"/>
      </xdr:nvSpPr>
      <xdr:spPr>
        <a:xfrm>
          <a:off x="9645650" y="1638300"/>
          <a:ext cx="42834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000" kern="1200">
              <a:solidFill>
                <a:srgbClr val="7030A0"/>
              </a:solidFill>
            </a:rPr>
            <a:t>Pinball coil:</a:t>
          </a:r>
          <a:r>
            <a:rPr lang="en-GB" sz="2000" kern="1200" baseline="0">
              <a:solidFill>
                <a:srgbClr val="7030A0"/>
              </a:solidFill>
            </a:rPr>
            <a:t> GND			50V</a:t>
          </a:r>
          <a:endParaRPr lang="en-NL" sz="2000" kern="1200">
            <a:solidFill>
              <a:srgbClr val="7030A0"/>
            </a:solidFill>
          </a:endParaRPr>
        </a:p>
      </xdr:txBody>
    </xdr:sp>
    <xdr:clientData/>
  </xdr:oneCellAnchor>
  <xdr:oneCellAnchor>
    <xdr:from>
      <xdr:col>15</xdr:col>
      <xdr:colOff>330200</xdr:colOff>
      <xdr:row>4</xdr:row>
      <xdr:rowOff>31750</xdr:rowOff>
    </xdr:from>
    <xdr:ext cx="1977336" cy="311496"/>
    <xdr:sp macro="" textlink="">
      <xdr:nvSpPr>
        <xdr:cNvPr id="6" name="TextBox 5">
          <a:extLst>
            <a:ext uri="{FF2B5EF4-FFF2-40B4-BE49-F238E27FC236}">
              <a16:creationId xmlns:a16="http://schemas.microsoft.com/office/drawing/2014/main" id="{706FEE51-96EB-0CC8-2173-362FF43A2B71}"/>
            </a:ext>
          </a:extLst>
        </xdr:cNvPr>
        <xdr:cNvSpPr txBox="1"/>
      </xdr:nvSpPr>
      <xdr:spPr>
        <a:xfrm>
          <a:off x="9474200" y="768350"/>
          <a:ext cx="197733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kern="1200">
              <a:solidFill>
                <a:srgbClr val="7030A0"/>
              </a:solidFill>
            </a:rPr>
            <a:t>Normal to allow current:</a:t>
          </a:r>
          <a:endParaRPr lang="en-NL" sz="1400" kern="1200">
            <a:solidFill>
              <a:srgbClr val="7030A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381001</xdr:colOff>
      <xdr:row>1</xdr:row>
      <xdr:rowOff>146050</xdr:rowOff>
    </xdr:from>
    <xdr:to>
      <xdr:col>6</xdr:col>
      <xdr:colOff>29621</xdr:colOff>
      <xdr:row>25</xdr:row>
      <xdr:rowOff>82925</xdr:rowOff>
    </xdr:to>
    <xdr:pic>
      <xdr:nvPicPr>
        <xdr:cNvPr id="2" name="Picture 1">
          <a:extLst>
            <a:ext uri="{FF2B5EF4-FFF2-40B4-BE49-F238E27FC236}">
              <a16:creationId xmlns:a16="http://schemas.microsoft.com/office/drawing/2014/main" id="{58B33C51-9F2B-9063-6669-0580F86F015B}"/>
            </a:ext>
          </a:extLst>
        </xdr:cNvPr>
        <xdr:cNvPicPr>
          <a:picLocks noChangeAspect="1"/>
        </xdr:cNvPicPr>
      </xdr:nvPicPr>
      <xdr:blipFill>
        <a:blip xmlns:r="http://schemas.openxmlformats.org/officeDocument/2006/relationships" r:embed="rId1"/>
        <a:stretch>
          <a:fillRect/>
        </a:stretch>
      </xdr:blipFill>
      <xdr:spPr>
        <a:xfrm>
          <a:off x="381001" y="330200"/>
          <a:ext cx="3306220" cy="4356475"/>
        </a:xfrm>
        <a:prstGeom prst="rect">
          <a:avLst/>
        </a:prstGeom>
      </xdr:spPr>
    </xdr:pic>
    <xdr:clientData/>
  </xdr:twoCellAnchor>
  <xdr:twoCellAnchor editAs="oneCell">
    <xdr:from>
      <xdr:col>8</xdr:col>
      <xdr:colOff>247650</xdr:colOff>
      <xdr:row>2</xdr:row>
      <xdr:rowOff>31750</xdr:rowOff>
    </xdr:from>
    <xdr:to>
      <xdr:col>12</xdr:col>
      <xdr:colOff>50095</xdr:colOff>
      <xdr:row>24</xdr:row>
      <xdr:rowOff>0</xdr:rowOff>
    </xdr:to>
    <xdr:pic>
      <xdr:nvPicPr>
        <xdr:cNvPr id="3" name="Picture 2">
          <a:extLst>
            <a:ext uri="{FF2B5EF4-FFF2-40B4-BE49-F238E27FC236}">
              <a16:creationId xmlns:a16="http://schemas.microsoft.com/office/drawing/2014/main" id="{FFFBB5BA-1140-4CC0-FEBE-4D73FDE21265}"/>
            </a:ext>
          </a:extLst>
        </xdr:cNvPr>
        <xdr:cNvPicPr>
          <a:picLocks noChangeAspect="1"/>
        </xdr:cNvPicPr>
      </xdr:nvPicPr>
      <xdr:blipFill>
        <a:blip xmlns:r="http://schemas.openxmlformats.org/officeDocument/2006/relationships" r:embed="rId2"/>
        <a:stretch>
          <a:fillRect/>
        </a:stretch>
      </xdr:blipFill>
      <xdr:spPr>
        <a:xfrm>
          <a:off x="5124450" y="400050"/>
          <a:ext cx="2240845" cy="4019550"/>
        </a:xfrm>
        <a:prstGeom prst="rect">
          <a:avLst/>
        </a:prstGeom>
      </xdr:spPr>
    </xdr:pic>
    <xdr:clientData/>
  </xdr:twoCellAnchor>
  <xdr:twoCellAnchor editAs="oneCell">
    <xdr:from>
      <xdr:col>13</xdr:col>
      <xdr:colOff>603250</xdr:colOff>
      <xdr:row>3</xdr:row>
      <xdr:rowOff>12700</xdr:rowOff>
    </xdr:from>
    <xdr:to>
      <xdr:col>20</xdr:col>
      <xdr:colOff>260552</xdr:colOff>
      <xdr:row>23</xdr:row>
      <xdr:rowOff>177998</xdr:rowOff>
    </xdr:to>
    <xdr:pic>
      <xdr:nvPicPr>
        <xdr:cNvPr id="4" name="Picture 3">
          <a:extLst>
            <a:ext uri="{FF2B5EF4-FFF2-40B4-BE49-F238E27FC236}">
              <a16:creationId xmlns:a16="http://schemas.microsoft.com/office/drawing/2014/main" id="{767E4581-4260-5073-F211-E843D9C4B63C}"/>
            </a:ext>
          </a:extLst>
        </xdr:cNvPr>
        <xdr:cNvPicPr>
          <a:picLocks noChangeAspect="1"/>
        </xdr:cNvPicPr>
      </xdr:nvPicPr>
      <xdr:blipFill>
        <a:blip xmlns:r="http://schemas.openxmlformats.org/officeDocument/2006/relationships" r:embed="rId3"/>
        <a:stretch>
          <a:fillRect/>
        </a:stretch>
      </xdr:blipFill>
      <xdr:spPr>
        <a:xfrm>
          <a:off x="8528050" y="565150"/>
          <a:ext cx="3924502" cy="3848298"/>
        </a:xfrm>
        <a:prstGeom prst="rect">
          <a:avLst/>
        </a:prstGeom>
      </xdr:spPr>
    </xdr:pic>
    <xdr:clientData/>
  </xdr:twoCellAnchor>
  <xdr:twoCellAnchor editAs="oneCell">
    <xdr:from>
      <xdr:col>16</xdr:col>
      <xdr:colOff>19050</xdr:colOff>
      <xdr:row>25</xdr:row>
      <xdr:rowOff>6350</xdr:rowOff>
    </xdr:from>
    <xdr:to>
      <xdr:col>19</xdr:col>
      <xdr:colOff>374650</xdr:colOff>
      <xdr:row>34</xdr:row>
      <xdr:rowOff>146050</xdr:rowOff>
    </xdr:to>
    <xdr:pic>
      <xdr:nvPicPr>
        <xdr:cNvPr id="5" name="Picture 4" descr="Outlane Kicker Assembly SS  Bally/Williams (gebruikt)">
          <a:extLst>
            <a:ext uri="{FF2B5EF4-FFF2-40B4-BE49-F238E27FC236}">
              <a16:creationId xmlns:a16="http://schemas.microsoft.com/office/drawing/2014/main" id="{6C63D25E-3478-49B4-AEEC-1CF84C254FB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1098" t="21773" r="29190" b="23699"/>
        <a:stretch/>
      </xdr:blipFill>
      <xdr:spPr bwMode="auto">
        <a:xfrm>
          <a:off x="9772650" y="4610100"/>
          <a:ext cx="2184400" cy="179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857250</xdr:colOff>
      <xdr:row>5</xdr:row>
      <xdr:rowOff>47624</xdr:rowOff>
    </xdr:from>
    <xdr:to>
      <xdr:col>69</xdr:col>
      <xdr:colOff>331561</xdr:colOff>
      <xdr:row>42</xdr:row>
      <xdr:rowOff>63987</xdr:rowOff>
    </xdr:to>
    <xdr:pic>
      <xdr:nvPicPr>
        <xdr:cNvPr id="3" name="Picture 2">
          <a:extLst>
            <a:ext uri="{FF2B5EF4-FFF2-40B4-BE49-F238E27FC236}">
              <a16:creationId xmlns:a16="http://schemas.microsoft.com/office/drawing/2014/main" id="{110F6BAF-055C-444B-872C-80443BF111B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395" t="12004" b="10182"/>
        <a:stretch/>
      </xdr:blipFill>
      <xdr:spPr bwMode="auto">
        <a:xfrm>
          <a:off x="2076450" y="14201774"/>
          <a:ext cx="12477750" cy="6928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256441</xdr:colOff>
      <xdr:row>6</xdr:row>
      <xdr:rowOff>0</xdr:rowOff>
    </xdr:from>
    <xdr:to>
      <xdr:col>106</xdr:col>
      <xdr:colOff>112834</xdr:colOff>
      <xdr:row>42</xdr:row>
      <xdr:rowOff>48113</xdr:rowOff>
    </xdr:to>
    <xdr:pic>
      <xdr:nvPicPr>
        <xdr:cNvPr id="4" name="Picture 3">
          <a:extLst>
            <a:ext uri="{FF2B5EF4-FFF2-40B4-BE49-F238E27FC236}">
              <a16:creationId xmlns:a16="http://schemas.microsoft.com/office/drawing/2014/main" id="{5BA5A49B-2795-4E75-B51F-39FD8441B17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525" t="12326" b="10182"/>
        <a:stretch/>
      </xdr:blipFill>
      <xdr:spPr bwMode="auto">
        <a:xfrm>
          <a:off x="15763141" y="14201775"/>
          <a:ext cx="12296043" cy="6899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74</xdr:col>
      <xdr:colOff>400050</xdr:colOff>
      <xdr:row>63</xdr:row>
      <xdr:rowOff>123825</xdr:rowOff>
    </xdr:to>
    <xdr:pic>
      <xdr:nvPicPr>
        <xdr:cNvPr id="2" name="Picture 1">
          <a:extLst>
            <a:ext uri="{FF2B5EF4-FFF2-40B4-BE49-F238E27FC236}">
              <a16:creationId xmlns:a16="http://schemas.microsoft.com/office/drawing/2014/main" id="{39169D34-7039-D7D6-2670-B544BFE19A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1000"/>
          <a:ext cx="16516350" cy="1117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857250</xdr:colOff>
      <xdr:row>71</xdr:row>
      <xdr:rowOff>47624</xdr:rowOff>
    </xdr:from>
    <xdr:to>
      <xdr:col>69</xdr:col>
      <xdr:colOff>266700</xdr:colOff>
      <xdr:row>108</xdr:row>
      <xdr:rowOff>70338</xdr:rowOff>
    </xdr:to>
    <xdr:pic>
      <xdr:nvPicPr>
        <xdr:cNvPr id="3" name="Picture 2">
          <a:extLst>
            <a:ext uri="{FF2B5EF4-FFF2-40B4-BE49-F238E27FC236}">
              <a16:creationId xmlns:a16="http://schemas.microsoft.com/office/drawing/2014/main" id="{E0A4C0DF-5B84-EA95-64DA-F26813A0C7A7}"/>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395" t="12004" b="10182"/>
        <a:stretch/>
      </xdr:blipFill>
      <xdr:spPr bwMode="auto">
        <a:xfrm>
          <a:off x="2073519" y="14203239"/>
          <a:ext cx="12546623" cy="6924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256441</xdr:colOff>
      <xdr:row>72</xdr:row>
      <xdr:rowOff>0</xdr:rowOff>
    </xdr:from>
    <xdr:to>
      <xdr:col>106</xdr:col>
      <xdr:colOff>112834</xdr:colOff>
      <xdr:row>108</xdr:row>
      <xdr:rowOff>41763</xdr:rowOff>
    </xdr:to>
    <xdr:pic>
      <xdr:nvPicPr>
        <xdr:cNvPr id="5" name="Picture 4">
          <a:extLst>
            <a:ext uri="{FF2B5EF4-FFF2-40B4-BE49-F238E27FC236}">
              <a16:creationId xmlns:a16="http://schemas.microsoft.com/office/drawing/2014/main" id="{ED9A1D30-2F43-4B0E-A828-703D7B6B78D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525" t="12326" b="10182"/>
        <a:stretch/>
      </xdr:blipFill>
      <xdr:spPr bwMode="auto">
        <a:xfrm>
          <a:off x="15826153" y="14206904"/>
          <a:ext cx="12385431" cy="6892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75</xdr:col>
      <xdr:colOff>231321</xdr:colOff>
      <xdr:row>3</xdr:row>
      <xdr:rowOff>163286</xdr:rowOff>
    </xdr:from>
    <xdr:to>
      <xdr:col>104</xdr:col>
      <xdr:colOff>0</xdr:colOff>
      <xdr:row>55</xdr:row>
      <xdr:rowOff>169999</xdr:rowOff>
    </xdr:to>
    <xdr:pic>
      <xdr:nvPicPr>
        <xdr:cNvPr id="4" name="Picture 3">
          <a:extLst>
            <a:ext uri="{FF2B5EF4-FFF2-40B4-BE49-F238E27FC236}">
              <a16:creationId xmlns:a16="http://schemas.microsoft.com/office/drawing/2014/main" id="{4345866C-CC26-4C97-26B0-799BEED24AE3}"/>
            </a:ext>
          </a:extLst>
        </xdr:cNvPr>
        <xdr:cNvPicPr>
          <a:picLocks noChangeAspect="1"/>
        </xdr:cNvPicPr>
      </xdr:nvPicPr>
      <xdr:blipFill rotWithShape="1">
        <a:blip xmlns:r="http://schemas.openxmlformats.org/officeDocument/2006/relationships" r:embed="rId3"/>
        <a:srcRect l="37430" t="16486" r="23354" b="1361"/>
        <a:stretch/>
      </xdr:blipFill>
      <xdr:spPr>
        <a:xfrm>
          <a:off x="18083892" y="734786"/>
          <a:ext cx="8735787" cy="99127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0</xdr:colOff>
      <xdr:row>2</xdr:row>
      <xdr:rowOff>0</xdr:rowOff>
    </xdr:from>
    <xdr:to>
      <xdr:col>28</xdr:col>
      <xdr:colOff>533400</xdr:colOff>
      <xdr:row>24</xdr:row>
      <xdr:rowOff>28575</xdr:rowOff>
    </xdr:to>
    <xdr:pic>
      <xdr:nvPicPr>
        <xdr:cNvPr id="2" name="Picture 1">
          <a:extLst>
            <a:ext uri="{FF2B5EF4-FFF2-40B4-BE49-F238E27FC236}">
              <a16:creationId xmlns:a16="http://schemas.microsoft.com/office/drawing/2014/main" id="{60D95F88-D25A-4266-2DE8-774031E109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1525" y="390525"/>
          <a:ext cx="9677400" cy="421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11</xdr:col>
      <xdr:colOff>571500</xdr:colOff>
      <xdr:row>25</xdr:row>
      <xdr:rowOff>38100</xdr:rowOff>
    </xdr:to>
    <xdr:pic>
      <xdr:nvPicPr>
        <xdr:cNvPr id="2" name="Picture 1">
          <a:extLst>
            <a:ext uri="{FF2B5EF4-FFF2-40B4-BE49-F238E27FC236}">
              <a16:creationId xmlns:a16="http://schemas.microsoft.com/office/drawing/2014/main" id="{E1421701-319B-9BBB-57FD-7809D4C681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1000"/>
          <a:ext cx="6667500" cy="441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11</xdr:col>
      <xdr:colOff>295275</xdr:colOff>
      <xdr:row>14</xdr:row>
      <xdr:rowOff>133350</xdr:rowOff>
    </xdr:to>
    <xdr:pic>
      <xdr:nvPicPr>
        <xdr:cNvPr id="2" name="Picture 1">
          <a:extLst>
            <a:ext uri="{FF2B5EF4-FFF2-40B4-BE49-F238E27FC236}">
              <a16:creationId xmlns:a16="http://schemas.microsoft.com/office/drawing/2014/main" id="{7EE611F4-7785-8664-353B-9ADECDA5B7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1000"/>
          <a:ext cx="6391275" cy="241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11</xdr:col>
      <xdr:colOff>571500</xdr:colOff>
      <xdr:row>19</xdr:row>
      <xdr:rowOff>76200</xdr:rowOff>
    </xdr:to>
    <xdr:pic>
      <xdr:nvPicPr>
        <xdr:cNvPr id="3" name="Picture 2">
          <a:extLst>
            <a:ext uri="{FF2B5EF4-FFF2-40B4-BE49-F238E27FC236}">
              <a16:creationId xmlns:a16="http://schemas.microsoft.com/office/drawing/2014/main" id="{A5D6C89E-7F8F-426C-A3A6-9BF4317AAF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1000"/>
          <a:ext cx="6667500" cy="331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9BBB06-165B-4BB1-BC39-B095B68F6B0C}" name="Table1" displayName="Table1" ref="A1:H30" totalsRowShown="0">
  <autoFilter ref="A1:H30" xr:uid="{389BBB06-165B-4BB1-BC39-B095B68F6B0C}"/>
  <sortState xmlns:xlrd2="http://schemas.microsoft.com/office/spreadsheetml/2017/richdata2" ref="A2:H14">
    <sortCondition ref="A1:A30"/>
  </sortState>
  <tableColumns count="8">
    <tableColumn id="1" xr3:uid="{C7E715AA-7EA9-412A-9588-981395991C66}" name="Draw" dataDxfId="0"/>
    <tableColumn id="2" xr3:uid="{2BD81B39-A2AC-4CCD-B6B2-ABC4C6A90DE3}" name="Code-name"/>
    <tableColumn id="3" xr3:uid="{261BCA07-E41A-4BB4-A2CE-06E4EE6AC813}" name="Function"/>
    <tableColumn id="4" xr3:uid="{5C749FF2-2177-4BEE-BB52-47D3402FB6B9}" name="Hardware"/>
    <tableColumn id="5" xr3:uid="{40DAEEFC-916B-44F0-98AF-5755340DDBE7}" name="Key"/>
    <tableColumn id="6" xr3:uid="{5F994233-5BCF-45FB-BBDA-40FBBA46BAEA}" name="In design"/>
    <tableColumn id="7" xr3:uid="{37B89A53-4BD6-4E86-89DF-BED82A595DD0}" name="On playfield"/>
    <tableColumn id="8" xr3:uid="{540C323C-5E0E-4495-B1CF-D0B28C34B82F}" name="Ac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pinballmakers.com/wiki/index.php?title=CobraPin"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015E5-CEAB-419C-A33C-D2331DC4ED29}">
  <dimension ref="A1:K60"/>
  <sheetViews>
    <sheetView workbookViewId="0">
      <selection activeCell="M30" sqref="M30:N36"/>
    </sheetView>
  </sheetViews>
  <sheetFormatPr defaultRowHeight="14.5" x14ac:dyDescent="0.35"/>
  <cols>
    <col min="2" max="2" width="15.54296875" customWidth="1"/>
    <col min="3" max="3" width="8.7265625" style="1"/>
    <col min="4" max="4" width="10.54296875" customWidth="1"/>
    <col min="5" max="5" width="14.54296875" bestFit="1" customWidth="1"/>
    <col min="6" max="6" width="10.54296875" style="1" customWidth="1"/>
    <col min="7" max="7" width="10.54296875" customWidth="1"/>
    <col min="8" max="8" width="14.453125" customWidth="1"/>
    <col min="9" max="9" width="14.7265625" bestFit="1" customWidth="1"/>
    <col min="10" max="10" width="21.54296875" bestFit="1" customWidth="1"/>
    <col min="11" max="11" width="41.453125" bestFit="1" customWidth="1"/>
    <col min="16" max="16" width="14.54296875" bestFit="1" customWidth="1"/>
  </cols>
  <sheetData>
    <row r="1" spans="1:11" x14ac:dyDescent="0.35">
      <c r="A1" t="s">
        <v>257</v>
      </c>
      <c r="B1" t="s">
        <v>272</v>
      </c>
      <c r="C1" s="1" t="s">
        <v>258</v>
      </c>
      <c r="D1" t="s">
        <v>259</v>
      </c>
      <c r="E1" t="s">
        <v>260</v>
      </c>
      <c r="F1" s="1" t="s">
        <v>258</v>
      </c>
      <c r="G1" t="s">
        <v>259</v>
      </c>
      <c r="H1" t="s">
        <v>260</v>
      </c>
      <c r="I1" t="s">
        <v>262</v>
      </c>
      <c r="J1" t="s">
        <v>319</v>
      </c>
      <c r="K1" t="s">
        <v>266</v>
      </c>
    </row>
    <row r="2" spans="1:11" x14ac:dyDescent="0.35">
      <c r="A2" t="s">
        <v>273</v>
      </c>
      <c r="B2" t="s">
        <v>256</v>
      </c>
      <c r="C2" s="1">
        <v>1</v>
      </c>
      <c r="D2" t="s">
        <v>261</v>
      </c>
      <c r="E2" t="s">
        <v>157</v>
      </c>
      <c r="F2" s="1">
        <v>2</v>
      </c>
      <c r="G2" t="s">
        <v>261</v>
      </c>
      <c r="H2" t="s">
        <v>317</v>
      </c>
      <c r="I2" t="s">
        <v>263</v>
      </c>
      <c r="J2" t="s">
        <v>318</v>
      </c>
      <c r="K2" t="s">
        <v>316</v>
      </c>
    </row>
    <row r="3" spans="1:11" x14ac:dyDescent="0.35">
      <c r="C3" s="1">
        <v>1</v>
      </c>
      <c r="D3" t="s">
        <v>261</v>
      </c>
      <c r="E3" t="s">
        <v>158</v>
      </c>
      <c r="F3" s="1">
        <v>2</v>
      </c>
      <c r="G3" t="s">
        <v>261</v>
      </c>
      <c r="H3" t="s">
        <v>317</v>
      </c>
      <c r="I3" t="s">
        <v>264</v>
      </c>
      <c r="J3" t="s">
        <v>318</v>
      </c>
    </row>
    <row r="4" spans="1:11" x14ac:dyDescent="0.35">
      <c r="C4" s="1">
        <v>1</v>
      </c>
      <c r="D4" t="s">
        <v>261</v>
      </c>
      <c r="E4" t="s">
        <v>159</v>
      </c>
      <c r="F4" s="1">
        <v>2</v>
      </c>
      <c r="G4" t="s">
        <v>261</v>
      </c>
      <c r="H4" t="s">
        <v>317</v>
      </c>
      <c r="I4" t="s">
        <v>265</v>
      </c>
      <c r="J4" t="s">
        <v>318</v>
      </c>
    </row>
    <row r="6" spans="1:11" x14ac:dyDescent="0.35">
      <c r="B6" t="s">
        <v>267</v>
      </c>
      <c r="C6" s="1">
        <v>1</v>
      </c>
      <c r="D6" t="s">
        <v>261</v>
      </c>
      <c r="E6" t="s">
        <v>160</v>
      </c>
      <c r="I6" t="s">
        <v>268</v>
      </c>
      <c r="K6" t="s">
        <v>315</v>
      </c>
    </row>
    <row r="7" spans="1:11" x14ac:dyDescent="0.35">
      <c r="C7" s="1">
        <v>1</v>
      </c>
      <c r="D7" t="s">
        <v>261</v>
      </c>
      <c r="E7" t="s">
        <v>161</v>
      </c>
      <c r="I7" t="s">
        <v>269</v>
      </c>
    </row>
    <row r="8" spans="1:11" x14ac:dyDescent="0.35">
      <c r="C8" s="1">
        <v>1</v>
      </c>
      <c r="D8" t="s">
        <v>261</v>
      </c>
      <c r="E8" t="s">
        <v>162</v>
      </c>
      <c r="I8" t="s">
        <v>270</v>
      </c>
    </row>
    <row r="9" spans="1:11" x14ac:dyDescent="0.35">
      <c r="C9" s="1">
        <v>1</v>
      </c>
      <c r="D9" t="s">
        <v>261</v>
      </c>
      <c r="E9" t="s">
        <v>163</v>
      </c>
      <c r="I9" t="s">
        <v>271</v>
      </c>
    </row>
    <row r="11" spans="1:11" x14ac:dyDescent="0.35">
      <c r="B11" t="s">
        <v>274</v>
      </c>
      <c r="C11" s="1">
        <v>1</v>
      </c>
      <c r="D11" t="s">
        <v>261</v>
      </c>
      <c r="E11" t="s">
        <v>275</v>
      </c>
      <c r="I11" t="s">
        <v>280</v>
      </c>
    </row>
    <row r="12" spans="1:11" x14ac:dyDescent="0.35">
      <c r="C12" s="1">
        <v>1</v>
      </c>
      <c r="D12" t="s">
        <v>261</v>
      </c>
      <c r="E12" t="s">
        <v>276</v>
      </c>
      <c r="I12" t="s">
        <v>281</v>
      </c>
    </row>
    <row r="14" spans="1:11" x14ac:dyDescent="0.35">
      <c r="B14" t="s">
        <v>288</v>
      </c>
      <c r="C14" s="1">
        <v>1</v>
      </c>
      <c r="D14" t="s">
        <v>148</v>
      </c>
      <c r="E14" t="s">
        <v>283</v>
      </c>
      <c r="F14" s="1">
        <v>2</v>
      </c>
      <c r="G14" t="s">
        <v>285</v>
      </c>
      <c r="H14" t="s">
        <v>284</v>
      </c>
      <c r="I14" t="s">
        <v>286</v>
      </c>
      <c r="J14" t="s">
        <v>318</v>
      </c>
    </row>
    <row r="16" spans="1:11" x14ac:dyDescent="0.35">
      <c r="B16" t="s">
        <v>289</v>
      </c>
      <c r="C16" s="1">
        <v>1</v>
      </c>
      <c r="D16" t="s">
        <v>148</v>
      </c>
      <c r="E16" t="s">
        <v>284</v>
      </c>
      <c r="F16" s="1">
        <v>2</v>
      </c>
      <c r="G16" t="s">
        <v>285</v>
      </c>
      <c r="H16" t="s">
        <v>283</v>
      </c>
      <c r="I16" t="s">
        <v>287</v>
      </c>
      <c r="J16" t="s">
        <v>318</v>
      </c>
    </row>
    <row r="18" spans="2:11" x14ac:dyDescent="0.35">
      <c r="B18" t="s">
        <v>293</v>
      </c>
      <c r="C18" s="1">
        <v>1</v>
      </c>
      <c r="D18" t="s">
        <v>261</v>
      </c>
      <c r="E18" t="s">
        <v>303</v>
      </c>
      <c r="I18" t="s">
        <v>294</v>
      </c>
      <c r="K18" t="s">
        <v>370</v>
      </c>
    </row>
    <row r="19" spans="2:11" x14ac:dyDescent="0.35">
      <c r="C19" s="1">
        <v>1</v>
      </c>
      <c r="D19" t="s">
        <v>261</v>
      </c>
      <c r="E19" t="s">
        <v>304</v>
      </c>
      <c r="I19" t="s">
        <v>295</v>
      </c>
    </row>
    <row r="20" spans="2:11" x14ac:dyDescent="0.35">
      <c r="C20" s="1">
        <v>1</v>
      </c>
      <c r="D20" t="s">
        <v>261</v>
      </c>
      <c r="E20" t="s">
        <v>305</v>
      </c>
      <c r="I20" t="s">
        <v>296</v>
      </c>
    </row>
    <row r="21" spans="2:11" x14ac:dyDescent="0.35">
      <c r="C21" s="1">
        <v>1</v>
      </c>
      <c r="D21" t="s">
        <v>261</v>
      </c>
      <c r="E21" t="s">
        <v>306</v>
      </c>
      <c r="I21" t="s">
        <v>297</v>
      </c>
    </row>
    <row r="22" spans="2:11" x14ac:dyDescent="0.35">
      <c r="C22" s="1">
        <v>1</v>
      </c>
      <c r="D22" t="s">
        <v>261</v>
      </c>
      <c r="E22" t="s">
        <v>307</v>
      </c>
      <c r="I22" t="s">
        <v>298</v>
      </c>
    </row>
    <row r="23" spans="2:11" x14ac:dyDescent="0.35">
      <c r="C23" s="1">
        <v>1</v>
      </c>
      <c r="D23" t="s">
        <v>261</v>
      </c>
      <c r="E23" t="s">
        <v>308</v>
      </c>
      <c r="I23" t="s">
        <v>299</v>
      </c>
    </row>
    <row r="25" spans="2:11" x14ac:dyDescent="0.35">
      <c r="B25" t="s">
        <v>324</v>
      </c>
      <c r="C25" s="1">
        <v>1</v>
      </c>
      <c r="D25" t="s">
        <v>325</v>
      </c>
      <c r="E25" t="s">
        <v>277</v>
      </c>
      <c r="I25" t="s">
        <v>320</v>
      </c>
      <c r="K25" t="s">
        <v>326</v>
      </c>
    </row>
    <row r="26" spans="2:11" x14ac:dyDescent="0.35">
      <c r="C26" s="1">
        <v>1</v>
      </c>
      <c r="D26" t="s">
        <v>325</v>
      </c>
      <c r="E26" t="s">
        <v>278</v>
      </c>
      <c r="I26" t="s">
        <v>321</v>
      </c>
    </row>
    <row r="27" spans="2:11" x14ac:dyDescent="0.35">
      <c r="C27" s="1">
        <v>1</v>
      </c>
      <c r="D27" t="s">
        <v>325</v>
      </c>
      <c r="E27" t="s">
        <v>279</v>
      </c>
      <c r="I27" t="s">
        <v>322</v>
      </c>
    </row>
    <row r="29" spans="2:11" x14ac:dyDescent="0.35">
      <c r="B29" t="s">
        <v>327</v>
      </c>
      <c r="C29" s="1">
        <v>1</v>
      </c>
      <c r="D29" t="s">
        <v>148</v>
      </c>
      <c r="E29" t="s">
        <v>381</v>
      </c>
      <c r="F29" s="1">
        <v>2</v>
      </c>
      <c r="G29" t="s">
        <v>285</v>
      </c>
      <c r="H29" t="s">
        <v>383</v>
      </c>
      <c r="I29" t="s">
        <v>287</v>
      </c>
    </row>
    <row r="31" spans="2:11" x14ac:dyDescent="0.35">
      <c r="B31" t="s">
        <v>241</v>
      </c>
      <c r="C31" s="1">
        <v>1</v>
      </c>
      <c r="D31" t="s">
        <v>148</v>
      </c>
      <c r="E31" t="s">
        <v>382</v>
      </c>
      <c r="F31" s="1">
        <v>2</v>
      </c>
      <c r="G31" t="s">
        <v>285</v>
      </c>
      <c r="H31" t="s">
        <v>384</v>
      </c>
      <c r="I31" t="s">
        <v>323</v>
      </c>
    </row>
    <row r="33" spans="1:11" x14ac:dyDescent="0.35">
      <c r="B33" t="s">
        <v>338</v>
      </c>
      <c r="C33" s="1">
        <v>1</v>
      </c>
      <c r="D33" t="s">
        <v>261</v>
      </c>
      <c r="E33" t="s">
        <v>385</v>
      </c>
      <c r="I33" t="s">
        <v>339</v>
      </c>
    </row>
    <row r="34" spans="1:11" x14ac:dyDescent="0.35">
      <c r="C34" s="1">
        <v>1</v>
      </c>
      <c r="D34" t="s">
        <v>261</v>
      </c>
      <c r="E34" t="s">
        <v>386</v>
      </c>
      <c r="I34" t="s">
        <v>340</v>
      </c>
    </row>
    <row r="36" spans="1:11" x14ac:dyDescent="0.35">
      <c r="B36" t="s">
        <v>243</v>
      </c>
      <c r="C36" s="1">
        <v>1</v>
      </c>
      <c r="D36" t="s">
        <v>334</v>
      </c>
      <c r="E36" t="s">
        <v>387</v>
      </c>
      <c r="I36" t="s">
        <v>344</v>
      </c>
    </row>
    <row r="38" spans="1:11" x14ac:dyDescent="0.35">
      <c r="B38" t="s">
        <v>345</v>
      </c>
      <c r="C38" s="1">
        <v>1</v>
      </c>
      <c r="D38" t="s">
        <v>261</v>
      </c>
      <c r="E38" t="s">
        <v>365</v>
      </c>
      <c r="I38" t="s">
        <v>360</v>
      </c>
      <c r="J38" t="s">
        <v>366</v>
      </c>
      <c r="K38" t="s">
        <v>349</v>
      </c>
    </row>
    <row r="39" spans="1:11" x14ac:dyDescent="0.35">
      <c r="C39" s="1">
        <v>1</v>
      </c>
      <c r="D39" t="s">
        <v>261</v>
      </c>
      <c r="E39" t="s">
        <v>365</v>
      </c>
      <c r="I39" t="s">
        <v>361</v>
      </c>
      <c r="J39" t="s">
        <v>366</v>
      </c>
    </row>
    <row r="40" spans="1:11" x14ac:dyDescent="0.35">
      <c r="C40" s="1">
        <v>1</v>
      </c>
      <c r="D40" t="s">
        <v>261</v>
      </c>
      <c r="E40" t="s">
        <v>365</v>
      </c>
      <c r="I40" t="s">
        <v>362</v>
      </c>
      <c r="J40" t="s">
        <v>366</v>
      </c>
    </row>
    <row r="41" spans="1:11" x14ac:dyDescent="0.35">
      <c r="C41" s="1">
        <v>1</v>
      </c>
      <c r="D41" t="s">
        <v>261</v>
      </c>
      <c r="E41" t="s">
        <v>365</v>
      </c>
      <c r="I41" t="s">
        <v>363</v>
      </c>
      <c r="J41" t="s">
        <v>366</v>
      </c>
    </row>
    <row r="42" spans="1:11" x14ac:dyDescent="0.35">
      <c r="C42" s="1">
        <v>1</v>
      </c>
      <c r="D42" t="s">
        <v>261</v>
      </c>
      <c r="E42" t="s">
        <v>365</v>
      </c>
      <c r="I42" t="s">
        <v>364</v>
      </c>
      <c r="J42" t="s">
        <v>366</v>
      </c>
    </row>
    <row r="44" spans="1:11" x14ac:dyDescent="0.35">
      <c r="B44" t="s">
        <v>369</v>
      </c>
      <c r="C44" s="1">
        <v>1</v>
      </c>
      <c r="D44" t="s">
        <v>261</v>
      </c>
      <c r="E44" t="s">
        <v>309</v>
      </c>
      <c r="I44" t="s">
        <v>367</v>
      </c>
    </row>
    <row r="47" spans="1:11" x14ac:dyDescent="0.35">
      <c r="A47" t="s">
        <v>290</v>
      </c>
      <c r="B47" t="s">
        <v>291</v>
      </c>
      <c r="E47" t="s">
        <v>388</v>
      </c>
      <c r="I47" s="23" t="s">
        <v>330</v>
      </c>
    </row>
    <row r="48" spans="1:11" x14ac:dyDescent="0.35">
      <c r="I48" s="23"/>
    </row>
    <row r="49" spans="1:9" x14ac:dyDescent="0.35">
      <c r="B49" t="s">
        <v>292</v>
      </c>
      <c r="E49" t="s">
        <v>389</v>
      </c>
      <c r="I49" s="23" t="s">
        <v>328</v>
      </c>
    </row>
    <row r="50" spans="1:9" x14ac:dyDescent="0.35">
      <c r="I50" s="23"/>
    </row>
    <row r="51" spans="1:9" x14ac:dyDescent="0.35">
      <c r="A51" t="s">
        <v>282</v>
      </c>
      <c r="B51" t="s">
        <v>282</v>
      </c>
      <c r="E51" t="s">
        <v>390</v>
      </c>
      <c r="I51" s="23" t="s">
        <v>329</v>
      </c>
    </row>
    <row r="55" spans="1:9" x14ac:dyDescent="0.35">
      <c r="A55" t="s">
        <v>331</v>
      </c>
      <c r="B55" t="s">
        <v>332</v>
      </c>
      <c r="C55" s="1">
        <v>1</v>
      </c>
      <c r="D55" t="s">
        <v>334</v>
      </c>
      <c r="E55" t="s">
        <v>391</v>
      </c>
      <c r="I55" t="s">
        <v>333</v>
      </c>
    </row>
    <row r="56" spans="1:9" x14ac:dyDescent="0.35">
      <c r="B56" t="s">
        <v>337</v>
      </c>
      <c r="C56" s="1">
        <v>1</v>
      </c>
      <c r="D56" t="s">
        <v>334</v>
      </c>
      <c r="E56" t="s">
        <v>392</v>
      </c>
      <c r="I56" t="s">
        <v>336</v>
      </c>
    </row>
    <row r="57" spans="1:9" x14ac:dyDescent="0.35">
      <c r="B57" t="s">
        <v>346</v>
      </c>
      <c r="C57" s="1">
        <v>1</v>
      </c>
      <c r="D57" t="s">
        <v>334</v>
      </c>
      <c r="E57" t="s">
        <v>395</v>
      </c>
      <c r="I57" t="s">
        <v>348</v>
      </c>
    </row>
    <row r="58" spans="1:9" x14ac:dyDescent="0.35">
      <c r="B58" t="s">
        <v>238</v>
      </c>
      <c r="C58" s="1">
        <v>1</v>
      </c>
      <c r="D58" t="s">
        <v>334</v>
      </c>
      <c r="E58" t="s">
        <v>393</v>
      </c>
      <c r="I58" t="s">
        <v>341</v>
      </c>
    </row>
    <row r="59" spans="1:9" x14ac:dyDescent="0.35">
      <c r="B59" t="s">
        <v>343</v>
      </c>
      <c r="C59" s="1">
        <v>1</v>
      </c>
      <c r="D59" t="s">
        <v>334</v>
      </c>
      <c r="E59" t="s">
        <v>396</v>
      </c>
      <c r="I59" t="s">
        <v>342</v>
      </c>
    </row>
    <row r="60" spans="1:9" x14ac:dyDescent="0.35">
      <c r="B60" t="s">
        <v>302</v>
      </c>
      <c r="C60" s="1">
        <v>1</v>
      </c>
      <c r="D60" t="s">
        <v>334</v>
      </c>
      <c r="E60" t="s">
        <v>394</v>
      </c>
      <c r="I60" t="s">
        <v>368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CEF0-BB4C-421C-91C0-863799021116}">
  <dimension ref="A1:H16"/>
  <sheetViews>
    <sheetView workbookViewId="0">
      <pane ySplit="1" topLeftCell="A2" activePane="bottomLeft" state="frozen"/>
      <selection pane="bottomLeft" activeCell="H17" sqref="H17"/>
    </sheetView>
  </sheetViews>
  <sheetFormatPr defaultRowHeight="14.5" x14ac:dyDescent="0.35"/>
  <cols>
    <col min="1" max="1" width="12" style="17" customWidth="1"/>
    <col min="2" max="2" width="14.54296875" customWidth="1"/>
    <col min="3" max="3" width="66.453125" bestFit="1" customWidth="1"/>
    <col min="4" max="4" width="23.08984375" bestFit="1" customWidth="1"/>
    <col min="6" max="6" width="10.26953125" customWidth="1"/>
    <col min="7" max="7" width="12.81640625" customWidth="1"/>
    <col min="8" max="8" width="30.08984375" bestFit="1" customWidth="1"/>
  </cols>
  <sheetData>
    <row r="1" spans="1:8" x14ac:dyDescent="0.35">
      <c r="A1" s="17" t="s">
        <v>397</v>
      </c>
      <c r="B1" t="s">
        <v>398</v>
      </c>
      <c r="C1" t="s">
        <v>47</v>
      </c>
      <c r="D1" t="s">
        <v>430</v>
      </c>
      <c r="E1" t="s">
        <v>419</v>
      </c>
      <c r="F1" t="s">
        <v>446</v>
      </c>
      <c r="G1" t="s">
        <v>420</v>
      </c>
      <c r="H1" t="s">
        <v>427</v>
      </c>
    </row>
    <row r="2" spans="1:8" x14ac:dyDescent="0.35">
      <c r="A2" s="17" t="s">
        <v>422</v>
      </c>
      <c r="C2" t="s">
        <v>413</v>
      </c>
      <c r="D2" t="s">
        <v>418</v>
      </c>
      <c r="E2" s="41" t="s">
        <v>422</v>
      </c>
      <c r="F2" s="41" t="s">
        <v>421</v>
      </c>
      <c r="G2" s="41" t="s">
        <v>421</v>
      </c>
      <c r="H2" s="41" t="s">
        <v>428</v>
      </c>
    </row>
    <row r="3" spans="1:8" x14ac:dyDescent="0.35">
      <c r="A3" s="17" t="s">
        <v>424</v>
      </c>
      <c r="C3" t="s">
        <v>411</v>
      </c>
      <c r="D3" t="s">
        <v>416</v>
      </c>
      <c r="E3" s="41" t="s">
        <v>424</v>
      </c>
      <c r="F3" s="41" t="s">
        <v>421</v>
      </c>
      <c r="G3" s="42" t="s">
        <v>432</v>
      </c>
      <c r="H3" s="42" t="s">
        <v>429</v>
      </c>
    </row>
    <row r="4" spans="1:8" x14ac:dyDescent="0.35">
      <c r="A4" s="17" t="s">
        <v>436</v>
      </c>
      <c r="C4" t="s">
        <v>441</v>
      </c>
      <c r="D4" t="s">
        <v>442</v>
      </c>
      <c r="E4" s="42" t="s">
        <v>436</v>
      </c>
      <c r="F4" s="42" t="s">
        <v>432</v>
      </c>
      <c r="G4" s="42" t="s">
        <v>432</v>
      </c>
      <c r="H4" s="42" t="s">
        <v>443</v>
      </c>
    </row>
    <row r="5" spans="1:8" x14ac:dyDescent="0.35">
      <c r="A5" s="17" t="s">
        <v>437</v>
      </c>
      <c r="C5" t="s">
        <v>438</v>
      </c>
      <c r="D5" t="s">
        <v>439</v>
      </c>
      <c r="E5" s="41" t="s">
        <v>437</v>
      </c>
      <c r="F5" s="41" t="s">
        <v>421</v>
      </c>
      <c r="G5" s="42" t="s">
        <v>432</v>
      </c>
      <c r="H5" s="42" t="s">
        <v>445</v>
      </c>
    </row>
    <row r="6" spans="1:8" x14ac:dyDescent="0.35">
      <c r="A6" s="17" t="s">
        <v>423</v>
      </c>
      <c r="C6" t="s">
        <v>412</v>
      </c>
      <c r="D6" t="s">
        <v>417</v>
      </c>
      <c r="E6" s="42" t="s">
        <v>423</v>
      </c>
      <c r="F6" s="41" t="s">
        <v>421</v>
      </c>
      <c r="G6" s="41" t="s">
        <v>421</v>
      </c>
      <c r="H6" s="42" t="s">
        <v>426</v>
      </c>
    </row>
    <row r="7" spans="1:8" x14ac:dyDescent="0.35">
      <c r="A7" s="17" t="s">
        <v>425</v>
      </c>
      <c r="C7" t="s">
        <v>399</v>
      </c>
      <c r="D7" t="s">
        <v>433</v>
      </c>
      <c r="E7" s="41" t="s">
        <v>425</v>
      </c>
      <c r="F7" s="41" t="s">
        <v>421</v>
      </c>
      <c r="G7" s="41" t="s">
        <v>421</v>
      </c>
      <c r="H7" s="41" t="s">
        <v>428</v>
      </c>
    </row>
    <row r="8" spans="1:8" x14ac:dyDescent="0.35">
      <c r="A8" s="17" t="s">
        <v>447</v>
      </c>
      <c r="C8" t="s">
        <v>448</v>
      </c>
      <c r="D8" t="s">
        <v>433</v>
      </c>
      <c r="E8" s="41" t="s">
        <v>447</v>
      </c>
      <c r="F8" s="42" t="s">
        <v>432</v>
      </c>
      <c r="G8" s="42" t="s">
        <v>432</v>
      </c>
      <c r="H8" s="42" t="s">
        <v>449</v>
      </c>
    </row>
    <row r="9" spans="1:8" x14ac:dyDescent="0.35">
      <c r="A9" s="17" t="s">
        <v>400</v>
      </c>
      <c r="C9" t="s">
        <v>403</v>
      </c>
      <c r="D9" t="s">
        <v>431</v>
      </c>
      <c r="E9" s="41" t="s">
        <v>400</v>
      </c>
      <c r="F9" s="42" t="s">
        <v>432</v>
      </c>
      <c r="G9" s="42" t="s">
        <v>432</v>
      </c>
      <c r="H9" s="42" t="s">
        <v>435</v>
      </c>
    </row>
    <row r="10" spans="1:8" x14ac:dyDescent="0.35">
      <c r="A10" s="17" t="s">
        <v>401</v>
      </c>
      <c r="C10" t="s">
        <v>402</v>
      </c>
      <c r="D10" t="s">
        <v>434</v>
      </c>
      <c r="E10" s="41" t="s">
        <v>401</v>
      </c>
      <c r="F10" s="42" t="s">
        <v>432</v>
      </c>
      <c r="G10" s="42" t="s">
        <v>432</v>
      </c>
      <c r="H10" s="42" t="s">
        <v>444</v>
      </c>
    </row>
    <row r="11" spans="1:8" x14ac:dyDescent="0.35">
      <c r="A11" s="17" t="s">
        <v>405</v>
      </c>
      <c r="C11" t="s">
        <v>404</v>
      </c>
      <c r="D11" t="s">
        <v>434</v>
      </c>
      <c r="E11" s="41" t="s">
        <v>405</v>
      </c>
      <c r="F11" s="42" t="s">
        <v>432</v>
      </c>
      <c r="G11" s="42" t="s">
        <v>432</v>
      </c>
      <c r="H11" s="41" t="s">
        <v>428</v>
      </c>
    </row>
    <row r="12" spans="1:8" x14ac:dyDescent="0.35">
      <c r="A12" s="17" t="s">
        <v>406</v>
      </c>
      <c r="C12" t="s">
        <v>440</v>
      </c>
      <c r="D12" t="s">
        <v>434</v>
      </c>
      <c r="E12" s="41" t="s">
        <v>406</v>
      </c>
      <c r="F12" s="41" t="s">
        <v>421</v>
      </c>
      <c r="G12" s="42" t="s">
        <v>432</v>
      </c>
      <c r="H12" s="41" t="s">
        <v>428</v>
      </c>
    </row>
    <row r="13" spans="1:8" x14ac:dyDescent="0.35">
      <c r="A13" s="17" t="s">
        <v>407</v>
      </c>
      <c r="C13" t="s">
        <v>408</v>
      </c>
      <c r="D13" t="s">
        <v>414</v>
      </c>
      <c r="E13" s="41" t="s">
        <v>407</v>
      </c>
      <c r="F13" s="42" t="s">
        <v>432</v>
      </c>
      <c r="G13" s="42" t="s">
        <v>432</v>
      </c>
      <c r="H13" s="42" t="s">
        <v>450</v>
      </c>
    </row>
    <row r="14" spans="1:8" x14ac:dyDescent="0.35">
      <c r="A14" s="17" t="s">
        <v>409</v>
      </c>
      <c r="C14" t="s">
        <v>410</v>
      </c>
      <c r="D14" t="s">
        <v>415</v>
      </c>
      <c r="E14" s="41" t="s">
        <v>409</v>
      </c>
      <c r="F14" s="41" t="s">
        <v>421</v>
      </c>
      <c r="G14" s="41" t="s">
        <v>421</v>
      </c>
      <c r="H14" s="41" t="s">
        <v>428</v>
      </c>
    </row>
    <row r="15" spans="1:8" x14ac:dyDescent="0.35">
      <c r="A15" s="17" t="s">
        <v>458</v>
      </c>
      <c r="C15" t="s">
        <v>428</v>
      </c>
      <c r="D15" t="s">
        <v>461</v>
      </c>
      <c r="E15" s="49" t="s">
        <v>458</v>
      </c>
      <c r="F15" t="s">
        <v>428</v>
      </c>
      <c r="G15" t="s">
        <v>428</v>
      </c>
      <c r="H15" t="s">
        <v>428</v>
      </c>
    </row>
    <row r="16" spans="1:8" x14ac:dyDescent="0.35">
      <c r="A16" s="17" t="s">
        <v>459</v>
      </c>
      <c r="C16" t="s">
        <v>428</v>
      </c>
      <c r="D16" t="s">
        <v>460</v>
      </c>
      <c r="E16" s="49" t="s">
        <v>459</v>
      </c>
      <c r="F16" t="s">
        <v>428</v>
      </c>
      <c r="G16" t="s">
        <v>428</v>
      </c>
      <c r="H16" t="s">
        <v>428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65BC7-0492-4730-B230-1478A10E4A09}">
  <dimension ref="C17:V27"/>
  <sheetViews>
    <sheetView topLeftCell="J1" workbookViewId="0">
      <selection activeCell="N14" sqref="N13:N14"/>
    </sheetView>
  </sheetViews>
  <sheetFormatPr defaultRowHeight="14.5" x14ac:dyDescent="0.35"/>
  <sheetData>
    <row r="17" spans="3:22" x14ac:dyDescent="0.35">
      <c r="K17" t="s">
        <v>453</v>
      </c>
    </row>
    <row r="19" spans="3:22" x14ac:dyDescent="0.35">
      <c r="Q19" t="s">
        <v>455</v>
      </c>
    </row>
    <row r="21" spans="3:22" x14ac:dyDescent="0.35">
      <c r="Q21" t="s">
        <v>456</v>
      </c>
      <c r="V21" t="s">
        <v>457</v>
      </c>
    </row>
    <row r="27" spans="3:22" x14ac:dyDescent="0.35">
      <c r="C27" t="s">
        <v>454</v>
      </c>
    </row>
  </sheetData>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92C7-9560-4AE0-B9B9-53E8D3A5BB69}">
  <dimension ref="B28:O28"/>
  <sheetViews>
    <sheetView tabSelected="1" workbookViewId="0">
      <selection activeCell="V28" sqref="V28"/>
    </sheetView>
  </sheetViews>
  <sheetFormatPr defaultRowHeight="14.5" x14ac:dyDescent="0.35"/>
  <sheetData>
    <row r="28" spans="2:15" x14ac:dyDescent="0.35">
      <c r="B28" t="s">
        <v>451</v>
      </c>
      <c r="J28" t="s">
        <v>452</v>
      </c>
      <c r="O28" t="s">
        <v>462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8134-5BBE-40A2-B435-5EF431EA961E}">
  <dimension ref="B1:J51"/>
  <sheetViews>
    <sheetView workbookViewId="0">
      <selection activeCell="J9" sqref="J9"/>
    </sheetView>
  </sheetViews>
  <sheetFormatPr defaultRowHeight="14.5" x14ac:dyDescent="0.35"/>
  <cols>
    <col min="1" max="1" width="4.1796875" customWidth="1"/>
    <col min="2" max="2" width="18.54296875" customWidth="1"/>
    <col min="3" max="3" width="11.54296875" bestFit="1" customWidth="1"/>
    <col min="4" max="4" width="12.7265625" style="1" customWidth="1"/>
    <col min="5" max="5" width="38.1796875" bestFit="1" customWidth="1"/>
    <col min="6" max="6" width="2.81640625" customWidth="1"/>
    <col min="7" max="7" width="5.26953125" bestFit="1" customWidth="1"/>
    <col min="8" max="8" width="11.26953125" bestFit="1" customWidth="1"/>
    <col min="9" max="9" width="8.54296875" bestFit="1" customWidth="1"/>
    <col min="10" max="10" width="11.1796875" bestFit="1" customWidth="1"/>
  </cols>
  <sheetData>
    <row r="1" spans="2:10" ht="15" thickBot="1" x14ac:dyDescent="0.4">
      <c r="B1" s="38" t="s">
        <v>174</v>
      </c>
      <c r="C1" s="38" t="s">
        <v>175</v>
      </c>
      <c r="D1" s="39" t="s">
        <v>176</v>
      </c>
      <c r="E1" s="38" t="s">
        <v>183</v>
      </c>
      <c r="G1" s="32" t="s">
        <v>371</v>
      </c>
      <c r="H1" s="34" t="s">
        <v>310</v>
      </c>
      <c r="I1" s="36" t="s">
        <v>312</v>
      </c>
      <c r="J1" s="37" t="s">
        <v>311</v>
      </c>
    </row>
    <row r="2" spans="2:10" x14ac:dyDescent="0.35">
      <c r="B2" t="str">
        <f>"led-"&amp;C2</f>
        <v>led-launch</v>
      </c>
      <c r="C2" t="s">
        <v>149</v>
      </c>
      <c r="D2" s="40" t="s">
        <v>115</v>
      </c>
      <c r="E2" t="s">
        <v>184</v>
      </c>
    </row>
    <row r="3" spans="2:10" x14ac:dyDescent="0.35">
      <c r="B3" t="str">
        <f t="shared" ref="B3:B42" si="0">"led-"&amp;C3</f>
        <v>led-save</v>
      </c>
      <c r="C3" t="s">
        <v>186</v>
      </c>
      <c r="D3" s="40" t="s">
        <v>106</v>
      </c>
      <c r="E3" t="s">
        <v>185</v>
      </c>
    </row>
    <row r="4" spans="2:10" x14ac:dyDescent="0.35">
      <c r="B4" t="str">
        <f t="shared" si="0"/>
        <v>led-lane-b1</v>
      </c>
      <c r="C4" t="s">
        <v>203</v>
      </c>
      <c r="D4" s="40" t="s">
        <v>105</v>
      </c>
      <c r="E4" t="s">
        <v>195</v>
      </c>
    </row>
    <row r="5" spans="2:10" x14ac:dyDescent="0.35">
      <c r="B5" t="str">
        <f t="shared" si="0"/>
        <v>led-lane-b2</v>
      </c>
      <c r="C5" t="s">
        <v>204</v>
      </c>
      <c r="D5" s="40" t="s">
        <v>104</v>
      </c>
      <c r="E5" t="s">
        <v>187</v>
      </c>
    </row>
    <row r="6" spans="2:10" x14ac:dyDescent="0.35">
      <c r="B6" t="str">
        <f t="shared" si="0"/>
        <v>led-sling-r</v>
      </c>
      <c r="C6" t="s">
        <v>205</v>
      </c>
      <c r="D6" s="40" t="s">
        <v>114</v>
      </c>
      <c r="E6" t="s">
        <v>197</v>
      </c>
    </row>
    <row r="7" spans="2:10" x14ac:dyDescent="0.35">
      <c r="B7" t="str">
        <f t="shared" si="0"/>
        <v>led-sling-l</v>
      </c>
      <c r="C7" t="s">
        <v>206</v>
      </c>
      <c r="D7" s="40" t="s">
        <v>113</v>
      </c>
      <c r="E7" t="s">
        <v>198</v>
      </c>
    </row>
    <row r="8" spans="2:10" x14ac:dyDescent="0.35">
      <c r="B8" t="str">
        <f t="shared" si="0"/>
        <v>led-lane-b3</v>
      </c>
      <c r="C8" t="s">
        <v>207</v>
      </c>
      <c r="D8" s="40" t="s">
        <v>112</v>
      </c>
      <c r="E8" t="s">
        <v>188</v>
      </c>
    </row>
    <row r="9" spans="2:10" x14ac:dyDescent="0.35">
      <c r="B9" t="str">
        <f t="shared" si="0"/>
        <v>led-lane-b4</v>
      </c>
      <c r="C9" t="s">
        <v>208</v>
      </c>
      <c r="D9" s="40" t="s">
        <v>111</v>
      </c>
      <c r="E9" t="s">
        <v>196</v>
      </c>
    </row>
    <row r="10" spans="2:10" x14ac:dyDescent="0.35">
      <c r="B10" t="str">
        <f t="shared" si="0"/>
        <v>led-target-r1</v>
      </c>
      <c r="C10" t="s">
        <v>209</v>
      </c>
      <c r="D10" s="40" t="s">
        <v>103</v>
      </c>
      <c r="E10" t="s">
        <v>201</v>
      </c>
    </row>
    <row r="11" spans="2:10" x14ac:dyDescent="0.35">
      <c r="B11" t="str">
        <f t="shared" si="0"/>
        <v>led-target-r2</v>
      </c>
      <c r="C11" t="s">
        <v>210</v>
      </c>
      <c r="D11" s="40" t="s">
        <v>102</v>
      </c>
      <c r="E11" t="s">
        <v>202</v>
      </c>
    </row>
    <row r="12" spans="2:10" x14ac:dyDescent="0.35">
      <c r="B12" t="str">
        <f t="shared" si="0"/>
        <v>led-orbit-r</v>
      </c>
      <c r="C12" t="s">
        <v>212</v>
      </c>
      <c r="D12" s="40" t="s">
        <v>101</v>
      </c>
      <c r="E12" t="s">
        <v>211</v>
      </c>
    </row>
    <row r="13" spans="2:10" x14ac:dyDescent="0.35">
      <c r="B13" t="str">
        <f t="shared" si="0"/>
        <v>led-ramp-r</v>
      </c>
      <c r="C13" t="s">
        <v>218</v>
      </c>
      <c r="D13" s="40" t="s">
        <v>100</v>
      </c>
      <c r="E13" t="s">
        <v>217</v>
      </c>
    </row>
    <row r="14" spans="2:10" x14ac:dyDescent="0.35">
      <c r="B14" t="str">
        <f t="shared" si="0"/>
        <v>led-target-m1</v>
      </c>
      <c r="C14" t="s">
        <v>252</v>
      </c>
      <c r="D14" s="40" t="s">
        <v>107</v>
      </c>
      <c r="E14" t="s">
        <v>245</v>
      </c>
    </row>
    <row r="15" spans="2:10" x14ac:dyDescent="0.35">
      <c r="B15" t="str">
        <f t="shared" si="0"/>
        <v>led-portal-r</v>
      </c>
      <c r="C15" t="s">
        <v>220</v>
      </c>
      <c r="D15" s="40" t="s">
        <v>108</v>
      </c>
      <c r="E15" t="s">
        <v>219</v>
      </c>
    </row>
    <row r="16" spans="2:10" x14ac:dyDescent="0.35">
      <c r="B16" t="str">
        <f t="shared" si="0"/>
        <v>led-target-m2</v>
      </c>
      <c r="C16" t="s">
        <v>253</v>
      </c>
      <c r="D16" s="40" t="s">
        <v>109</v>
      </c>
      <c r="E16" t="s">
        <v>246</v>
      </c>
    </row>
    <row r="17" spans="2:5" x14ac:dyDescent="0.35">
      <c r="B17" t="str">
        <f t="shared" si="0"/>
        <v>led-bumper-1</v>
      </c>
      <c r="C17" t="s">
        <v>224</v>
      </c>
      <c r="D17" s="40" t="s">
        <v>110</v>
      </c>
      <c r="E17" t="s">
        <v>221</v>
      </c>
    </row>
    <row r="18" spans="2:5" x14ac:dyDescent="0.35">
      <c r="B18" t="str">
        <f t="shared" si="0"/>
        <v>led-bumper-2</v>
      </c>
      <c r="C18" t="s">
        <v>225</v>
      </c>
      <c r="D18" s="40" t="s">
        <v>92</v>
      </c>
      <c r="E18" t="s">
        <v>222</v>
      </c>
    </row>
    <row r="19" spans="2:5" x14ac:dyDescent="0.35">
      <c r="B19" t="str">
        <f t="shared" si="0"/>
        <v>led-bumper-3</v>
      </c>
      <c r="C19" t="s">
        <v>226</v>
      </c>
      <c r="D19" s="40" t="s">
        <v>93</v>
      </c>
      <c r="E19" t="s">
        <v>223</v>
      </c>
    </row>
    <row r="20" spans="2:5" x14ac:dyDescent="0.35">
      <c r="B20" t="str">
        <f t="shared" si="0"/>
        <v>led-toplane1</v>
      </c>
      <c r="C20" t="s">
        <v>189</v>
      </c>
      <c r="D20" s="40" t="s">
        <v>94</v>
      </c>
      <c r="E20" t="s">
        <v>192</v>
      </c>
    </row>
    <row r="21" spans="2:5" x14ac:dyDescent="0.35">
      <c r="B21" t="str">
        <f t="shared" si="0"/>
        <v>led-toplane2</v>
      </c>
      <c r="C21" t="s">
        <v>190</v>
      </c>
      <c r="D21" s="40" t="s">
        <v>95</v>
      </c>
      <c r="E21" t="s">
        <v>193</v>
      </c>
    </row>
    <row r="22" spans="2:5" x14ac:dyDescent="0.35">
      <c r="B22" t="str">
        <f t="shared" si="0"/>
        <v>led-toplane3</v>
      </c>
      <c r="C22" t="s">
        <v>191</v>
      </c>
      <c r="D22" s="40" t="s">
        <v>177</v>
      </c>
      <c r="E22" t="s">
        <v>194</v>
      </c>
    </row>
    <row r="23" spans="2:5" x14ac:dyDescent="0.35">
      <c r="B23" t="str">
        <f t="shared" si="0"/>
        <v>led-orbit-t</v>
      </c>
      <c r="C23" t="s">
        <v>216</v>
      </c>
      <c r="D23" s="40" t="s">
        <v>178</v>
      </c>
      <c r="E23" t="s">
        <v>215</v>
      </c>
    </row>
    <row r="24" spans="2:5" x14ac:dyDescent="0.35">
      <c r="B24" t="str">
        <f t="shared" si="0"/>
        <v>led-target-e1</v>
      </c>
      <c r="C24" t="s">
        <v>235</v>
      </c>
      <c r="D24" s="40" t="s">
        <v>179</v>
      </c>
      <c r="E24" t="s">
        <v>233</v>
      </c>
    </row>
    <row r="25" spans="2:5" x14ac:dyDescent="0.35">
      <c r="B25" t="str">
        <f t="shared" si="0"/>
        <v>led-target-e2</v>
      </c>
      <c r="C25" t="s">
        <v>236</v>
      </c>
      <c r="D25" s="40" t="s">
        <v>180</v>
      </c>
      <c r="E25" t="s">
        <v>234</v>
      </c>
    </row>
    <row r="26" spans="2:5" x14ac:dyDescent="0.35">
      <c r="B26" t="str">
        <f t="shared" si="0"/>
        <v>led-aerial</v>
      </c>
      <c r="C26" t="s">
        <v>238</v>
      </c>
      <c r="D26" s="40" t="s">
        <v>96</v>
      </c>
      <c r="E26" t="s">
        <v>237</v>
      </c>
    </row>
    <row r="27" spans="2:5" x14ac:dyDescent="0.35">
      <c r="B27" t="str">
        <f t="shared" si="0"/>
        <v>led-target-m3</v>
      </c>
      <c r="C27" t="s">
        <v>255</v>
      </c>
      <c r="D27" s="40" t="s">
        <v>97</v>
      </c>
      <c r="E27" t="s">
        <v>247</v>
      </c>
    </row>
    <row r="28" spans="2:5" x14ac:dyDescent="0.35">
      <c r="B28" t="str">
        <f t="shared" si="0"/>
        <v>led-portal-m</v>
      </c>
      <c r="C28" t="s">
        <v>240</v>
      </c>
      <c r="D28" s="40" t="s">
        <v>98</v>
      </c>
      <c r="E28" t="s">
        <v>239</v>
      </c>
    </row>
    <row r="29" spans="2:5" x14ac:dyDescent="0.35">
      <c r="B29" t="str">
        <f t="shared" si="0"/>
        <v>led-target-m4</v>
      </c>
      <c r="C29" t="s">
        <v>254</v>
      </c>
      <c r="D29" s="40" t="s">
        <v>99</v>
      </c>
      <c r="E29" t="s">
        <v>248</v>
      </c>
    </row>
    <row r="30" spans="2:5" x14ac:dyDescent="0.35">
      <c r="B30" t="str">
        <f t="shared" si="0"/>
        <v>led-ramp-l</v>
      </c>
      <c r="C30" t="s">
        <v>242</v>
      </c>
      <c r="D30" s="40" t="s">
        <v>181</v>
      </c>
      <c r="E30" t="s">
        <v>241</v>
      </c>
    </row>
    <row r="31" spans="2:5" x14ac:dyDescent="0.35">
      <c r="B31" t="str">
        <f t="shared" si="0"/>
        <v>led-orbit-l</v>
      </c>
      <c r="C31" t="s">
        <v>214</v>
      </c>
      <c r="D31" s="40" t="s">
        <v>182</v>
      </c>
      <c r="E31" t="s">
        <v>213</v>
      </c>
    </row>
    <row r="32" spans="2:5" x14ac:dyDescent="0.35">
      <c r="B32" t="str">
        <f t="shared" si="0"/>
        <v>led-button</v>
      </c>
      <c r="C32" t="s">
        <v>243</v>
      </c>
      <c r="D32" s="40" t="s">
        <v>199</v>
      </c>
      <c r="E32" t="s">
        <v>244</v>
      </c>
    </row>
    <row r="33" spans="2:5" x14ac:dyDescent="0.35">
      <c r="B33" t="str">
        <f t="shared" si="0"/>
        <v>led-target-l1</v>
      </c>
      <c r="C33" t="s">
        <v>301</v>
      </c>
      <c r="D33" s="40" t="s">
        <v>200</v>
      </c>
      <c r="E33" t="s">
        <v>300</v>
      </c>
    </row>
    <row r="34" spans="2:5" x14ac:dyDescent="0.35">
      <c r="B34" t="str">
        <f t="shared" si="0"/>
        <v>led-insinerator</v>
      </c>
      <c r="C34" t="s">
        <v>302</v>
      </c>
      <c r="D34" s="40" t="s">
        <v>227</v>
      </c>
      <c r="E34" t="s">
        <v>302</v>
      </c>
    </row>
    <row r="35" spans="2:5" x14ac:dyDescent="0.35">
      <c r="B35" t="str">
        <f t="shared" si="0"/>
        <v>led-dropper</v>
      </c>
      <c r="C35" t="s">
        <v>335</v>
      </c>
      <c r="D35" s="40" t="s">
        <v>228</v>
      </c>
      <c r="E35" t="s">
        <v>337</v>
      </c>
    </row>
    <row r="36" spans="2:5" x14ac:dyDescent="0.35">
      <c r="B36" t="str">
        <f t="shared" si="0"/>
        <v>led-exit-success</v>
      </c>
      <c r="C36" t="s">
        <v>347</v>
      </c>
      <c r="D36" s="40" t="s">
        <v>229</v>
      </c>
      <c r="E36" t="s">
        <v>346</v>
      </c>
    </row>
    <row r="37" spans="2:5" x14ac:dyDescent="0.35">
      <c r="B37" t="str">
        <f t="shared" si="0"/>
        <v>led-exit-open-1</v>
      </c>
      <c r="C37" t="s">
        <v>350</v>
      </c>
      <c r="D37" s="40" t="s">
        <v>230</v>
      </c>
      <c r="E37" t="s">
        <v>355</v>
      </c>
    </row>
    <row r="38" spans="2:5" x14ac:dyDescent="0.35">
      <c r="B38" t="str">
        <f t="shared" si="0"/>
        <v>led-exit-open-2</v>
      </c>
      <c r="C38" t="s">
        <v>351</v>
      </c>
      <c r="D38" s="40" t="s">
        <v>231</v>
      </c>
      <c r="E38" t="s">
        <v>356</v>
      </c>
    </row>
    <row r="39" spans="2:5" x14ac:dyDescent="0.35">
      <c r="B39" t="str">
        <f t="shared" si="0"/>
        <v>led-exit-open-3</v>
      </c>
      <c r="C39" t="s">
        <v>352</v>
      </c>
      <c r="D39" s="40" t="s">
        <v>232</v>
      </c>
      <c r="E39" t="s">
        <v>357</v>
      </c>
    </row>
    <row r="40" spans="2:5" x14ac:dyDescent="0.35">
      <c r="B40" t="str">
        <f t="shared" si="0"/>
        <v>led-exit-open-4</v>
      </c>
      <c r="C40" t="s">
        <v>353</v>
      </c>
      <c r="D40" s="40" t="s">
        <v>249</v>
      </c>
      <c r="E40" t="s">
        <v>358</v>
      </c>
    </row>
    <row r="41" spans="2:5" x14ac:dyDescent="0.35">
      <c r="B41" t="str">
        <f t="shared" si="0"/>
        <v>led-exit-open-5</v>
      </c>
      <c r="C41" t="s">
        <v>354</v>
      </c>
      <c r="D41" s="40" t="s">
        <v>250</v>
      </c>
      <c r="E41" t="s">
        <v>359</v>
      </c>
    </row>
    <row r="42" spans="2:5" x14ac:dyDescent="0.35">
      <c r="B42" t="str">
        <f t="shared" si="0"/>
        <v>led-</v>
      </c>
      <c r="D42" s="1" t="s">
        <v>251</v>
      </c>
    </row>
    <row r="43" spans="2:5" x14ac:dyDescent="0.35">
      <c r="B43" t="str">
        <f t="shared" ref="B43:B51" si="1">"led-"&amp;C43</f>
        <v>led-</v>
      </c>
      <c r="D43" s="1" t="s">
        <v>372</v>
      </c>
    </row>
    <row r="44" spans="2:5" x14ac:dyDescent="0.35">
      <c r="B44" t="str">
        <f t="shared" si="1"/>
        <v>led-</v>
      </c>
      <c r="D44" s="1" t="s">
        <v>373</v>
      </c>
    </row>
    <row r="45" spans="2:5" x14ac:dyDescent="0.35">
      <c r="B45" t="str">
        <f t="shared" si="1"/>
        <v>led-</v>
      </c>
      <c r="D45" s="1" t="s">
        <v>374</v>
      </c>
    </row>
    <row r="46" spans="2:5" x14ac:dyDescent="0.35">
      <c r="B46" t="str">
        <f t="shared" si="1"/>
        <v>led-</v>
      </c>
      <c r="D46" s="1" t="s">
        <v>375</v>
      </c>
    </row>
    <row r="47" spans="2:5" x14ac:dyDescent="0.35">
      <c r="B47" t="str">
        <f t="shared" si="1"/>
        <v>led-</v>
      </c>
      <c r="D47" s="1" t="s">
        <v>376</v>
      </c>
    </row>
    <row r="48" spans="2:5" x14ac:dyDescent="0.35">
      <c r="B48" t="str">
        <f t="shared" si="1"/>
        <v>led-</v>
      </c>
      <c r="D48" s="1" t="s">
        <v>377</v>
      </c>
    </row>
    <row r="49" spans="2:4" x14ac:dyDescent="0.35">
      <c r="B49" t="str">
        <f t="shared" si="1"/>
        <v>led-</v>
      </c>
      <c r="D49" s="1" t="s">
        <v>378</v>
      </c>
    </row>
    <row r="50" spans="2:4" x14ac:dyDescent="0.35">
      <c r="B50" t="str">
        <f t="shared" si="1"/>
        <v>led-</v>
      </c>
      <c r="D50" s="1" t="s">
        <v>379</v>
      </c>
    </row>
    <row r="51" spans="2:4" x14ac:dyDescent="0.35">
      <c r="B51" t="str">
        <f t="shared" si="1"/>
        <v>led-</v>
      </c>
      <c r="D51" s="1" t="s">
        <v>380</v>
      </c>
    </row>
  </sheetData>
  <autoFilter ref="B1:E51" xr:uid="{8E848134-5BBE-40A2-B435-5EF431EA961E}"/>
  <phoneticPr fontId="1" type="noConversion"/>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3CA7-704E-4C2D-9785-F0A4C7EA94D7}">
  <dimension ref="B2:DA44"/>
  <sheetViews>
    <sheetView topLeftCell="A5" zoomScale="70" zoomScaleNormal="70" workbookViewId="0">
      <selection activeCell="C4" sqref="C4"/>
    </sheetView>
  </sheetViews>
  <sheetFormatPr defaultRowHeight="14.5" x14ac:dyDescent="0.35"/>
  <cols>
    <col min="2" max="2" width="3.54296875" customWidth="1"/>
    <col min="3" max="3" width="25.81640625" customWidth="1"/>
    <col min="4" max="6" width="3.453125" customWidth="1"/>
    <col min="7" max="7" width="4" customWidth="1"/>
    <col min="8" max="10" width="3.81640625" customWidth="1"/>
    <col min="11" max="11" width="3.1796875" customWidth="1"/>
    <col min="12" max="15" width="2.453125" customWidth="1"/>
    <col min="16" max="25" width="2.1796875" customWidth="1"/>
    <col min="26" max="26" width="2.81640625" customWidth="1"/>
    <col min="27" max="45" width="2.1796875" customWidth="1"/>
    <col min="46" max="46" width="2.54296875" customWidth="1"/>
    <col min="47" max="68" width="2.1796875" customWidth="1"/>
    <col min="71" max="71" width="11.81640625" customWidth="1"/>
    <col min="76" max="84" width="3.54296875" customWidth="1"/>
    <col min="85" max="85" width="17.54296875" customWidth="1"/>
    <col min="86" max="94" width="3.54296875" customWidth="1"/>
    <col min="95" max="95" width="17.81640625" customWidth="1"/>
    <col min="96" max="104" width="3.54296875" customWidth="1"/>
  </cols>
  <sheetData>
    <row r="2" spans="2:105" x14ac:dyDescent="0.35">
      <c r="C2" t="s">
        <v>172</v>
      </c>
    </row>
    <row r="3" spans="2:105" x14ac:dyDescent="0.35">
      <c r="C3" t="s">
        <v>173</v>
      </c>
    </row>
    <row r="4" spans="2:105" ht="164.25" customHeight="1" x14ac:dyDescent="0.35"/>
    <row r="5" spans="2:105" ht="64.5" customHeight="1" x14ac:dyDescent="0.35">
      <c r="BX5" s="22" t="s">
        <v>103</v>
      </c>
      <c r="BY5" s="22" t="s">
        <v>102</v>
      </c>
      <c r="BZ5" s="22" t="s">
        <v>101</v>
      </c>
      <c r="CA5" s="22"/>
      <c r="CB5" s="22" t="s">
        <v>100</v>
      </c>
      <c r="CC5" s="22" t="s">
        <v>115</v>
      </c>
      <c r="CD5" s="22" t="s">
        <v>107</v>
      </c>
      <c r="CE5" s="22" t="s">
        <v>108</v>
      </c>
      <c r="CF5" s="22" t="s">
        <v>109</v>
      </c>
      <c r="CG5" s="22"/>
      <c r="CH5" s="22" t="s">
        <v>110</v>
      </c>
      <c r="CI5" s="22" t="s">
        <v>111</v>
      </c>
      <c r="CJ5" s="22" t="s">
        <v>112</v>
      </c>
      <c r="CK5" s="22" t="s">
        <v>113</v>
      </c>
      <c r="CM5" s="22" t="s">
        <v>114</v>
      </c>
      <c r="CN5" s="22" t="s">
        <v>104</v>
      </c>
      <c r="CO5" s="22" t="s">
        <v>105</v>
      </c>
      <c r="CP5" s="22" t="s">
        <v>106</v>
      </c>
      <c r="CQ5" s="22"/>
      <c r="CR5" s="22" t="s">
        <v>116</v>
      </c>
      <c r="CS5" s="22" t="s">
        <v>117</v>
      </c>
      <c r="CT5" s="22" t="s">
        <v>118</v>
      </c>
      <c r="CU5" s="22" t="s">
        <v>119</v>
      </c>
      <c r="CV5" s="22" t="s">
        <v>120</v>
      </c>
      <c r="CX5" s="22" t="s">
        <v>88</v>
      </c>
      <c r="CY5" s="22" t="s">
        <v>89</v>
      </c>
      <c r="CZ5" s="22" t="s">
        <v>90</v>
      </c>
      <c r="DA5" s="22"/>
    </row>
    <row r="6" spans="2:105" ht="3.75" customHeight="1" x14ac:dyDescent="0.35"/>
    <row r="7" spans="2:105" ht="9" customHeight="1" x14ac:dyDescent="0.35"/>
    <row r="13" spans="2:105" x14ac:dyDescent="0.35">
      <c r="B13" t="s">
        <v>24</v>
      </c>
      <c r="BS13" t="s">
        <v>24</v>
      </c>
    </row>
    <row r="14" spans="2:105" x14ac:dyDescent="0.35">
      <c r="B14" t="s">
        <v>125</v>
      </c>
      <c r="BS14" t="s">
        <v>125</v>
      </c>
    </row>
    <row r="15" spans="2:105" x14ac:dyDescent="0.35">
      <c r="B15" t="s">
        <v>121</v>
      </c>
      <c r="BS15" t="s">
        <v>121</v>
      </c>
    </row>
    <row r="16" spans="2:105" x14ac:dyDescent="0.35">
      <c r="B16" t="s">
        <v>121</v>
      </c>
      <c r="BS16" t="s">
        <v>121</v>
      </c>
    </row>
    <row r="23" spans="2:71" ht="6" customHeight="1" x14ac:dyDescent="0.35"/>
    <row r="24" spans="2:71" ht="17.25" customHeight="1" x14ac:dyDescent="0.35">
      <c r="B24" t="s">
        <v>122</v>
      </c>
      <c r="BS24" t="s">
        <v>122</v>
      </c>
    </row>
    <row r="25" spans="2:71" ht="17.25" customHeight="1" x14ac:dyDescent="0.35">
      <c r="B25" t="s">
        <v>123</v>
      </c>
      <c r="BS25" t="s">
        <v>123</v>
      </c>
    </row>
    <row r="26" spans="2:71" ht="17.25" customHeight="1" x14ac:dyDescent="0.35">
      <c r="B26" t="s">
        <v>124</v>
      </c>
      <c r="BS26" t="s">
        <v>124</v>
      </c>
    </row>
    <row r="28" spans="2:71" ht="5.25" customHeight="1" x14ac:dyDescent="0.35"/>
    <row r="29" spans="2:71" ht="18" customHeight="1" x14ac:dyDescent="0.35">
      <c r="B29" t="s">
        <v>126</v>
      </c>
      <c r="BS29" t="s">
        <v>126</v>
      </c>
    </row>
    <row r="30" spans="2:71" ht="18" customHeight="1" x14ac:dyDescent="0.35">
      <c r="B30" t="s">
        <v>126</v>
      </c>
      <c r="BS30" t="s">
        <v>126</v>
      </c>
    </row>
    <row r="31" spans="2:71" ht="18" customHeight="1" x14ac:dyDescent="0.35">
      <c r="B31" t="s">
        <v>127</v>
      </c>
      <c r="BS31" t="s">
        <v>127</v>
      </c>
    </row>
    <row r="32" spans="2:71" ht="18" customHeight="1" x14ac:dyDescent="0.35">
      <c r="B32" t="s">
        <v>127</v>
      </c>
      <c r="BS32" t="s">
        <v>127</v>
      </c>
    </row>
    <row r="34" spans="2:71" ht="7.5" customHeight="1" x14ac:dyDescent="0.35"/>
    <row r="35" spans="2:71" ht="18" customHeight="1" x14ac:dyDescent="0.35">
      <c r="B35" t="s">
        <v>126</v>
      </c>
      <c r="BS35" t="s">
        <v>126</v>
      </c>
    </row>
    <row r="36" spans="2:71" ht="18" customHeight="1" x14ac:dyDescent="0.35">
      <c r="B36" t="s">
        <v>126</v>
      </c>
      <c r="BS36" t="s">
        <v>126</v>
      </c>
    </row>
    <row r="37" spans="2:71" ht="18" customHeight="1" x14ac:dyDescent="0.35">
      <c r="B37" t="s">
        <v>128</v>
      </c>
      <c r="BS37" t="s">
        <v>128</v>
      </c>
    </row>
    <row r="38" spans="2:71" ht="18" customHeight="1" x14ac:dyDescent="0.35">
      <c r="B38" t="s">
        <v>128</v>
      </c>
      <c r="BS38" t="s">
        <v>128</v>
      </c>
    </row>
    <row r="42" spans="2:71" ht="16.5" customHeight="1" x14ac:dyDescent="0.35"/>
    <row r="43" spans="2:71" ht="109.5" customHeight="1" x14ac:dyDescent="0.35">
      <c r="C43" s="21"/>
      <c r="D43" s="22" t="s">
        <v>62</v>
      </c>
      <c r="E43" s="22" t="s">
        <v>63</v>
      </c>
      <c r="F43" s="22" t="s">
        <v>24</v>
      </c>
      <c r="G43" s="22"/>
      <c r="H43" s="22" t="s">
        <v>62</v>
      </c>
      <c r="I43" s="22" t="s">
        <v>64</v>
      </c>
      <c r="J43" s="22" t="s">
        <v>24</v>
      </c>
      <c r="K43" s="22"/>
      <c r="L43" s="22" t="s">
        <v>24</v>
      </c>
      <c r="M43" s="22" t="s">
        <v>65</v>
      </c>
      <c r="N43" s="22" t="s">
        <v>66</v>
      </c>
      <c r="O43" s="22" t="s">
        <v>67</v>
      </c>
      <c r="P43" s="22"/>
      <c r="Q43" s="22" t="s">
        <v>68</v>
      </c>
      <c r="R43" s="22" t="s">
        <v>69</v>
      </c>
      <c r="S43" s="22" t="s">
        <v>70</v>
      </c>
      <c r="T43" s="22" t="s">
        <v>71</v>
      </c>
      <c r="U43" s="22" t="s">
        <v>24</v>
      </c>
      <c r="V43" s="22" t="s">
        <v>72</v>
      </c>
      <c r="W43" s="22" t="s">
        <v>73</v>
      </c>
      <c r="X43" s="22" t="s">
        <v>74</v>
      </c>
      <c r="Y43" s="22" t="s">
        <v>75</v>
      </c>
      <c r="Z43" s="22"/>
      <c r="AA43" s="22" t="s">
        <v>76</v>
      </c>
      <c r="AB43" s="22" t="s">
        <v>77</v>
      </c>
      <c r="AC43" s="22" t="s">
        <v>78</v>
      </c>
      <c r="AD43" s="22" t="s">
        <v>79</v>
      </c>
      <c r="AE43" s="22" t="s">
        <v>24</v>
      </c>
      <c r="AF43" s="22" t="s">
        <v>80</v>
      </c>
      <c r="AG43" s="22" t="s">
        <v>81</v>
      </c>
      <c r="AH43" s="22" t="s">
        <v>82</v>
      </c>
      <c r="AI43" s="22" t="s">
        <v>83</v>
      </c>
      <c r="AJ43" s="22"/>
      <c r="AK43" s="22" t="s">
        <v>84</v>
      </c>
      <c r="AL43" s="22" t="s">
        <v>85</v>
      </c>
      <c r="AM43" s="22" t="s">
        <v>86</v>
      </c>
      <c r="AN43" s="22" t="s">
        <v>87</v>
      </c>
      <c r="AO43" s="22" t="s">
        <v>24</v>
      </c>
      <c r="AP43" s="22" t="s">
        <v>88</v>
      </c>
      <c r="AQ43" s="22" t="s">
        <v>89</v>
      </c>
      <c r="AR43" s="22" t="s">
        <v>90</v>
      </c>
      <c r="AS43" s="22" t="s">
        <v>91</v>
      </c>
      <c r="AT43" s="22"/>
      <c r="AU43" s="22" t="s">
        <v>92</v>
      </c>
      <c r="AV43" s="22" t="s">
        <v>93</v>
      </c>
      <c r="AW43" s="22" t="s">
        <v>94</v>
      </c>
      <c r="AX43" s="22" t="s">
        <v>95</v>
      </c>
      <c r="AY43" s="22" t="s">
        <v>24</v>
      </c>
      <c r="AZ43" s="22" t="s">
        <v>96</v>
      </c>
      <c r="BA43" s="22" t="s">
        <v>97</v>
      </c>
      <c r="BB43" s="22" t="s">
        <v>98</v>
      </c>
      <c r="BC43" s="22" t="s">
        <v>99</v>
      </c>
      <c r="BD43" s="22"/>
      <c r="BE43" s="22" t="s">
        <v>100</v>
      </c>
      <c r="BF43" s="22" t="s">
        <v>101</v>
      </c>
      <c r="BG43" s="22" t="s">
        <v>102</v>
      </c>
      <c r="BH43" s="22" t="s">
        <v>103</v>
      </c>
      <c r="BI43" s="22" t="s">
        <v>24</v>
      </c>
      <c r="BJ43" s="22" t="s">
        <v>104</v>
      </c>
      <c r="BK43" s="22" t="s">
        <v>105</v>
      </c>
      <c r="BL43" s="22" t="s">
        <v>106</v>
      </c>
      <c r="BM43" s="22" t="s">
        <v>91</v>
      </c>
      <c r="BN43" s="22"/>
      <c r="BO43" s="22"/>
      <c r="BP43" s="22"/>
    </row>
    <row r="44" spans="2:71" ht="159.75" customHeight="1" x14ac:dyDescent="0.35"/>
  </sheetData>
  <pageMargins left="0.7" right="0.7" top="0.75" bottom="0.75" header="0.3" footer="0.3"/>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7F36-299A-4BDE-822D-D1A9A709E1EC}">
  <dimension ref="B1:AZ47"/>
  <sheetViews>
    <sheetView topLeftCell="P1" zoomScale="70" zoomScaleNormal="70" workbookViewId="0">
      <selection activeCell="AO18" sqref="AO18:AO20"/>
    </sheetView>
  </sheetViews>
  <sheetFormatPr defaultRowHeight="14.5" x14ac:dyDescent="0.35"/>
  <cols>
    <col min="1" max="1" width="2.81640625" customWidth="1"/>
    <col min="2" max="2" width="15.81640625" bestFit="1" customWidth="1"/>
    <col min="3" max="3" width="14.54296875" style="15" bestFit="1" customWidth="1"/>
    <col min="4" max="4" width="11" style="15" bestFit="1" customWidth="1"/>
    <col min="5" max="5" width="5.81640625" style="15" customWidth="1"/>
    <col min="6" max="6" width="5.81640625" style="1" bestFit="1" customWidth="1"/>
    <col min="7" max="7" width="4.1796875" style="1" bestFit="1" customWidth="1"/>
    <col min="8" max="8" width="10" style="1" bestFit="1" customWidth="1"/>
    <col min="9" max="9" width="10.1796875" style="1" bestFit="1" customWidth="1"/>
    <col min="10" max="10" width="5.81640625" style="15" customWidth="1"/>
    <col min="11" max="11" width="11" style="17" bestFit="1" customWidth="1"/>
    <col min="12" max="12" width="14.54296875" style="17" bestFit="1" customWidth="1"/>
    <col min="13" max="13" width="15.81640625" bestFit="1" customWidth="1"/>
    <col min="14" max="14" width="2.81640625" customWidth="1"/>
    <col min="15" max="15" width="15.81640625" bestFit="1" customWidth="1"/>
    <col min="16" max="16" width="14.54296875" style="15" bestFit="1" customWidth="1"/>
    <col min="17" max="17" width="11" style="15" bestFit="1" customWidth="1"/>
    <col min="18" max="18" width="5.81640625" style="15" customWidth="1"/>
    <col min="19" max="19" width="5.81640625" style="1" bestFit="1" customWidth="1"/>
    <col min="20" max="20" width="4.1796875" style="1" bestFit="1" customWidth="1"/>
    <col min="21" max="21" width="5.81640625" style="1" bestFit="1" customWidth="1"/>
    <col min="22" max="22" width="10.1796875" style="1" bestFit="1" customWidth="1"/>
    <col min="23" max="23" width="5.81640625" style="15" customWidth="1"/>
    <col min="24" max="24" width="11" style="17" bestFit="1" customWidth="1"/>
    <col min="25" max="25" width="14.54296875" style="17" bestFit="1" customWidth="1"/>
    <col min="26" max="26" width="15.81640625" bestFit="1" customWidth="1"/>
    <col min="27" max="27" width="2.81640625" customWidth="1"/>
    <col min="28" max="28" width="15.81640625" bestFit="1" customWidth="1"/>
    <col min="29" max="29" width="14.54296875" style="15" bestFit="1" customWidth="1"/>
    <col min="30" max="30" width="11" style="15" bestFit="1" customWidth="1"/>
    <col min="31" max="31" width="5.81640625" style="15" customWidth="1"/>
    <col min="32" max="32" width="5.81640625" style="1" bestFit="1" customWidth="1"/>
    <col min="33" max="33" width="4.1796875" style="1" bestFit="1" customWidth="1"/>
    <col min="34" max="34" width="5.81640625" style="1" bestFit="1" customWidth="1"/>
    <col min="35" max="35" width="10.1796875" style="1" bestFit="1" customWidth="1"/>
    <col min="36" max="36" width="5.81640625" style="15" customWidth="1"/>
    <col min="37" max="37" width="11" style="17" bestFit="1" customWidth="1"/>
    <col min="38" max="38" width="14.54296875" style="17" bestFit="1" customWidth="1"/>
    <col min="39" max="39" width="15.81640625" bestFit="1" customWidth="1"/>
    <col min="40" max="40" width="2.81640625" customWidth="1"/>
    <col min="41" max="41" width="15.81640625" bestFit="1" customWidth="1"/>
    <col min="42" max="42" width="14.54296875" style="15" bestFit="1" customWidth="1"/>
    <col min="43" max="43" width="11" style="15" bestFit="1" customWidth="1"/>
    <col min="44" max="44" width="5.81640625" style="15" customWidth="1"/>
    <col min="45" max="45" width="5.81640625" style="1" bestFit="1" customWidth="1"/>
    <col min="46" max="46" width="4.1796875" style="1" bestFit="1" customWidth="1"/>
    <col min="47" max="47" width="5.81640625" style="1" bestFit="1" customWidth="1"/>
    <col min="48" max="48" width="10.1796875" style="1" bestFit="1" customWidth="1"/>
    <col min="49" max="49" width="5.81640625" style="15" customWidth="1"/>
    <col min="50" max="50" width="11" style="17" bestFit="1" customWidth="1"/>
    <col min="51" max="51" width="14.54296875" style="17" bestFit="1" customWidth="1"/>
    <col min="52" max="52" width="15.81640625" bestFit="1" customWidth="1"/>
  </cols>
  <sheetData>
    <row r="1" spans="2:52" x14ac:dyDescent="0.35">
      <c r="B1" t="s">
        <v>137</v>
      </c>
      <c r="C1" s="15" t="s">
        <v>48</v>
      </c>
      <c r="D1" s="15" t="s">
        <v>47</v>
      </c>
      <c r="E1" s="15" t="s">
        <v>131</v>
      </c>
      <c r="J1" s="15" t="s">
        <v>131</v>
      </c>
      <c r="K1" s="17" t="s">
        <v>47</v>
      </c>
      <c r="L1" s="17" t="s">
        <v>48</v>
      </c>
      <c r="M1" t="s">
        <v>137</v>
      </c>
      <c r="O1" t="s">
        <v>137</v>
      </c>
      <c r="P1" s="15" t="s">
        <v>48</v>
      </c>
      <c r="Q1" s="15" t="s">
        <v>47</v>
      </c>
      <c r="R1" s="15" t="s">
        <v>131</v>
      </c>
      <c r="W1" s="15" t="s">
        <v>131</v>
      </c>
      <c r="X1" s="17" t="s">
        <v>47</v>
      </c>
      <c r="Y1" s="17" t="s">
        <v>48</v>
      </c>
      <c r="Z1" t="s">
        <v>137</v>
      </c>
      <c r="AB1" t="s">
        <v>137</v>
      </c>
      <c r="AC1" s="15" t="s">
        <v>48</v>
      </c>
      <c r="AD1" s="15" t="s">
        <v>47</v>
      </c>
      <c r="AE1" s="15" t="s">
        <v>131</v>
      </c>
      <c r="AJ1" s="15" t="s">
        <v>131</v>
      </c>
      <c r="AK1" s="17" t="s">
        <v>47</v>
      </c>
      <c r="AL1" s="17" t="s">
        <v>48</v>
      </c>
      <c r="AM1" t="s">
        <v>137</v>
      </c>
      <c r="AO1" t="s">
        <v>137</v>
      </c>
      <c r="AP1" s="15" t="s">
        <v>48</v>
      </c>
      <c r="AQ1" s="15" t="s">
        <v>47</v>
      </c>
      <c r="AR1" s="15" t="s">
        <v>131</v>
      </c>
      <c r="AW1" s="15" t="s">
        <v>131</v>
      </c>
      <c r="AX1" s="17" t="s">
        <v>47</v>
      </c>
      <c r="AY1" s="17" t="s">
        <v>48</v>
      </c>
      <c r="AZ1" t="s">
        <v>137</v>
      </c>
    </row>
    <row r="2" spans="2:52" ht="15" thickBot="1" x14ac:dyDescent="0.4"/>
    <row r="3" spans="2:52" x14ac:dyDescent="0.35">
      <c r="B3" s="16"/>
      <c r="C3" s="16"/>
      <c r="D3" s="15" t="s">
        <v>21</v>
      </c>
      <c r="E3" s="16"/>
      <c r="F3" s="2" t="s">
        <v>17</v>
      </c>
      <c r="G3" s="12"/>
      <c r="H3" s="12"/>
      <c r="I3" s="7" t="s">
        <v>25</v>
      </c>
      <c r="J3" s="18"/>
      <c r="K3" s="18"/>
      <c r="L3" s="18"/>
      <c r="M3" s="18"/>
      <c r="O3" s="16"/>
      <c r="P3" s="16"/>
      <c r="Q3" s="15" t="s">
        <v>21</v>
      </c>
      <c r="R3" s="16"/>
      <c r="S3" s="2" t="s">
        <v>17</v>
      </c>
      <c r="T3" s="12"/>
      <c r="U3" s="12"/>
      <c r="V3" s="7" t="s">
        <v>25</v>
      </c>
      <c r="W3" s="18"/>
      <c r="X3" s="18"/>
      <c r="Y3" s="18"/>
      <c r="Z3" s="18"/>
      <c r="AB3" s="16"/>
      <c r="AC3" s="16"/>
      <c r="AD3" s="15" t="s">
        <v>21</v>
      </c>
      <c r="AE3" s="16"/>
      <c r="AF3" s="2" t="s">
        <v>17</v>
      </c>
      <c r="AG3" s="12"/>
      <c r="AH3" s="12"/>
      <c r="AI3" s="7" t="s">
        <v>25</v>
      </c>
      <c r="AJ3" s="18"/>
      <c r="AK3" s="18"/>
      <c r="AL3" s="18"/>
      <c r="AM3" s="18"/>
      <c r="AO3" s="16"/>
      <c r="AP3" s="16"/>
      <c r="AQ3" s="15" t="s">
        <v>21</v>
      </c>
      <c r="AR3" s="16"/>
      <c r="AS3" s="2" t="s">
        <v>17</v>
      </c>
      <c r="AT3" s="12"/>
      <c r="AU3" s="12"/>
      <c r="AV3" s="7" t="s">
        <v>25</v>
      </c>
      <c r="AW3" s="18"/>
      <c r="AX3" s="18"/>
      <c r="AY3" s="18"/>
      <c r="AZ3" s="18"/>
    </row>
    <row r="4" spans="2:52" x14ac:dyDescent="0.35">
      <c r="B4" s="16"/>
      <c r="C4" s="16"/>
      <c r="D4" s="15" t="s">
        <v>22</v>
      </c>
      <c r="E4" s="16"/>
      <c r="F4" s="3" t="s">
        <v>18</v>
      </c>
      <c r="I4" s="8" t="s">
        <v>24</v>
      </c>
      <c r="J4" s="18"/>
      <c r="K4" s="18"/>
      <c r="L4" s="18"/>
      <c r="M4" s="18"/>
      <c r="O4" s="16"/>
      <c r="P4" s="16"/>
      <c r="Q4" s="15" t="s">
        <v>22</v>
      </c>
      <c r="R4" s="16"/>
      <c r="S4" s="3" t="s">
        <v>18</v>
      </c>
      <c r="V4" s="8" t="s">
        <v>24</v>
      </c>
      <c r="W4" s="18"/>
      <c r="X4" s="18"/>
      <c r="Y4" s="18"/>
      <c r="Z4" s="18"/>
      <c r="AB4" s="16"/>
      <c r="AC4" s="16"/>
      <c r="AD4" s="15" t="s">
        <v>22</v>
      </c>
      <c r="AE4" s="16"/>
      <c r="AF4" s="3" t="s">
        <v>18</v>
      </c>
      <c r="AI4" s="8" t="s">
        <v>24</v>
      </c>
      <c r="AJ4" s="18"/>
      <c r="AK4" s="18"/>
      <c r="AL4" s="18"/>
      <c r="AM4" s="18"/>
      <c r="AO4" s="16"/>
      <c r="AP4" s="16"/>
      <c r="AQ4" s="15" t="s">
        <v>22</v>
      </c>
      <c r="AR4" s="16"/>
      <c r="AS4" s="3" t="s">
        <v>18</v>
      </c>
      <c r="AV4" s="8" t="s">
        <v>24</v>
      </c>
      <c r="AW4" s="18"/>
      <c r="AX4" s="18"/>
      <c r="AY4" s="18"/>
      <c r="AZ4" s="18"/>
    </row>
    <row r="5" spans="2:52" x14ac:dyDescent="0.35">
      <c r="B5" s="16"/>
      <c r="C5" s="16"/>
      <c r="D5" s="15" t="s">
        <v>23</v>
      </c>
      <c r="E5" s="16"/>
      <c r="F5" s="3" t="s">
        <v>19</v>
      </c>
      <c r="I5" s="8" t="s">
        <v>43</v>
      </c>
      <c r="J5" s="18"/>
      <c r="K5" s="18"/>
      <c r="L5" s="18"/>
      <c r="M5" s="18"/>
      <c r="O5" s="16"/>
      <c r="P5" s="16"/>
      <c r="Q5" s="15" t="s">
        <v>23</v>
      </c>
      <c r="R5" s="16"/>
      <c r="S5" s="3" t="s">
        <v>19</v>
      </c>
      <c r="V5" s="8" t="s">
        <v>43</v>
      </c>
      <c r="W5" s="18"/>
      <c r="X5" s="18"/>
      <c r="Y5" s="18"/>
      <c r="Z5" s="18"/>
      <c r="AB5" s="16"/>
      <c r="AC5" s="16"/>
      <c r="AD5" s="15" t="s">
        <v>23</v>
      </c>
      <c r="AE5" s="16"/>
      <c r="AF5" s="3" t="s">
        <v>19</v>
      </c>
      <c r="AI5" s="8" t="s">
        <v>43</v>
      </c>
      <c r="AJ5" s="18"/>
      <c r="AK5" s="18"/>
      <c r="AL5" s="18"/>
      <c r="AM5" s="18"/>
      <c r="AO5" s="16"/>
      <c r="AP5" s="16"/>
      <c r="AQ5" s="15" t="s">
        <v>23</v>
      </c>
      <c r="AR5" s="16"/>
      <c r="AS5" s="3" t="s">
        <v>19</v>
      </c>
      <c r="AV5" s="8" t="s">
        <v>43</v>
      </c>
      <c r="AW5" s="18"/>
      <c r="AX5" s="18"/>
      <c r="AY5" s="18"/>
      <c r="AZ5" s="18"/>
    </row>
    <row r="6" spans="2:52" x14ac:dyDescent="0.35">
      <c r="B6" s="16"/>
      <c r="C6" s="16"/>
      <c r="D6" s="16"/>
      <c r="E6" s="16"/>
      <c r="F6" s="4" t="s">
        <v>20</v>
      </c>
      <c r="I6" s="9" t="s">
        <v>45</v>
      </c>
      <c r="J6" s="18"/>
      <c r="K6" s="18"/>
      <c r="L6" s="18"/>
      <c r="M6" s="18"/>
      <c r="O6" s="16"/>
      <c r="P6" s="16"/>
      <c r="Q6" s="16"/>
      <c r="R6" s="16"/>
      <c r="S6" s="4" t="s">
        <v>20</v>
      </c>
      <c r="V6" s="9" t="s">
        <v>45</v>
      </c>
      <c r="W6" s="18"/>
      <c r="X6" s="18"/>
      <c r="Y6" s="18"/>
      <c r="Z6" s="18"/>
      <c r="AB6" s="16"/>
      <c r="AC6" s="16"/>
      <c r="AD6" s="16"/>
      <c r="AE6" s="16"/>
      <c r="AF6" s="4" t="s">
        <v>20</v>
      </c>
      <c r="AI6" s="9" t="s">
        <v>45</v>
      </c>
      <c r="AJ6" s="18"/>
      <c r="AK6" s="18"/>
      <c r="AL6" s="18"/>
      <c r="AM6" s="18"/>
      <c r="AO6" s="16"/>
      <c r="AP6" s="16"/>
      <c r="AQ6" s="16"/>
      <c r="AR6" s="16"/>
      <c r="AS6" s="4" t="s">
        <v>20</v>
      </c>
      <c r="AV6" s="9" t="s">
        <v>45</v>
      </c>
      <c r="AW6" s="18"/>
      <c r="AX6" s="18"/>
      <c r="AY6" s="18"/>
      <c r="AZ6" s="18"/>
    </row>
    <row r="7" spans="2:52" x14ac:dyDescent="0.35">
      <c r="B7" s="33" t="s">
        <v>275</v>
      </c>
      <c r="C7" s="15" t="str">
        <f>$H$41&amp;"-"&amp;I$32&amp;"-"&amp;E7</f>
        <v>2-0-0</v>
      </c>
      <c r="D7" s="29" t="s">
        <v>132</v>
      </c>
      <c r="E7" s="15">
        <v>0</v>
      </c>
      <c r="F7" s="3" t="s">
        <v>1</v>
      </c>
      <c r="I7" s="9" t="s">
        <v>44</v>
      </c>
      <c r="J7" s="18"/>
      <c r="K7" s="18"/>
      <c r="L7" s="18"/>
      <c r="M7" s="18"/>
      <c r="O7" s="35" t="s">
        <v>145</v>
      </c>
      <c r="P7" s="15" t="str">
        <f>$H$41&amp;"-"&amp;V$32&amp;"-"&amp;R7</f>
        <v>2-1-0</v>
      </c>
      <c r="Q7" s="29" t="s">
        <v>132</v>
      </c>
      <c r="R7" s="15">
        <v>0</v>
      </c>
      <c r="S7" s="3" t="s">
        <v>1</v>
      </c>
      <c r="V7" s="9" t="s">
        <v>44</v>
      </c>
      <c r="W7" s="18"/>
      <c r="X7" s="18"/>
      <c r="Y7" s="18"/>
      <c r="Z7" s="18"/>
      <c r="AC7" s="15" t="str">
        <f>$H$41&amp;"-"&amp;AI$32&amp;"-"&amp;AE7</f>
        <v>2-2-0</v>
      </c>
      <c r="AD7" s="31" t="s">
        <v>136</v>
      </c>
      <c r="AE7" s="15">
        <v>0</v>
      </c>
      <c r="AF7" s="3" t="s">
        <v>1</v>
      </c>
      <c r="AI7" s="9" t="s">
        <v>44</v>
      </c>
      <c r="AJ7" s="18"/>
      <c r="AK7" s="18"/>
      <c r="AL7" s="18"/>
      <c r="AM7" s="18"/>
      <c r="AO7" t="s">
        <v>303</v>
      </c>
      <c r="AP7" s="15" t="str">
        <f>$H$41&amp;"-"&amp;AV$32&amp;"-"&amp;AR7</f>
        <v>2-3-0</v>
      </c>
      <c r="AQ7" s="30" t="s">
        <v>134</v>
      </c>
      <c r="AR7" s="15">
        <v>0</v>
      </c>
      <c r="AS7" s="3" t="s">
        <v>1</v>
      </c>
      <c r="AV7" s="9" t="s">
        <v>44</v>
      </c>
      <c r="AW7" s="18"/>
      <c r="AX7" s="18"/>
      <c r="AY7" s="18"/>
      <c r="AZ7" s="18"/>
    </row>
    <row r="8" spans="2:52" x14ac:dyDescent="0.35">
      <c r="B8" s="33" t="s">
        <v>276</v>
      </c>
      <c r="C8" s="15" t="str">
        <f t="shared" ref="C8:C22" si="0">$H$41&amp;"-"&amp;I$32&amp;"-"&amp;E8</f>
        <v>2-0-1</v>
      </c>
      <c r="D8" s="29" t="s">
        <v>132</v>
      </c>
      <c r="E8" s="15">
        <v>1</v>
      </c>
      <c r="F8" s="3" t="s">
        <v>2</v>
      </c>
      <c r="I8" s="8" t="s">
        <v>36</v>
      </c>
      <c r="J8" s="15">
        <v>16</v>
      </c>
      <c r="K8" s="30" t="s">
        <v>134</v>
      </c>
      <c r="L8" s="15" t="str">
        <f>$H$41&amp;"-"&amp;I$32&amp;"-"&amp;J8</f>
        <v>2-0-16</v>
      </c>
      <c r="M8" t="s">
        <v>147</v>
      </c>
      <c r="O8" s="35" t="s">
        <v>145</v>
      </c>
      <c r="P8" s="15" t="str">
        <f t="shared" ref="P8:P22" si="1">$H$41&amp;"-"&amp;V$32&amp;"-"&amp;R8</f>
        <v>2-1-1</v>
      </c>
      <c r="Q8" s="29" t="s">
        <v>132</v>
      </c>
      <c r="R8" s="15">
        <v>1</v>
      </c>
      <c r="S8" s="3" t="s">
        <v>2</v>
      </c>
      <c r="V8" s="8" t="s">
        <v>36</v>
      </c>
      <c r="W8" s="15">
        <v>16</v>
      </c>
      <c r="X8" s="30" t="s">
        <v>134</v>
      </c>
      <c r="Y8" s="15" t="str">
        <f>$H$41&amp;"-"&amp;V$32&amp;"-"&amp;W8</f>
        <v>2-1-16</v>
      </c>
      <c r="Z8" t="s">
        <v>150</v>
      </c>
      <c r="AC8" s="15" t="str">
        <f t="shared" ref="AC8:AC22" si="2">$H$41&amp;"-"&amp;AI$32&amp;"-"&amp;AE8</f>
        <v>2-2-1</v>
      </c>
      <c r="AD8" s="31" t="s">
        <v>136</v>
      </c>
      <c r="AE8" s="15">
        <v>1</v>
      </c>
      <c r="AF8" s="3" t="s">
        <v>2</v>
      </c>
      <c r="AI8" s="8" t="s">
        <v>36</v>
      </c>
      <c r="AJ8" s="15">
        <v>16</v>
      </c>
      <c r="AK8" s="26" t="s">
        <v>135</v>
      </c>
      <c r="AL8" s="26" t="str">
        <f>$H$41&amp;"-"&amp;AI$32&amp;"-"&amp;AJ8</f>
        <v>2-2-16</v>
      </c>
      <c r="AM8" s="26"/>
      <c r="AO8" t="s">
        <v>304</v>
      </c>
      <c r="AP8" s="15" t="str">
        <f t="shared" ref="AP8:AP22" si="3">$H$41&amp;"-"&amp;AV$32&amp;"-"&amp;AR8</f>
        <v>2-3-1</v>
      </c>
      <c r="AQ8" s="30" t="s">
        <v>134</v>
      </c>
      <c r="AR8" s="15">
        <v>1</v>
      </c>
      <c r="AS8" s="3" t="s">
        <v>2</v>
      </c>
      <c r="AV8" s="8" t="s">
        <v>36</v>
      </c>
      <c r="AW8" s="15">
        <v>16</v>
      </c>
      <c r="AX8" s="30" t="s">
        <v>134</v>
      </c>
      <c r="AY8" s="15" t="str">
        <f>$H$41&amp;"-"&amp;AV$32&amp;"-"&amp;AW8</f>
        <v>2-3-16</v>
      </c>
    </row>
    <row r="9" spans="2:52" x14ac:dyDescent="0.35">
      <c r="B9" s="33" t="s">
        <v>146</v>
      </c>
      <c r="C9" s="15" t="str">
        <f t="shared" si="0"/>
        <v>2-0-2</v>
      </c>
      <c r="D9" s="29" t="s">
        <v>132</v>
      </c>
      <c r="E9" s="15">
        <v>2</v>
      </c>
      <c r="F9" s="3" t="s">
        <v>3</v>
      </c>
      <c r="I9" s="8" t="s">
        <v>37</v>
      </c>
      <c r="J9" s="15">
        <v>17</v>
      </c>
      <c r="K9" s="30" t="s">
        <v>134</v>
      </c>
      <c r="L9" s="15" t="str">
        <f t="shared" ref="L9:L23" si="4">$H$41&amp;"-"&amp;I$32&amp;"-"&amp;J9</f>
        <v>2-0-17</v>
      </c>
      <c r="M9" t="s">
        <v>148</v>
      </c>
      <c r="O9" s="35" t="s">
        <v>145</v>
      </c>
      <c r="P9" s="15" t="str">
        <f t="shared" si="1"/>
        <v>2-1-2</v>
      </c>
      <c r="Q9" s="29" t="s">
        <v>132</v>
      </c>
      <c r="R9" s="15">
        <v>2</v>
      </c>
      <c r="S9" s="3" t="s">
        <v>3</v>
      </c>
      <c r="V9" s="8" t="s">
        <v>37</v>
      </c>
      <c r="W9" s="15">
        <v>17</v>
      </c>
      <c r="X9" s="30" t="s">
        <v>134</v>
      </c>
      <c r="Y9" s="15" t="str">
        <f t="shared" ref="Y9:Y23" si="5">$H$41&amp;"-"&amp;V$32&amp;"-"&amp;W9</f>
        <v>2-1-17</v>
      </c>
      <c r="Z9" t="s">
        <v>151</v>
      </c>
      <c r="AC9" s="15" t="str">
        <f t="shared" si="2"/>
        <v>2-2-2</v>
      </c>
      <c r="AD9" s="31" t="s">
        <v>136</v>
      </c>
      <c r="AE9" s="15">
        <v>2</v>
      </c>
      <c r="AF9" s="3" t="s">
        <v>3</v>
      </c>
      <c r="AI9" s="8" t="s">
        <v>37</v>
      </c>
      <c r="AJ9" s="15">
        <v>17</v>
      </c>
      <c r="AK9" s="26" t="s">
        <v>135</v>
      </c>
      <c r="AL9" s="26" t="str">
        <f t="shared" ref="AL9:AL23" si="6">$H$41&amp;"-"&amp;AI$32&amp;"-"&amp;AJ9</f>
        <v>2-2-17</v>
      </c>
      <c r="AM9" s="26"/>
      <c r="AO9" t="s">
        <v>305</v>
      </c>
      <c r="AP9" s="15" t="str">
        <f t="shared" si="3"/>
        <v>2-3-2</v>
      </c>
      <c r="AQ9" s="30" t="s">
        <v>134</v>
      </c>
      <c r="AR9" s="15">
        <v>2</v>
      </c>
      <c r="AS9" s="3" t="s">
        <v>3</v>
      </c>
      <c r="AV9" s="8" t="s">
        <v>37</v>
      </c>
      <c r="AW9" s="15">
        <v>17</v>
      </c>
      <c r="AX9" s="30" t="s">
        <v>134</v>
      </c>
      <c r="AY9" s="15" t="str">
        <f t="shared" ref="AY9:AY23" si="7">$H$41&amp;"-"&amp;AV$32&amp;"-"&amp;AW9</f>
        <v>2-3-17</v>
      </c>
    </row>
    <row r="10" spans="2:52" x14ac:dyDescent="0.35">
      <c r="B10" s="33" t="s">
        <v>146</v>
      </c>
      <c r="C10" s="15" t="str">
        <f t="shared" si="0"/>
        <v>2-0-3</v>
      </c>
      <c r="D10" s="29" t="s">
        <v>132</v>
      </c>
      <c r="E10" s="15">
        <v>3</v>
      </c>
      <c r="F10" s="3" t="s">
        <v>4</v>
      </c>
      <c r="I10" s="8" t="s">
        <v>38</v>
      </c>
      <c r="J10" s="15">
        <v>18</v>
      </c>
      <c r="K10" s="30" t="s">
        <v>134</v>
      </c>
      <c r="L10" s="15" t="str">
        <f t="shared" si="4"/>
        <v>2-0-18</v>
      </c>
      <c r="M10" t="s">
        <v>149</v>
      </c>
      <c r="O10" s="35" t="s">
        <v>145</v>
      </c>
      <c r="P10" s="15" t="str">
        <f t="shared" si="1"/>
        <v>2-1-3</v>
      </c>
      <c r="Q10" s="29" t="s">
        <v>132</v>
      </c>
      <c r="R10" s="15">
        <v>3</v>
      </c>
      <c r="S10" s="3" t="s">
        <v>4</v>
      </c>
      <c r="V10" s="8" t="s">
        <v>38</v>
      </c>
      <c r="W10" s="15">
        <v>18</v>
      </c>
      <c r="X10" s="30" t="s">
        <v>134</v>
      </c>
      <c r="Y10" s="15" t="str">
        <f t="shared" si="5"/>
        <v>2-1-18</v>
      </c>
      <c r="Z10" t="s">
        <v>152</v>
      </c>
      <c r="AC10" s="15" t="str">
        <f t="shared" si="2"/>
        <v>2-2-3</v>
      </c>
      <c r="AD10" s="31" t="s">
        <v>136</v>
      </c>
      <c r="AE10" s="15">
        <v>3</v>
      </c>
      <c r="AF10" s="3" t="s">
        <v>4</v>
      </c>
      <c r="AI10" s="8" t="s">
        <v>38</v>
      </c>
      <c r="AJ10" s="15">
        <v>18</v>
      </c>
      <c r="AK10" s="26" t="s">
        <v>135</v>
      </c>
      <c r="AL10" s="26" t="str">
        <f t="shared" si="6"/>
        <v>2-2-18</v>
      </c>
      <c r="AM10" s="26"/>
      <c r="AO10" t="s">
        <v>306</v>
      </c>
      <c r="AP10" s="15" t="str">
        <f t="shared" si="3"/>
        <v>2-3-3</v>
      </c>
      <c r="AQ10" s="30" t="s">
        <v>134</v>
      </c>
      <c r="AR10" s="15">
        <v>3</v>
      </c>
      <c r="AS10" s="3" t="s">
        <v>4</v>
      </c>
      <c r="AV10" s="8" t="s">
        <v>38</v>
      </c>
      <c r="AW10" s="15">
        <v>18</v>
      </c>
      <c r="AX10" s="30" t="s">
        <v>134</v>
      </c>
      <c r="AY10" s="15" t="str">
        <f t="shared" si="7"/>
        <v>2-3-18</v>
      </c>
    </row>
    <row r="11" spans="2:52" x14ac:dyDescent="0.35">
      <c r="B11" t="s">
        <v>138</v>
      </c>
      <c r="C11" s="15" t="str">
        <f t="shared" si="0"/>
        <v>2-0-0</v>
      </c>
      <c r="D11" s="28" t="s">
        <v>133</v>
      </c>
      <c r="E11" s="15">
        <v>0</v>
      </c>
      <c r="F11" s="3" t="s">
        <v>5</v>
      </c>
      <c r="I11" s="8" t="s">
        <v>39</v>
      </c>
      <c r="J11" s="15">
        <v>19</v>
      </c>
      <c r="K11" s="30" t="s">
        <v>134</v>
      </c>
      <c r="L11" s="15" t="str">
        <f t="shared" si="4"/>
        <v>2-0-19</v>
      </c>
      <c r="M11" t="s">
        <v>157</v>
      </c>
      <c r="O11" s="32" t="s">
        <v>145</v>
      </c>
      <c r="P11" s="15" t="str">
        <f t="shared" si="1"/>
        <v>2-1-0</v>
      </c>
      <c r="Q11" s="28" t="s">
        <v>133</v>
      </c>
      <c r="R11" s="15">
        <v>0</v>
      </c>
      <c r="S11" s="3" t="s">
        <v>5</v>
      </c>
      <c r="V11" s="8" t="s">
        <v>39</v>
      </c>
      <c r="W11" s="15">
        <v>19</v>
      </c>
      <c r="X11" s="30" t="s">
        <v>134</v>
      </c>
      <c r="Y11" s="15" t="str">
        <f t="shared" si="5"/>
        <v>2-1-19</v>
      </c>
      <c r="Z11" t="s">
        <v>153</v>
      </c>
      <c r="AC11" s="15" t="str">
        <f t="shared" si="2"/>
        <v>2-2-4</v>
      </c>
      <c r="AD11" s="31" t="s">
        <v>136</v>
      </c>
      <c r="AE11" s="15">
        <v>4</v>
      </c>
      <c r="AF11" s="3" t="s">
        <v>5</v>
      </c>
      <c r="AI11" s="8" t="s">
        <v>39</v>
      </c>
      <c r="AJ11" s="15">
        <v>19</v>
      </c>
      <c r="AK11" s="26" t="s">
        <v>135</v>
      </c>
      <c r="AL11" s="26" t="str">
        <f t="shared" si="6"/>
        <v>2-2-19</v>
      </c>
      <c r="AM11" s="26"/>
      <c r="AO11" t="s">
        <v>307</v>
      </c>
      <c r="AP11" s="15" t="str">
        <f t="shared" si="3"/>
        <v>2-3-4</v>
      </c>
      <c r="AQ11" s="30" t="s">
        <v>134</v>
      </c>
      <c r="AR11" s="15">
        <v>4</v>
      </c>
      <c r="AS11" s="3" t="s">
        <v>5</v>
      </c>
      <c r="AV11" s="8" t="s">
        <v>39</v>
      </c>
      <c r="AW11" s="15">
        <v>19</v>
      </c>
      <c r="AX11" s="30" t="s">
        <v>134</v>
      </c>
      <c r="AY11" s="15" t="str">
        <f t="shared" si="7"/>
        <v>2-3-19</v>
      </c>
    </row>
    <row r="12" spans="2:52" x14ac:dyDescent="0.35">
      <c r="B12" t="s">
        <v>139</v>
      </c>
      <c r="C12" s="15" t="str">
        <f t="shared" si="0"/>
        <v>2-0-1</v>
      </c>
      <c r="D12" s="28" t="s">
        <v>133</v>
      </c>
      <c r="E12" s="15">
        <v>1</v>
      </c>
      <c r="F12" s="3" t="s">
        <v>6</v>
      </c>
      <c r="G12"/>
      <c r="H12"/>
      <c r="I12" s="8" t="s">
        <v>40</v>
      </c>
      <c r="J12" s="15">
        <v>20</v>
      </c>
      <c r="K12" s="30" t="s">
        <v>134</v>
      </c>
      <c r="L12" s="15" t="str">
        <f t="shared" si="4"/>
        <v>2-0-20</v>
      </c>
      <c r="M12" t="s">
        <v>158</v>
      </c>
      <c r="O12" s="32" t="s">
        <v>145</v>
      </c>
      <c r="P12" s="15" t="str">
        <f t="shared" si="1"/>
        <v>2-1-1</v>
      </c>
      <c r="Q12" s="28" t="s">
        <v>133</v>
      </c>
      <c r="R12" s="15">
        <v>1</v>
      </c>
      <c r="S12" s="3" t="s">
        <v>6</v>
      </c>
      <c r="T12"/>
      <c r="U12"/>
      <c r="V12" s="8" t="s">
        <v>40</v>
      </c>
      <c r="W12" s="15">
        <v>20</v>
      </c>
      <c r="X12" s="30" t="s">
        <v>134</v>
      </c>
      <c r="Y12" s="15" t="str">
        <f t="shared" si="5"/>
        <v>2-1-20</v>
      </c>
      <c r="Z12" t="s">
        <v>154</v>
      </c>
      <c r="AC12" s="15" t="str">
        <f t="shared" si="2"/>
        <v>2-2-5</v>
      </c>
      <c r="AD12" s="31" t="s">
        <v>136</v>
      </c>
      <c r="AE12" s="15">
        <v>5</v>
      </c>
      <c r="AF12" s="3" t="s">
        <v>6</v>
      </c>
      <c r="AG12"/>
      <c r="AH12"/>
      <c r="AI12" s="8" t="s">
        <v>40</v>
      </c>
      <c r="AJ12" s="15">
        <v>20</v>
      </c>
      <c r="AK12" s="26" t="s">
        <v>135</v>
      </c>
      <c r="AL12" s="26" t="str">
        <f t="shared" si="6"/>
        <v>2-2-20</v>
      </c>
      <c r="AM12" s="26"/>
      <c r="AO12" t="s">
        <v>308</v>
      </c>
      <c r="AP12" s="15" t="str">
        <f t="shared" si="3"/>
        <v>2-3-5</v>
      </c>
      <c r="AQ12" s="30" t="s">
        <v>134</v>
      </c>
      <c r="AR12" s="15">
        <v>5</v>
      </c>
      <c r="AS12" s="3" t="s">
        <v>6</v>
      </c>
      <c r="AT12"/>
      <c r="AU12"/>
      <c r="AV12" s="8" t="s">
        <v>40</v>
      </c>
      <c r="AW12" s="15">
        <v>20</v>
      </c>
      <c r="AX12" s="30" t="s">
        <v>134</v>
      </c>
      <c r="AY12" s="15" t="str">
        <f t="shared" si="7"/>
        <v>2-3-20</v>
      </c>
    </row>
    <row r="13" spans="2:52" x14ac:dyDescent="0.35">
      <c r="B13" t="s">
        <v>140</v>
      </c>
      <c r="C13" s="15" t="str">
        <f t="shared" si="0"/>
        <v>2-0-2</v>
      </c>
      <c r="D13" s="28" t="s">
        <v>133</v>
      </c>
      <c r="E13" s="15">
        <v>2</v>
      </c>
      <c r="F13" s="3" t="s">
        <v>7</v>
      </c>
      <c r="I13" s="8" t="s">
        <v>41</v>
      </c>
      <c r="J13" s="15">
        <v>21</v>
      </c>
      <c r="K13" s="30" t="s">
        <v>134</v>
      </c>
      <c r="L13" s="15" t="str">
        <f t="shared" si="4"/>
        <v>2-0-21</v>
      </c>
      <c r="M13" t="s">
        <v>159</v>
      </c>
      <c r="O13" s="32" t="s">
        <v>145</v>
      </c>
      <c r="P13" s="15" t="str">
        <f t="shared" si="1"/>
        <v>2-1-2</v>
      </c>
      <c r="Q13" s="28" t="s">
        <v>133</v>
      </c>
      <c r="R13" s="15">
        <v>2</v>
      </c>
      <c r="S13" s="3" t="s">
        <v>7</v>
      </c>
      <c r="V13" s="8" t="s">
        <v>41</v>
      </c>
      <c r="W13" s="15">
        <v>21</v>
      </c>
      <c r="X13" s="30" t="s">
        <v>134</v>
      </c>
      <c r="Y13" s="15" t="str">
        <f t="shared" si="5"/>
        <v>2-1-21</v>
      </c>
      <c r="Z13" t="s">
        <v>155</v>
      </c>
      <c r="AC13" s="15" t="str">
        <f t="shared" si="2"/>
        <v>2-2-6</v>
      </c>
      <c r="AD13" s="31" t="s">
        <v>136</v>
      </c>
      <c r="AE13" s="15">
        <v>6</v>
      </c>
      <c r="AF13" s="3" t="s">
        <v>7</v>
      </c>
      <c r="AI13" s="8" t="s">
        <v>41</v>
      </c>
      <c r="AJ13" s="15">
        <v>21</v>
      </c>
      <c r="AK13" s="26" t="s">
        <v>135</v>
      </c>
      <c r="AL13" s="26" t="str">
        <f t="shared" si="6"/>
        <v>2-2-21</v>
      </c>
      <c r="AM13" s="26"/>
      <c r="AO13" t="s">
        <v>309</v>
      </c>
      <c r="AP13" s="15" t="str">
        <f t="shared" si="3"/>
        <v>2-3-6</v>
      </c>
      <c r="AQ13" s="30" t="s">
        <v>134</v>
      </c>
      <c r="AR13" s="15">
        <v>6</v>
      </c>
      <c r="AS13" s="3" t="s">
        <v>7</v>
      </c>
      <c r="AV13" s="8" t="s">
        <v>41</v>
      </c>
      <c r="AW13" s="15">
        <v>21</v>
      </c>
      <c r="AX13" s="30" t="s">
        <v>134</v>
      </c>
      <c r="AY13" s="15" t="str">
        <f t="shared" si="7"/>
        <v>2-3-21</v>
      </c>
    </row>
    <row r="14" spans="2:52" x14ac:dyDescent="0.35">
      <c r="B14" t="s">
        <v>141</v>
      </c>
      <c r="C14" s="15" t="str">
        <f t="shared" si="0"/>
        <v>2-0-3</v>
      </c>
      <c r="D14" s="28" t="s">
        <v>133</v>
      </c>
      <c r="E14" s="15">
        <v>3</v>
      </c>
      <c r="F14" s="3" t="s">
        <v>8</v>
      </c>
      <c r="I14" s="8" t="s">
        <v>42</v>
      </c>
      <c r="J14" s="15">
        <v>22</v>
      </c>
      <c r="K14" s="30" t="s">
        <v>134</v>
      </c>
      <c r="L14" s="15" t="str">
        <f t="shared" si="4"/>
        <v>2-0-22</v>
      </c>
      <c r="M14" t="s">
        <v>160</v>
      </c>
      <c r="O14" s="32" t="s">
        <v>145</v>
      </c>
      <c r="P14" s="15" t="str">
        <f t="shared" si="1"/>
        <v>2-1-3</v>
      </c>
      <c r="Q14" s="28" t="s">
        <v>133</v>
      </c>
      <c r="R14" s="15">
        <v>3</v>
      </c>
      <c r="S14" s="3" t="s">
        <v>8</v>
      </c>
      <c r="V14" s="8" t="s">
        <v>42</v>
      </c>
      <c r="W14" s="15">
        <v>22</v>
      </c>
      <c r="X14" s="30" t="s">
        <v>134</v>
      </c>
      <c r="Y14" s="15" t="str">
        <f t="shared" si="5"/>
        <v>2-1-22</v>
      </c>
      <c r="Z14" t="s">
        <v>156</v>
      </c>
      <c r="AC14" s="15" t="str">
        <f t="shared" si="2"/>
        <v>2-2-7</v>
      </c>
      <c r="AD14" s="31" t="s">
        <v>136</v>
      </c>
      <c r="AE14" s="15">
        <v>7</v>
      </c>
      <c r="AF14" s="3" t="s">
        <v>8</v>
      </c>
      <c r="AI14" s="8" t="s">
        <v>42</v>
      </c>
      <c r="AJ14" s="15">
        <v>22</v>
      </c>
      <c r="AK14" s="26" t="s">
        <v>135</v>
      </c>
      <c r="AL14" s="26" t="str">
        <f t="shared" si="6"/>
        <v>2-2-22</v>
      </c>
      <c r="AM14" s="26"/>
      <c r="AO14" t="s">
        <v>381</v>
      </c>
      <c r="AP14" s="15" t="str">
        <f t="shared" si="3"/>
        <v>2-3-7</v>
      </c>
      <c r="AQ14" s="30" t="s">
        <v>134</v>
      </c>
      <c r="AR14" s="15">
        <v>7</v>
      </c>
      <c r="AS14" s="3" t="s">
        <v>8</v>
      </c>
      <c r="AV14" s="8" t="s">
        <v>42</v>
      </c>
      <c r="AW14" s="15">
        <v>22</v>
      </c>
      <c r="AX14" s="30" t="s">
        <v>134</v>
      </c>
      <c r="AY14" s="15" t="str">
        <f t="shared" si="7"/>
        <v>2-3-22</v>
      </c>
    </row>
    <row r="15" spans="2:52" x14ac:dyDescent="0.35">
      <c r="B15" s="33" t="s">
        <v>277</v>
      </c>
      <c r="C15" s="15" t="str">
        <f t="shared" si="0"/>
        <v>2-0-8</v>
      </c>
      <c r="D15" s="29" t="s">
        <v>132</v>
      </c>
      <c r="E15" s="15">
        <v>8</v>
      </c>
      <c r="F15" s="3" t="s">
        <v>9</v>
      </c>
      <c r="I15" s="8" t="s">
        <v>35</v>
      </c>
      <c r="J15" s="15">
        <v>23</v>
      </c>
      <c r="K15" s="30" t="s">
        <v>134</v>
      </c>
      <c r="L15" s="15" t="str">
        <f t="shared" si="4"/>
        <v>2-0-23</v>
      </c>
      <c r="M15" t="s">
        <v>161</v>
      </c>
      <c r="O15" s="35" t="s">
        <v>145</v>
      </c>
      <c r="P15" s="15" t="str">
        <f t="shared" si="1"/>
        <v>2-1-8</v>
      </c>
      <c r="Q15" s="29" t="s">
        <v>132</v>
      </c>
      <c r="R15" s="15">
        <v>8</v>
      </c>
      <c r="S15" s="3" t="s">
        <v>9</v>
      </c>
      <c r="V15" s="8" t="s">
        <v>35</v>
      </c>
      <c r="W15" s="15">
        <v>23</v>
      </c>
      <c r="X15" s="30" t="s">
        <v>134</v>
      </c>
      <c r="Y15" s="15" t="str">
        <f t="shared" si="5"/>
        <v>2-1-23</v>
      </c>
      <c r="Z15" t="s">
        <v>165</v>
      </c>
      <c r="AC15" s="15" t="str">
        <f t="shared" si="2"/>
        <v>2-2-8</v>
      </c>
      <c r="AD15" s="31" t="s">
        <v>136</v>
      </c>
      <c r="AE15" s="15">
        <v>8</v>
      </c>
      <c r="AF15" s="3" t="s">
        <v>9</v>
      </c>
      <c r="AI15" s="8" t="s">
        <v>35</v>
      </c>
      <c r="AJ15" s="15">
        <v>23</v>
      </c>
      <c r="AK15" s="26" t="s">
        <v>135</v>
      </c>
      <c r="AL15" s="26" t="str">
        <f t="shared" si="6"/>
        <v>2-2-23</v>
      </c>
      <c r="AM15" s="26"/>
      <c r="AO15" t="s">
        <v>382</v>
      </c>
      <c r="AP15" s="15" t="str">
        <f t="shared" si="3"/>
        <v>2-3-8</v>
      </c>
      <c r="AQ15" s="30" t="s">
        <v>134</v>
      </c>
      <c r="AR15" s="15">
        <v>8</v>
      </c>
      <c r="AS15" s="3" t="s">
        <v>9</v>
      </c>
      <c r="AV15" s="8" t="s">
        <v>35</v>
      </c>
      <c r="AW15" s="15">
        <v>23</v>
      </c>
      <c r="AX15" s="30" t="s">
        <v>134</v>
      </c>
      <c r="AY15" s="15" t="str">
        <f t="shared" si="7"/>
        <v>2-3-23</v>
      </c>
    </row>
    <row r="16" spans="2:52" x14ac:dyDescent="0.35">
      <c r="B16" s="33" t="s">
        <v>278</v>
      </c>
      <c r="C16" s="15" t="str">
        <f t="shared" si="0"/>
        <v>2-0-9</v>
      </c>
      <c r="D16" s="29" t="s">
        <v>132</v>
      </c>
      <c r="E16" s="15">
        <v>9</v>
      </c>
      <c r="F16" s="3" t="s">
        <v>10</v>
      </c>
      <c r="I16" s="8" t="s">
        <v>28</v>
      </c>
      <c r="J16" s="15">
        <v>24</v>
      </c>
      <c r="K16" s="30" t="s">
        <v>134</v>
      </c>
      <c r="L16" s="15" t="str">
        <f t="shared" si="4"/>
        <v>2-0-24</v>
      </c>
      <c r="M16" t="s">
        <v>162</v>
      </c>
      <c r="O16" s="35" t="s">
        <v>145</v>
      </c>
      <c r="P16" s="15" t="str">
        <f t="shared" si="1"/>
        <v>2-1-9</v>
      </c>
      <c r="Q16" s="29" t="s">
        <v>132</v>
      </c>
      <c r="R16" s="15">
        <v>9</v>
      </c>
      <c r="S16" s="3" t="s">
        <v>10</v>
      </c>
      <c r="V16" s="8" t="s">
        <v>28</v>
      </c>
      <c r="W16" s="15">
        <v>24</v>
      </c>
      <c r="X16" s="30" t="s">
        <v>134</v>
      </c>
      <c r="Y16" s="15" t="str">
        <f t="shared" si="5"/>
        <v>2-1-24</v>
      </c>
      <c r="Z16" t="s">
        <v>166</v>
      </c>
      <c r="AC16" s="15" t="str">
        <f t="shared" si="2"/>
        <v>2-2-9</v>
      </c>
      <c r="AD16" s="31" t="s">
        <v>136</v>
      </c>
      <c r="AE16" s="15">
        <v>9</v>
      </c>
      <c r="AF16" s="3" t="s">
        <v>10</v>
      </c>
      <c r="AI16" s="8" t="s">
        <v>28</v>
      </c>
      <c r="AJ16" s="15">
        <v>24</v>
      </c>
      <c r="AK16" s="26" t="s">
        <v>135</v>
      </c>
      <c r="AL16" s="26" t="str">
        <f t="shared" si="6"/>
        <v>2-2-24</v>
      </c>
      <c r="AM16" s="26"/>
      <c r="AO16" t="s">
        <v>383</v>
      </c>
      <c r="AP16" s="15" t="str">
        <f t="shared" si="3"/>
        <v>2-3-9</v>
      </c>
      <c r="AQ16" s="30" t="s">
        <v>134</v>
      </c>
      <c r="AR16" s="15">
        <v>9</v>
      </c>
      <c r="AS16" s="3" t="s">
        <v>10</v>
      </c>
      <c r="AV16" s="8" t="s">
        <v>28</v>
      </c>
      <c r="AW16" s="15">
        <v>24</v>
      </c>
      <c r="AX16" s="30" t="s">
        <v>134</v>
      </c>
      <c r="AY16" s="15" t="str">
        <f t="shared" si="7"/>
        <v>2-3-24</v>
      </c>
    </row>
    <row r="17" spans="2:52" x14ac:dyDescent="0.35">
      <c r="B17" s="33" t="s">
        <v>279</v>
      </c>
      <c r="C17" s="15" t="str">
        <f t="shared" si="0"/>
        <v>2-0-10</v>
      </c>
      <c r="D17" s="29" t="s">
        <v>132</v>
      </c>
      <c r="E17" s="15">
        <v>10</v>
      </c>
      <c r="F17" s="3" t="s">
        <v>11</v>
      </c>
      <c r="I17" s="8" t="s">
        <v>29</v>
      </c>
      <c r="J17" s="15">
        <v>25</v>
      </c>
      <c r="K17" s="30" t="s">
        <v>134</v>
      </c>
      <c r="L17" s="15" t="str">
        <f t="shared" si="4"/>
        <v>2-0-25</v>
      </c>
      <c r="M17" t="s">
        <v>163</v>
      </c>
      <c r="O17" s="35" t="s">
        <v>145</v>
      </c>
      <c r="P17" s="15" t="str">
        <f t="shared" si="1"/>
        <v>2-1-10</v>
      </c>
      <c r="Q17" s="29" t="s">
        <v>132</v>
      </c>
      <c r="R17" s="15">
        <v>10</v>
      </c>
      <c r="S17" s="3" t="s">
        <v>11</v>
      </c>
      <c r="V17" s="8" t="s">
        <v>29</v>
      </c>
      <c r="W17" s="15">
        <v>25</v>
      </c>
      <c r="X17" s="30" t="s">
        <v>134</v>
      </c>
      <c r="Y17" s="15" t="str">
        <f t="shared" si="5"/>
        <v>2-1-25</v>
      </c>
      <c r="Z17" t="s">
        <v>167</v>
      </c>
      <c r="AC17" s="15" t="str">
        <f t="shared" si="2"/>
        <v>2-2-10</v>
      </c>
      <c r="AD17" s="31" t="s">
        <v>136</v>
      </c>
      <c r="AE17" s="15">
        <v>10</v>
      </c>
      <c r="AF17" s="3" t="s">
        <v>11</v>
      </c>
      <c r="AI17" s="8" t="s">
        <v>29</v>
      </c>
      <c r="AJ17" s="15">
        <v>25</v>
      </c>
      <c r="AK17" s="26" t="s">
        <v>135</v>
      </c>
      <c r="AL17" s="26" t="str">
        <f t="shared" si="6"/>
        <v>2-2-25</v>
      </c>
      <c r="AM17" s="26"/>
      <c r="AO17" t="s">
        <v>384</v>
      </c>
      <c r="AP17" s="15" t="str">
        <f t="shared" si="3"/>
        <v>2-3-10</v>
      </c>
      <c r="AQ17" s="30" t="s">
        <v>134</v>
      </c>
      <c r="AR17" s="15">
        <v>10</v>
      </c>
      <c r="AS17" s="3" t="s">
        <v>11</v>
      </c>
      <c r="AV17" s="8" t="s">
        <v>29</v>
      </c>
      <c r="AW17" s="15">
        <v>25</v>
      </c>
      <c r="AX17" s="30" t="s">
        <v>134</v>
      </c>
      <c r="AY17" s="15" t="str">
        <f t="shared" si="7"/>
        <v>2-3-25</v>
      </c>
    </row>
    <row r="18" spans="2:52" x14ac:dyDescent="0.35">
      <c r="B18" s="33" t="s">
        <v>146</v>
      </c>
      <c r="C18" s="15" t="str">
        <f t="shared" si="0"/>
        <v>2-0-11</v>
      </c>
      <c r="D18" s="29" t="s">
        <v>132</v>
      </c>
      <c r="E18" s="15">
        <v>11</v>
      </c>
      <c r="F18" s="3" t="s">
        <v>12</v>
      </c>
      <c r="I18" s="8" t="s">
        <v>30</v>
      </c>
      <c r="J18" s="15">
        <v>26</v>
      </c>
      <c r="K18" s="30" t="s">
        <v>134</v>
      </c>
      <c r="L18" s="15" t="str">
        <f t="shared" si="4"/>
        <v>2-0-26</v>
      </c>
      <c r="M18" s="32" t="s">
        <v>164</v>
      </c>
      <c r="O18" s="35" t="s">
        <v>145</v>
      </c>
      <c r="P18" s="15" t="str">
        <f t="shared" si="1"/>
        <v>2-1-11</v>
      </c>
      <c r="Q18" s="29" t="s">
        <v>132</v>
      </c>
      <c r="R18" s="15">
        <v>11</v>
      </c>
      <c r="S18" s="3" t="s">
        <v>12</v>
      </c>
      <c r="V18" s="8" t="s">
        <v>30</v>
      </c>
      <c r="W18" s="15">
        <v>26</v>
      </c>
      <c r="X18" s="30" t="s">
        <v>134</v>
      </c>
      <c r="Y18" s="15" t="str">
        <f t="shared" si="5"/>
        <v>2-1-26</v>
      </c>
      <c r="Z18" t="s">
        <v>169</v>
      </c>
      <c r="AC18" s="15" t="str">
        <f t="shared" si="2"/>
        <v>2-2-11</v>
      </c>
      <c r="AD18" s="31" t="s">
        <v>136</v>
      </c>
      <c r="AE18" s="15">
        <v>11</v>
      </c>
      <c r="AF18" s="3" t="s">
        <v>12</v>
      </c>
      <c r="AI18" s="8" t="s">
        <v>30</v>
      </c>
      <c r="AJ18" s="15">
        <v>26</v>
      </c>
      <c r="AK18" s="26" t="s">
        <v>135</v>
      </c>
      <c r="AL18" s="26" t="str">
        <f t="shared" si="6"/>
        <v>2-2-26</v>
      </c>
      <c r="AM18" s="26"/>
      <c r="AO18" t="s">
        <v>393</v>
      </c>
      <c r="AP18" s="15" t="str">
        <f t="shared" si="3"/>
        <v>2-3-11</v>
      </c>
      <c r="AQ18" s="30" t="s">
        <v>134</v>
      </c>
      <c r="AR18" s="15">
        <v>11</v>
      </c>
      <c r="AS18" s="3" t="s">
        <v>12</v>
      </c>
      <c r="AV18" s="8" t="s">
        <v>30</v>
      </c>
      <c r="AW18" s="15">
        <v>26</v>
      </c>
      <c r="AX18" s="30" t="s">
        <v>134</v>
      </c>
      <c r="AY18" s="15" t="str">
        <f t="shared" si="7"/>
        <v>2-3-26</v>
      </c>
    </row>
    <row r="19" spans="2:52" x14ac:dyDescent="0.35">
      <c r="B19" t="s">
        <v>142</v>
      </c>
      <c r="C19" s="15" t="str">
        <f t="shared" si="0"/>
        <v>2-0-4</v>
      </c>
      <c r="D19" s="28" t="s">
        <v>133</v>
      </c>
      <c r="E19" s="15">
        <v>4</v>
      </c>
      <c r="F19" s="3" t="s">
        <v>13</v>
      </c>
      <c r="I19" s="8" t="s">
        <v>31</v>
      </c>
      <c r="J19" s="15">
        <v>27</v>
      </c>
      <c r="K19" s="30" t="s">
        <v>134</v>
      </c>
      <c r="L19" s="15" t="str">
        <f t="shared" si="4"/>
        <v>2-0-27</v>
      </c>
      <c r="M19" t="s">
        <v>283</v>
      </c>
      <c r="O19" s="32" t="s">
        <v>145</v>
      </c>
      <c r="P19" s="15" t="str">
        <f t="shared" si="1"/>
        <v>2-1-4</v>
      </c>
      <c r="Q19" s="28" t="s">
        <v>133</v>
      </c>
      <c r="R19" s="15">
        <v>4</v>
      </c>
      <c r="S19" s="3" t="s">
        <v>13</v>
      </c>
      <c r="V19" s="8" t="s">
        <v>31</v>
      </c>
      <c r="W19" s="15">
        <v>27</v>
      </c>
      <c r="X19" s="30" t="s">
        <v>134</v>
      </c>
      <c r="Y19" s="15" t="str">
        <f t="shared" si="5"/>
        <v>2-1-27</v>
      </c>
      <c r="Z19" t="s">
        <v>168</v>
      </c>
      <c r="AC19" s="15" t="str">
        <f t="shared" si="2"/>
        <v>2-2-12</v>
      </c>
      <c r="AD19" s="31" t="s">
        <v>136</v>
      </c>
      <c r="AE19" s="15">
        <v>12</v>
      </c>
      <c r="AF19" s="3" t="s">
        <v>13</v>
      </c>
      <c r="AI19" s="8" t="s">
        <v>31</v>
      </c>
      <c r="AJ19" s="15">
        <v>27</v>
      </c>
      <c r="AK19" s="26" t="s">
        <v>135</v>
      </c>
      <c r="AL19" s="26" t="str">
        <f t="shared" si="6"/>
        <v>2-2-27</v>
      </c>
      <c r="AM19" s="26"/>
      <c r="AO19" t="s">
        <v>396</v>
      </c>
      <c r="AP19" s="15" t="str">
        <f t="shared" si="3"/>
        <v>2-3-12</v>
      </c>
      <c r="AQ19" s="30" t="s">
        <v>134</v>
      </c>
      <c r="AR19" s="15">
        <v>12</v>
      </c>
      <c r="AS19" s="3" t="s">
        <v>13</v>
      </c>
      <c r="AV19" s="8" t="s">
        <v>31</v>
      </c>
      <c r="AW19" s="15">
        <v>27</v>
      </c>
      <c r="AX19" s="30" t="s">
        <v>134</v>
      </c>
      <c r="AY19" s="15" t="str">
        <f t="shared" si="7"/>
        <v>2-3-27</v>
      </c>
    </row>
    <row r="20" spans="2:52" x14ac:dyDescent="0.35">
      <c r="B20" t="s">
        <v>143</v>
      </c>
      <c r="C20" s="15" t="str">
        <f t="shared" si="0"/>
        <v>2-0-5</v>
      </c>
      <c r="D20" s="28" t="s">
        <v>133</v>
      </c>
      <c r="E20" s="15">
        <v>5</v>
      </c>
      <c r="F20" s="3" t="s">
        <v>14</v>
      </c>
      <c r="I20" s="8" t="s">
        <v>32</v>
      </c>
      <c r="J20" s="15">
        <v>28</v>
      </c>
      <c r="K20" s="30" t="s">
        <v>134</v>
      </c>
      <c r="L20" s="15" t="str">
        <f t="shared" si="4"/>
        <v>2-0-28</v>
      </c>
      <c r="M20" t="s">
        <v>284</v>
      </c>
      <c r="O20" s="32" t="s">
        <v>145</v>
      </c>
      <c r="P20" s="15" t="str">
        <f t="shared" si="1"/>
        <v>2-1-5</v>
      </c>
      <c r="Q20" s="28" t="s">
        <v>133</v>
      </c>
      <c r="R20" s="15">
        <v>5</v>
      </c>
      <c r="S20" s="3" t="s">
        <v>14</v>
      </c>
      <c r="V20" s="8" t="s">
        <v>32</v>
      </c>
      <c r="W20" s="15">
        <v>28</v>
      </c>
      <c r="X20" s="30" t="s">
        <v>134</v>
      </c>
      <c r="Y20" s="15" t="str">
        <f t="shared" si="5"/>
        <v>2-1-28</v>
      </c>
      <c r="Z20" t="s">
        <v>388</v>
      </c>
      <c r="AC20" s="15" t="str">
        <f t="shared" si="2"/>
        <v>2-2-13</v>
      </c>
      <c r="AD20" s="31" t="s">
        <v>136</v>
      </c>
      <c r="AE20" s="15">
        <v>13</v>
      </c>
      <c r="AF20" s="3" t="s">
        <v>14</v>
      </c>
      <c r="AI20" s="8" t="s">
        <v>32</v>
      </c>
      <c r="AJ20" s="15">
        <v>28</v>
      </c>
      <c r="AK20" s="26" t="s">
        <v>135</v>
      </c>
      <c r="AL20" s="26" t="str">
        <f t="shared" si="6"/>
        <v>2-2-28</v>
      </c>
      <c r="AM20" s="26"/>
      <c r="AO20" t="s">
        <v>394</v>
      </c>
      <c r="AP20" s="15" t="str">
        <f t="shared" si="3"/>
        <v>2-3-13</v>
      </c>
      <c r="AQ20" s="30" t="s">
        <v>134</v>
      </c>
      <c r="AR20" s="15">
        <v>13</v>
      </c>
      <c r="AS20" s="3" t="s">
        <v>14</v>
      </c>
      <c r="AV20" s="8" t="s">
        <v>32</v>
      </c>
      <c r="AW20" s="15">
        <v>28</v>
      </c>
      <c r="AX20" s="30" t="s">
        <v>134</v>
      </c>
      <c r="AY20" s="15" t="str">
        <f t="shared" si="7"/>
        <v>2-3-28</v>
      </c>
    </row>
    <row r="21" spans="2:52" x14ac:dyDescent="0.35">
      <c r="B21" t="s">
        <v>144</v>
      </c>
      <c r="C21" s="15" t="str">
        <f t="shared" si="0"/>
        <v>2-0-6</v>
      </c>
      <c r="D21" s="28" t="s">
        <v>133</v>
      </c>
      <c r="E21" s="15">
        <v>6</v>
      </c>
      <c r="F21" s="3" t="s">
        <v>15</v>
      </c>
      <c r="I21" s="8" t="s">
        <v>33</v>
      </c>
      <c r="J21" s="15">
        <v>29</v>
      </c>
      <c r="K21" s="30" t="s">
        <v>134</v>
      </c>
      <c r="L21" s="15" t="str">
        <f t="shared" si="4"/>
        <v>2-0-29</v>
      </c>
      <c r="M21" t="s">
        <v>385</v>
      </c>
      <c r="O21" s="32" t="s">
        <v>145</v>
      </c>
      <c r="P21" s="15" t="str">
        <f t="shared" si="1"/>
        <v>2-1-6</v>
      </c>
      <c r="Q21" s="28" t="s">
        <v>133</v>
      </c>
      <c r="R21" s="15">
        <v>6</v>
      </c>
      <c r="S21" s="3" t="s">
        <v>15</v>
      </c>
      <c r="V21" s="8" t="s">
        <v>33</v>
      </c>
      <c r="W21" s="15">
        <v>29</v>
      </c>
      <c r="X21" s="30" t="s">
        <v>134</v>
      </c>
      <c r="Y21" s="15" t="str">
        <f t="shared" si="5"/>
        <v>2-1-29</v>
      </c>
      <c r="Z21" t="s">
        <v>391</v>
      </c>
      <c r="AC21" s="15" t="str">
        <f t="shared" si="2"/>
        <v>2-2-14</v>
      </c>
      <c r="AD21" s="31" t="s">
        <v>136</v>
      </c>
      <c r="AE21" s="15">
        <v>14</v>
      </c>
      <c r="AF21" s="3" t="s">
        <v>15</v>
      </c>
      <c r="AI21" s="8" t="s">
        <v>33</v>
      </c>
      <c r="AJ21" s="15">
        <v>29</v>
      </c>
      <c r="AK21" s="26" t="s">
        <v>135</v>
      </c>
      <c r="AL21" s="26" t="str">
        <f t="shared" si="6"/>
        <v>2-2-29</v>
      </c>
      <c r="AM21" s="26"/>
      <c r="AP21" s="15" t="str">
        <f t="shared" si="3"/>
        <v>2-3-14</v>
      </c>
      <c r="AQ21" s="30" t="s">
        <v>134</v>
      </c>
      <c r="AR21" s="15">
        <v>14</v>
      </c>
      <c r="AS21" s="3" t="s">
        <v>15</v>
      </c>
      <c r="AV21" s="8" t="s">
        <v>33</v>
      </c>
      <c r="AW21" s="15">
        <v>29</v>
      </c>
      <c r="AX21" s="30" t="s">
        <v>134</v>
      </c>
      <c r="AY21" s="15" t="str">
        <f t="shared" si="7"/>
        <v>2-3-29</v>
      </c>
    </row>
    <row r="22" spans="2:52" x14ac:dyDescent="0.35">
      <c r="B22" t="s">
        <v>170</v>
      </c>
      <c r="C22" s="15" t="str">
        <f t="shared" si="0"/>
        <v>2-0-7</v>
      </c>
      <c r="D22" s="28" t="s">
        <v>133</v>
      </c>
      <c r="E22" s="15">
        <v>7</v>
      </c>
      <c r="F22" s="3" t="s">
        <v>16</v>
      </c>
      <c r="I22" s="8" t="s">
        <v>34</v>
      </c>
      <c r="J22" s="15">
        <v>30</v>
      </c>
      <c r="K22" s="30" t="s">
        <v>134</v>
      </c>
      <c r="L22" s="15" t="str">
        <f t="shared" si="4"/>
        <v>2-0-30</v>
      </c>
      <c r="M22" t="s">
        <v>386</v>
      </c>
      <c r="O22" s="32" t="s">
        <v>145</v>
      </c>
      <c r="P22" s="15" t="str">
        <f t="shared" si="1"/>
        <v>2-1-7</v>
      </c>
      <c r="Q22" s="28" t="s">
        <v>133</v>
      </c>
      <c r="R22" s="15">
        <v>7</v>
      </c>
      <c r="S22" s="3" t="s">
        <v>16</v>
      </c>
      <c r="V22" s="8" t="s">
        <v>34</v>
      </c>
      <c r="W22" s="15">
        <v>30</v>
      </c>
      <c r="X22" s="30" t="s">
        <v>134</v>
      </c>
      <c r="Y22" s="15" t="str">
        <f t="shared" si="5"/>
        <v>2-1-30</v>
      </c>
      <c r="Z22" t="s">
        <v>392</v>
      </c>
      <c r="AC22" s="15" t="str">
        <f t="shared" si="2"/>
        <v>2-2-15</v>
      </c>
      <c r="AD22" s="31" t="s">
        <v>136</v>
      </c>
      <c r="AE22" s="15">
        <v>15</v>
      </c>
      <c r="AF22" s="3" t="s">
        <v>16</v>
      </c>
      <c r="AI22" s="8" t="s">
        <v>34</v>
      </c>
      <c r="AJ22" s="15">
        <v>30</v>
      </c>
      <c r="AK22" s="26" t="s">
        <v>135</v>
      </c>
      <c r="AL22" s="26" t="str">
        <f t="shared" si="6"/>
        <v>2-2-30</v>
      </c>
      <c r="AM22" s="26"/>
      <c r="AP22" s="15" t="str">
        <f t="shared" si="3"/>
        <v>2-3-15</v>
      </c>
      <c r="AQ22" s="30" t="s">
        <v>134</v>
      </c>
      <c r="AR22" s="15">
        <v>15</v>
      </c>
      <c r="AS22" s="3" t="s">
        <v>16</v>
      </c>
      <c r="AV22" s="8" t="s">
        <v>34</v>
      </c>
      <c r="AW22" s="15">
        <v>30</v>
      </c>
      <c r="AX22" s="30" t="s">
        <v>134</v>
      </c>
      <c r="AY22" s="15" t="str">
        <f t="shared" si="7"/>
        <v>2-3-30</v>
      </c>
    </row>
    <row r="23" spans="2:52" x14ac:dyDescent="0.35">
      <c r="B23" s="16"/>
      <c r="C23" s="16"/>
      <c r="D23" s="16"/>
      <c r="E23" s="16"/>
      <c r="F23" s="3" t="s">
        <v>24</v>
      </c>
      <c r="I23" s="8" t="s">
        <v>27</v>
      </c>
      <c r="J23" s="15">
        <v>31</v>
      </c>
      <c r="K23" s="30" t="s">
        <v>134</v>
      </c>
      <c r="L23" s="15" t="str">
        <f t="shared" si="4"/>
        <v>2-0-31</v>
      </c>
      <c r="M23" t="s">
        <v>387</v>
      </c>
      <c r="O23" s="16"/>
      <c r="P23" s="16"/>
      <c r="Q23" s="16"/>
      <c r="R23" s="16"/>
      <c r="S23" s="3" t="s">
        <v>24</v>
      </c>
      <c r="V23" s="8" t="s">
        <v>27</v>
      </c>
      <c r="W23" s="15">
        <v>31</v>
      </c>
      <c r="X23" s="30" t="s">
        <v>134</v>
      </c>
      <c r="Y23" s="15" t="str">
        <f t="shared" si="5"/>
        <v>2-1-31</v>
      </c>
      <c r="Z23" t="s">
        <v>395</v>
      </c>
      <c r="AB23" s="16"/>
      <c r="AC23" s="16"/>
      <c r="AD23" s="16"/>
      <c r="AE23" s="16"/>
      <c r="AF23" s="3" t="s">
        <v>24</v>
      </c>
      <c r="AI23" s="8" t="s">
        <v>27</v>
      </c>
      <c r="AJ23" s="15">
        <v>31</v>
      </c>
      <c r="AK23" s="26" t="s">
        <v>135</v>
      </c>
      <c r="AL23" s="26" t="str">
        <f t="shared" si="6"/>
        <v>2-2-31</v>
      </c>
      <c r="AM23" s="26"/>
      <c r="AO23" s="16"/>
      <c r="AP23" s="16"/>
      <c r="AQ23" s="16"/>
      <c r="AR23" s="16"/>
      <c r="AS23" s="3" t="s">
        <v>24</v>
      </c>
      <c r="AV23" s="8" t="s">
        <v>27</v>
      </c>
      <c r="AW23" s="15">
        <v>31</v>
      </c>
      <c r="AX23" s="30" t="s">
        <v>134</v>
      </c>
      <c r="AY23" s="15" t="str">
        <f t="shared" si="7"/>
        <v>2-3-31</v>
      </c>
    </row>
    <row r="24" spans="2:52" x14ac:dyDescent="0.35">
      <c r="B24" s="16"/>
      <c r="C24" s="16"/>
      <c r="D24" s="16"/>
      <c r="E24" s="16"/>
      <c r="F24" s="3" t="s">
        <v>25</v>
      </c>
      <c r="I24" s="8" t="s">
        <v>24</v>
      </c>
      <c r="J24" s="18"/>
      <c r="K24" s="18"/>
      <c r="L24" s="18"/>
      <c r="M24" s="18"/>
      <c r="O24" s="16"/>
      <c r="P24" s="16"/>
      <c r="Q24" s="16"/>
      <c r="R24" s="16"/>
      <c r="S24" s="3" t="s">
        <v>25</v>
      </c>
      <c r="V24" s="8" t="s">
        <v>24</v>
      </c>
      <c r="W24" s="18"/>
      <c r="X24" s="18"/>
      <c r="Y24" s="18"/>
      <c r="Z24" s="18"/>
      <c r="AB24" s="16"/>
      <c r="AC24" s="16"/>
      <c r="AD24" s="16"/>
      <c r="AE24" s="16"/>
      <c r="AF24" s="3" t="s">
        <v>25</v>
      </c>
      <c r="AI24" s="8" t="s">
        <v>24</v>
      </c>
      <c r="AJ24" s="18"/>
      <c r="AK24" s="18"/>
      <c r="AL24" s="18"/>
      <c r="AM24" s="18"/>
      <c r="AO24" s="16"/>
      <c r="AP24" s="16"/>
      <c r="AQ24" s="16"/>
      <c r="AR24" s="16"/>
      <c r="AS24" s="3" t="s">
        <v>25</v>
      </c>
      <c r="AV24" s="8" t="s">
        <v>24</v>
      </c>
      <c r="AW24" s="18"/>
      <c r="AX24" s="18"/>
      <c r="AY24" s="18"/>
      <c r="AZ24" s="18"/>
    </row>
    <row r="25" spans="2:52" x14ac:dyDescent="0.35">
      <c r="F25" s="5"/>
      <c r="G25" s="13"/>
      <c r="H25" s="13"/>
      <c r="I25" s="10"/>
      <c r="S25" s="5"/>
      <c r="T25" s="13"/>
      <c r="U25" s="13"/>
      <c r="V25" s="10"/>
      <c r="AF25" s="5"/>
      <c r="AG25" s="13"/>
      <c r="AH25" s="13"/>
      <c r="AI25" s="10"/>
      <c r="AS25" s="5"/>
      <c r="AT25" s="13"/>
      <c r="AU25" s="13"/>
      <c r="AV25" s="10"/>
    </row>
    <row r="26" spans="2:52" ht="15" thickBot="1" x14ac:dyDescent="0.4">
      <c r="F26" s="6" t="s">
        <v>22</v>
      </c>
      <c r="G26" s="14" t="s">
        <v>21</v>
      </c>
      <c r="H26" s="14" t="s">
        <v>24</v>
      </c>
      <c r="I26" s="11" t="s">
        <v>25</v>
      </c>
      <c r="S26" s="6" t="s">
        <v>22</v>
      </c>
      <c r="T26" s="14" t="s">
        <v>21</v>
      </c>
      <c r="U26" s="14" t="s">
        <v>24</v>
      </c>
      <c r="V26" s="11" t="s">
        <v>25</v>
      </c>
      <c r="AF26" s="6" t="s">
        <v>22</v>
      </c>
      <c r="AG26" s="14" t="s">
        <v>21</v>
      </c>
      <c r="AH26" s="14" t="s">
        <v>24</v>
      </c>
      <c r="AI26" s="11" t="s">
        <v>25</v>
      </c>
      <c r="AS26" s="6" t="s">
        <v>22</v>
      </c>
      <c r="AT26" s="14" t="s">
        <v>21</v>
      </c>
      <c r="AU26" s="14" t="s">
        <v>24</v>
      </c>
      <c r="AV26" s="11" t="s">
        <v>25</v>
      </c>
    </row>
    <row r="27" spans="2:52" ht="15" thickBot="1" x14ac:dyDescent="0.4"/>
    <row r="28" spans="2:52" x14ac:dyDescent="0.35">
      <c r="F28" s="2" t="s">
        <v>21</v>
      </c>
      <c r="G28" s="12" t="s">
        <v>22</v>
      </c>
      <c r="H28" s="12" t="s">
        <v>24</v>
      </c>
      <c r="I28" s="7" t="s">
        <v>25</v>
      </c>
      <c r="S28" s="2" t="s">
        <v>21</v>
      </c>
      <c r="T28" s="12" t="s">
        <v>22</v>
      </c>
      <c r="U28" s="12" t="s">
        <v>24</v>
      </c>
      <c r="V28" s="7" t="s">
        <v>25</v>
      </c>
      <c r="AF28" s="2" t="s">
        <v>21</v>
      </c>
      <c r="AG28" s="12" t="s">
        <v>22</v>
      </c>
      <c r="AH28" s="12" t="s">
        <v>24</v>
      </c>
      <c r="AI28" s="7" t="s">
        <v>25</v>
      </c>
      <c r="AS28" s="2" t="s">
        <v>21</v>
      </c>
      <c r="AT28" s="12" t="s">
        <v>22</v>
      </c>
      <c r="AU28" s="12" t="s">
        <v>24</v>
      </c>
      <c r="AV28" s="7" t="s">
        <v>25</v>
      </c>
    </row>
    <row r="29" spans="2:52" x14ac:dyDescent="0.35">
      <c r="F29" s="3"/>
      <c r="I29" s="8"/>
      <c r="S29" s="3"/>
      <c r="V29" s="8"/>
      <c r="AF29" s="3"/>
      <c r="AI29" s="8"/>
      <c r="AS29" s="3"/>
      <c r="AV29" s="8"/>
    </row>
    <row r="30" spans="2:52" x14ac:dyDescent="0.35">
      <c r="F30" s="3"/>
      <c r="I30" s="8"/>
      <c r="S30" s="3"/>
      <c r="V30" s="8"/>
      <c r="AF30" s="3"/>
      <c r="AI30" s="8"/>
      <c r="AS30" s="3"/>
      <c r="AV30" s="8"/>
    </row>
    <row r="31" spans="2:52" x14ac:dyDescent="0.35">
      <c r="F31" s="3"/>
      <c r="G31" s="43" t="s">
        <v>171</v>
      </c>
      <c r="H31" s="43"/>
      <c r="I31" s="8"/>
      <c r="S31" s="3"/>
      <c r="T31" s="43" t="str">
        <f>G31</f>
        <v>COM6</v>
      </c>
      <c r="U31" s="43"/>
      <c r="V31" s="8"/>
      <c r="AF31" s="3"/>
      <c r="AG31" s="43" t="str">
        <f>T31</f>
        <v>COM6</v>
      </c>
      <c r="AH31" s="43"/>
      <c r="AI31" s="8"/>
      <c r="AS31" s="3"/>
      <c r="AT31" s="43" t="s">
        <v>49</v>
      </c>
      <c r="AU31" s="43"/>
      <c r="AV31" s="8"/>
    </row>
    <row r="32" spans="2:52" x14ac:dyDescent="0.35">
      <c r="F32" s="3"/>
      <c r="G32" s="23" t="s">
        <v>129</v>
      </c>
      <c r="I32" s="24">
        <v>0</v>
      </c>
      <c r="S32" s="3"/>
      <c r="T32" s="23" t="s">
        <v>129</v>
      </c>
      <c r="V32" s="24">
        <f>I32+1</f>
        <v>1</v>
      </c>
      <c r="AF32" s="3"/>
      <c r="AG32" s="23" t="s">
        <v>129</v>
      </c>
      <c r="AI32" s="24">
        <f>V32+1</f>
        <v>2</v>
      </c>
      <c r="AS32" s="3"/>
      <c r="AT32" s="23" t="s">
        <v>129</v>
      </c>
      <c r="AV32" s="24">
        <f>AI32+1</f>
        <v>3</v>
      </c>
    </row>
    <row r="33" spans="3:48" x14ac:dyDescent="0.35">
      <c r="F33" s="3"/>
      <c r="I33" s="8"/>
      <c r="S33" s="3"/>
      <c r="V33" s="8"/>
      <c r="AF33" s="3"/>
      <c r="AI33" s="8"/>
      <c r="AS33" s="3"/>
      <c r="AV33" s="8"/>
    </row>
    <row r="34" spans="3:48" ht="15" thickBot="1" x14ac:dyDescent="0.4">
      <c r="F34" s="6"/>
      <c r="G34" s="14"/>
      <c r="H34" s="14"/>
      <c r="I34" s="11"/>
      <c r="S34" s="6"/>
      <c r="T34" s="14"/>
      <c r="U34" s="14"/>
      <c r="V34" s="11"/>
      <c r="AF34" s="6"/>
      <c r="AG34" s="14"/>
      <c r="AH34" s="14"/>
      <c r="AI34" s="11"/>
      <c r="AS34" s="6"/>
      <c r="AT34" s="14"/>
      <c r="AU34" s="14"/>
      <c r="AV34" s="11"/>
    </row>
    <row r="35" spans="3:48" x14ac:dyDescent="0.35">
      <c r="G35" s="2"/>
      <c r="H35" s="7"/>
      <c r="T35" s="2"/>
      <c r="U35" s="7"/>
      <c r="AG35" s="2"/>
      <c r="AH35" s="7"/>
      <c r="AT35" s="2"/>
      <c r="AU35" s="7"/>
    </row>
    <row r="36" spans="3:48" x14ac:dyDescent="0.35">
      <c r="G36" s="44" t="s">
        <v>26</v>
      </c>
      <c r="H36" s="45"/>
      <c r="T36" s="44" t="s">
        <v>26</v>
      </c>
      <c r="U36" s="45"/>
      <c r="Y36"/>
      <c r="AG36" s="44" t="s">
        <v>26</v>
      </c>
      <c r="AH36" s="45"/>
      <c r="AT36" s="44" t="s">
        <v>26</v>
      </c>
      <c r="AU36" s="45"/>
    </row>
    <row r="37" spans="3:48" ht="15" thickBot="1" x14ac:dyDescent="0.4">
      <c r="G37" s="6"/>
      <c r="H37" s="11"/>
      <c r="T37" s="6"/>
      <c r="U37" s="11"/>
      <c r="Y37"/>
      <c r="AG37" s="6"/>
      <c r="AH37" s="11"/>
      <c r="AT37" s="6"/>
      <c r="AU37" s="11"/>
    </row>
    <row r="38" spans="3:48" x14ac:dyDescent="0.35">
      <c r="Y38"/>
    </row>
    <row r="39" spans="3:48" x14ac:dyDescent="0.35">
      <c r="Y39" t="s">
        <v>393</v>
      </c>
    </row>
    <row r="40" spans="3:48" x14ac:dyDescent="0.35">
      <c r="Y40" t="s">
        <v>396</v>
      </c>
    </row>
    <row r="41" spans="3:48" x14ac:dyDescent="0.35">
      <c r="F41" s="25" t="s">
        <v>130</v>
      </c>
      <c r="G41" s="25"/>
      <c r="H41" s="25">
        <v>2</v>
      </c>
      <c r="Y41" t="s">
        <v>394</v>
      </c>
    </row>
    <row r="43" spans="3:48" x14ac:dyDescent="0.35">
      <c r="C43" s="17"/>
      <c r="M43" s="32" t="s">
        <v>313</v>
      </c>
      <c r="P43" s="17"/>
      <c r="AC43" s="17"/>
      <c r="AP43" s="17"/>
    </row>
    <row r="44" spans="3:48" x14ac:dyDescent="0.35">
      <c r="D44" s="29" t="s">
        <v>132</v>
      </c>
      <c r="H44" s="1" cm="1">
        <f t="array" aca="1" ref="H44" ca="1">SUM(COUNTIF(INDIRECT({"$C$7:$C$22";"$J$8:$J$23";"$N$7:$N$22";"$U$8:$U$23";"$Y$7:$Y$22";"$AF$8:$AF$23";"$AJ$7:$AJ$22";"$AQ$8:$AQ$23"}),D44))</f>
        <v>0</v>
      </c>
      <c r="M44" s="34" t="s">
        <v>314</v>
      </c>
    </row>
    <row r="45" spans="3:48" x14ac:dyDescent="0.35">
      <c r="D45" s="28" t="s">
        <v>133</v>
      </c>
      <c r="H45" s="1" cm="1">
        <f t="array" aca="1" ref="H45" ca="1">SUM(COUNTIF(INDIRECT({"$C$7:$C$22";"$J$8:$J$23";"$N$7:$N$22";"$U$8:$U$23";"$Y$7:$Y$22";"$AF$8:$AF$23";"$AJ$7:$AJ$22";"$AQ$8:$AQ$23"}),D45))</f>
        <v>0</v>
      </c>
    </row>
    <row r="46" spans="3:48" x14ac:dyDescent="0.35">
      <c r="D46" s="30" t="s">
        <v>134</v>
      </c>
      <c r="H46" s="1" cm="1">
        <f t="array" aca="1" ref="H46" ca="1">SUM(COUNTIF(INDIRECT({"$C$7:$C$22";"$J$8:$J$23";"$N$7:$N$22";"$U$8:$U$23";"$Y$7:$Y$22";"$AF$8:$AF$23";"$AJ$7:$AJ$22";"$AQ$8:$AQ$23"}),D46))</f>
        <v>15</v>
      </c>
    </row>
    <row r="47" spans="3:48" x14ac:dyDescent="0.35">
      <c r="D47" s="31" t="s">
        <v>136</v>
      </c>
      <c r="H47" s="1" cm="1">
        <f t="array" aca="1" ref="H47" ca="1">SUM(COUNTIF(INDIRECT({"$C$7:$C$22";"$J$8:$J$23";"$N$7:$N$22";"$U$8:$U$23";"$Y$7:$Y$22";"$AF$8:$AF$23";"$AJ$7:$AJ$22";"$AQ$8:$AQ$23"}),D47))</f>
        <v>0</v>
      </c>
    </row>
  </sheetData>
  <mergeCells count="8">
    <mergeCell ref="G31:H31"/>
    <mergeCell ref="T31:U31"/>
    <mergeCell ref="AG31:AH31"/>
    <mergeCell ref="AT31:AU31"/>
    <mergeCell ref="G36:H36"/>
    <mergeCell ref="T36:U36"/>
    <mergeCell ref="AG36:AH36"/>
    <mergeCell ref="AT36:AU36"/>
  </mergeCells>
  <phoneticPr fontId="1" type="noConversion"/>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837E-B245-42A3-8F6D-5B1D3622F670}">
  <dimension ref="A1"/>
  <sheetViews>
    <sheetView workbookViewId="0">
      <selection activeCell="K28" sqref="K28"/>
    </sheetView>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9BA9-790E-4443-8CE6-3586A1333188}">
  <dimension ref="C1:DA109"/>
  <sheetViews>
    <sheetView topLeftCell="C7" zoomScale="70" zoomScaleNormal="70" workbookViewId="0">
      <selection activeCell="AS109" sqref="AS109"/>
    </sheetView>
  </sheetViews>
  <sheetFormatPr defaultRowHeight="14.5" x14ac:dyDescent="0.35"/>
  <cols>
    <col min="3" max="3" width="26.81640625" customWidth="1"/>
    <col min="4" max="6" width="3.453125" customWidth="1"/>
    <col min="7" max="7" width="4" customWidth="1"/>
    <col min="8" max="10" width="3.81640625" customWidth="1"/>
    <col min="11" max="11" width="3.1796875" customWidth="1"/>
    <col min="12" max="15" width="2.453125" customWidth="1"/>
    <col min="16" max="25" width="2.1796875" customWidth="1"/>
    <col min="26" max="26" width="2.81640625" customWidth="1"/>
    <col min="27" max="45" width="2.1796875" customWidth="1"/>
    <col min="46" max="46" width="2.54296875" customWidth="1"/>
    <col min="47" max="68" width="2.1796875" customWidth="1"/>
    <col min="76" max="84" width="3.54296875" customWidth="1"/>
    <col min="85" max="85" width="17.54296875" customWidth="1"/>
    <col min="86" max="94" width="3.54296875" customWidth="1"/>
    <col min="95" max="95" width="17.81640625" customWidth="1"/>
    <col min="96" max="104" width="3.54296875" customWidth="1"/>
  </cols>
  <sheetData>
    <row r="1" spans="3:3" x14ac:dyDescent="0.35">
      <c r="C1" s="20" t="s">
        <v>59</v>
      </c>
    </row>
    <row r="2" spans="3:3" x14ac:dyDescent="0.35">
      <c r="C2" t="s">
        <v>59</v>
      </c>
    </row>
    <row r="3" spans="3:3" x14ac:dyDescent="0.35">
      <c r="C3" t="s">
        <v>60</v>
      </c>
    </row>
    <row r="4" spans="3:3" x14ac:dyDescent="0.35">
      <c r="C4" t="s">
        <v>61</v>
      </c>
    </row>
    <row r="71" spans="3:105" ht="64.5" customHeight="1" x14ac:dyDescent="0.35">
      <c r="BX71" s="22" t="s">
        <v>103</v>
      </c>
      <c r="BY71" s="22" t="s">
        <v>102</v>
      </c>
      <c r="BZ71" s="22" t="s">
        <v>101</v>
      </c>
      <c r="CA71" s="22"/>
      <c r="CB71" s="22" t="s">
        <v>100</v>
      </c>
      <c r="CC71" s="22" t="s">
        <v>115</v>
      </c>
      <c r="CD71" s="22" t="s">
        <v>107</v>
      </c>
      <c r="CE71" s="22" t="s">
        <v>108</v>
      </c>
      <c r="CF71" s="22" t="s">
        <v>109</v>
      </c>
      <c r="CG71" s="22"/>
      <c r="CH71" s="22" t="s">
        <v>110</v>
      </c>
      <c r="CI71" s="22" t="s">
        <v>111</v>
      </c>
      <c r="CJ71" s="22" t="s">
        <v>112</v>
      </c>
      <c r="CK71" s="22" t="s">
        <v>113</v>
      </c>
      <c r="CM71" s="22" t="s">
        <v>114</v>
      </c>
      <c r="CN71" s="22" t="s">
        <v>104</v>
      </c>
      <c r="CO71" s="22" t="s">
        <v>105</v>
      </c>
      <c r="CP71" s="22" t="s">
        <v>106</v>
      </c>
      <c r="CQ71" s="22"/>
      <c r="CR71" s="22" t="s">
        <v>116</v>
      </c>
      <c r="CS71" s="22" t="s">
        <v>117</v>
      </c>
      <c r="CT71" s="22" t="s">
        <v>118</v>
      </c>
      <c r="CU71" s="22" t="s">
        <v>119</v>
      </c>
      <c r="CV71" s="22" t="s">
        <v>120</v>
      </c>
      <c r="CX71" s="22" t="s">
        <v>88</v>
      </c>
      <c r="CY71" s="22" t="s">
        <v>89</v>
      </c>
      <c r="CZ71" s="22" t="s">
        <v>90</v>
      </c>
      <c r="DA71" s="22"/>
    </row>
    <row r="72" spans="3:105" ht="3.75" customHeight="1" x14ac:dyDescent="0.35"/>
    <row r="73" spans="3:105" ht="9" customHeight="1" x14ac:dyDescent="0.35"/>
    <row r="79" spans="3:105" x14ac:dyDescent="0.35">
      <c r="C79" t="s">
        <v>24</v>
      </c>
      <c r="BS79" t="s">
        <v>24</v>
      </c>
    </row>
    <row r="80" spans="3:105" x14ac:dyDescent="0.35">
      <c r="C80" t="s">
        <v>125</v>
      </c>
      <c r="BS80" t="s">
        <v>125</v>
      </c>
    </row>
    <row r="81" spans="3:71" x14ac:dyDescent="0.35">
      <c r="C81" t="s">
        <v>121</v>
      </c>
      <c r="BS81" t="s">
        <v>121</v>
      </c>
    </row>
    <row r="82" spans="3:71" x14ac:dyDescent="0.35">
      <c r="C82" t="s">
        <v>121</v>
      </c>
      <c r="BS82" t="s">
        <v>121</v>
      </c>
    </row>
    <row r="89" spans="3:71" ht="6" customHeight="1" x14ac:dyDescent="0.35"/>
    <row r="90" spans="3:71" ht="17.25" customHeight="1" x14ac:dyDescent="0.35">
      <c r="C90" t="s">
        <v>122</v>
      </c>
      <c r="BS90" t="s">
        <v>122</v>
      </c>
    </row>
    <row r="91" spans="3:71" ht="17.25" customHeight="1" x14ac:dyDescent="0.35">
      <c r="C91" t="s">
        <v>123</v>
      </c>
      <c r="BS91" t="s">
        <v>123</v>
      </c>
    </row>
    <row r="92" spans="3:71" ht="17.25" customHeight="1" x14ac:dyDescent="0.35">
      <c r="C92" t="s">
        <v>124</v>
      </c>
      <c r="BS92" t="s">
        <v>124</v>
      </c>
    </row>
    <row r="94" spans="3:71" ht="5.25" customHeight="1" x14ac:dyDescent="0.35"/>
    <row r="95" spans="3:71" ht="18" customHeight="1" x14ac:dyDescent="0.35">
      <c r="C95" t="s">
        <v>126</v>
      </c>
      <c r="BS95" t="s">
        <v>126</v>
      </c>
    </row>
    <row r="96" spans="3:71" ht="18" customHeight="1" x14ac:dyDescent="0.35">
      <c r="C96" t="s">
        <v>126</v>
      </c>
      <c r="BS96" t="s">
        <v>126</v>
      </c>
    </row>
    <row r="97" spans="3:71" ht="18" customHeight="1" x14ac:dyDescent="0.35">
      <c r="C97" t="s">
        <v>127</v>
      </c>
      <c r="BS97" t="s">
        <v>127</v>
      </c>
    </row>
    <row r="98" spans="3:71" ht="18" customHeight="1" x14ac:dyDescent="0.35">
      <c r="C98" t="s">
        <v>127</v>
      </c>
      <c r="BS98" t="s">
        <v>127</v>
      </c>
    </row>
    <row r="100" spans="3:71" ht="7.5" customHeight="1" x14ac:dyDescent="0.35"/>
    <row r="101" spans="3:71" ht="18" customHeight="1" x14ac:dyDescent="0.35">
      <c r="C101" t="s">
        <v>126</v>
      </c>
      <c r="BS101" t="s">
        <v>126</v>
      </c>
    </row>
    <row r="102" spans="3:71" ht="18" customHeight="1" x14ac:dyDescent="0.35">
      <c r="C102" t="s">
        <v>126</v>
      </c>
      <c r="BS102" t="s">
        <v>126</v>
      </c>
    </row>
    <row r="103" spans="3:71" ht="18" customHeight="1" x14ac:dyDescent="0.35">
      <c r="C103" t="s">
        <v>128</v>
      </c>
      <c r="BS103" t="s">
        <v>128</v>
      </c>
    </row>
    <row r="104" spans="3:71" ht="18" customHeight="1" x14ac:dyDescent="0.35">
      <c r="C104" t="s">
        <v>128</v>
      </c>
      <c r="BS104" t="s">
        <v>128</v>
      </c>
    </row>
    <row r="108" spans="3:71" ht="16.5" customHeight="1" x14ac:dyDescent="0.35"/>
    <row r="109" spans="3:71" ht="109.5" customHeight="1" x14ac:dyDescent="0.35">
      <c r="C109" s="21"/>
      <c r="D109" s="22" t="s">
        <v>62</v>
      </c>
      <c r="E109" s="22" t="s">
        <v>63</v>
      </c>
      <c r="F109" s="22" t="s">
        <v>24</v>
      </c>
      <c r="G109" s="22"/>
      <c r="H109" s="22" t="s">
        <v>62</v>
      </c>
      <c r="I109" s="22" t="s">
        <v>64</v>
      </c>
      <c r="J109" s="22" t="s">
        <v>24</v>
      </c>
      <c r="K109" s="22"/>
      <c r="L109" s="22" t="s">
        <v>24</v>
      </c>
      <c r="M109" s="22" t="s">
        <v>65</v>
      </c>
      <c r="N109" s="22" t="s">
        <v>66</v>
      </c>
      <c r="O109" s="22" t="s">
        <v>67</v>
      </c>
      <c r="P109" s="22"/>
      <c r="Q109" s="22" t="s">
        <v>68</v>
      </c>
      <c r="R109" s="22" t="s">
        <v>69</v>
      </c>
      <c r="S109" s="22" t="s">
        <v>70</v>
      </c>
      <c r="T109" s="22" t="s">
        <v>71</v>
      </c>
      <c r="U109" s="22" t="s">
        <v>24</v>
      </c>
      <c r="V109" s="22" t="s">
        <v>72</v>
      </c>
      <c r="W109" s="22" t="s">
        <v>73</v>
      </c>
      <c r="X109" s="22" t="s">
        <v>74</v>
      </c>
      <c r="Y109" s="22" t="s">
        <v>75</v>
      </c>
      <c r="Z109" s="22"/>
      <c r="AA109" s="22" t="s">
        <v>76</v>
      </c>
      <c r="AB109" s="22" t="s">
        <v>77</v>
      </c>
      <c r="AC109" s="22" t="s">
        <v>78</v>
      </c>
      <c r="AD109" s="22" t="s">
        <v>79</v>
      </c>
      <c r="AE109" s="22" t="s">
        <v>24</v>
      </c>
      <c r="AF109" s="22" t="s">
        <v>80</v>
      </c>
      <c r="AG109" s="22" t="s">
        <v>81</v>
      </c>
      <c r="AH109" s="22" t="s">
        <v>82</v>
      </c>
      <c r="AI109" s="22" t="s">
        <v>83</v>
      </c>
      <c r="AJ109" s="22"/>
      <c r="AK109" s="22" t="s">
        <v>84</v>
      </c>
      <c r="AL109" s="22" t="s">
        <v>85</v>
      </c>
      <c r="AM109" s="22" t="s">
        <v>86</v>
      </c>
      <c r="AN109" s="22" t="s">
        <v>87</v>
      </c>
      <c r="AO109" s="22" t="s">
        <v>24</v>
      </c>
      <c r="AP109" s="22" t="s">
        <v>88</v>
      </c>
      <c r="AQ109" s="22" t="s">
        <v>89</v>
      </c>
      <c r="AR109" s="22" t="s">
        <v>90</v>
      </c>
      <c r="AS109" s="22" t="s">
        <v>91</v>
      </c>
      <c r="AT109" s="22"/>
      <c r="AU109" s="22" t="s">
        <v>92</v>
      </c>
      <c r="AV109" s="22" t="s">
        <v>93</v>
      </c>
      <c r="AW109" s="22" t="s">
        <v>94</v>
      </c>
      <c r="AX109" s="22" t="s">
        <v>95</v>
      </c>
      <c r="AY109" s="22" t="s">
        <v>24</v>
      </c>
      <c r="AZ109" s="22" t="s">
        <v>96</v>
      </c>
      <c r="BA109" s="22" t="s">
        <v>97</v>
      </c>
      <c r="BB109" s="22" t="s">
        <v>98</v>
      </c>
      <c r="BC109" s="22" t="s">
        <v>99</v>
      </c>
      <c r="BD109" s="22"/>
      <c r="BE109" s="22" t="s">
        <v>100</v>
      </c>
      <c r="BF109" s="22" t="s">
        <v>101</v>
      </c>
      <c r="BG109" s="22" t="s">
        <v>102</v>
      </c>
      <c r="BH109" s="22" t="s">
        <v>103</v>
      </c>
      <c r="BI109" s="22" t="s">
        <v>24</v>
      </c>
      <c r="BJ109" s="22" t="s">
        <v>104</v>
      </c>
      <c r="BK109" s="22" t="s">
        <v>105</v>
      </c>
      <c r="BL109" s="22" t="s">
        <v>106</v>
      </c>
      <c r="BM109" s="22" t="s">
        <v>91</v>
      </c>
      <c r="BN109" s="22"/>
      <c r="BO109" s="22"/>
      <c r="BP109" s="22"/>
    </row>
  </sheetData>
  <phoneticPr fontId="1" type="noConversion"/>
  <hyperlinks>
    <hyperlink ref="C1" r:id="rId1" location="Configuration" xr:uid="{8FE5DB59-4CCF-4606-8505-2D765C3F1F6C}"/>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B565-78DA-42AC-A0D8-C5B614CDCC18}">
  <dimension ref="B1:AR47"/>
  <sheetViews>
    <sheetView zoomScale="70" zoomScaleNormal="70" workbookViewId="0">
      <selection activeCell="I47" sqref="I47"/>
    </sheetView>
  </sheetViews>
  <sheetFormatPr defaultRowHeight="14.5" x14ac:dyDescent="0.35"/>
  <cols>
    <col min="1" max="1" width="2.81640625" customWidth="1"/>
    <col min="2" max="2" width="14.54296875" style="15" bestFit="1" customWidth="1"/>
    <col min="3" max="3" width="11" style="15" bestFit="1" customWidth="1"/>
    <col min="4" max="4" width="5.81640625" style="15" customWidth="1"/>
    <col min="5" max="5" width="5.81640625" style="1" bestFit="1" customWidth="1"/>
    <col min="6" max="6" width="4.1796875" style="1" bestFit="1" customWidth="1"/>
    <col min="7" max="7" width="10" style="1" bestFit="1" customWidth="1"/>
    <col min="8" max="8" width="10.1796875" style="1" bestFit="1" customWidth="1"/>
    <col min="9" max="9" width="5.81640625" style="15" customWidth="1"/>
    <col min="10" max="10" width="11" style="17" bestFit="1" customWidth="1"/>
    <col min="11" max="11" width="14.54296875" style="17" bestFit="1" customWidth="1"/>
    <col min="12" max="12" width="2.81640625" customWidth="1"/>
    <col min="13" max="13" width="14.54296875" style="15" bestFit="1" customWidth="1"/>
    <col min="14" max="14" width="11" style="15" bestFit="1" customWidth="1"/>
    <col min="15" max="15" width="5.81640625" style="15" customWidth="1"/>
    <col min="16" max="16" width="5.81640625" style="1" bestFit="1" customWidth="1"/>
    <col min="17" max="17" width="4.1796875" style="1" bestFit="1" customWidth="1"/>
    <col min="18" max="18" width="5.81640625" style="1" bestFit="1" customWidth="1"/>
    <col min="19" max="19" width="10.1796875" style="1" bestFit="1" customWidth="1"/>
    <col min="20" max="20" width="5.81640625" style="15" customWidth="1"/>
    <col min="21" max="21" width="11" style="17" bestFit="1" customWidth="1"/>
    <col min="22" max="22" width="14.54296875" style="17" bestFit="1" customWidth="1"/>
    <col min="23" max="23" width="2.81640625" customWidth="1"/>
    <col min="24" max="24" width="14.54296875" style="15" bestFit="1" customWidth="1"/>
    <col min="25" max="25" width="11" style="15" bestFit="1" customWidth="1"/>
    <col min="26" max="26" width="5.81640625" style="15" customWidth="1"/>
    <col min="27" max="27" width="5.81640625" style="1" bestFit="1" customWidth="1"/>
    <col min="28" max="28" width="4.1796875" style="1" bestFit="1" customWidth="1"/>
    <col min="29" max="29" width="5.81640625" style="1" bestFit="1" customWidth="1"/>
    <col min="30" max="30" width="10.1796875" style="1" bestFit="1" customWidth="1"/>
    <col min="31" max="31" width="5.81640625" style="15" customWidth="1"/>
    <col min="32" max="32" width="11" style="17" bestFit="1" customWidth="1"/>
    <col min="33" max="33" width="14.54296875" style="17" bestFit="1" customWidth="1"/>
    <col min="34" max="34" width="2.81640625" customWidth="1"/>
    <col min="35" max="35" width="14.54296875" style="15" bestFit="1" customWidth="1"/>
    <col min="36" max="36" width="11" style="15" bestFit="1" customWidth="1"/>
    <col min="37" max="37" width="5.81640625" style="15" customWidth="1"/>
    <col min="38" max="38" width="5.81640625" style="1" bestFit="1" customWidth="1"/>
    <col min="39" max="39" width="4.1796875" style="1" bestFit="1" customWidth="1"/>
    <col min="40" max="40" width="5.81640625" style="1" bestFit="1" customWidth="1"/>
    <col min="41" max="41" width="10.1796875" style="1" bestFit="1" customWidth="1"/>
    <col min="42" max="42" width="5.81640625" style="15" customWidth="1"/>
    <col min="43" max="43" width="11" style="17" bestFit="1" customWidth="1"/>
    <col min="44" max="44" width="14.54296875" style="17" bestFit="1" customWidth="1"/>
  </cols>
  <sheetData>
    <row r="1" spans="2:44" x14ac:dyDescent="0.35">
      <c r="B1" s="15" t="s">
        <v>48</v>
      </c>
      <c r="C1" s="15" t="s">
        <v>47</v>
      </c>
      <c r="D1" s="15" t="s">
        <v>131</v>
      </c>
      <c r="I1" s="15" t="s">
        <v>131</v>
      </c>
      <c r="J1" s="17" t="s">
        <v>47</v>
      </c>
      <c r="K1" s="17" t="s">
        <v>48</v>
      </c>
      <c r="M1" s="15" t="s">
        <v>48</v>
      </c>
      <c r="N1" s="15" t="s">
        <v>47</v>
      </c>
      <c r="O1" s="15" t="s">
        <v>131</v>
      </c>
      <c r="T1" s="15" t="s">
        <v>131</v>
      </c>
      <c r="U1" s="17" t="s">
        <v>47</v>
      </c>
      <c r="V1" s="17" t="s">
        <v>48</v>
      </c>
      <c r="X1" s="15" t="s">
        <v>48</v>
      </c>
      <c r="Y1" s="15" t="s">
        <v>47</v>
      </c>
      <c r="Z1" s="15" t="s">
        <v>131</v>
      </c>
      <c r="AE1" s="15" t="s">
        <v>131</v>
      </c>
      <c r="AF1" s="17" t="s">
        <v>47</v>
      </c>
      <c r="AG1" s="17" t="s">
        <v>48</v>
      </c>
      <c r="AI1" s="15" t="s">
        <v>48</v>
      </c>
      <c r="AJ1" s="15" t="s">
        <v>47</v>
      </c>
      <c r="AK1" s="15" t="s">
        <v>131</v>
      </c>
      <c r="AP1" s="15" t="s">
        <v>131</v>
      </c>
      <c r="AQ1" s="17" t="s">
        <v>47</v>
      </c>
      <c r="AR1" s="17" t="s">
        <v>48</v>
      </c>
    </row>
    <row r="2" spans="2:44" ht="15" thickBot="1" x14ac:dyDescent="0.4"/>
    <row r="3" spans="2:44" x14ac:dyDescent="0.35">
      <c r="C3" s="15" t="s">
        <v>21</v>
      </c>
      <c r="E3" s="2" t="s">
        <v>17</v>
      </c>
      <c r="F3" s="12"/>
      <c r="G3" s="12"/>
      <c r="H3" s="7" t="s">
        <v>25</v>
      </c>
      <c r="I3" s="18"/>
      <c r="J3" s="18"/>
      <c r="N3" s="15" t="s">
        <v>21</v>
      </c>
      <c r="P3" s="2" t="s">
        <v>17</v>
      </c>
      <c r="Q3" s="12"/>
      <c r="R3" s="12"/>
      <c r="S3" s="7" t="s">
        <v>25</v>
      </c>
      <c r="T3" s="18"/>
      <c r="U3" s="18"/>
      <c r="Y3" s="15" t="s">
        <v>21</v>
      </c>
      <c r="AA3" s="2" t="s">
        <v>17</v>
      </c>
      <c r="AB3" s="12"/>
      <c r="AC3" s="12"/>
      <c r="AD3" s="7" t="s">
        <v>25</v>
      </c>
      <c r="AE3" s="18"/>
      <c r="AF3" s="18"/>
      <c r="AJ3" s="15" t="s">
        <v>21</v>
      </c>
      <c r="AL3" s="2" t="s">
        <v>17</v>
      </c>
      <c r="AM3" s="12"/>
      <c r="AN3" s="12"/>
      <c r="AO3" s="7" t="s">
        <v>25</v>
      </c>
      <c r="AP3" s="18"/>
      <c r="AQ3" s="18"/>
    </row>
    <row r="4" spans="2:44" x14ac:dyDescent="0.35">
      <c r="C4" s="15" t="s">
        <v>22</v>
      </c>
      <c r="E4" s="3" t="s">
        <v>18</v>
      </c>
      <c r="H4" s="8" t="s">
        <v>24</v>
      </c>
      <c r="I4" s="18"/>
      <c r="J4" s="18"/>
      <c r="N4" s="15" t="s">
        <v>22</v>
      </c>
      <c r="P4" s="3" t="s">
        <v>18</v>
      </c>
      <c r="S4" s="8" t="s">
        <v>24</v>
      </c>
      <c r="T4" s="18"/>
      <c r="U4" s="18"/>
      <c r="Y4" s="15" t="s">
        <v>22</v>
      </c>
      <c r="AA4" s="3" t="s">
        <v>18</v>
      </c>
      <c r="AD4" s="8" t="s">
        <v>24</v>
      </c>
      <c r="AE4" s="18"/>
      <c r="AF4" s="18"/>
      <c r="AJ4" s="15" t="s">
        <v>22</v>
      </c>
      <c r="AL4" s="3" t="s">
        <v>18</v>
      </c>
      <c r="AO4" s="8" t="s">
        <v>24</v>
      </c>
      <c r="AP4" s="18"/>
      <c r="AQ4" s="18"/>
    </row>
    <row r="5" spans="2:44" x14ac:dyDescent="0.35">
      <c r="C5" s="15" t="s">
        <v>23</v>
      </c>
      <c r="E5" s="3" t="s">
        <v>19</v>
      </c>
      <c r="H5" s="8" t="s">
        <v>43</v>
      </c>
      <c r="I5" s="18"/>
      <c r="J5" s="18"/>
      <c r="N5" s="15" t="s">
        <v>23</v>
      </c>
      <c r="P5" s="3" t="s">
        <v>19</v>
      </c>
      <c r="S5" s="8" t="s">
        <v>43</v>
      </c>
      <c r="T5" s="18"/>
      <c r="U5" s="18"/>
      <c r="Y5" s="15" t="s">
        <v>23</v>
      </c>
      <c r="AA5" s="3" t="s">
        <v>19</v>
      </c>
      <c r="AD5" s="8" t="s">
        <v>43</v>
      </c>
      <c r="AE5" s="18"/>
      <c r="AF5" s="18"/>
      <c r="AJ5" s="15" t="s">
        <v>23</v>
      </c>
      <c r="AL5" s="3" t="s">
        <v>19</v>
      </c>
      <c r="AO5" s="8" t="s">
        <v>43</v>
      </c>
      <c r="AP5" s="18"/>
      <c r="AQ5" s="18"/>
    </row>
    <row r="6" spans="2:44" x14ac:dyDescent="0.35">
      <c r="C6" s="16"/>
      <c r="D6" s="16"/>
      <c r="E6" s="4" t="s">
        <v>20</v>
      </c>
      <c r="H6" s="9" t="s">
        <v>45</v>
      </c>
      <c r="I6" s="18"/>
      <c r="J6" s="18"/>
      <c r="N6" s="16"/>
      <c r="O6" s="16"/>
      <c r="P6" s="4" t="s">
        <v>20</v>
      </c>
      <c r="S6" s="9" t="s">
        <v>45</v>
      </c>
      <c r="T6" s="18"/>
      <c r="U6" s="18"/>
      <c r="Y6" s="16"/>
      <c r="Z6" s="16"/>
      <c r="AA6" s="4" t="s">
        <v>20</v>
      </c>
      <c r="AD6" s="9" t="s">
        <v>45</v>
      </c>
      <c r="AE6" s="18"/>
      <c r="AF6" s="18"/>
      <c r="AJ6" s="16"/>
      <c r="AK6" s="16"/>
      <c r="AL6" s="4" t="s">
        <v>20</v>
      </c>
      <c r="AO6" s="9" t="s">
        <v>45</v>
      </c>
      <c r="AP6" s="18"/>
      <c r="AQ6" s="18"/>
    </row>
    <row r="7" spans="2:44" x14ac:dyDescent="0.35">
      <c r="B7" s="15" t="str">
        <f>$G$41&amp;"-"&amp;H$32&amp;"-"&amp;D7</f>
        <v>2-0-0</v>
      </c>
      <c r="C7" s="29" t="s">
        <v>132</v>
      </c>
      <c r="D7" s="15">
        <v>0</v>
      </c>
      <c r="E7" s="3" t="s">
        <v>1</v>
      </c>
      <c r="H7" s="9" t="s">
        <v>44</v>
      </c>
      <c r="I7" s="18"/>
      <c r="J7" s="18"/>
      <c r="M7" s="15" t="str">
        <f>$G$41&amp;"-"&amp;S$32&amp;"-"&amp;O7</f>
        <v>2-1-0</v>
      </c>
      <c r="N7" s="29" t="s">
        <v>132</v>
      </c>
      <c r="O7" s="15">
        <v>0</v>
      </c>
      <c r="P7" s="3" t="s">
        <v>1</v>
      </c>
      <c r="S7" s="9" t="s">
        <v>44</v>
      </c>
      <c r="T7" s="18"/>
      <c r="U7" s="18"/>
      <c r="X7" s="15" t="str">
        <f>$G$41&amp;"-"&amp;AD$32&amp;"-"&amp;Z7</f>
        <v>2-2-0</v>
      </c>
      <c r="Y7" s="31" t="s">
        <v>136</v>
      </c>
      <c r="Z7" s="15">
        <v>0</v>
      </c>
      <c r="AA7" s="3" t="s">
        <v>1</v>
      </c>
      <c r="AD7" s="9" t="s">
        <v>44</v>
      </c>
      <c r="AE7" s="18"/>
      <c r="AF7" s="18"/>
      <c r="AI7" s="15" t="str">
        <f>$G$41&amp;"-"&amp;AO$32&amp;"-"&amp;AK7</f>
        <v>2-3-0</v>
      </c>
      <c r="AJ7" s="30" t="s">
        <v>134</v>
      </c>
      <c r="AK7" s="15">
        <v>0</v>
      </c>
      <c r="AL7" s="3" t="s">
        <v>1</v>
      </c>
      <c r="AO7" s="9" t="s">
        <v>44</v>
      </c>
      <c r="AP7" s="18"/>
      <c r="AQ7" s="18"/>
    </row>
    <row r="8" spans="2:44" x14ac:dyDescent="0.35">
      <c r="B8" s="15" t="str">
        <f t="shared" ref="B8:B22" si="0">$G$41&amp;"-"&amp;H$32&amp;"-"&amp;D8</f>
        <v>2-0-1</v>
      </c>
      <c r="C8" s="29" t="s">
        <v>132</v>
      </c>
      <c r="D8" s="15">
        <v>1</v>
      </c>
      <c r="E8" s="3" t="s">
        <v>2</v>
      </c>
      <c r="H8" s="8" t="s">
        <v>36</v>
      </c>
      <c r="I8" s="15">
        <v>16</v>
      </c>
      <c r="J8" s="30" t="s">
        <v>134</v>
      </c>
      <c r="K8" s="15" t="str">
        <f>$G$41&amp;"-"&amp;H$32&amp;"-"&amp;I8</f>
        <v>2-0-16</v>
      </c>
      <c r="M8" s="15" t="str">
        <f t="shared" ref="M8:M22" si="1">$G$41&amp;"-"&amp;S$32&amp;"-"&amp;O8</f>
        <v>2-1-1</v>
      </c>
      <c r="N8" s="29" t="s">
        <v>132</v>
      </c>
      <c r="O8" s="15">
        <v>1</v>
      </c>
      <c r="P8" s="3" t="s">
        <v>2</v>
      </c>
      <c r="S8" s="8" t="s">
        <v>36</v>
      </c>
      <c r="T8" s="15">
        <v>16</v>
      </c>
      <c r="U8" s="30" t="s">
        <v>134</v>
      </c>
      <c r="V8" s="15" t="str">
        <f>$G$41&amp;"-"&amp;S$32&amp;"-"&amp;T8</f>
        <v>2-1-16</v>
      </c>
      <c r="X8" s="15" t="str">
        <f t="shared" ref="X8:X22" si="2">$G$41&amp;"-"&amp;AD$32&amp;"-"&amp;Z8</f>
        <v>2-2-1</v>
      </c>
      <c r="Y8" s="31" t="s">
        <v>136</v>
      </c>
      <c r="Z8" s="15">
        <v>1</v>
      </c>
      <c r="AA8" s="3" t="s">
        <v>2</v>
      </c>
      <c r="AD8" s="8" t="s">
        <v>36</v>
      </c>
      <c r="AE8" s="15">
        <v>16</v>
      </c>
      <c r="AF8" s="26" t="s">
        <v>135</v>
      </c>
      <c r="AG8" s="27"/>
      <c r="AI8" s="15" t="str">
        <f t="shared" ref="AI8:AI22" si="3">$G$41&amp;"-"&amp;AO$32&amp;"-"&amp;AK8</f>
        <v>2-3-1</v>
      </c>
      <c r="AJ8" s="30" t="s">
        <v>134</v>
      </c>
      <c r="AK8" s="15">
        <v>1</v>
      </c>
      <c r="AL8" s="3" t="s">
        <v>2</v>
      </c>
      <c r="AO8" s="8" t="s">
        <v>36</v>
      </c>
      <c r="AP8" s="15">
        <v>16</v>
      </c>
      <c r="AQ8" s="30" t="s">
        <v>134</v>
      </c>
      <c r="AR8" s="15" t="str">
        <f>$G$41&amp;"-"&amp;AO$32&amp;"-"&amp;AP8</f>
        <v>2-3-16</v>
      </c>
    </row>
    <row r="9" spans="2:44" x14ac:dyDescent="0.35">
      <c r="B9" s="15" t="str">
        <f t="shared" si="0"/>
        <v>2-0-2</v>
      </c>
      <c r="C9" s="29" t="s">
        <v>132</v>
      </c>
      <c r="D9" s="15">
        <v>2</v>
      </c>
      <c r="E9" s="3" t="s">
        <v>3</v>
      </c>
      <c r="H9" s="8" t="s">
        <v>37</v>
      </c>
      <c r="I9" s="15">
        <v>17</v>
      </c>
      <c r="J9" s="30" t="s">
        <v>134</v>
      </c>
      <c r="K9" s="15" t="str">
        <f t="shared" ref="K9:K23" si="4">$G$41&amp;"-"&amp;H$32&amp;"-"&amp;I9</f>
        <v>2-0-17</v>
      </c>
      <c r="M9" s="15" t="str">
        <f t="shared" si="1"/>
        <v>2-1-2</v>
      </c>
      <c r="N9" s="29" t="s">
        <v>132</v>
      </c>
      <c r="O9" s="15">
        <v>2</v>
      </c>
      <c r="P9" s="3" t="s">
        <v>3</v>
      </c>
      <c r="S9" s="8" t="s">
        <v>37</v>
      </c>
      <c r="T9" s="15">
        <v>17</v>
      </c>
      <c r="U9" s="30" t="s">
        <v>134</v>
      </c>
      <c r="V9" s="15" t="str">
        <f t="shared" ref="V9:V23" si="5">$G$41&amp;"-"&amp;S$32&amp;"-"&amp;T9</f>
        <v>2-1-17</v>
      </c>
      <c r="X9" s="15" t="str">
        <f t="shared" si="2"/>
        <v>2-2-2</v>
      </c>
      <c r="Y9" s="31" t="s">
        <v>136</v>
      </c>
      <c r="Z9" s="15">
        <v>2</v>
      </c>
      <c r="AA9" s="3" t="s">
        <v>3</v>
      </c>
      <c r="AD9" s="8" t="s">
        <v>37</v>
      </c>
      <c r="AE9" s="15">
        <v>17</v>
      </c>
      <c r="AF9" s="26" t="s">
        <v>135</v>
      </c>
      <c r="AG9" s="27"/>
      <c r="AI9" s="15" t="str">
        <f t="shared" si="3"/>
        <v>2-3-2</v>
      </c>
      <c r="AJ9" s="30" t="s">
        <v>134</v>
      </c>
      <c r="AK9" s="15">
        <v>2</v>
      </c>
      <c r="AL9" s="3" t="s">
        <v>3</v>
      </c>
      <c r="AO9" s="8" t="s">
        <v>37</v>
      </c>
      <c r="AP9" s="15">
        <v>17</v>
      </c>
      <c r="AQ9" s="30" t="s">
        <v>134</v>
      </c>
      <c r="AR9" s="15" t="str">
        <f t="shared" ref="AR9:AR23" si="6">$G$41&amp;"-"&amp;AO$32&amp;"-"&amp;AP9</f>
        <v>2-3-17</v>
      </c>
    </row>
    <row r="10" spans="2:44" x14ac:dyDescent="0.35">
      <c r="B10" s="15" t="str">
        <f t="shared" si="0"/>
        <v>2-0-3</v>
      </c>
      <c r="C10" s="29" t="s">
        <v>132</v>
      </c>
      <c r="D10" s="15">
        <v>3</v>
      </c>
      <c r="E10" s="3" t="s">
        <v>4</v>
      </c>
      <c r="H10" s="8" t="s">
        <v>38</v>
      </c>
      <c r="I10" s="15">
        <v>18</v>
      </c>
      <c r="J10" s="30" t="s">
        <v>134</v>
      </c>
      <c r="K10" s="15" t="str">
        <f t="shared" si="4"/>
        <v>2-0-18</v>
      </c>
      <c r="M10" s="15" t="str">
        <f t="shared" si="1"/>
        <v>2-1-3</v>
      </c>
      <c r="N10" s="29" t="s">
        <v>132</v>
      </c>
      <c r="O10" s="15">
        <v>3</v>
      </c>
      <c r="P10" s="3" t="s">
        <v>4</v>
      </c>
      <c r="S10" s="8" t="s">
        <v>38</v>
      </c>
      <c r="T10" s="15">
        <v>18</v>
      </c>
      <c r="U10" s="30" t="s">
        <v>134</v>
      </c>
      <c r="V10" s="15" t="str">
        <f t="shared" si="5"/>
        <v>2-1-18</v>
      </c>
      <c r="X10" s="15" t="str">
        <f t="shared" si="2"/>
        <v>2-2-3</v>
      </c>
      <c r="Y10" s="31" t="s">
        <v>136</v>
      </c>
      <c r="Z10" s="15">
        <v>3</v>
      </c>
      <c r="AA10" s="3" t="s">
        <v>4</v>
      </c>
      <c r="AD10" s="8" t="s">
        <v>38</v>
      </c>
      <c r="AE10" s="15">
        <v>18</v>
      </c>
      <c r="AF10" s="26" t="s">
        <v>135</v>
      </c>
      <c r="AG10" s="27"/>
      <c r="AI10" s="15" t="str">
        <f t="shared" si="3"/>
        <v>2-3-3</v>
      </c>
      <c r="AJ10" s="30" t="s">
        <v>134</v>
      </c>
      <c r="AK10" s="15">
        <v>3</v>
      </c>
      <c r="AL10" s="3" t="s">
        <v>4</v>
      </c>
      <c r="AO10" s="8" t="s">
        <v>38</v>
      </c>
      <c r="AP10" s="15">
        <v>18</v>
      </c>
      <c r="AQ10" s="30" t="s">
        <v>134</v>
      </c>
      <c r="AR10" s="15" t="str">
        <f t="shared" si="6"/>
        <v>2-3-18</v>
      </c>
    </row>
    <row r="11" spans="2:44" x14ac:dyDescent="0.35">
      <c r="B11" s="15" t="str">
        <f t="shared" si="0"/>
        <v>2-0-0</v>
      </c>
      <c r="C11" s="28" t="s">
        <v>133</v>
      </c>
      <c r="D11" s="15">
        <v>0</v>
      </c>
      <c r="E11" s="3" t="s">
        <v>5</v>
      </c>
      <c r="H11" s="8" t="s">
        <v>39</v>
      </c>
      <c r="I11" s="15">
        <v>19</v>
      </c>
      <c r="J11" s="30" t="s">
        <v>134</v>
      </c>
      <c r="K11" s="15" t="str">
        <f t="shared" si="4"/>
        <v>2-0-19</v>
      </c>
      <c r="M11" s="15" t="str">
        <f t="shared" si="1"/>
        <v>2-1-0</v>
      </c>
      <c r="N11" s="28" t="s">
        <v>133</v>
      </c>
      <c r="O11" s="15">
        <v>0</v>
      </c>
      <c r="P11" s="3" t="s">
        <v>5</v>
      </c>
      <c r="S11" s="8" t="s">
        <v>39</v>
      </c>
      <c r="T11" s="15">
        <v>19</v>
      </c>
      <c r="U11" s="30" t="s">
        <v>134</v>
      </c>
      <c r="V11" s="15" t="str">
        <f t="shared" si="5"/>
        <v>2-1-19</v>
      </c>
      <c r="X11" s="15" t="str">
        <f t="shared" si="2"/>
        <v>2-2-4</v>
      </c>
      <c r="Y11" s="31" t="s">
        <v>136</v>
      </c>
      <c r="Z11" s="15">
        <v>4</v>
      </c>
      <c r="AA11" s="3" t="s">
        <v>5</v>
      </c>
      <c r="AD11" s="8" t="s">
        <v>39</v>
      </c>
      <c r="AE11" s="15">
        <v>19</v>
      </c>
      <c r="AF11" s="26" t="s">
        <v>135</v>
      </c>
      <c r="AG11" s="27"/>
      <c r="AI11" s="15" t="str">
        <f t="shared" si="3"/>
        <v>2-3-4</v>
      </c>
      <c r="AJ11" s="30" t="s">
        <v>134</v>
      </c>
      <c r="AK11" s="15">
        <v>4</v>
      </c>
      <c r="AL11" s="3" t="s">
        <v>5</v>
      </c>
      <c r="AO11" s="8" t="s">
        <v>39</v>
      </c>
      <c r="AP11" s="15">
        <v>19</v>
      </c>
      <c r="AQ11" s="30" t="s">
        <v>134</v>
      </c>
      <c r="AR11" s="15" t="str">
        <f t="shared" si="6"/>
        <v>2-3-19</v>
      </c>
    </row>
    <row r="12" spans="2:44" x14ac:dyDescent="0.35">
      <c r="B12" s="15" t="str">
        <f t="shared" si="0"/>
        <v>2-0-1</v>
      </c>
      <c r="C12" s="28" t="s">
        <v>133</v>
      </c>
      <c r="D12" s="15">
        <v>1</v>
      </c>
      <c r="E12" s="3" t="s">
        <v>6</v>
      </c>
      <c r="F12"/>
      <c r="G12"/>
      <c r="H12" s="8" t="s">
        <v>40</v>
      </c>
      <c r="I12" s="15">
        <v>20</v>
      </c>
      <c r="J12" s="30" t="s">
        <v>134</v>
      </c>
      <c r="K12" s="15" t="str">
        <f t="shared" si="4"/>
        <v>2-0-20</v>
      </c>
      <c r="M12" s="15" t="str">
        <f t="shared" si="1"/>
        <v>2-1-1</v>
      </c>
      <c r="N12" s="28" t="s">
        <v>133</v>
      </c>
      <c r="O12" s="15">
        <v>1</v>
      </c>
      <c r="P12" s="3" t="s">
        <v>6</v>
      </c>
      <c r="Q12"/>
      <c r="R12"/>
      <c r="S12" s="8" t="s">
        <v>40</v>
      </c>
      <c r="T12" s="15">
        <v>20</v>
      </c>
      <c r="U12" s="30" t="s">
        <v>134</v>
      </c>
      <c r="V12" s="15" t="str">
        <f t="shared" si="5"/>
        <v>2-1-20</v>
      </c>
      <c r="X12" s="15" t="str">
        <f t="shared" si="2"/>
        <v>2-2-5</v>
      </c>
      <c r="Y12" s="31" t="s">
        <v>136</v>
      </c>
      <c r="Z12" s="15">
        <v>5</v>
      </c>
      <c r="AA12" s="3" t="s">
        <v>6</v>
      </c>
      <c r="AB12"/>
      <c r="AC12"/>
      <c r="AD12" s="8" t="s">
        <v>40</v>
      </c>
      <c r="AE12" s="15">
        <v>20</v>
      </c>
      <c r="AF12" s="26" t="s">
        <v>135</v>
      </c>
      <c r="AG12" s="27"/>
      <c r="AI12" s="15" t="str">
        <f t="shared" si="3"/>
        <v>2-3-5</v>
      </c>
      <c r="AJ12" s="30" t="s">
        <v>134</v>
      </c>
      <c r="AK12" s="15">
        <v>5</v>
      </c>
      <c r="AL12" s="3" t="s">
        <v>6</v>
      </c>
      <c r="AM12"/>
      <c r="AN12"/>
      <c r="AO12" s="8" t="s">
        <v>40</v>
      </c>
      <c r="AP12" s="15">
        <v>20</v>
      </c>
      <c r="AQ12" s="30" t="s">
        <v>134</v>
      </c>
      <c r="AR12" s="15" t="str">
        <f t="shared" si="6"/>
        <v>2-3-20</v>
      </c>
    </row>
    <row r="13" spans="2:44" x14ac:dyDescent="0.35">
      <c r="B13" s="15" t="str">
        <f t="shared" si="0"/>
        <v>2-0-2</v>
      </c>
      <c r="C13" s="28" t="s">
        <v>133</v>
      </c>
      <c r="D13" s="15">
        <v>2</v>
      </c>
      <c r="E13" s="3" t="s">
        <v>7</v>
      </c>
      <c r="H13" s="8" t="s">
        <v>41</v>
      </c>
      <c r="I13" s="15">
        <v>21</v>
      </c>
      <c r="J13" s="30" t="s">
        <v>134</v>
      </c>
      <c r="K13" s="15" t="str">
        <f t="shared" si="4"/>
        <v>2-0-21</v>
      </c>
      <c r="M13" s="15" t="str">
        <f t="shared" si="1"/>
        <v>2-1-2</v>
      </c>
      <c r="N13" s="28" t="s">
        <v>133</v>
      </c>
      <c r="O13" s="15">
        <v>2</v>
      </c>
      <c r="P13" s="3" t="s">
        <v>7</v>
      </c>
      <c r="S13" s="8" t="s">
        <v>41</v>
      </c>
      <c r="T13" s="15">
        <v>21</v>
      </c>
      <c r="U13" s="30" t="s">
        <v>134</v>
      </c>
      <c r="V13" s="15" t="str">
        <f t="shared" si="5"/>
        <v>2-1-21</v>
      </c>
      <c r="X13" s="15" t="str">
        <f t="shared" si="2"/>
        <v>2-2-6</v>
      </c>
      <c r="Y13" s="31" t="s">
        <v>136</v>
      </c>
      <c r="Z13" s="15">
        <v>6</v>
      </c>
      <c r="AA13" s="3" t="s">
        <v>7</v>
      </c>
      <c r="AD13" s="8" t="s">
        <v>41</v>
      </c>
      <c r="AE13" s="15">
        <v>21</v>
      </c>
      <c r="AF13" s="26" t="s">
        <v>135</v>
      </c>
      <c r="AG13" s="27"/>
      <c r="AI13" s="15" t="str">
        <f t="shared" si="3"/>
        <v>2-3-6</v>
      </c>
      <c r="AJ13" s="30" t="s">
        <v>134</v>
      </c>
      <c r="AK13" s="15">
        <v>6</v>
      </c>
      <c r="AL13" s="3" t="s">
        <v>7</v>
      </c>
      <c r="AO13" s="8" t="s">
        <v>41</v>
      </c>
      <c r="AP13" s="15">
        <v>21</v>
      </c>
      <c r="AQ13" s="30" t="s">
        <v>134</v>
      </c>
      <c r="AR13" s="15" t="str">
        <f t="shared" si="6"/>
        <v>2-3-21</v>
      </c>
    </row>
    <row r="14" spans="2:44" x14ac:dyDescent="0.35">
      <c r="B14" s="15" t="str">
        <f t="shared" si="0"/>
        <v>2-0-3</v>
      </c>
      <c r="C14" s="28" t="s">
        <v>133</v>
      </c>
      <c r="D14" s="15">
        <v>3</v>
      </c>
      <c r="E14" s="3" t="s">
        <v>8</v>
      </c>
      <c r="H14" s="8" t="s">
        <v>42</v>
      </c>
      <c r="I14" s="15">
        <v>22</v>
      </c>
      <c r="J14" s="30" t="s">
        <v>134</v>
      </c>
      <c r="K14" s="15" t="str">
        <f t="shared" si="4"/>
        <v>2-0-22</v>
      </c>
      <c r="M14" s="15" t="str">
        <f t="shared" si="1"/>
        <v>2-1-3</v>
      </c>
      <c r="N14" s="28" t="s">
        <v>133</v>
      </c>
      <c r="O14" s="15">
        <v>3</v>
      </c>
      <c r="P14" s="3" t="s">
        <v>8</v>
      </c>
      <c r="S14" s="8" t="s">
        <v>42</v>
      </c>
      <c r="T14" s="15">
        <v>22</v>
      </c>
      <c r="U14" s="30" t="s">
        <v>134</v>
      </c>
      <c r="V14" s="15" t="str">
        <f t="shared" si="5"/>
        <v>2-1-22</v>
      </c>
      <c r="X14" s="15" t="str">
        <f t="shared" si="2"/>
        <v>2-2-7</v>
      </c>
      <c r="Y14" s="31" t="s">
        <v>136</v>
      </c>
      <c r="Z14" s="15">
        <v>7</v>
      </c>
      <c r="AA14" s="3" t="s">
        <v>8</v>
      </c>
      <c r="AD14" s="8" t="s">
        <v>42</v>
      </c>
      <c r="AE14" s="15">
        <v>22</v>
      </c>
      <c r="AF14" s="26" t="s">
        <v>135</v>
      </c>
      <c r="AG14" s="27"/>
      <c r="AI14" s="15" t="str">
        <f t="shared" si="3"/>
        <v>2-3-7</v>
      </c>
      <c r="AJ14" s="30" t="s">
        <v>134</v>
      </c>
      <c r="AK14" s="15">
        <v>7</v>
      </c>
      <c r="AL14" s="3" t="s">
        <v>8</v>
      </c>
      <c r="AO14" s="8" t="s">
        <v>42</v>
      </c>
      <c r="AP14" s="15">
        <v>22</v>
      </c>
      <c r="AQ14" s="30" t="s">
        <v>134</v>
      </c>
      <c r="AR14" s="15" t="str">
        <f t="shared" si="6"/>
        <v>2-3-22</v>
      </c>
    </row>
    <row r="15" spans="2:44" x14ac:dyDescent="0.35">
      <c r="B15" s="15" t="str">
        <f t="shared" si="0"/>
        <v>2-0-8</v>
      </c>
      <c r="C15" s="29" t="s">
        <v>132</v>
      </c>
      <c r="D15" s="15">
        <v>8</v>
      </c>
      <c r="E15" s="3" t="s">
        <v>9</v>
      </c>
      <c r="H15" s="8" t="s">
        <v>35</v>
      </c>
      <c r="I15" s="15">
        <v>23</v>
      </c>
      <c r="J15" s="30" t="s">
        <v>134</v>
      </c>
      <c r="K15" s="15" t="str">
        <f t="shared" si="4"/>
        <v>2-0-23</v>
      </c>
      <c r="M15" s="15" t="str">
        <f t="shared" si="1"/>
        <v>2-1-8</v>
      </c>
      <c r="N15" s="29" t="s">
        <v>132</v>
      </c>
      <c r="O15" s="15">
        <v>8</v>
      </c>
      <c r="P15" s="3" t="s">
        <v>9</v>
      </c>
      <c r="S15" s="8" t="s">
        <v>35</v>
      </c>
      <c r="T15" s="15">
        <v>23</v>
      </c>
      <c r="U15" s="30" t="s">
        <v>134</v>
      </c>
      <c r="V15" s="15" t="str">
        <f t="shared" si="5"/>
        <v>2-1-23</v>
      </c>
      <c r="X15" s="15" t="str">
        <f t="shared" si="2"/>
        <v>2-2-8</v>
      </c>
      <c r="Y15" s="31" t="s">
        <v>136</v>
      </c>
      <c r="Z15" s="15">
        <v>8</v>
      </c>
      <c r="AA15" s="3" t="s">
        <v>9</v>
      </c>
      <c r="AD15" s="8" t="s">
        <v>35</v>
      </c>
      <c r="AE15" s="15">
        <v>23</v>
      </c>
      <c r="AF15" s="26" t="s">
        <v>135</v>
      </c>
      <c r="AG15" s="27"/>
      <c r="AI15" s="15" t="str">
        <f t="shared" si="3"/>
        <v>2-3-8</v>
      </c>
      <c r="AJ15" s="30" t="s">
        <v>134</v>
      </c>
      <c r="AK15" s="15">
        <v>8</v>
      </c>
      <c r="AL15" s="3" t="s">
        <v>9</v>
      </c>
      <c r="AO15" s="8" t="s">
        <v>35</v>
      </c>
      <c r="AP15" s="15">
        <v>23</v>
      </c>
      <c r="AQ15" s="30" t="s">
        <v>134</v>
      </c>
      <c r="AR15" s="15" t="str">
        <f t="shared" si="6"/>
        <v>2-3-23</v>
      </c>
    </row>
    <row r="16" spans="2:44" x14ac:dyDescent="0.35">
      <c r="B16" s="15" t="str">
        <f t="shared" si="0"/>
        <v>2-0-9</v>
      </c>
      <c r="C16" s="29" t="s">
        <v>132</v>
      </c>
      <c r="D16" s="15">
        <v>9</v>
      </c>
      <c r="E16" s="3" t="s">
        <v>10</v>
      </c>
      <c r="H16" s="8" t="s">
        <v>28</v>
      </c>
      <c r="I16" s="15">
        <v>24</v>
      </c>
      <c r="J16" s="30" t="s">
        <v>134</v>
      </c>
      <c r="K16" s="15" t="str">
        <f t="shared" si="4"/>
        <v>2-0-24</v>
      </c>
      <c r="M16" s="15" t="str">
        <f t="shared" si="1"/>
        <v>2-1-9</v>
      </c>
      <c r="N16" s="29" t="s">
        <v>132</v>
      </c>
      <c r="O16" s="15">
        <v>9</v>
      </c>
      <c r="P16" s="3" t="s">
        <v>10</v>
      </c>
      <c r="S16" s="8" t="s">
        <v>28</v>
      </c>
      <c r="T16" s="15">
        <v>24</v>
      </c>
      <c r="U16" s="30" t="s">
        <v>134</v>
      </c>
      <c r="V16" s="15" t="str">
        <f t="shared" si="5"/>
        <v>2-1-24</v>
      </c>
      <c r="X16" s="15" t="str">
        <f t="shared" si="2"/>
        <v>2-2-9</v>
      </c>
      <c r="Y16" s="31" t="s">
        <v>136</v>
      </c>
      <c r="Z16" s="15">
        <v>9</v>
      </c>
      <c r="AA16" s="3" t="s">
        <v>10</v>
      </c>
      <c r="AD16" s="8" t="s">
        <v>28</v>
      </c>
      <c r="AE16" s="15">
        <v>24</v>
      </c>
      <c r="AF16" s="26" t="s">
        <v>135</v>
      </c>
      <c r="AG16" s="27"/>
      <c r="AI16" s="15" t="str">
        <f t="shared" si="3"/>
        <v>2-3-9</v>
      </c>
      <c r="AJ16" s="30" t="s">
        <v>134</v>
      </c>
      <c r="AK16" s="15">
        <v>9</v>
      </c>
      <c r="AL16" s="3" t="s">
        <v>10</v>
      </c>
      <c r="AO16" s="8" t="s">
        <v>28</v>
      </c>
      <c r="AP16" s="15">
        <v>24</v>
      </c>
      <c r="AQ16" s="30" t="s">
        <v>134</v>
      </c>
      <c r="AR16" s="15" t="str">
        <f t="shared" si="6"/>
        <v>2-3-24</v>
      </c>
    </row>
    <row r="17" spans="2:44" x14ac:dyDescent="0.35">
      <c r="B17" s="15" t="str">
        <f t="shared" si="0"/>
        <v>2-0-10</v>
      </c>
      <c r="C17" s="29" t="s">
        <v>132</v>
      </c>
      <c r="D17" s="15">
        <v>10</v>
      </c>
      <c r="E17" s="3" t="s">
        <v>11</v>
      </c>
      <c r="H17" s="8" t="s">
        <v>29</v>
      </c>
      <c r="I17" s="15">
        <v>25</v>
      </c>
      <c r="J17" s="30" t="s">
        <v>134</v>
      </c>
      <c r="K17" s="15" t="str">
        <f t="shared" si="4"/>
        <v>2-0-25</v>
      </c>
      <c r="M17" s="15" t="str">
        <f t="shared" si="1"/>
        <v>2-1-10</v>
      </c>
      <c r="N17" s="29" t="s">
        <v>132</v>
      </c>
      <c r="O17" s="15">
        <v>10</v>
      </c>
      <c r="P17" s="3" t="s">
        <v>11</v>
      </c>
      <c r="S17" s="8" t="s">
        <v>29</v>
      </c>
      <c r="T17" s="15">
        <v>25</v>
      </c>
      <c r="U17" s="30" t="s">
        <v>134</v>
      </c>
      <c r="V17" s="15" t="str">
        <f t="shared" si="5"/>
        <v>2-1-25</v>
      </c>
      <c r="X17" s="15" t="str">
        <f t="shared" si="2"/>
        <v>2-2-10</v>
      </c>
      <c r="Y17" s="31" t="s">
        <v>136</v>
      </c>
      <c r="Z17" s="15">
        <v>10</v>
      </c>
      <c r="AA17" s="3" t="s">
        <v>11</v>
      </c>
      <c r="AD17" s="8" t="s">
        <v>29</v>
      </c>
      <c r="AE17" s="15">
        <v>25</v>
      </c>
      <c r="AF17" s="26" t="s">
        <v>135</v>
      </c>
      <c r="AG17" s="27"/>
      <c r="AI17" s="15" t="str">
        <f t="shared" si="3"/>
        <v>2-3-10</v>
      </c>
      <c r="AJ17" s="30" t="s">
        <v>134</v>
      </c>
      <c r="AK17" s="15">
        <v>10</v>
      </c>
      <c r="AL17" s="3" t="s">
        <v>11</v>
      </c>
      <c r="AO17" s="8" t="s">
        <v>29</v>
      </c>
      <c r="AP17" s="15">
        <v>25</v>
      </c>
      <c r="AQ17" s="30" t="s">
        <v>134</v>
      </c>
      <c r="AR17" s="15" t="str">
        <f t="shared" si="6"/>
        <v>2-3-25</v>
      </c>
    </row>
    <row r="18" spans="2:44" x14ac:dyDescent="0.35">
      <c r="B18" s="15" t="str">
        <f t="shared" si="0"/>
        <v>2-0-11</v>
      </c>
      <c r="C18" s="29" t="s">
        <v>132</v>
      </c>
      <c r="D18" s="15">
        <v>11</v>
      </c>
      <c r="E18" s="3" t="s">
        <v>12</v>
      </c>
      <c r="H18" s="8" t="s">
        <v>30</v>
      </c>
      <c r="I18" s="15">
        <v>26</v>
      </c>
      <c r="J18" s="30" t="s">
        <v>134</v>
      </c>
      <c r="K18" s="15" t="str">
        <f t="shared" si="4"/>
        <v>2-0-26</v>
      </c>
      <c r="M18" s="15" t="str">
        <f t="shared" si="1"/>
        <v>2-1-11</v>
      </c>
      <c r="N18" s="29" t="s">
        <v>132</v>
      </c>
      <c r="O18" s="15">
        <v>11</v>
      </c>
      <c r="P18" s="3" t="s">
        <v>12</v>
      </c>
      <c r="S18" s="8" t="s">
        <v>30</v>
      </c>
      <c r="T18" s="15">
        <v>26</v>
      </c>
      <c r="U18" s="30" t="s">
        <v>134</v>
      </c>
      <c r="V18" s="15" t="str">
        <f t="shared" si="5"/>
        <v>2-1-26</v>
      </c>
      <c r="X18" s="15" t="str">
        <f t="shared" si="2"/>
        <v>2-2-11</v>
      </c>
      <c r="Y18" s="31" t="s">
        <v>136</v>
      </c>
      <c r="Z18" s="15">
        <v>11</v>
      </c>
      <c r="AA18" s="3" t="s">
        <v>12</v>
      </c>
      <c r="AD18" s="8" t="s">
        <v>30</v>
      </c>
      <c r="AE18" s="15">
        <v>26</v>
      </c>
      <c r="AF18" s="26" t="s">
        <v>135</v>
      </c>
      <c r="AG18" s="27"/>
      <c r="AI18" s="15" t="str">
        <f t="shared" si="3"/>
        <v>2-3-11</v>
      </c>
      <c r="AJ18" s="30" t="s">
        <v>134</v>
      </c>
      <c r="AK18" s="15">
        <v>11</v>
      </c>
      <c r="AL18" s="3" t="s">
        <v>12</v>
      </c>
      <c r="AO18" s="8" t="s">
        <v>30</v>
      </c>
      <c r="AP18" s="15">
        <v>26</v>
      </c>
      <c r="AQ18" s="30" t="s">
        <v>134</v>
      </c>
      <c r="AR18" s="15" t="str">
        <f t="shared" si="6"/>
        <v>2-3-26</v>
      </c>
    </row>
    <row r="19" spans="2:44" x14ac:dyDescent="0.35">
      <c r="B19" s="15" t="str">
        <f t="shared" si="0"/>
        <v>2-0-4</v>
      </c>
      <c r="C19" s="28" t="s">
        <v>133</v>
      </c>
      <c r="D19" s="15">
        <v>4</v>
      </c>
      <c r="E19" s="3" t="s">
        <v>13</v>
      </c>
      <c r="H19" s="8" t="s">
        <v>31</v>
      </c>
      <c r="I19" s="15">
        <v>27</v>
      </c>
      <c r="J19" s="30" t="s">
        <v>134</v>
      </c>
      <c r="K19" s="15" t="str">
        <f t="shared" si="4"/>
        <v>2-0-27</v>
      </c>
      <c r="M19" s="15" t="str">
        <f t="shared" si="1"/>
        <v>2-1-4</v>
      </c>
      <c r="N19" s="28" t="s">
        <v>133</v>
      </c>
      <c r="O19" s="15">
        <v>4</v>
      </c>
      <c r="P19" s="3" t="s">
        <v>13</v>
      </c>
      <c r="S19" s="8" t="s">
        <v>31</v>
      </c>
      <c r="T19" s="15">
        <v>27</v>
      </c>
      <c r="U19" s="30" t="s">
        <v>134</v>
      </c>
      <c r="V19" s="15" t="str">
        <f t="shared" si="5"/>
        <v>2-1-27</v>
      </c>
      <c r="X19" s="15" t="str">
        <f t="shared" si="2"/>
        <v>2-2-12</v>
      </c>
      <c r="Y19" s="31" t="s">
        <v>136</v>
      </c>
      <c r="Z19" s="15">
        <v>12</v>
      </c>
      <c r="AA19" s="3" t="s">
        <v>13</v>
      </c>
      <c r="AD19" s="8" t="s">
        <v>31</v>
      </c>
      <c r="AE19" s="15">
        <v>27</v>
      </c>
      <c r="AF19" s="26" t="s">
        <v>135</v>
      </c>
      <c r="AG19" s="27"/>
      <c r="AI19" s="15" t="str">
        <f t="shared" si="3"/>
        <v>2-3-12</v>
      </c>
      <c r="AJ19" s="30" t="s">
        <v>134</v>
      </c>
      <c r="AK19" s="15">
        <v>12</v>
      </c>
      <c r="AL19" s="3" t="s">
        <v>13</v>
      </c>
      <c r="AO19" s="8" t="s">
        <v>31</v>
      </c>
      <c r="AP19" s="15">
        <v>27</v>
      </c>
      <c r="AQ19" s="30" t="s">
        <v>134</v>
      </c>
      <c r="AR19" s="15" t="str">
        <f t="shared" si="6"/>
        <v>2-3-27</v>
      </c>
    </row>
    <row r="20" spans="2:44" x14ac:dyDescent="0.35">
      <c r="B20" s="15" t="str">
        <f t="shared" si="0"/>
        <v>2-0-5</v>
      </c>
      <c r="C20" s="28" t="s">
        <v>133</v>
      </c>
      <c r="D20" s="15">
        <v>5</v>
      </c>
      <c r="E20" s="3" t="s">
        <v>14</v>
      </c>
      <c r="H20" s="8" t="s">
        <v>32</v>
      </c>
      <c r="I20" s="15">
        <v>28</v>
      </c>
      <c r="J20" s="30" t="s">
        <v>134</v>
      </c>
      <c r="K20" s="15" t="str">
        <f t="shared" si="4"/>
        <v>2-0-28</v>
      </c>
      <c r="M20" s="15" t="str">
        <f t="shared" si="1"/>
        <v>2-1-5</v>
      </c>
      <c r="N20" s="28" t="s">
        <v>133</v>
      </c>
      <c r="O20" s="15">
        <v>5</v>
      </c>
      <c r="P20" s="3" t="s">
        <v>14</v>
      </c>
      <c r="S20" s="8" t="s">
        <v>32</v>
      </c>
      <c r="T20" s="15">
        <v>28</v>
      </c>
      <c r="U20" s="30" t="s">
        <v>134</v>
      </c>
      <c r="V20" s="15" t="str">
        <f t="shared" si="5"/>
        <v>2-1-28</v>
      </c>
      <c r="X20" s="15" t="str">
        <f t="shared" si="2"/>
        <v>2-2-13</v>
      </c>
      <c r="Y20" s="31" t="s">
        <v>136</v>
      </c>
      <c r="Z20" s="15">
        <v>13</v>
      </c>
      <c r="AA20" s="3" t="s">
        <v>14</v>
      </c>
      <c r="AD20" s="8" t="s">
        <v>32</v>
      </c>
      <c r="AE20" s="15">
        <v>28</v>
      </c>
      <c r="AF20" s="26" t="s">
        <v>135</v>
      </c>
      <c r="AG20" s="27"/>
      <c r="AI20" s="15" t="str">
        <f t="shared" si="3"/>
        <v>2-3-13</v>
      </c>
      <c r="AJ20" s="30" t="s">
        <v>134</v>
      </c>
      <c r="AK20" s="15">
        <v>13</v>
      </c>
      <c r="AL20" s="3" t="s">
        <v>14</v>
      </c>
      <c r="AO20" s="8" t="s">
        <v>32</v>
      </c>
      <c r="AP20" s="15">
        <v>28</v>
      </c>
      <c r="AQ20" s="30" t="s">
        <v>134</v>
      </c>
      <c r="AR20" s="15" t="str">
        <f t="shared" si="6"/>
        <v>2-3-28</v>
      </c>
    </row>
    <row r="21" spans="2:44" x14ac:dyDescent="0.35">
      <c r="B21" s="15" t="str">
        <f t="shared" si="0"/>
        <v>2-0-6</v>
      </c>
      <c r="C21" s="28" t="s">
        <v>133</v>
      </c>
      <c r="D21" s="15">
        <v>6</v>
      </c>
      <c r="E21" s="3" t="s">
        <v>15</v>
      </c>
      <c r="H21" s="8" t="s">
        <v>33</v>
      </c>
      <c r="I21" s="15">
        <v>29</v>
      </c>
      <c r="J21" s="30" t="s">
        <v>134</v>
      </c>
      <c r="K21" s="15" t="str">
        <f t="shared" si="4"/>
        <v>2-0-29</v>
      </c>
      <c r="M21" s="15" t="str">
        <f t="shared" si="1"/>
        <v>2-1-6</v>
      </c>
      <c r="N21" s="28" t="s">
        <v>133</v>
      </c>
      <c r="O21" s="15">
        <v>6</v>
      </c>
      <c r="P21" s="3" t="s">
        <v>15</v>
      </c>
      <c r="S21" s="8" t="s">
        <v>33</v>
      </c>
      <c r="T21" s="15">
        <v>29</v>
      </c>
      <c r="U21" s="30" t="s">
        <v>134</v>
      </c>
      <c r="V21" s="15" t="str">
        <f t="shared" si="5"/>
        <v>2-1-29</v>
      </c>
      <c r="X21" s="15" t="str">
        <f t="shared" si="2"/>
        <v>2-2-14</v>
      </c>
      <c r="Y21" s="31" t="s">
        <v>136</v>
      </c>
      <c r="Z21" s="15">
        <v>14</v>
      </c>
      <c r="AA21" s="3" t="s">
        <v>15</v>
      </c>
      <c r="AD21" s="8" t="s">
        <v>33</v>
      </c>
      <c r="AE21" s="15">
        <v>29</v>
      </c>
      <c r="AF21" s="26" t="s">
        <v>135</v>
      </c>
      <c r="AG21" s="27"/>
      <c r="AI21" s="15" t="str">
        <f t="shared" si="3"/>
        <v>2-3-14</v>
      </c>
      <c r="AJ21" s="30" t="s">
        <v>134</v>
      </c>
      <c r="AK21" s="15">
        <v>14</v>
      </c>
      <c r="AL21" s="3" t="s">
        <v>15</v>
      </c>
      <c r="AO21" s="8" t="s">
        <v>33</v>
      </c>
      <c r="AP21" s="15">
        <v>29</v>
      </c>
      <c r="AQ21" s="30" t="s">
        <v>134</v>
      </c>
      <c r="AR21" s="15" t="str">
        <f t="shared" si="6"/>
        <v>2-3-29</v>
      </c>
    </row>
    <row r="22" spans="2:44" x14ac:dyDescent="0.35">
      <c r="B22" s="15" t="str">
        <f t="shared" si="0"/>
        <v>2-0-7</v>
      </c>
      <c r="C22" s="28" t="s">
        <v>133</v>
      </c>
      <c r="D22" s="15">
        <v>7</v>
      </c>
      <c r="E22" s="3" t="s">
        <v>16</v>
      </c>
      <c r="H22" s="8" t="s">
        <v>34</v>
      </c>
      <c r="I22" s="15">
        <v>30</v>
      </c>
      <c r="J22" s="30" t="s">
        <v>134</v>
      </c>
      <c r="K22" s="15" t="str">
        <f t="shared" si="4"/>
        <v>2-0-30</v>
      </c>
      <c r="M22" s="15" t="str">
        <f t="shared" si="1"/>
        <v>2-1-7</v>
      </c>
      <c r="N22" s="28" t="s">
        <v>133</v>
      </c>
      <c r="O22" s="15">
        <v>7</v>
      </c>
      <c r="P22" s="3" t="s">
        <v>16</v>
      </c>
      <c r="S22" s="8" t="s">
        <v>34</v>
      </c>
      <c r="T22" s="15">
        <v>30</v>
      </c>
      <c r="U22" s="30" t="s">
        <v>134</v>
      </c>
      <c r="V22" s="15" t="str">
        <f t="shared" si="5"/>
        <v>2-1-30</v>
      </c>
      <c r="X22" s="15" t="str">
        <f t="shared" si="2"/>
        <v>2-2-15</v>
      </c>
      <c r="Y22" s="31" t="s">
        <v>136</v>
      </c>
      <c r="Z22" s="15">
        <v>15</v>
      </c>
      <c r="AA22" s="3" t="s">
        <v>16</v>
      </c>
      <c r="AD22" s="8" t="s">
        <v>34</v>
      </c>
      <c r="AE22" s="15">
        <v>30</v>
      </c>
      <c r="AF22" s="26" t="s">
        <v>135</v>
      </c>
      <c r="AG22" s="27"/>
      <c r="AI22" s="15" t="str">
        <f t="shared" si="3"/>
        <v>2-3-15</v>
      </c>
      <c r="AJ22" s="30" t="s">
        <v>134</v>
      </c>
      <c r="AK22" s="15">
        <v>15</v>
      </c>
      <c r="AL22" s="3" t="s">
        <v>16</v>
      </c>
      <c r="AO22" s="8" t="s">
        <v>34</v>
      </c>
      <c r="AP22" s="15">
        <v>30</v>
      </c>
      <c r="AQ22" s="30" t="s">
        <v>134</v>
      </c>
      <c r="AR22" s="15" t="str">
        <f t="shared" si="6"/>
        <v>2-3-30</v>
      </c>
    </row>
    <row r="23" spans="2:44" x14ac:dyDescent="0.35">
      <c r="C23" s="16"/>
      <c r="D23" s="16"/>
      <c r="E23" s="3" t="s">
        <v>24</v>
      </c>
      <c r="H23" s="8" t="s">
        <v>27</v>
      </c>
      <c r="I23" s="15">
        <v>31</v>
      </c>
      <c r="J23" s="30" t="s">
        <v>134</v>
      </c>
      <c r="K23" s="15" t="str">
        <f t="shared" si="4"/>
        <v>2-0-31</v>
      </c>
      <c r="N23" s="16"/>
      <c r="O23" s="16"/>
      <c r="P23" s="3" t="s">
        <v>24</v>
      </c>
      <c r="S23" s="8" t="s">
        <v>27</v>
      </c>
      <c r="T23" s="15">
        <v>31</v>
      </c>
      <c r="U23" s="30" t="s">
        <v>134</v>
      </c>
      <c r="V23" s="15" t="str">
        <f t="shared" si="5"/>
        <v>2-1-31</v>
      </c>
      <c r="Y23" s="16"/>
      <c r="Z23" s="16"/>
      <c r="AA23" s="3" t="s">
        <v>24</v>
      </c>
      <c r="AD23" s="8" t="s">
        <v>27</v>
      </c>
      <c r="AE23" s="15">
        <v>31</v>
      </c>
      <c r="AF23" s="26" t="s">
        <v>135</v>
      </c>
      <c r="AG23" s="27"/>
      <c r="AJ23" s="16"/>
      <c r="AK23" s="16"/>
      <c r="AL23" s="3" t="s">
        <v>24</v>
      </c>
      <c r="AO23" s="8" t="s">
        <v>27</v>
      </c>
      <c r="AP23" s="15">
        <v>31</v>
      </c>
      <c r="AQ23" s="30" t="s">
        <v>134</v>
      </c>
      <c r="AR23" s="15" t="str">
        <f t="shared" si="6"/>
        <v>2-3-31</v>
      </c>
    </row>
    <row r="24" spans="2:44" x14ac:dyDescent="0.35">
      <c r="C24" s="16"/>
      <c r="D24" s="16"/>
      <c r="E24" s="3" t="s">
        <v>25</v>
      </c>
      <c r="H24" s="8" t="s">
        <v>24</v>
      </c>
      <c r="I24" s="18"/>
      <c r="J24" s="18"/>
      <c r="N24" s="16"/>
      <c r="O24" s="16"/>
      <c r="P24" s="3" t="s">
        <v>25</v>
      </c>
      <c r="S24" s="8" t="s">
        <v>24</v>
      </c>
      <c r="T24" s="18"/>
      <c r="U24" s="18"/>
      <c r="Y24" s="16"/>
      <c r="Z24" s="16"/>
      <c r="AA24" s="3" t="s">
        <v>25</v>
      </c>
      <c r="AD24" s="8" t="s">
        <v>24</v>
      </c>
      <c r="AE24" s="18"/>
      <c r="AF24" s="18"/>
      <c r="AJ24" s="16"/>
      <c r="AK24" s="16"/>
      <c r="AL24" s="3" t="s">
        <v>25</v>
      </c>
      <c r="AO24" s="8" t="s">
        <v>24</v>
      </c>
      <c r="AP24" s="18"/>
      <c r="AQ24" s="18"/>
    </row>
    <row r="25" spans="2:44" x14ac:dyDescent="0.35">
      <c r="E25" s="5"/>
      <c r="F25" s="13"/>
      <c r="G25" s="13"/>
      <c r="H25" s="10"/>
      <c r="P25" s="5"/>
      <c r="Q25" s="13"/>
      <c r="R25" s="13"/>
      <c r="S25" s="10"/>
      <c r="AA25" s="5"/>
      <c r="AB25" s="13"/>
      <c r="AC25" s="13"/>
      <c r="AD25" s="10"/>
      <c r="AL25" s="5"/>
      <c r="AM25" s="13"/>
      <c r="AN25" s="13"/>
      <c r="AO25" s="10"/>
    </row>
    <row r="26" spans="2:44" ht="15" thickBot="1" x14ac:dyDescent="0.4">
      <c r="E26" s="6" t="s">
        <v>22</v>
      </c>
      <c r="F26" s="14" t="s">
        <v>21</v>
      </c>
      <c r="G26" s="14" t="s">
        <v>24</v>
      </c>
      <c r="H26" s="11" t="s">
        <v>25</v>
      </c>
      <c r="P26" s="6" t="s">
        <v>22</v>
      </c>
      <c r="Q26" s="14" t="s">
        <v>21</v>
      </c>
      <c r="R26" s="14" t="s">
        <v>24</v>
      </c>
      <c r="S26" s="11" t="s">
        <v>25</v>
      </c>
      <c r="AA26" s="6" t="s">
        <v>22</v>
      </c>
      <c r="AB26" s="14" t="s">
        <v>21</v>
      </c>
      <c r="AC26" s="14" t="s">
        <v>24</v>
      </c>
      <c r="AD26" s="11" t="s">
        <v>25</v>
      </c>
      <c r="AL26" s="6" t="s">
        <v>22</v>
      </c>
      <c r="AM26" s="14" t="s">
        <v>21</v>
      </c>
      <c r="AN26" s="14" t="s">
        <v>24</v>
      </c>
      <c r="AO26" s="11" t="s">
        <v>25</v>
      </c>
    </row>
    <row r="27" spans="2:44" ht="15" thickBot="1" x14ac:dyDescent="0.4"/>
    <row r="28" spans="2:44" x14ac:dyDescent="0.35">
      <c r="E28" s="2" t="s">
        <v>21</v>
      </c>
      <c r="F28" s="12" t="s">
        <v>22</v>
      </c>
      <c r="G28" s="12" t="s">
        <v>24</v>
      </c>
      <c r="H28" s="7" t="s">
        <v>25</v>
      </c>
      <c r="P28" s="2" t="s">
        <v>21</v>
      </c>
      <c r="Q28" s="12" t="s">
        <v>22</v>
      </c>
      <c r="R28" s="12" t="s">
        <v>24</v>
      </c>
      <c r="S28" s="7" t="s">
        <v>25</v>
      </c>
      <c r="AA28" s="2" t="s">
        <v>21</v>
      </c>
      <c r="AB28" s="12" t="s">
        <v>22</v>
      </c>
      <c r="AC28" s="12" t="s">
        <v>24</v>
      </c>
      <c r="AD28" s="7" t="s">
        <v>25</v>
      </c>
      <c r="AL28" s="2" t="s">
        <v>21</v>
      </c>
      <c r="AM28" s="12" t="s">
        <v>22</v>
      </c>
      <c r="AN28" s="12" t="s">
        <v>24</v>
      </c>
      <c r="AO28" s="7" t="s">
        <v>25</v>
      </c>
    </row>
    <row r="29" spans="2:44" x14ac:dyDescent="0.35">
      <c r="E29" s="3"/>
      <c r="H29" s="8"/>
      <c r="P29" s="3"/>
      <c r="S29" s="8"/>
      <c r="AA29" s="3"/>
      <c r="AD29" s="8"/>
      <c r="AL29" s="3"/>
      <c r="AO29" s="8"/>
    </row>
    <row r="30" spans="2:44" x14ac:dyDescent="0.35">
      <c r="E30" s="3"/>
      <c r="H30" s="8"/>
      <c r="P30" s="3"/>
      <c r="S30" s="8"/>
      <c r="AA30" s="3"/>
      <c r="AD30" s="8"/>
      <c r="AL30" s="3"/>
      <c r="AO30" s="8"/>
    </row>
    <row r="31" spans="2:44" x14ac:dyDescent="0.35">
      <c r="E31" s="3"/>
      <c r="F31" s="43" t="s">
        <v>49</v>
      </c>
      <c r="G31" s="43"/>
      <c r="H31" s="8"/>
      <c r="P31" s="3"/>
      <c r="Q31" s="43" t="s">
        <v>49</v>
      </c>
      <c r="R31" s="43"/>
      <c r="S31" s="8"/>
      <c r="AA31" s="3"/>
      <c r="AB31" s="43" t="s">
        <v>49</v>
      </c>
      <c r="AC31" s="43"/>
      <c r="AD31" s="8"/>
      <c r="AL31" s="3"/>
      <c r="AM31" s="43" t="s">
        <v>49</v>
      </c>
      <c r="AN31" s="43"/>
      <c r="AO31" s="8"/>
    </row>
    <row r="32" spans="2:44" x14ac:dyDescent="0.35">
      <c r="E32" s="3"/>
      <c r="F32" s="23" t="s">
        <v>129</v>
      </c>
      <c r="H32" s="24">
        <v>0</v>
      </c>
      <c r="P32" s="3"/>
      <c r="Q32" s="23" t="s">
        <v>129</v>
      </c>
      <c r="S32" s="24">
        <f>H32+1</f>
        <v>1</v>
      </c>
      <c r="AA32" s="3"/>
      <c r="AB32" s="23" t="s">
        <v>129</v>
      </c>
      <c r="AD32" s="24">
        <f>S32+1</f>
        <v>2</v>
      </c>
      <c r="AL32" s="3"/>
      <c r="AM32" s="23" t="s">
        <v>129</v>
      </c>
      <c r="AO32" s="24">
        <f>AD32+1</f>
        <v>3</v>
      </c>
    </row>
    <row r="33" spans="2:41" x14ac:dyDescent="0.35">
      <c r="E33" s="3"/>
      <c r="H33" s="8"/>
      <c r="P33" s="3"/>
      <c r="S33" s="8"/>
      <c r="AA33" s="3"/>
      <c r="AD33" s="8"/>
      <c r="AL33" s="3"/>
      <c r="AO33" s="8"/>
    </row>
    <row r="34" spans="2:41" ht="15" thickBot="1" x14ac:dyDescent="0.4">
      <c r="E34" s="6"/>
      <c r="F34" s="14"/>
      <c r="G34" s="14"/>
      <c r="H34" s="11"/>
      <c r="P34" s="6"/>
      <c r="Q34" s="14"/>
      <c r="R34" s="14"/>
      <c r="S34" s="11"/>
      <c r="AA34" s="6"/>
      <c r="AB34" s="14"/>
      <c r="AC34" s="14"/>
      <c r="AD34" s="11"/>
      <c r="AL34" s="6"/>
      <c r="AM34" s="14"/>
      <c r="AN34" s="14"/>
      <c r="AO34" s="11"/>
    </row>
    <row r="35" spans="2:41" x14ac:dyDescent="0.35">
      <c r="F35" s="2"/>
      <c r="G35" s="7"/>
      <c r="Q35" s="2"/>
      <c r="R35" s="7"/>
      <c r="AB35" s="2"/>
      <c r="AC35" s="7"/>
      <c r="AM35" s="2"/>
      <c r="AN35" s="7"/>
    </row>
    <row r="36" spans="2:41" x14ac:dyDescent="0.35">
      <c r="F36" s="44" t="s">
        <v>26</v>
      </c>
      <c r="G36" s="45"/>
      <c r="Q36" s="44" t="s">
        <v>26</v>
      </c>
      <c r="R36" s="45"/>
      <c r="AB36" s="44" t="s">
        <v>26</v>
      </c>
      <c r="AC36" s="45"/>
      <c r="AM36" s="44" t="s">
        <v>26</v>
      </c>
      <c r="AN36" s="45"/>
    </row>
    <row r="37" spans="2:41" ht="15" thickBot="1" x14ac:dyDescent="0.4">
      <c r="F37" s="6"/>
      <c r="G37" s="11"/>
      <c r="Q37" s="6"/>
      <c r="R37" s="11"/>
      <c r="AB37" s="6"/>
      <c r="AC37" s="11"/>
      <c r="AM37" s="6"/>
      <c r="AN37" s="11"/>
    </row>
    <row r="41" spans="2:41" x14ac:dyDescent="0.35">
      <c r="E41" s="25" t="s">
        <v>130</v>
      </c>
      <c r="F41" s="25"/>
      <c r="G41" s="25">
        <v>2</v>
      </c>
    </row>
    <row r="43" spans="2:41" x14ac:dyDescent="0.35">
      <c r="B43" s="17"/>
      <c r="M43" s="17"/>
      <c r="X43" s="17"/>
      <c r="AI43" s="17"/>
    </row>
    <row r="44" spans="2:41" x14ac:dyDescent="0.35">
      <c r="C44" s="29" t="s">
        <v>132</v>
      </c>
      <c r="G44" s="1" cm="1">
        <f t="array" aca="1" ref="G44" ca="1">SUM(COUNTIF(INDIRECT({"$C$7:$C$22";"$J$8:$J$23";"$N$7:$N$22";"$U$8:$U$23";"$Y$7:$Y$22";"$AF$8:$AF$23";"$AJ$7:$AJ$22";"$AQ$8:$AQ$23"}),C44))</f>
        <v>16</v>
      </c>
    </row>
    <row r="45" spans="2:41" x14ac:dyDescent="0.35">
      <c r="C45" s="28" t="s">
        <v>133</v>
      </c>
      <c r="G45" s="1" cm="1">
        <f t="array" aca="1" ref="G45" ca="1">SUM(COUNTIF(INDIRECT({"$C$7:$C$22";"$J$8:$J$23";"$N$7:$N$22";"$U$8:$U$23";"$Y$7:$Y$22";"$AF$8:$AF$23";"$AJ$7:$AJ$22";"$AQ$8:$AQ$23"}),C45))</f>
        <v>16</v>
      </c>
    </row>
    <row r="46" spans="2:41" x14ac:dyDescent="0.35">
      <c r="C46" s="30" t="s">
        <v>134</v>
      </c>
      <c r="G46" s="1" cm="1">
        <f t="array" aca="1" ref="G46" ca="1">SUM(COUNTIF(INDIRECT({"$C$7:$C$22";"$J$8:$J$23";"$N$7:$N$22";"$U$8:$U$23";"$Y$7:$Y$22";"$AF$8:$AF$23";"$AJ$7:$AJ$22";"$AQ$8:$AQ$23"}),C46))</f>
        <v>64</v>
      </c>
    </row>
    <row r="47" spans="2:41" x14ac:dyDescent="0.35">
      <c r="C47" s="31" t="s">
        <v>136</v>
      </c>
      <c r="G47" s="1" cm="1">
        <f t="array" aca="1" ref="G47" ca="1">SUM(COUNTIF(INDIRECT({"$C$7:$C$22";"$J$8:$J$23";"$N$7:$N$22";"$U$8:$U$23";"$Y$7:$Y$22";"$AF$8:$AF$23";"$AJ$7:$AJ$22";"$AQ$8:$AQ$23"}),C47))</f>
        <v>16</v>
      </c>
    </row>
  </sheetData>
  <mergeCells count="8">
    <mergeCell ref="AB31:AC31"/>
    <mergeCell ref="AB36:AC36"/>
    <mergeCell ref="AM31:AN31"/>
    <mergeCell ref="AM36:AN36"/>
    <mergeCell ref="F31:G31"/>
    <mergeCell ref="F36:G36"/>
    <mergeCell ref="Q31:R31"/>
    <mergeCell ref="Q36:R36"/>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C0C9B-B0E5-442A-BA1C-E3DC79065275}">
  <dimension ref="B1:K43"/>
  <sheetViews>
    <sheetView workbookViewId="0">
      <selection activeCell="N3" sqref="N3"/>
    </sheetView>
  </sheetViews>
  <sheetFormatPr defaultRowHeight="14.5" x14ac:dyDescent="0.35"/>
  <cols>
    <col min="2" max="2" width="14" style="15" bestFit="1" customWidth="1"/>
    <col min="3" max="3" width="11" style="15" bestFit="1" customWidth="1"/>
    <col min="4" max="4" width="10" style="15" bestFit="1" customWidth="1"/>
    <col min="5" max="5" width="8.54296875" style="1" customWidth="1"/>
    <col min="6" max="7" width="5.81640625" style="1" customWidth="1"/>
    <col min="8" max="8" width="8.453125" style="1" customWidth="1"/>
    <col min="9" max="9" width="10" style="17" bestFit="1" customWidth="1"/>
    <col min="10" max="10" width="11" style="17" bestFit="1" customWidth="1"/>
    <col min="11" max="11" width="14" style="17" bestFit="1" customWidth="1"/>
  </cols>
  <sheetData>
    <row r="1" spans="2:11" x14ac:dyDescent="0.35">
      <c r="B1" s="15" t="s">
        <v>48</v>
      </c>
      <c r="C1" s="15" t="s">
        <v>46</v>
      </c>
      <c r="D1" s="15" t="s">
        <v>47</v>
      </c>
      <c r="I1" s="17" t="s">
        <v>47</v>
      </c>
      <c r="J1" s="17" t="s">
        <v>46</v>
      </c>
      <c r="K1" s="17" t="s">
        <v>48</v>
      </c>
    </row>
    <row r="2" spans="2:11" ht="15" thickBot="1" x14ac:dyDescent="0.4"/>
    <row r="3" spans="2:11" x14ac:dyDescent="0.35">
      <c r="D3" s="15" t="s">
        <v>21</v>
      </c>
      <c r="E3" s="2" t="s">
        <v>17</v>
      </c>
      <c r="F3" s="12"/>
      <c r="G3" s="12"/>
      <c r="H3" s="7" t="s">
        <v>25</v>
      </c>
      <c r="I3" s="18"/>
    </row>
    <row r="4" spans="2:11" x14ac:dyDescent="0.35">
      <c r="D4" s="15" t="s">
        <v>22</v>
      </c>
      <c r="E4" s="3" t="s">
        <v>18</v>
      </c>
      <c r="H4" s="8" t="s">
        <v>24</v>
      </c>
      <c r="I4" s="18"/>
    </row>
    <row r="5" spans="2:11" x14ac:dyDescent="0.35">
      <c r="D5" s="15" t="s">
        <v>23</v>
      </c>
      <c r="E5" s="3" t="s">
        <v>19</v>
      </c>
      <c r="H5" s="8" t="s">
        <v>43</v>
      </c>
      <c r="I5" s="18"/>
    </row>
    <row r="6" spans="2:11" x14ac:dyDescent="0.35">
      <c r="D6" s="16"/>
      <c r="E6" s="4" t="s">
        <v>20</v>
      </c>
      <c r="H6" s="9" t="s">
        <v>45</v>
      </c>
      <c r="I6" s="18"/>
    </row>
    <row r="7" spans="2:11" x14ac:dyDescent="0.35">
      <c r="E7" s="3" t="s">
        <v>1</v>
      </c>
      <c r="H7" s="9" t="s">
        <v>44</v>
      </c>
      <c r="I7" s="18"/>
    </row>
    <row r="8" spans="2:11" x14ac:dyDescent="0.35">
      <c r="E8" s="3" t="s">
        <v>2</v>
      </c>
      <c r="H8" s="8" t="s">
        <v>36</v>
      </c>
    </row>
    <row r="9" spans="2:11" x14ac:dyDescent="0.35">
      <c r="E9" s="3" t="s">
        <v>3</v>
      </c>
      <c r="H9" s="8" t="s">
        <v>37</v>
      </c>
    </row>
    <row r="10" spans="2:11" x14ac:dyDescent="0.35">
      <c r="E10" s="3" t="s">
        <v>4</v>
      </c>
      <c r="H10" s="8" t="s">
        <v>38</v>
      </c>
    </row>
    <row r="11" spans="2:11" x14ac:dyDescent="0.35">
      <c r="E11" s="3" t="s">
        <v>5</v>
      </c>
      <c r="H11" s="8" t="s">
        <v>39</v>
      </c>
    </row>
    <row r="12" spans="2:11" x14ac:dyDescent="0.35">
      <c r="E12" s="3" t="s">
        <v>6</v>
      </c>
      <c r="F12" s="46" t="s">
        <v>0</v>
      </c>
      <c r="G12" s="46"/>
      <c r="H12" s="8" t="s">
        <v>40</v>
      </c>
    </row>
    <row r="13" spans="2:11" x14ac:dyDescent="0.35">
      <c r="E13" s="3" t="s">
        <v>7</v>
      </c>
      <c r="H13" s="8" t="s">
        <v>41</v>
      </c>
    </row>
    <row r="14" spans="2:11" x14ac:dyDescent="0.35">
      <c r="E14" s="3" t="s">
        <v>8</v>
      </c>
      <c r="H14" s="8" t="s">
        <v>42</v>
      </c>
    </row>
    <row r="15" spans="2:11" x14ac:dyDescent="0.35">
      <c r="E15" s="3" t="s">
        <v>9</v>
      </c>
      <c r="H15" s="8" t="s">
        <v>35</v>
      </c>
    </row>
    <row r="16" spans="2:11" x14ac:dyDescent="0.35">
      <c r="E16" s="3" t="s">
        <v>10</v>
      </c>
      <c r="H16" s="8" t="s">
        <v>28</v>
      </c>
    </row>
    <row r="17" spans="4:9" x14ac:dyDescent="0.35">
      <c r="E17" s="3" t="s">
        <v>11</v>
      </c>
      <c r="H17" s="8" t="s">
        <v>29</v>
      </c>
    </row>
    <row r="18" spans="4:9" x14ac:dyDescent="0.35">
      <c r="E18" s="3" t="s">
        <v>12</v>
      </c>
      <c r="H18" s="8" t="s">
        <v>30</v>
      </c>
    </row>
    <row r="19" spans="4:9" x14ac:dyDescent="0.35">
      <c r="E19" s="3" t="s">
        <v>13</v>
      </c>
      <c r="H19" s="8" t="s">
        <v>31</v>
      </c>
    </row>
    <row r="20" spans="4:9" x14ac:dyDescent="0.35">
      <c r="E20" s="3" t="s">
        <v>14</v>
      </c>
      <c r="H20" s="8" t="s">
        <v>32</v>
      </c>
    </row>
    <row r="21" spans="4:9" x14ac:dyDescent="0.35">
      <c r="E21" s="3" t="s">
        <v>15</v>
      </c>
      <c r="H21" s="8" t="s">
        <v>33</v>
      </c>
    </row>
    <row r="22" spans="4:9" x14ac:dyDescent="0.35">
      <c r="E22" s="3" t="s">
        <v>16</v>
      </c>
      <c r="H22" s="8" t="s">
        <v>34</v>
      </c>
    </row>
    <row r="23" spans="4:9" x14ac:dyDescent="0.35">
      <c r="D23" s="16"/>
      <c r="E23" s="3" t="s">
        <v>24</v>
      </c>
      <c r="H23" s="8" t="s">
        <v>27</v>
      </c>
    </row>
    <row r="24" spans="4:9" x14ac:dyDescent="0.35">
      <c r="D24" s="16"/>
      <c r="E24" s="3" t="s">
        <v>25</v>
      </c>
      <c r="H24" s="8" t="s">
        <v>24</v>
      </c>
      <c r="I24" s="18"/>
    </row>
    <row r="25" spans="4:9" x14ac:dyDescent="0.35">
      <c r="E25" s="5"/>
      <c r="F25" s="13"/>
      <c r="G25" s="13"/>
      <c r="H25" s="10"/>
    </row>
    <row r="26" spans="4:9" ht="15" thickBot="1" x14ac:dyDescent="0.4">
      <c r="E26" s="6" t="s">
        <v>22</v>
      </c>
      <c r="F26" s="14" t="s">
        <v>21</v>
      </c>
      <c r="G26" s="14" t="s">
        <v>24</v>
      </c>
      <c r="H26" s="11" t="s">
        <v>25</v>
      </c>
    </row>
    <row r="27" spans="4:9" ht="15" thickBot="1" x14ac:dyDescent="0.4"/>
    <row r="28" spans="4:9" x14ac:dyDescent="0.35">
      <c r="E28" s="2" t="s">
        <v>21</v>
      </c>
      <c r="F28" s="12" t="s">
        <v>22</v>
      </c>
      <c r="G28" s="12" t="s">
        <v>24</v>
      </c>
      <c r="H28" s="7" t="s">
        <v>25</v>
      </c>
    </row>
    <row r="29" spans="4:9" x14ac:dyDescent="0.35">
      <c r="E29" s="3"/>
      <c r="H29" s="8"/>
    </row>
    <row r="30" spans="4:9" x14ac:dyDescent="0.35">
      <c r="E30" s="3"/>
      <c r="H30" s="8"/>
    </row>
    <row r="31" spans="4:9" x14ac:dyDescent="0.35">
      <c r="E31" s="3"/>
      <c r="F31" s="43" t="s">
        <v>49</v>
      </c>
      <c r="G31" s="43"/>
      <c r="H31" s="8"/>
    </row>
    <row r="32" spans="4:9" x14ac:dyDescent="0.35">
      <c r="E32" s="3"/>
      <c r="H32" s="8"/>
    </row>
    <row r="33" spans="2:8" x14ac:dyDescent="0.35">
      <c r="E33" s="3"/>
      <c r="H33" s="8"/>
    </row>
    <row r="34" spans="2:8" ht="15" thickBot="1" x14ac:dyDescent="0.4">
      <c r="E34" s="6"/>
      <c r="F34" s="14"/>
      <c r="G34" s="14"/>
      <c r="H34" s="11"/>
    </row>
    <row r="35" spans="2:8" x14ac:dyDescent="0.35">
      <c r="F35" s="2"/>
      <c r="G35" s="7"/>
    </row>
    <row r="36" spans="2:8" x14ac:dyDescent="0.35">
      <c r="F36" s="44" t="s">
        <v>26</v>
      </c>
      <c r="G36" s="45"/>
    </row>
    <row r="37" spans="2:8" ht="15" thickBot="1" x14ac:dyDescent="0.4">
      <c r="F37" s="6"/>
      <c r="G37" s="11"/>
    </row>
    <row r="43" spans="2:8" x14ac:dyDescent="0.35">
      <c r="B43" s="17" t="s">
        <v>50</v>
      </c>
    </row>
  </sheetData>
  <mergeCells count="3">
    <mergeCell ref="F36:G36"/>
    <mergeCell ref="F12:G12"/>
    <mergeCell ref="F31:G31"/>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EE48-CA29-4AF5-8B5C-E4B4B1F31048}">
  <dimension ref="B28:B33"/>
  <sheetViews>
    <sheetView workbookViewId="0">
      <selection activeCell="B31" sqref="B31:B33"/>
    </sheetView>
  </sheetViews>
  <sheetFormatPr defaultRowHeight="14.5" x14ac:dyDescent="0.35"/>
  <sheetData>
    <row r="28" spans="2:2" x14ac:dyDescent="0.35">
      <c r="B28" t="s">
        <v>54</v>
      </c>
    </row>
    <row r="29" spans="2:2" x14ac:dyDescent="0.35">
      <c r="B29" t="s">
        <v>55</v>
      </c>
    </row>
    <row r="31" spans="2:2" x14ac:dyDescent="0.35">
      <c r="B31" t="s">
        <v>57</v>
      </c>
    </row>
    <row r="32" spans="2:2" x14ac:dyDescent="0.35">
      <c r="B32" t="s">
        <v>58</v>
      </c>
    </row>
    <row r="33" spans="2:2" x14ac:dyDescent="0.35">
      <c r="B33" t="s">
        <v>56</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D5F98-D515-44A8-8822-0D97D946717D}">
  <dimension ref="B18:M19"/>
  <sheetViews>
    <sheetView workbookViewId="0">
      <selection activeCell="E24" sqref="E24"/>
    </sheetView>
  </sheetViews>
  <sheetFormatPr defaultRowHeight="14.5" x14ac:dyDescent="0.35"/>
  <sheetData>
    <row r="18" spans="2:13" ht="46.5" customHeight="1" x14ac:dyDescent="0.35">
      <c r="B18" s="47" t="s">
        <v>52</v>
      </c>
      <c r="C18" s="47"/>
      <c r="D18" s="47"/>
      <c r="E18" s="47"/>
      <c r="F18" s="47"/>
      <c r="G18" s="47"/>
      <c r="H18" s="47"/>
      <c r="I18" s="47"/>
      <c r="J18" s="47"/>
      <c r="K18" s="47"/>
      <c r="L18" s="47"/>
      <c r="M18" s="47"/>
    </row>
    <row r="19" spans="2:13" x14ac:dyDescent="0.35">
      <c r="B19" s="48" t="s">
        <v>51</v>
      </c>
      <c r="C19" s="48"/>
      <c r="D19" s="48"/>
      <c r="E19" s="48"/>
      <c r="F19" s="48"/>
      <c r="G19" s="48"/>
      <c r="H19" s="48"/>
      <c r="I19" s="48"/>
      <c r="J19" s="48"/>
      <c r="K19" s="48"/>
      <c r="L19" s="48"/>
      <c r="M19" s="48"/>
    </row>
  </sheetData>
  <mergeCells count="2">
    <mergeCell ref="B18:M18"/>
    <mergeCell ref="B19:M19"/>
  </mergeCells>
  <pageMargins left="0.7" right="0.7" top="0.75" bottom="0.75" header="0.3" footer="0.3"/>
  <pageSetup paperSize="9"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0EF84-6B31-4EAC-80B5-D5D7A18FF689}">
  <dimension ref="B22"/>
  <sheetViews>
    <sheetView workbookViewId="0">
      <selection activeCell="C26" sqref="C26"/>
    </sheetView>
  </sheetViews>
  <sheetFormatPr defaultRowHeight="14.5" x14ac:dyDescent="0.35"/>
  <sheetData>
    <row r="22" spans="2:2" ht="19" x14ac:dyDescent="0.55000000000000004">
      <c r="B22" s="19" t="s">
        <v>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Modes</vt:lpstr>
      <vt:lpstr>Ball devices</vt:lpstr>
      <vt:lpstr>Notes on devices</vt:lpstr>
      <vt:lpstr>not used yet</vt:lpstr>
      <vt:lpstr>LEDs</vt:lpstr>
      <vt:lpstr>Cobrapin - Game Funtion</vt:lpstr>
      <vt:lpstr>PSOC4200 - Game Function</vt:lpstr>
      <vt:lpstr>---</vt:lpstr>
      <vt:lpstr>Cobrapin - Doc</vt:lpstr>
      <vt:lpstr>PSOC4200 - Config</vt:lpstr>
      <vt:lpstr>PSOC4200 - Doc</vt:lpstr>
      <vt:lpstr>Coil</vt:lpstr>
      <vt:lpstr>Switch</vt:lpstr>
      <vt:lpstr>Incand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Dorus van der Linden</dc:creator>
  <cp:lastModifiedBy>Dorus van der Linden</cp:lastModifiedBy>
  <dcterms:created xsi:type="dcterms:W3CDTF">2023-04-28T14:37:57Z</dcterms:created>
  <dcterms:modified xsi:type="dcterms:W3CDTF">2025-01-15T14:19:04Z</dcterms:modified>
</cp:coreProperties>
</file>