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144" documentId="8_{71A0D3BC-EF29-42BB-95C3-409B160B156F}" xr6:coauthVersionLast="47" xr6:coauthVersionMax="47" xr10:uidLastSave="{B5E399B0-9DA4-4946-BD42-0E44C23DC993}"/>
  <bookViews>
    <workbookView xWindow="-110" yWindow="-110" windowWidth="25820" windowHeight="15500" tabRatio="725" xr2:uid="{992D9940-FEE0-4AED-9001-DC6BE0040B0B}"/>
  </bookViews>
  <sheets>
    <sheet name="LEDs" sheetId="10" r:id="rId1"/>
    <sheet name="Cobrapin - Game Funtion" sheetId="8" r:id="rId2"/>
    <sheet name="PSOC4200 - Game Function" sheetId="7" r:id="rId3"/>
    <sheet name="---" sheetId="9" r:id="rId4"/>
    <sheet name="Cobrapin - Doc" sheetId="5" r:id="rId5"/>
    <sheet name="PSOC4200 - Config" sheetId="6" r:id="rId6"/>
    <sheet name="PSOC4200 - Doc" sheetId="1" r:id="rId7"/>
    <sheet name="Coil" sheetId="2" r:id="rId8"/>
    <sheet name="Switch" sheetId="4" r:id="rId9"/>
    <sheet name="Incand" sheetId="3"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2" i="10"/>
  <c r="AG31" i="7"/>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7" i="6" a="1"/>
  <c r="G46" i="6" a="1"/>
  <c r="G44" i="6" a="1"/>
  <c r="G45"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5" i="7" a="1"/>
  <c r="H44" i="7" a="1"/>
  <c r="H47" i="7" a="1"/>
  <c r="H46"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<sst xmlns="http://schemas.openxmlformats.org/spreadsheetml/2006/main" count="1253" uniqueCount="266">
  <si>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</si>
  <si>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</si>
  <si>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</si>
  <si>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</si>
  <si>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</si>
  <si>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</si>
  <si>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</si>
  <si>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</si>
  <si>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</si>
  <si>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</si>
  <si>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</si>
  <si>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</si>
  <si>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</si>
  <si>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</si>
  <si>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</si>
  <si>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</si>
  <si>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</si>
  <si>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</si>
  <si>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</si>
  <si>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</si>
  <si>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</si>
  <si>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</si>
  <si>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</si>
  <si>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</si>
  <si>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</si>
  <si>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</si>
  <si>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</si>
  <si>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</si>
  <si>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</si>
  <si>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</si>
  <si>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</si>
  <si>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</si>
  <si>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</si>
  <si>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</si>
  <si>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</si>
  <si>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</si>
  <si>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</si>
  <si>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</si>
  <si>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</si>
  <si>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</si>
  <si>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</si>
  <si>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</si>
  <si>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</si>
  <si>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</si>
  <si>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</si>
  <si>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</si>
  <si>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</si>
  <si>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</si>
  <si>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</si>
  <si>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</si>
  <si>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</si>
  <si>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</si>
  <si>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</si>
  <si>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</si>
  <si>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</si>
  <si>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</si>
  <si>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</si>
  <si>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</si>
  <si>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</si>
  <si>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</si>
  <si>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</si>
  <si>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</si>
  <si>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</si>
  <si>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</si>
  <si>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</si>
  <si>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</si>
  <si>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</si>
  <si>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</si>
  <si>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</si>
  <si>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</si>
  <si>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</si>
  <si>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</si>
  <si>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</si>
  <si>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</si>
  <si>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</si>
  <si>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</si>
  <si>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</si>
  <si>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</si>
  <si>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</si>
  <si>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</si>
  <si>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</si>
  <si>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</si>
  <si>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</si>
  <si>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</si>
  <si>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</si>
  <si>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</si>
  <si>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</si>
  <si>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</si>
  <si>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</si>
  <si>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</si>
  <si>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</si>
  <si>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</si>
  <si>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</si>
  <si>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</si>
  <si>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</si>
  <si>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</si>
  <si>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</si>
  <si>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</si>
  <si>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</si>
  <si>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</si>
  <si>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</si>
  <si>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</si>
  <si>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</si>
  <si>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</si>
  <si>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</si>
  <si>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</si>
  <si>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</si>
  <si>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</si>
  <si>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</si>
  <si>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</si>
  <si>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</si>
  <si>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</si>
  <si>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</si>
  <si>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</si>
  <si>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</si>
  <si>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</si>
  <si>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</si>
  <si>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</si>
  <si>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</si>
  <si>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</si>
  <si>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</si>
  <si>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</si>
  <si>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</si>
  <si>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</si>
  <si>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</si>
  <si>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</si>
  <si>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</si>
  <si>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</si>
  <si>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</si>
  <si>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</si>
  <si>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</si>
  <si>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</si>
  <si>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</si>
  <si>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</si>
  <si>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</si>
  <si>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</si>
  <si>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</si>
  <si>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</si>
  <si>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</si>
  <si>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</si>
  <si>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</si>
  <si>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</si>
  <si>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</si>
  <si>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</si>
  <si>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</si>
  <si>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</si>
  <si>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</si>
  <si>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</si>
  <si>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</si>
  <si>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</si>
  <si>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</si>
  <si>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</si>
  <si>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</si>
  <si>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</si>
  <si>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</si>
  <si>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</si>
  <si>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</si>
  <si>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</si>
  <si>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</si>
  <si>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</si>
  <si>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</si>
  <si>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</si>
  <si>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</si>
  <si>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</si>
  <si>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</si>
  <si>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s_Other01</t>
  </si>
  <si>
    <t>s_Other02</t>
  </si>
  <si>
    <t>s_Other03</t>
  </si>
  <si>
    <t>s_Other04</t>
  </si>
  <si>
    <t>s_Other05</t>
  </si>
  <si>
    <t>s_drop1</t>
  </si>
  <si>
    <t>s_drop2</t>
  </si>
  <si>
    <t>s_drop3</t>
  </si>
  <si>
    <t>s_vuktop</t>
  </si>
  <si>
    <t>s_vukmid</t>
  </si>
  <si>
    <t>s_Other06</t>
  </si>
  <si>
    <t>s_Other07</t>
  </si>
  <si>
    <t>s_Other08</t>
  </si>
  <si>
    <t>s_Other09</t>
  </si>
  <si>
    <t>c_drop</t>
  </si>
  <si>
    <t>COM6</t>
  </si>
  <si>
    <t>com4 = 0-0-x</t>
  </si>
  <si>
    <t>com5 = 1-0-x</t>
  </si>
  <si>
    <t>name</t>
  </si>
  <si>
    <t>function</t>
  </si>
  <si>
    <t>number</t>
  </si>
  <si>
    <t>0-0-20</t>
  </si>
  <si>
    <t>0-0-21</t>
  </si>
  <si>
    <t>0-0-22</t>
  </si>
  <si>
    <t>0-0-23</t>
  </si>
  <si>
    <t>0-0-28</t>
  </si>
  <si>
    <t>0-0-29</t>
  </si>
  <si>
    <t>comment</t>
  </si>
  <si>
    <t>Ready to launch</t>
  </si>
  <si>
    <t>Ball save</t>
  </si>
  <si>
    <t>save</t>
  </si>
  <si>
    <t>bottom lane 2</t>
  </si>
  <si>
    <t>bottom lane 3</t>
  </si>
  <si>
    <t>toplane1</t>
  </si>
  <si>
    <t>toplane2</t>
  </si>
  <si>
    <t>toplane3</t>
  </si>
  <si>
    <t>top lane 1</t>
  </si>
  <si>
    <t>top lane 2</t>
  </si>
  <si>
    <t>top lane 3</t>
  </si>
  <si>
    <t>bottom lane 1 (right most)</t>
  </si>
  <si>
    <t>bottom lane 4 (left most</t>
  </si>
  <si>
    <t>right sling</t>
  </si>
  <si>
    <t>left sling</t>
  </si>
  <si>
    <t>0-0-30</t>
  </si>
  <si>
    <t>0-0-31</t>
  </si>
  <si>
    <t>target right side lowest</t>
  </si>
  <si>
    <t>target right side 2</t>
  </si>
  <si>
    <t>lane-b1</t>
  </si>
  <si>
    <t>lane-b2</t>
  </si>
  <si>
    <t>sling-r</t>
  </si>
  <si>
    <t>sling-l</t>
  </si>
  <si>
    <t>lane-b3</t>
  </si>
  <si>
    <t>lane-b4</t>
  </si>
  <si>
    <t>target-r1</t>
  </si>
  <si>
    <t>target-r2</t>
  </si>
  <si>
    <t>Right orbit</t>
  </si>
  <si>
    <t>orbit-r</t>
  </si>
  <si>
    <t>left orbit</t>
  </si>
  <si>
    <t>orbit-l</t>
  </si>
  <si>
    <t>top orbit</t>
  </si>
  <si>
    <t>orbit-t</t>
  </si>
  <si>
    <t>Right ramp entry</t>
  </si>
  <si>
    <t>ramp-r</t>
  </si>
  <si>
    <t>right portal</t>
  </si>
  <si>
    <t>portal-r</t>
  </si>
  <si>
    <t>bumper 1</t>
  </si>
  <si>
    <t>bumper 2</t>
  </si>
  <si>
    <t>bumper 3</t>
  </si>
  <si>
    <t>bumper-1</t>
  </si>
  <si>
    <t>bumper-2</t>
  </si>
  <si>
    <t>bumper-3</t>
  </si>
  <si>
    <t>0-0-32</t>
  </si>
  <si>
    <t>0-0-33</t>
  </si>
  <si>
    <t>0-0-34</t>
  </si>
  <si>
    <t>0-0-35</t>
  </si>
  <si>
    <t>0-0-36</t>
  </si>
  <si>
    <t>0-0-37</t>
  </si>
  <si>
    <t>target exit 1</t>
  </si>
  <si>
    <t>target exit 2</t>
  </si>
  <si>
    <t>target-e1</t>
  </si>
  <si>
    <t>target-e2</t>
  </si>
  <si>
    <t>aerial plate active</t>
  </si>
  <si>
    <t>aerial</t>
  </si>
  <si>
    <t>middle side portal</t>
  </si>
  <si>
    <t>portal-m</t>
  </si>
  <si>
    <t>left ramp</t>
  </si>
  <si>
    <t>ramp-l</t>
  </si>
  <si>
    <t>button</t>
  </si>
  <si>
    <t>big button</t>
  </si>
  <si>
    <t>&lt;modes&gt;</t>
  </si>
  <si>
    <t>target middle 1</t>
  </si>
  <si>
    <t>target middle 2</t>
  </si>
  <si>
    <t>target middle 3</t>
  </si>
  <si>
    <t>target middle 4</t>
  </si>
  <si>
    <t>0-0-38</t>
  </si>
  <si>
    <t>0-0-39</t>
  </si>
  <si>
    <t>0-0-40</t>
  </si>
  <si>
    <t>target-m1</t>
  </si>
  <si>
    <t>target-m2</t>
  </si>
  <si>
    <t>target-m4</t>
  </si>
  <si>
    <t>target-m3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</si>
</sst>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2">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8134-5BBE-40A2-B435-5EF431EA961E}">
  <dimension ref="B1:E42"/>
  <sheetViews>
    <sheetView tabSelected="1" topLeftCell="A9" workbookViewId="0">
      <selection activeCell="D25" sqref="D25"/>
    </sheetView>
  </sheetViews>
  <sheetFormatPr defaultRowHeight="14.5" x14ac:dyDescent="0.35"/>
  <cols>
    <col min="2" max="2" width="18.54296875" customWidth="1"/>
    <col min="3" max="3" width="11.54296875" bestFit="1" customWidth="1"/>
    <col min="5" max="5" width="29.81640625" customWidth="1"/>
  </cols>
  <sheetData>
    <row r="1" spans="2:5" x14ac:dyDescent="0.35">
      <c r="B1" t="s">
        <v>183</v>
      </c>
      <c r="C1" t="s">
        <v>184</v>
      </c>
      <c r="D1" t="s">
        <v>185</v>
      </c>
      <c r="E1" t="s">
        <v>192</v>
      </c>
    </row>
    <row r="2" spans="2:5" x14ac:dyDescent="0.35">
      <c r="B2" t="str">
        <f>"led-"&amp;C2</f>
        <v>led-launch</v>
      </c>
      <c r="C2" t="s">
        <v>149</v>
      </c>
      <c r="D2" t="s">
        <v>115</v>
      </c>
      <c r="E2" t="s">
        <v>193</v>
      </c>
    </row>
    <row r="3" spans="2:5" x14ac:dyDescent="0.35">
      <c r="B3" t="str">
        <f t="shared" ref="B3:B42" si="0">"led-"&amp;C3</f>
        <v>led-save</v>
      </c>
      <c r="C3" t="s">
        <v>195</v>
      </c>
      <c r="D3" t="s">
        <v>106</v>
      </c>
      <c r="E3" t="s">
        <v>194</v>
      </c>
    </row>
    <row r="4" spans="2:5" x14ac:dyDescent="0.35">
      <c r="B4" t="str">
        <f t="shared" si="0"/>
        <v>led-lane-b1</v>
      </c>
      <c r="C4" t="s">
        <v>212</v>
      </c>
      <c r="D4" t="s">
        <v>105</v>
      </c>
      <c r="E4" t="s">
        <v>204</v>
      </c>
    </row>
    <row r="5" spans="2:5" x14ac:dyDescent="0.35">
      <c r="B5" t="str">
        <f t="shared" si="0"/>
        <v>led-lane-b2</v>
      </c>
      <c r="C5" t="s">
        <v>213</v>
      </c>
      <c r="D5" t="s">
        <v>104</v>
      </c>
      <c r="E5" t="s">
        <v>196</v>
      </c>
    </row>
    <row r="6" spans="2:5" x14ac:dyDescent="0.35">
      <c r="B6" t="str">
        <f t="shared" si="0"/>
        <v>led-sling-r</v>
      </c>
      <c r="C6" t="s">
        <v>214</v>
      </c>
      <c r="D6" t="s">
        <v>114</v>
      </c>
      <c r="E6" t="s">
        <v>206</v>
      </c>
    </row>
    <row r="7" spans="2:5" x14ac:dyDescent="0.35">
      <c r="B7" t="str">
        <f t="shared" si="0"/>
        <v>led-sling-l</v>
      </c>
      <c r="C7" t="s">
        <v>215</v>
      </c>
      <c r="D7" t="s">
        <v>113</v>
      </c>
      <c r="E7" t="s">
        <v>207</v>
      </c>
    </row>
    <row r="8" spans="2:5" x14ac:dyDescent="0.35">
      <c r="B8" t="str">
        <f t="shared" si="0"/>
        <v>led-lane-b3</v>
      </c>
      <c r="C8" t="s">
        <v>216</v>
      </c>
      <c r="D8" t="s">
        <v>112</v>
      </c>
      <c r="E8" t="s">
        <v>197</v>
      </c>
    </row>
    <row r="9" spans="2:5" x14ac:dyDescent="0.35">
      <c r="B9" t="str">
        <f t="shared" si="0"/>
        <v>led-lane-b4</v>
      </c>
      <c r="C9" t="s">
        <v>217</v>
      </c>
      <c r="D9" t="s">
        <v>111</v>
      </c>
      <c r="E9" t="s">
        <v>205</v>
      </c>
    </row>
    <row r="10" spans="2:5" x14ac:dyDescent="0.35">
      <c r="B10" t="str">
        <f t="shared" si="0"/>
        <v>led-target-r1</v>
      </c>
      <c r="C10" t="s">
        <v>218</v>
      </c>
      <c r="D10" t="s">
        <v>103</v>
      </c>
      <c r="E10" t="s">
        <v>210</v>
      </c>
    </row>
    <row r="11" spans="2:5" x14ac:dyDescent="0.35">
      <c r="B11" t="str">
        <f t="shared" si="0"/>
        <v>led-target-r2</v>
      </c>
      <c r="C11" t="s">
        <v>219</v>
      </c>
      <c r="D11" t="s">
        <v>102</v>
      </c>
      <c r="E11" t="s">
        <v>211</v>
      </c>
    </row>
    <row r="12" spans="2:5" x14ac:dyDescent="0.35">
      <c r="B12" t="str">
        <f t="shared" si="0"/>
        <v>led-orbit-r</v>
      </c>
      <c r="C12" t="s">
        <v>221</v>
      </c>
      <c r="D12" t="s">
        <v>101</v>
      </c>
      <c r="E12" t="s">
        <v>220</v>
      </c>
    </row>
    <row r="13" spans="2:5" x14ac:dyDescent="0.35">
      <c r="B13" t="str">
        <f t="shared" si="0"/>
        <v>led-ramp-r</v>
      </c>
      <c r="C13" t="s">
        <v>227</v>
      </c>
      <c r="D13" t="s">
        <v>100</v>
      </c>
      <c r="E13" t="s">
        <v>226</v>
      </c>
    </row>
    <row r="14" spans="2:5" x14ac:dyDescent="0.35">
      <c r="B14" t="str">
        <f t="shared" si="0"/>
        <v>led-target-m1</v>
      </c>
      <c r="C14" t="s">
        <v>262</v>
      </c>
      <c r="D14" t="s">
        <v>107</v>
      </c>
      <c r="E14" t="s">
        <v>255</v>
      </c>
    </row>
    <row r="15" spans="2:5" x14ac:dyDescent="0.35">
      <c r="B15" t="str">
        <f t="shared" si="0"/>
        <v>led-portal-r</v>
      </c>
      <c r="C15" t="s">
        <v>229</v>
      </c>
      <c r="D15" t="s">
        <v>108</v>
      </c>
      <c r="E15" t="s">
        <v>228</v>
      </c>
    </row>
    <row r="16" spans="2:5" x14ac:dyDescent="0.35">
      <c r="B16" t="str">
        <f t="shared" si="0"/>
        <v>led-target-m2</v>
      </c>
      <c r="C16" t="s">
        <v>263</v>
      </c>
      <c r="D16" t="s">
        <v>109</v>
      </c>
      <c r="E16" t="s">
        <v>256</v>
      </c>
    </row>
    <row r="17" spans="2:5" x14ac:dyDescent="0.35">
      <c r="B17" t="str">
        <f t="shared" si="0"/>
        <v>led-bumper-1</v>
      </c>
      <c r="C17" t="s">
        <v>233</v>
      </c>
      <c r="D17" t="s">
        <v>110</v>
      </c>
      <c r="E17" t="s">
        <v>230</v>
      </c>
    </row>
    <row r="18" spans="2:5" x14ac:dyDescent="0.35">
      <c r="B18" t="str">
        <f t="shared" si="0"/>
        <v>led-bumper-2</v>
      </c>
      <c r="C18" t="s">
        <v>234</v>
      </c>
      <c r="D18" t="s">
        <v>92</v>
      </c>
      <c r="E18" t="s">
        <v>231</v>
      </c>
    </row>
    <row r="19" spans="2:5" x14ac:dyDescent="0.35">
      <c r="B19" t="str">
        <f t="shared" si="0"/>
        <v>led-bumper-3</v>
      </c>
      <c r="C19" t="s">
        <v>235</v>
      </c>
      <c r="D19" t="s">
        <v>93</v>
      </c>
      <c r="E19" t="s">
        <v>232</v>
      </c>
    </row>
    <row r="20" spans="2:5" x14ac:dyDescent="0.35">
      <c r="B20" t="str">
        <f t="shared" si="0"/>
        <v>led-toplane1</v>
      </c>
      <c r="C20" t="s">
        <v>198</v>
      </c>
      <c r="D20" t="s">
        <v>94</v>
      </c>
      <c r="E20" t="s">
        <v>201</v>
      </c>
    </row>
    <row r="21" spans="2:5" x14ac:dyDescent="0.35">
      <c r="B21" t="str">
        <f t="shared" si="0"/>
        <v>led-toplane2</v>
      </c>
      <c r="C21" t="s">
        <v>199</v>
      </c>
      <c r="D21" t="s">
        <v>95</v>
      </c>
      <c r="E21" t="s">
        <v>202</v>
      </c>
    </row>
    <row r="22" spans="2:5" x14ac:dyDescent="0.35">
      <c r="B22" t="str">
        <f t="shared" si="0"/>
        <v>led-toplane3</v>
      </c>
      <c r="C22" t="s">
        <v>200</v>
      </c>
      <c r="D22" t="s">
        <v>186</v>
      </c>
      <c r="E22" t="s">
        <v>203</v>
      </c>
    </row>
    <row r="23" spans="2:5" x14ac:dyDescent="0.35">
      <c r="B23" t="str">
        <f t="shared" si="0"/>
        <v>led-orbit-t</v>
      </c>
      <c r="C23" t="s">
        <v>225</v>
      </c>
      <c r="D23" t="s">
        <v>187</v>
      </c>
      <c r="E23" t="s">
        <v>224</v>
      </c>
    </row>
    <row r="24" spans="2:5" x14ac:dyDescent="0.35">
      <c r="B24" t="str">
        <f t="shared" si="0"/>
        <v>led-target-e1</v>
      </c>
      <c r="C24" t="s">
        <v>244</v>
      </c>
      <c r="D24" t="s">
        <v>188</v>
      </c>
      <c r="E24" t="s">
        <v>242</v>
      </c>
    </row>
    <row r="25" spans="2:5" x14ac:dyDescent="0.35">
      <c r="B25" t="str">
        <f t="shared" si="0"/>
        <v>led-target-e2</v>
      </c>
      <c r="C25" t="s">
        <v>245</v>
      </c>
      <c r="D25" t="s">
        <v>189</v>
      </c>
      <c r="E25" t="s">
        <v>243</v>
      </c>
    </row>
    <row r="26" spans="2:5" x14ac:dyDescent="0.35">
      <c r="B26" t="str">
        <f t="shared" si="0"/>
        <v>led-aerial</v>
      </c>
      <c r="C26" t="s">
        <v>247</v>
      </c>
      <c r="D26" t="s">
        <v>96</v>
      </c>
      <c r="E26" t="s">
        <v>246</v>
      </c>
    </row>
    <row r="27" spans="2:5" x14ac:dyDescent="0.35">
      <c r="B27" t="str">
        <f t="shared" si="0"/>
        <v>led-target-m3</v>
      </c>
      <c r="C27" t="s">
        <v>265</v>
      </c>
      <c r="D27" t="s">
        <v>97</v>
      </c>
      <c r="E27" t="s">
        <v>257</v>
      </c>
    </row>
    <row r="28" spans="2:5" x14ac:dyDescent="0.35">
      <c r="B28" t="str">
        <f t="shared" si="0"/>
        <v>led-portal-m</v>
      </c>
      <c r="C28" t="s">
        <v>249</v>
      </c>
      <c r="D28" t="s">
        <v>98</v>
      </c>
      <c r="E28" t="s">
        <v>248</v>
      </c>
    </row>
    <row r="29" spans="2:5" x14ac:dyDescent="0.35">
      <c r="B29" t="str">
        <f t="shared" si="0"/>
        <v>led-target-m4</v>
      </c>
      <c r="C29" t="s">
        <v>264</v>
      </c>
      <c r="D29" t="s">
        <v>99</v>
      </c>
      <c r="E29" t="s">
        <v>258</v>
      </c>
    </row>
    <row r="30" spans="2:5" x14ac:dyDescent="0.35">
      <c r="B30" t="str">
        <f t="shared" si="0"/>
        <v>led-ramp-l</v>
      </c>
      <c r="C30" t="s">
        <v>251</v>
      </c>
      <c r="D30" t="s">
        <v>190</v>
      </c>
      <c r="E30" t="s">
        <v>250</v>
      </c>
    </row>
    <row r="31" spans="2:5" x14ac:dyDescent="0.35">
      <c r="B31" t="str">
        <f t="shared" si="0"/>
        <v>led-orbit-l</v>
      </c>
      <c r="C31" t="s">
        <v>223</v>
      </c>
      <c r="D31" t="s">
        <v>191</v>
      </c>
      <c r="E31" t="s">
        <v>222</v>
      </c>
    </row>
    <row r="32" spans="2:5" x14ac:dyDescent="0.35">
      <c r="B32" t="str">
        <f t="shared" si="0"/>
        <v>led-button</v>
      </c>
      <c r="C32" t="s">
        <v>252</v>
      </c>
      <c r="D32" t="s">
        <v>208</v>
      </c>
      <c r="E32" t="s">
        <v>253</v>
      </c>
    </row>
    <row r="33" spans="2:5" x14ac:dyDescent="0.35">
      <c r="B33" t="str">
        <f t="shared" si="0"/>
        <v>led-</v>
      </c>
      <c r="D33" t="s">
        <v>209</v>
      </c>
    </row>
    <row r="34" spans="2:5" x14ac:dyDescent="0.35">
      <c r="B34" t="str">
        <f t="shared" si="0"/>
        <v>led-</v>
      </c>
      <c r="D34" t="s">
        <v>236</v>
      </c>
      <c r="E34" t="s">
        <v>254</v>
      </c>
    </row>
    <row r="35" spans="2:5" x14ac:dyDescent="0.35">
      <c r="B35" t="str">
        <f t="shared" si="0"/>
        <v>led-</v>
      </c>
      <c r="D35" t="s">
        <v>237</v>
      </c>
    </row>
    <row r="36" spans="2:5" x14ac:dyDescent="0.35">
      <c r="B36" t="str">
        <f t="shared" si="0"/>
        <v>led-</v>
      </c>
      <c r="D36" t="s">
        <v>238</v>
      </c>
    </row>
    <row r="37" spans="2:5" x14ac:dyDescent="0.35">
      <c r="B37" t="str">
        <f t="shared" si="0"/>
        <v>led-</v>
      </c>
      <c r="D37" t="s">
        <v>239</v>
      </c>
    </row>
    <row r="38" spans="2:5" x14ac:dyDescent="0.35">
      <c r="B38" t="str">
        <f t="shared" si="0"/>
        <v>led-</v>
      </c>
      <c r="D38" t="s">
        <v>240</v>
      </c>
    </row>
    <row r="39" spans="2:5" x14ac:dyDescent="0.35">
      <c r="B39" t="str">
        <f t="shared" si="0"/>
        <v>led-</v>
      </c>
      <c r="D39" t="s">
        <v>241</v>
      </c>
    </row>
    <row r="40" spans="2:5" x14ac:dyDescent="0.35">
      <c r="B40" t="str">
        <f t="shared" si="0"/>
        <v>led-</v>
      </c>
      <c r="D40" t="s">
        <v>259</v>
      </c>
    </row>
    <row r="41" spans="2:5" x14ac:dyDescent="0.35">
      <c r="B41" t="str">
        <f t="shared" si="0"/>
        <v>led-</v>
      </c>
      <c r="D41" t="s">
        <v>260</v>
      </c>
    </row>
    <row r="42" spans="2:5" x14ac:dyDescent="0.35">
      <c r="B42" t="str">
        <f t="shared" si="0"/>
        <v>led-</v>
      </c>
      <c r="D42" t="s">
        <v>261</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opLeftCell="A5" zoomScale="70" zoomScaleNormal="70" workbookViewId="0">
      <selection activeCell="C4" sqref="C4"/>
    </sheetView>
  </sheetViews>
  <sheetFormatPr defaultRowHeight="14.5" x14ac:dyDescent="0.35"/>
  <cols>
    <col min="2" max="2" width="3.6328125" customWidth="1"/>
    <col min="3" max="3" width="25.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1" max="71" width="11.90625" customWidth="1"/>
    <col min="76" max="84" width="3.54296875" customWidth="1"/>
    <col min="85" max="85" width="17.54296875" customWidth="1"/>
    <col min="86" max="94" width="3.54296875" customWidth="1"/>
    <col min="95" max="95" width="17.81640625" customWidth="1"/>
    <col min="96" max="104" width="3.54296875" customWidth="1"/>
  </cols>
  <sheetData>
    <row r="2" spans="2:105" x14ac:dyDescent="0.35">
      <c r="C2" t="s">
        <v>181</v>
      </c>
    </row>
    <row r="3" spans="2:105" x14ac:dyDescent="0.35">
      <c r="C3" t="s">
        <v>182</v>
      </c>
    </row>
    <row r="4" spans="2:105" ht="164.25" customHeight="1" x14ac:dyDescent="0.35"/>
    <row r="5" spans="2:105" ht="64.5" customHeight="1" x14ac:dyDescent="0.35">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5"/>
    <row r="7" spans="2:105" ht="9" customHeight="1" x14ac:dyDescent="0.35"/>
    <row r="13" spans="2:105" x14ac:dyDescent="0.35">
      <c r="B13" t="s">
        <v>24</v>
      </c>
      <c r="BS13" t="s">
        <v>24</v>
      </c>
    </row>
    <row r="14" spans="2:105" x14ac:dyDescent="0.35">
      <c r="B14" t="s">
        <v>125</v>
      </c>
      <c r="BS14" t="s">
        <v>125</v>
      </c>
    </row>
    <row r="15" spans="2:105" x14ac:dyDescent="0.35">
      <c r="B15" t="s">
        <v>121</v>
      </c>
      <c r="BS15" t="s">
        <v>121</v>
      </c>
    </row>
    <row r="16" spans="2:105" x14ac:dyDescent="0.35">
      <c r="B16" t="s">
        <v>121</v>
      </c>
      <c r="BS16" t="s">
        <v>121</v>
      </c>
    </row>
    <row r="23" spans="2:71" ht="6" customHeight="1" x14ac:dyDescent="0.35"/>
    <row r="24" spans="2:71" ht="17.25" customHeight="1" x14ac:dyDescent="0.35">
      <c r="B24" t="s">
        <v>122</v>
      </c>
      <c r="BS24" t="s">
        <v>122</v>
      </c>
    </row>
    <row r="25" spans="2:71" ht="17.25" customHeight="1" x14ac:dyDescent="0.35">
      <c r="B25" t="s">
        <v>123</v>
      </c>
      <c r="BS25" t="s">
        <v>123</v>
      </c>
    </row>
    <row r="26" spans="2:71" ht="17.25" customHeight="1" x14ac:dyDescent="0.35">
      <c r="B26" t="s">
        <v>124</v>
      </c>
      <c r="BS26" t="s">
        <v>124</v>
      </c>
    </row>
    <row r="28" spans="2:71" ht="5.25" customHeight="1" x14ac:dyDescent="0.35"/>
    <row r="29" spans="2:71" ht="18" customHeight="1" x14ac:dyDescent="0.35">
      <c r="B29" t="s">
        <v>126</v>
      </c>
      <c r="BS29" t="s">
        <v>126</v>
      </c>
    </row>
    <row r="30" spans="2:71" ht="18" customHeight="1" x14ac:dyDescent="0.35">
      <c r="B30" t="s">
        <v>126</v>
      </c>
      <c r="BS30" t="s">
        <v>126</v>
      </c>
    </row>
    <row r="31" spans="2:71" ht="18" customHeight="1" x14ac:dyDescent="0.35">
      <c r="B31" t="s">
        <v>127</v>
      </c>
      <c r="BS31" t="s">
        <v>127</v>
      </c>
    </row>
    <row r="32" spans="2:71" ht="18" customHeight="1" x14ac:dyDescent="0.35">
      <c r="B32" t="s">
        <v>127</v>
      </c>
      <c r="BS32" t="s">
        <v>127</v>
      </c>
    </row>
    <row r="34" spans="2:71" ht="7.5" customHeight="1" x14ac:dyDescent="0.35"/>
    <row r="35" spans="2:71" ht="18" customHeight="1" x14ac:dyDescent="0.35">
      <c r="B35" t="s">
        <v>126</v>
      </c>
      <c r="BS35" t="s">
        <v>126</v>
      </c>
    </row>
    <row r="36" spans="2:71" ht="18" customHeight="1" x14ac:dyDescent="0.35">
      <c r="B36" t="s">
        <v>126</v>
      </c>
      <c r="BS36" t="s">
        <v>126</v>
      </c>
    </row>
    <row r="37" spans="2:71" ht="18" customHeight="1" x14ac:dyDescent="0.35">
      <c r="B37" t="s">
        <v>128</v>
      </c>
      <c r="BS37" t="s">
        <v>128</v>
      </c>
    </row>
    <row r="38" spans="2:71" ht="18" customHeight="1" x14ac:dyDescent="0.35">
      <c r="B38" t="s">
        <v>128</v>
      </c>
      <c r="BS38" t="s">
        <v>128</v>
      </c>
    </row>
    <row r="42" spans="2:71" ht="16.5" customHeight="1" x14ac:dyDescent="0.35"/>
    <row r="43" spans="2:71" ht="109.5" customHeight="1" x14ac:dyDescent="0.35">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5"/>
  </sheetData>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zoomScale="70" zoomScaleNormal="70" workbookViewId="0">
      <selection activeCell="A18" sqref="A18"/>
    </sheetView>
  </sheetViews>
  <sheetFormatPr defaultRowHeight="14.5" x14ac:dyDescent="0.35"/>
  <cols>
    <col min="1" max="1" width="2.81640625" customWidth="1"/>
    <col min="2" max="2" width="15.81640625" bestFit="1" customWidth="1"/>
    <col min="3" max="3" width="14.54296875" style="15" bestFit="1" customWidth="1"/>
    <col min="4" max="4" width="11" style="15" bestFit="1" customWidth="1"/>
    <col min="5" max="5" width="5.81640625" style="15" customWidth="1"/>
    <col min="6" max="6" width="5.81640625" style="1" bestFit="1" customWidth="1"/>
    <col min="7" max="7" width="4.1796875" style="1" bestFit="1" customWidth="1"/>
    <col min="8" max="8" width="10" style="1" bestFit="1" customWidth="1"/>
    <col min="9" max="9" width="10.1796875" style="1" bestFit="1" customWidth="1"/>
    <col min="10" max="10" width="5.81640625" style="15" customWidth="1"/>
    <col min="11" max="11" width="11" style="17" bestFit="1" customWidth="1"/>
    <col min="12" max="12" width="14.54296875" style="17" bestFit="1" customWidth="1"/>
    <col min="13" max="13" width="15.81640625" bestFit="1" customWidth="1"/>
    <col min="14" max="14" width="2.81640625" customWidth="1"/>
    <col min="15" max="15" width="15.81640625" bestFit="1" customWidth="1"/>
    <col min="16" max="16" width="14.54296875" style="15" bestFit="1" customWidth="1"/>
    <col min="17" max="17" width="11" style="15" bestFit="1" customWidth="1"/>
    <col min="18" max="18" width="5.81640625" style="15" customWidth="1"/>
    <col min="19" max="19" width="5.81640625" style="1" bestFit="1" customWidth="1"/>
    <col min="20" max="20" width="4.1796875" style="1" bestFit="1" customWidth="1"/>
    <col min="21" max="21" width="5.81640625" style="1" bestFit="1" customWidth="1"/>
    <col min="22" max="22" width="10.1796875" style="1" bestFit="1" customWidth="1"/>
    <col min="23" max="23" width="5.81640625" style="15" customWidth="1"/>
    <col min="24" max="24" width="11" style="17" bestFit="1" customWidth="1"/>
    <col min="25" max="25" width="14.54296875" style="17" bestFit="1" customWidth="1"/>
    <col min="26" max="26" width="15.81640625" bestFit="1" customWidth="1"/>
    <col min="27" max="27" width="2.81640625" customWidth="1"/>
    <col min="28" max="28" width="15.81640625" bestFit="1" customWidth="1"/>
    <col min="29" max="29" width="14.54296875" style="15" bestFit="1" customWidth="1"/>
    <col min="30" max="30" width="11" style="15" bestFit="1" customWidth="1"/>
    <col min="31" max="31" width="5.81640625" style="15" customWidth="1"/>
    <col min="32" max="32" width="5.81640625" style="1" bestFit="1" customWidth="1"/>
    <col min="33" max="33" width="4.1796875" style="1" bestFit="1" customWidth="1"/>
    <col min="34" max="34" width="5.81640625" style="1" bestFit="1" customWidth="1"/>
    <col min="35" max="35" width="10.1796875" style="1" bestFit="1" customWidth="1"/>
    <col min="36" max="36" width="5.81640625" style="15" customWidth="1"/>
    <col min="37" max="37" width="11" style="17" bestFit="1" customWidth="1"/>
    <col min="38" max="38" width="14.54296875" style="17" bestFit="1" customWidth="1"/>
    <col min="39" max="39" width="15.81640625" bestFit="1" customWidth="1"/>
    <col min="40" max="40" width="2.81640625" customWidth="1"/>
    <col min="41" max="41" width="15.81640625" bestFit="1" customWidth="1"/>
    <col min="42" max="42" width="14.54296875" style="15" bestFit="1" customWidth="1"/>
    <col min="43" max="43" width="11" style="15" bestFit="1" customWidth="1"/>
    <col min="44" max="44" width="5.81640625" style="15" customWidth="1"/>
    <col min="45" max="45" width="5.81640625" style="1" bestFit="1" customWidth="1"/>
    <col min="46" max="46" width="4.1796875" style="1" bestFit="1" customWidth="1"/>
    <col min="47" max="47" width="5.81640625" style="1" bestFit="1" customWidth="1"/>
    <col min="48" max="48" width="10.1796875" style="1" bestFit="1" customWidth="1"/>
    <col min="49" max="49" width="5.81640625" style="15" customWidth="1"/>
    <col min="50" max="50" width="11" style="17" bestFit="1" customWidth="1"/>
    <col min="51" max="51" width="14.54296875" style="17" bestFit="1" customWidth="1"/>
    <col min="52" max="52" width="15.81640625" bestFit="1" customWidth="1"/>
  </cols>
  <sheetData>
    <row r="1" spans="2:52" x14ac:dyDescent="0.35">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4"/>
    <row r="3" spans="2:52" x14ac:dyDescent="0.35">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5">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5">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5">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5">
      <c r="B7" s="33" t="s">
        <v>138</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P7" s="15" t="str">
        <f>$H$41&amp;"-"&amp;AV$32&amp;"-"&amp;AR7</f>
        <v>2-3-0</v>
      </c>
      <c r="AQ7" s="30" t="s">
        <v>134</v>
      </c>
      <c r="AR7" s="15">
        <v>0</v>
      </c>
      <c r="AS7" s="3" t="s">
        <v>1</v>
      </c>
      <c r="AV7" s="9" t="s">
        <v>44</v>
      </c>
      <c r="AW7" s="18"/>
      <c r="AX7" s="18"/>
      <c r="AY7" s="18"/>
      <c r="AZ7" s="18"/>
    </row>
    <row r="8" spans="2:52" x14ac:dyDescent="0.35">
      <c r="B8" s="33" t="s">
        <v>139</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P8" s="15" t="str">
        <f t="shared" ref="AP8:AP22" si="3">$H$41&amp;"-"&amp;AV$32&amp;"-"&amp;AR8</f>
        <v>2-3-1</v>
      </c>
      <c r="AQ8" s="30" t="s">
        <v>134</v>
      </c>
      <c r="AR8" s="15">
        <v>1</v>
      </c>
      <c r="AS8" s="3" t="s">
        <v>2</v>
      </c>
      <c r="AV8" s="8" t="s">
        <v>36</v>
      </c>
      <c r="AW8" s="15">
        <v>16</v>
      </c>
      <c r="AX8" s="30" t="s">
        <v>134</v>
      </c>
      <c r="AY8" s="15" t="str">
        <f>$H$41&amp;"-"&amp;AV$32&amp;"-"&amp;AW8</f>
        <v>2-3-16</v>
      </c>
    </row>
    <row r="9" spans="2:52" x14ac:dyDescent="0.35">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P9" s="15" t="str">
        <f t="shared" si="3"/>
        <v>2-3-2</v>
      </c>
      <c r="AQ9" s="30" t="s">
        <v>134</v>
      </c>
      <c r="AR9" s="15">
        <v>2</v>
      </c>
      <c r="AS9" s="3" t="s">
        <v>3</v>
      </c>
      <c r="AV9" s="8" t="s">
        <v>37</v>
      </c>
      <c r="AW9" s="15">
        <v>17</v>
      </c>
      <c r="AX9" s="30" t="s">
        <v>134</v>
      </c>
      <c r="AY9" s="15" t="str">
        <f t="shared" ref="AY9:AY23" si="7">$H$41&amp;"-"&amp;AV$32&amp;"-"&amp;AW9</f>
        <v>2-3-17</v>
      </c>
    </row>
    <row r="10" spans="2:52" x14ac:dyDescent="0.35">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P10" s="15" t="str">
        <f t="shared" si="3"/>
        <v>2-3-3</v>
      </c>
      <c r="AQ10" s="30" t="s">
        <v>134</v>
      </c>
      <c r="AR10" s="15">
        <v>3</v>
      </c>
      <c r="AS10" s="3" t="s">
        <v>4</v>
      </c>
      <c r="AV10" s="8" t="s">
        <v>38</v>
      </c>
      <c r="AW10" s="15">
        <v>18</v>
      </c>
      <c r="AX10" s="30" t="s">
        <v>134</v>
      </c>
      <c r="AY10" s="15" t="str">
        <f t="shared" si="7"/>
        <v>2-3-18</v>
      </c>
    </row>
    <row r="11" spans="2:52" x14ac:dyDescent="0.35">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P11" s="15" t="str">
        <f t="shared" si="3"/>
        <v>2-3-4</v>
      </c>
      <c r="AQ11" s="30" t="s">
        <v>134</v>
      </c>
      <c r="AR11" s="15">
        <v>4</v>
      </c>
      <c r="AS11" s="3" t="s">
        <v>5</v>
      </c>
      <c r="AV11" s="8" t="s">
        <v>39</v>
      </c>
      <c r="AW11" s="15">
        <v>19</v>
      </c>
      <c r="AX11" s="30" t="s">
        <v>134</v>
      </c>
      <c r="AY11" s="15" t="str">
        <f t="shared" si="7"/>
        <v>2-3-19</v>
      </c>
    </row>
    <row r="12" spans="2:52" x14ac:dyDescent="0.35">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P12" s="15" t="str">
        <f t="shared" si="3"/>
        <v>2-3-5</v>
      </c>
      <c r="AQ12" s="30" t="s">
        <v>134</v>
      </c>
      <c r="AR12" s="15">
        <v>5</v>
      </c>
      <c r="AS12" s="3" t="s">
        <v>6</v>
      </c>
      <c r="AT12"/>
      <c r="AU12"/>
      <c r="AV12" s="8" t="s">
        <v>40</v>
      </c>
      <c r="AW12" s="15">
        <v>20</v>
      </c>
      <c r="AX12" s="30" t="s">
        <v>134</v>
      </c>
      <c r="AY12" s="15" t="str">
        <f t="shared" si="7"/>
        <v>2-3-20</v>
      </c>
    </row>
    <row r="13" spans="2:52" x14ac:dyDescent="0.35">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P13" s="15" t="str">
        <f t="shared" si="3"/>
        <v>2-3-6</v>
      </c>
      <c r="AQ13" s="30" t="s">
        <v>134</v>
      </c>
      <c r="AR13" s="15">
        <v>6</v>
      </c>
      <c r="AS13" s="3" t="s">
        <v>7</v>
      </c>
      <c r="AV13" s="8" t="s">
        <v>41</v>
      </c>
      <c r="AW13" s="15">
        <v>21</v>
      </c>
      <c r="AX13" s="30" t="s">
        <v>134</v>
      </c>
      <c r="AY13" s="15" t="str">
        <f t="shared" si="7"/>
        <v>2-3-21</v>
      </c>
    </row>
    <row r="14" spans="2:52" x14ac:dyDescent="0.35">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P14" s="15" t="str">
        <f t="shared" si="3"/>
        <v>2-3-7</v>
      </c>
      <c r="AQ14" s="30" t="s">
        <v>134</v>
      </c>
      <c r="AR14" s="15">
        <v>7</v>
      </c>
      <c r="AS14" s="3" t="s">
        <v>8</v>
      </c>
      <c r="AV14" s="8" t="s">
        <v>42</v>
      </c>
      <c r="AW14" s="15">
        <v>22</v>
      </c>
      <c r="AX14" s="30" t="s">
        <v>134</v>
      </c>
      <c r="AY14" s="15" t="str">
        <f t="shared" si="7"/>
        <v>2-3-22</v>
      </c>
    </row>
    <row r="15" spans="2:52" x14ac:dyDescent="0.35">
      <c r="B15" s="33" t="s">
        <v>142</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170</v>
      </c>
      <c r="AC15" s="15" t="str">
        <f t="shared" si="2"/>
        <v>2-2-8</v>
      </c>
      <c r="AD15" s="31" t="s">
        <v>136</v>
      </c>
      <c r="AE15" s="15">
        <v>8</v>
      </c>
      <c r="AF15" s="3" t="s">
        <v>9</v>
      </c>
      <c r="AI15" s="8" t="s">
        <v>35</v>
      </c>
      <c r="AJ15" s="15">
        <v>23</v>
      </c>
      <c r="AK15" s="26" t="s">
        <v>135</v>
      </c>
      <c r="AL15" s="26" t="str">
        <f t="shared" si="6"/>
        <v>2-2-23</v>
      </c>
      <c r="AM15" s="26"/>
      <c r="AP15" s="15" t="str">
        <f t="shared" si="3"/>
        <v>2-3-8</v>
      </c>
      <c r="AQ15" s="30" t="s">
        <v>134</v>
      </c>
      <c r="AR15" s="15">
        <v>8</v>
      </c>
      <c r="AS15" s="3" t="s">
        <v>9</v>
      </c>
      <c r="AV15" s="8" t="s">
        <v>35</v>
      </c>
      <c r="AW15" s="15">
        <v>23</v>
      </c>
      <c r="AX15" s="30" t="s">
        <v>134</v>
      </c>
      <c r="AY15" s="15" t="str">
        <f t="shared" si="7"/>
        <v>2-3-23</v>
      </c>
    </row>
    <row r="16" spans="2:52" x14ac:dyDescent="0.35">
      <c r="B16" s="33" t="s">
        <v>143</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171</v>
      </c>
      <c r="AC16" s="15" t="str">
        <f t="shared" si="2"/>
        <v>2-2-9</v>
      </c>
      <c r="AD16" s="31" t="s">
        <v>136</v>
      </c>
      <c r="AE16" s="15">
        <v>9</v>
      </c>
      <c r="AF16" s="3" t="s">
        <v>10</v>
      </c>
      <c r="AI16" s="8" t="s">
        <v>28</v>
      </c>
      <c r="AJ16" s="15">
        <v>24</v>
      </c>
      <c r="AK16" s="26" t="s">
        <v>135</v>
      </c>
      <c r="AL16" s="26" t="str">
        <f t="shared" si="6"/>
        <v>2-2-24</v>
      </c>
      <c r="AM16" s="26"/>
      <c r="AP16" s="15" t="str">
        <f t="shared" si="3"/>
        <v>2-3-9</v>
      </c>
      <c r="AQ16" s="30" t="s">
        <v>134</v>
      </c>
      <c r="AR16" s="15">
        <v>9</v>
      </c>
      <c r="AS16" s="3" t="s">
        <v>10</v>
      </c>
      <c r="AV16" s="8" t="s">
        <v>28</v>
      </c>
      <c r="AW16" s="15">
        <v>24</v>
      </c>
      <c r="AX16" s="30" t="s">
        <v>134</v>
      </c>
      <c r="AY16" s="15" t="str">
        <f t="shared" si="7"/>
        <v>2-3-24</v>
      </c>
    </row>
    <row r="17" spans="2:52" x14ac:dyDescent="0.35">
      <c r="B17" s="33" t="s">
        <v>144</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172</v>
      </c>
      <c r="AC17" s="15" t="str">
        <f t="shared" si="2"/>
        <v>2-2-10</v>
      </c>
      <c r="AD17" s="31" t="s">
        <v>136</v>
      </c>
      <c r="AE17" s="15">
        <v>10</v>
      </c>
      <c r="AF17" s="3" t="s">
        <v>11</v>
      </c>
      <c r="AI17" s="8" t="s">
        <v>29</v>
      </c>
      <c r="AJ17" s="15">
        <v>25</v>
      </c>
      <c r="AK17" s="26" t="s">
        <v>135</v>
      </c>
      <c r="AL17" s="26" t="str">
        <f t="shared" si="6"/>
        <v>2-2-25</v>
      </c>
      <c r="AM17" s="26"/>
      <c r="AP17" s="15" t="str">
        <f t="shared" si="3"/>
        <v>2-3-10</v>
      </c>
      <c r="AQ17" s="30" t="s">
        <v>134</v>
      </c>
      <c r="AR17" s="15">
        <v>10</v>
      </c>
      <c r="AS17" s="3" t="s">
        <v>11</v>
      </c>
      <c r="AV17" s="8" t="s">
        <v>29</v>
      </c>
      <c r="AW17" s="15">
        <v>25</v>
      </c>
      <c r="AX17" s="30" t="s">
        <v>134</v>
      </c>
      <c r="AY17" s="15" t="str">
        <f t="shared" si="7"/>
        <v>2-3-25</v>
      </c>
    </row>
    <row r="18" spans="2:52" x14ac:dyDescent="0.35">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174</v>
      </c>
      <c r="AC18" s="15" t="str">
        <f t="shared" si="2"/>
        <v>2-2-11</v>
      </c>
      <c r="AD18" s="31" t="s">
        <v>136</v>
      </c>
      <c r="AE18" s="15">
        <v>11</v>
      </c>
      <c r="AF18" s="3" t="s">
        <v>12</v>
      </c>
      <c r="AI18" s="8" t="s">
        <v>30</v>
      </c>
      <c r="AJ18" s="15">
        <v>26</v>
      </c>
      <c r="AK18" s="26" t="s">
        <v>135</v>
      </c>
      <c r="AL18" s="26" t="str">
        <f t="shared" si="6"/>
        <v>2-2-26</v>
      </c>
      <c r="AM18" s="26"/>
      <c r="AP18" s="15" t="str">
        <f t="shared" si="3"/>
        <v>2-3-11</v>
      </c>
      <c r="AQ18" s="30" t="s">
        <v>134</v>
      </c>
      <c r="AR18" s="15">
        <v>11</v>
      </c>
      <c r="AS18" s="3" t="s">
        <v>12</v>
      </c>
      <c r="AV18" s="8" t="s">
        <v>30</v>
      </c>
      <c r="AW18" s="15">
        <v>26</v>
      </c>
      <c r="AX18" s="30" t="s">
        <v>134</v>
      </c>
      <c r="AY18" s="15" t="str">
        <f t="shared" si="7"/>
        <v>2-3-26</v>
      </c>
    </row>
    <row r="19" spans="2:52" x14ac:dyDescent="0.35">
      <c r="B19" t="s">
        <v>142</v>
      </c>
      <c r="C19" s="15" t="str">
        <f t="shared" si="0"/>
        <v>2-0-4</v>
      </c>
      <c r="D19" s="28" t="s">
        <v>133</v>
      </c>
      <c r="E19" s="15">
        <v>4</v>
      </c>
      <c r="F19" s="3" t="s">
        <v>13</v>
      </c>
      <c r="I19" s="8" t="s">
        <v>31</v>
      </c>
      <c r="J19" s="15">
        <v>27</v>
      </c>
      <c r="K19" s="30" t="s">
        <v>134</v>
      </c>
      <c r="L19" s="15" t="str">
        <f t="shared" si="4"/>
        <v>2-0-27</v>
      </c>
      <c r="M19" s="34" t="s">
        <v>165</v>
      </c>
      <c r="O19" s="32" t="s">
        <v>145</v>
      </c>
      <c r="P19" s="15" t="str">
        <f t="shared" si="1"/>
        <v>2-1-4</v>
      </c>
      <c r="Q19" s="28" t="s">
        <v>133</v>
      </c>
      <c r="R19" s="15">
        <v>4</v>
      </c>
      <c r="S19" s="3" t="s">
        <v>13</v>
      </c>
      <c r="V19" s="8" t="s">
        <v>31</v>
      </c>
      <c r="W19" s="15">
        <v>27</v>
      </c>
      <c r="X19" s="30" t="s">
        <v>134</v>
      </c>
      <c r="Y19" s="15" t="str">
        <f t="shared" si="5"/>
        <v>2-1-27</v>
      </c>
      <c r="Z19" t="s">
        <v>173</v>
      </c>
      <c r="AC19" s="15" t="str">
        <f t="shared" si="2"/>
        <v>2-2-12</v>
      </c>
      <c r="AD19" s="31" t="s">
        <v>136</v>
      </c>
      <c r="AE19" s="15">
        <v>12</v>
      </c>
      <c r="AF19" s="3" t="s">
        <v>13</v>
      </c>
      <c r="AI19" s="8" t="s">
        <v>31</v>
      </c>
      <c r="AJ19" s="15">
        <v>27</v>
      </c>
      <c r="AK19" s="26" t="s">
        <v>135</v>
      </c>
      <c r="AL19" s="26" t="str">
        <f t="shared" si="6"/>
        <v>2-2-27</v>
      </c>
      <c r="AM19" s="26"/>
      <c r="AP19" s="15" t="str">
        <f t="shared" si="3"/>
        <v>2-3-12</v>
      </c>
      <c r="AQ19" s="30" t="s">
        <v>134</v>
      </c>
      <c r="AR19" s="15">
        <v>12</v>
      </c>
      <c r="AS19" s="3" t="s">
        <v>13</v>
      </c>
      <c r="AV19" s="8" t="s">
        <v>31</v>
      </c>
      <c r="AW19" s="15">
        <v>27</v>
      </c>
      <c r="AX19" s="30" t="s">
        <v>134</v>
      </c>
      <c r="AY19" s="15" t="str">
        <f t="shared" si="7"/>
        <v>2-3-27</v>
      </c>
    </row>
    <row r="20" spans="2:52" x14ac:dyDescent="0.35">
      <c r="B20" t="s">
        <v>143</v>
      </c>
      <c r="C20" s="15" t="str">
        <f t="shared" si="0"/>
        <v>2-0-5</v>
      </c>
      <c r="D20" s="28" t="s">
        <v>133</v>
      </c>
      <c r="E20" s="15">
        <v>5</v>
      </c>
      <c r="F20" s="3" t="s">
        <v>14</v>
      </c>
      <c r="I20" s="8" t="s">
        <v>32</v>
      </c>
      <c r="J20" s="15">
        <v>28</v>
      </c>
      <c r="K20" s="30" t="s">
        <v>134</v>
      </c>
      <c r="L20" s="15" t="str">
        <f t="shared" si="4"/>
        <v>2-0-28</v>
      </c>
      <c r="M20" s="34" t="s">
        <v>166</v>
      </c>
      <c r="O20" s="32" t="s">
        <v>145</v>
      </c>
      <c r="P20" s="15" t="str">
        <f t="shared" si="1"/>
        <v>2-1-5</v>
      </c>
      <c r="Q20" s="28" t="s">
        <v>133</v>
      </c>
      <c r="R20" s="15">
        <v>5</v>
      </c>
      <c r="S20" s="3" t="s">
        <v>14</v>
      </c>
      <c r="V20" s="8" t="s">
        <v>32</v>
      </c>
      <c r="W20" s="15">
        <v>28</v>
      </c>
      <c r="X20" s="30" t="s">
        <v>134</v>
      </c>
      <c r="Y20" s="15" t="str">
        <f t="shared" si="5"/>
        <v>2-1-28</v>
      </c>
      <c r="Z20" s="34" t="s">
        <v>175</v>
      </c>
      <c r="AC20" s="15" t="str">
        <f t="shared" si="2"/>
        <v>2-2-13</v>
      </c>
      <c r="AD20" s="31" t="s">
        <v>136</v>
      </c>
      <c r="AE20" s="15">
        <v>13</v>
      </c>
      <c r="AF20" s="3" t="s">
        <v>14</v>
      </c>
      <c r="AI20" s="8" t="s">
        <v>32</v>
      </c>
      <c r="AJ20" s="15">
        <v>28</v>
      </c>
      <c r="AK20" s="26" t="s">
        <v>135</v>
      </c>
      <c r="AL20" s="26" t="str">
        <f t="shared" si="6"/>
        <v>2-2-28</v>
      </c>
      <c r="AM20" s="26"/>
      <c r="AP20" s="15" t="str">
        <f t="shared" si="3"/>
        <v>2-3-13</v>
      </c>
      <c r="AQ20" s="30" t="s">
        <v>134</v>
      </c>
      <c r="AR20" s="15">
        <v>13</v>
      </c>
      <c r="AS20" s="3" t="s">
        <v>14</v>
      </c>
      <c r="AV20" s="8" t="s">
        <v>32</v>
      </c>
      <c r="AW20" s="15">
        <v>28</v>
      </c>
      <c r="AX20" s="30" t="s">
        <v>134</v>
      </c>
      <c r="AY20" s="15" t="str">
        <f t="shared" si="7"/>
        <v>2-3-28</v>
      </c>
    </row>
    <row r="21" spans="2:52" x14ac:dyDescent="0.35">
      <c r="B21" t="s">
        <v>144</v>
      </c>
      <c r="C21" s="15" t="str">
        <f t="shared" si="0"/>
        <v>2-0-6</v>
      </c>
      <c r="D21" s="28" t="s">
        <v>133</v>
      </c>
      <c r="E21" s="15">
        <v>6</v>
      </c>
      <c r="F21" s="3" t="s">
        <v>15</v>
      </c>
      <c r="I21" s="8" t="s">
        <v>33</v>
      </c>
      <c r="J21" s="15">
        <v>29</v>
      </c>
      <c r="K21" s="30" t="s">
        <v>134</v>
      </c>
      <c r="L21" s="15" t="str">
        <f t="shared" si="4"/>
        <v>2-0-29</v>
      </c>
      <c r="M21" s="34" t="s">
        <v>167</v>
      </c>
      <c r="O21" s="32" t="s">
        <v>145</v>
      </c>
      <c r="P21" s="15" t="str">
        <f t="shared" si="1"/>
        <v>2-1-6</v>
      </c>
      <c r="Q21" s="28" t="s">
        <v>133</v>
      </c>
      <c r="R21" s="15">
        <v>6</v>
      </c>
      <c r="S21" s="3" t="s">
        <v>15</v>
      </c>
      <c r="V21" s="8" t="s">
        <v>33</v>
      </c>
      <c r="W21" s="15">
        <v>29</v>
      </c>
      <c r="X21" s="30" t="s">
        <v>134</v>
      </c>
      <c r="Y21" s="15" t="str">
        <f t="shared" si="5"/>
        <v>2-1-29</v>
      </c>
      <c r="Z21" s="34" t="s">
        <v>176</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5">
      <c r="B22" t="s">
        <v>179</v>
      </c>
      <c r="C22" s="15" t="str">
        <f t="shared" si="0"/>
        <v>2-0-7</v>
      </c>
      <c r="D22" s="28" t="s">
        <v>133</v>
      </c>
      <c r="E22" s="15">
        <v>7</v>
      </c>
      <c r="F22" s="3" t="s">
        <v>16</v>
      </c>
      <c r="I22" s="8" t="s">
        <v>34</v>
      </c>
      <c r="J22" s="15">
        <v>30</v>
      </c>
      <c r="K22" s="30" t="s">
        <v>134</v>
      </c>
      <c r="L22" s="15" t="str">
        <f t="shared" si="4"/>
        <v>2-0-30</v>
      </c>
      <c r="M22" s="34" t="s">
        <v>168</v>
      </c>
      <c r="O22" s="32" t="s">
        <v>145</v>
      </c>
      <c r="P22" s="15" t="str">
        <f t="shared" si="1"/>
        <v>2-1-7</v>
      </c>
      <c r="Q22" s="28" t="s">
        <v>133</v>
      </c>
      <c r="R22" s="15">
        <v>7</v>
      </c>
      <c r="S22" s="3" t="s">
        <v>16</v>
      </c>
      <c r="V22" s="8" t="s">
        <v>34</v>
      </c>
      <c r="W22" s="15">
        <v>30</v>
      </c>
      <c r="X22" s="30" t="s">
        <v>134</v>
      </c>
      <c r="Y22" s="15" t="str">
        <f t="shared" si="5"/>
        <v>2-1-30</v>
      </c>
      <c r="Z22" s="34" t="s">
        <v>177</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5">
      <c r="B23" s="16"/>
      <c r="C23" s="16"/>
      <c r="D23" s="16"/>
      <c r="E23" s="16"/>
      <c r="F23" s="3" t="s">
        <v>24</v>
      </c>
      <c r="I23" s="8" t="s">
        <v>27</v>
      </c>
      <c r="J23" s="15">
        <v>31</v>
      </c>
      <c r="K23" s="30" t="s">
        <v>134</v>
      </c>
      <c r="L23" s="15" t="str">
        <f t="shared" si="4"/>
        <v>2-0-31</v>
      </c>
      <c r="M23" s="34" t="s">
        <v>169</v>
      </c>
      <c r="O23" s="16"/>
      <c r="P23" s="16"/>
      <c r="Q23" s="16"/>
      <c r="R23" s="16"/>
      <c r="S23" s="3" t="s">
        <v>24</v>
      </c>
      <c r="V23" s="8" t="s">
        <v>27</v>
      </c>
      <c r="W23" s="15">
        <v>31</v>
      </c>
      <c r="X23" s="30" t="s">
        <v>134</v>
      </c>
      <c r="Y23" s="15" t="str">
        <f t="shared" si="5"/>
        <v>2-1-31</v>
      </c>
      <c r="Z23" s="34" t="s">
        <v>178</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5">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5">
      <c r="F25" s="5"/>
      <c r="G25" s="13"/>
      <c r="H25" s="13"/>
      <c r="I25" s="10"/>
      <c r="S25" s="5"/>
      <c r="T25" s="13"/>
      <c r="U25" s="13"/>
      <c r="V25" s="10"/>
      <c r="AF25" s="5"/>
      <c r="AG25" s="13"/>
      <c r="AH25" s="13"/>
      <c r="AI25" s="10"/>
      <c r="AS25" s="5"/>
      <c r="AT25" s="13"/>
      <c r="AU25" s="13"/>
      <c r="AV25" s="10"/>
    </row>
    <row r="26" spans="2:52" ht="15" thickBot="1" x14ac:dyDescent="0.4">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4"/>
    <row r="28" spans="2:52" x14ac:dyDescent="0.35">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5">
      <c r="F29" s="3"/>
      <c r="I29" s="8"/>
      <c r="S29" s="3"/>
      <c r="V29" s="8"/>
      <c r="AF29" s="3"/>
      <c r="AI29" s="8"/>
      <c r="AS29" s="3"/>
      <c r="AV29" s="8"/>
    </row>
    <row r="30" spans="2:52" x14ac:dyDescent="0.35">
      <c r="F30" s="3"/>
      <c r="I30" s="8"/>
      <c r="S30" s="3"/>
      <c r="V30" s="8"/>
      <c r="AF30" s="3"/>
      <c r="AI30" s="8"/>
      <c r="AS30" s="3"/>
      <c r="AV30" s="8"/>
    </row>
    <row r="31" spans="2:52" x14ac:dyDescent="0.35">
      <c r="F31" s="3"/>
      <c r="G31" s="36" t="s">
        <v>180</v>
      </c>
      <c r="H31" s="36"/>
      <c r="I31" s="8"/>
      <c r="S31" s="3"/>
      <c r="T31" s="36" t="str">
        <f>G31</f>
        <v>COM6</v>
      </c>
      <c r="U31" s="36"/>
      <c r="V31" s="8"/>
      <c r="AF31" s="3"/>
      <c r="AG31" s="36" t="str">
        <f>T31</f>
        <v>COM6</v>
      </c>
      <c r="AH31" s="36"/>
      <c r="AI31" s="8"/>
      <c r="AS31" s="3"/>
      <c r="AT31" s="36" t="s">
        <v>49</v>
      </c>
      <c r="AU31" s="36"/>
      <c r="AV31" s="8"/>
    </row>
    <row r="32" spans="2:52" x14ac:dyDescent="0.35">
      <c r="F32" s="3"/>
      <c r="G32" s="23" t="s">
        <v>129</v>
      </c>
      <c r="I32" s="24">
        <v>0</v>
      </c>
      <c r="S32" s="3"/>
      <c r="T32" s="23" t="s">
        <v>129</v>
      </c>
      <c r="V32" s="24">
        <f>I32+1</f>
        <v>1</v>
      </c>
      <c r="AF32" s="3"/>
      <c r="AG32" s="23" t="s">
        <v>129</v>
      </c>
      <c r="AI32" s="24">
        <f>V32+1</f>
        <v>2</v>
      </c>
      <c r="AS32" s="3"/>
      <c r="AT32" s="23" t="s">
        <v>129</v>
      </c>
      <c r="AV32" s="24">
        <f>AI32+1</f>
        <v>3</v>
      </c>
    </row>
    <row r="33" spans="3:48" x14ac:dyDescent="0.35">
      <c r="F33" s="3"/>
      <c r="I33" s="8"/>
      <c r="S33" s="3"/>
      <c r="V33" s="8"/>
      <c r="AF33" s="3"/>
      <c r="AI33" s="8"/>
      <c r="AS33" s="3"/>
      <c r="AV33" s="8"/>
    </row>
    <row r="34" spans="3:48" ht="15" thickBot="1" x14ac:dyDescent="0.4">
      <c r="F34" s="6"/>
      <c r="G34" s="14"/>
      <c r="H34" s="14"/>
      <c r="I34" s="11"/>
      <c r="S34" s="6"/>
      <c r="T34" s="14"/>
      <c r="U34" s="14"/>
      <c r="V34" s="11"/>
      <c r="AF34" s="6"/>
      <c r="AG34" s="14"/>
      <c r="AH34" s="14"/>
      <c r="AI34" s="11"/>
      <c r="AS34" s="6"/>
      <c r="AT34" s="14"/>
      <c r="AU34" s="14"/>
      <c r="AV34" s="11"/>
    </row>
    <row r="35" spans="3:48" x14ac:dyDescent="0.35">
      <c r="G35" s="2"/>
      <c r="H35" s="7"/>
      <c r="T35" s="2"/>
      <c r="U35" s="7"/>
      <c r="AG35" s="2"/>
      <c r="AH35" s="7"/>
      <c r="AT35" s="2"/>
      <c r="AU35" s="7"/>
    </row>
    <row r="36" spans="3:48" x14ac:dyDescent="0.35">
      <c r="G36" s="37" t="s">
        <v>26</v>
      </c>
      <c r="H36" s="38"/>
      <c r="T36" s="37" t="s">
        <v>26</v>
      </c>
      <c r="U36" s="38"/>
      <c r="AG36" s="37" t="s">
        <v>26</v>
      </c>
      <c r="AH36" s="38"/>
      <c r="AT36" s="37" t="s">
        <v>26</v>
      </c>
      <c r="AU36" s="38"/>
    </row>
    <row r="37" spans="3:48" ht="15" thickBot="1" x14ac:dyDescent="0.4">
      <c r="G37" s="6"/>
      <c r="H37" s="11"/>
      <c r="T37" s="6"/>
      <c r="U37" s="11"/>
      <c r="AG37" s="6"/>
      <c r="AH37" s="11"/>
      <c r="AT37" s="6"/>
      <c r="AU37" s="11"/>
    </row>
    <row r="41" spans="3:48" x14ac:dyDescent="0.35">
      <c r="F41" s="25" t="s">
        <v>130</v>
      </c>
      <c r="G41" s="25"/>
      <c r="H41" s="25">
        <v>2</v>
      </c>
    </row>
    <row r="43" spans="3:48" x14ac:dyDescent="0.35">
      <c r="C43" s="17"/>
      <c r="P43" s="17"/>
      <c r="AC43" s="17"/>
      <c r="AP43" s="17"/>
    </row>
    <row r="44" spans="3:48" x14ac:dyDescent="0.35">
      <c r="D44" s="29" t="s">
        <v>132</v>
      </c>
      <c r="H44" s="1" cm="1">
        <f t="array" aca="1" ref="H44" ca="1">SUM(COUNTIF(INDIRECT({"$C$7:$C$22";"$J$8:$J$23";"$N$7:$N$22";"$U$8:$U$23";"$Y$7:$Y$22";"$AF$8:$AF$23";"$AJ$7:$AJ$22";"$AQ$8:$AQ$23"}),D44))</f>
        <v>0</v>
      </c>
    </row>
    <row r="45" spans="3:48" x14ac:dyDescent="0.35">
      <c r="D45" s="28" t="s">
        <v>133</v>
      </c>
      <c r="H45" s="1" cm="1">
        <f t="array" aca="1" ref="H45" ca="1">SUM(COUNTIF(INDIRECT({"$C$7:$C$22";"$J$8:$J$23";"$N$7:$N$22";"$U$8:$U$23";"$Y$7:$Y$22";"$AF$8:$AF$23";"$AJ$7:$AJ$22";"$AQ$8:$AQ$23"}),D45))</f>
        <v>0</v>
      </c>
    </row>
    <row r="46" spans="3:48" x14ac:dyDescent="0.35">
      <c r="D46" s="30" t="s">
        <v>134</v>
      </c>
      <c r="H46" s="1" cm="1">
        <f t="array" aca="1" ref="H46" ca="1">SUM(COUNTIF(INDIRECT({"$C$7:$C$22";"$J$8:$J$23";"$N$7:$N$22";"$U$8:$U$23";"$Y$7:$Y$22";"$AF$8:$AF$23";"$AJ$7:$AJ$22";"$AQ$8:$AQ$23"}),D46))</f>
        <v>15</v>
      </c>
    </row>
    <row r="47" spans="3:48" x14ac:dyDescent="0.35">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7" zoomScale="70" zoomScaleNormal="70" workbookViewId="0">
      <selection activeCell="AS109" sqref="AS109"/>
    </sheetView>
  </sheetViews>
  <sheetFormatPr defaultRowHeight="14.5" x14ac:dyDescent="0.35"/>
  <cols>
    <col min="3" max="3" width="26.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6" max="84" width="3.54296875" customWidth="1"/>
    <col min="85" max="85" width="17.54296875" customWidth="1"/>
    <col min="86" max="94" width="3.54296875" customWidth="1"/>
    <col min="95" max="95" width="17.81640625" customWidth="1"/>
    <col min="96" max="104" width="3.54296875" customWidth="1"/>
  </cols>
  <sheetData>
    <row r="1" spans="3:3" x14ac:dyDescent="0.35">
      <c r="C1" s="20" t="s">
        <v>59</v>
      </c>
    </row>
    <row r="2" spans="3:3" x14ac:dyDescent="0.35">
      <c r="C2" t="s">
        <v>59</v>
      </c>
    </row>
    <row r="3" spans="3:3" x14ac:dyDescent="0.35">
      <c r="C3" t="s">
        <v>60</v>
      </c>
    </row>
    <row r="4" spans="3:3" x14ac:dyDescent="0.35">
      <c r="C4" t="s">
        <v>61</v>
      </c>
    </row>
    <row r="71" spans="3:105" ht="64.5" customHeight="1" x14ac:dyDescent="0.35">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5"/>
    <row r="73" spans="3:105" ht="9" customHeight="1" x14ac:dyDescent="0.35"/>
    <row r="79" spans="3:105" x14ac:dyDescent="0.35">
      <c r="C79" t="s">
        <v>24</v>
      </c>
      <c r="BS79" t="s">
        <v>24</v>
      </c>
    </row>
    <row r="80" spans="3:105" x14ac:dyDescent="0.35">
      <c r="C80" t="s">
        <v>125</v>
      </c>
      <c r="BS80" t="s">
        <v>125</v>
      </c>
    </row>
    <row r="81" spans="3:71" x14ac:dyDescent="0.35">
      <c r="C81" t="s">
        <v>121</v>
      </c>
      <c r="BS81" t="s">
        <v>121</v>
      </c>
    </row>
    <row r="82" spans="3:71" x14ac:dyDescent="0.35">
      <c r="C82" t="s">
        <v>121</v>
      </c>
      <c r="BS82" t="s">
        <v>121</v>
      </c>
    </row>
    <row r="89" spans="3:71" ht="6" customHeight="1" x14ac:dyDescent="0.35"/>
    <row r="90" spans="3:71" ht="17.25" customHeight="1" x14ac:dyDescent="0.35">
      <c r="C90" t="s">
        <v>122</v>
      </c>
      <c r="BS90" t="s">
        <v>122</v>
      </c>
    </row>
    <row r="91" spans="3:71" ht="17.25" customHeight="1" x14ac:dyDescent="0.35">
      <c r="C91" t="s">
        <v>123</v>
      </c>
      <c r="BS91" t="s">
        <v>123</v>
      </c>
    </row>
    <row r="92" spans="3:71" ht="17.25" customHeight="1" x14ac:dyDescent="0.35">
      <c r="C92" t="s">
        <v>124</v>
      </c>
      <c r="BS92" t="s">
        <v>124</v>
      </c>
    </row>
    <row r="94" spans="3:71" ht="5.25" customHeight="1" x14ac:dyDescent="0.35"/>
    <row r="95" spans="3:71" ht="18" customHeight="1" x14ac:dyDescent="0.35">
      <c r="C95" t="s">
        <v>126</v>
      </c>
      <c r="BS95" t="s">
        <v>126</v>
      </c>
    </row>
    <row r="96" spans="3:71" ht="18" customHeight="1" x14ac:dyDescent="0.35">
      <c r="C96" t="s">
        <v>126</v>
      </c>
      <c r="BS96" t="s">
        <v>126</v>
      </c>
    </row>
    <row r="97" spans="3:71" ht="18" customHeight="1" x14ac:dyDescent="0.35">
      <c r="C97" t="s">
        <v>127</v>
      </c>
      <c r="BS97" t="s">
        <v>127</v>
      </c>
    </row>
    <row r="98" spans="3:71" ht="18" customHeight="1" x14ac:dyDescent="0.35">
      <c r="C98" t="s">
        <v>127</v>
      </c>
      <c r="BS98" t="s">
        <v>127</v>
      </c>
    </row>
    <row r="100" spans="3:71" ht="7.5" customHeight="1" x14ac:dyDescent="0.35"/>
    <row r="101" spans="3:71" ht="18" customHeight="1" x14ac:dyDescent="0.35">
      <c r="C101" t="s">
        <v>126</v>
      </c>
      <c r="BS101" t="s">
        <v>126</v>
      </c>
    </row>
    <row r="102" spans="3:71" ht="18" customHeight="1" x14ac:dyDescent="0.35">
      <c r="C102" t="s">
        <v>126</v>
      </c>
      <c r="BS102" t="s">
        <v>126</v>
      </c>
    </row>
    <row r="103" spans="3:71" ht="18" customHeight="1" x14ac:dyDescent="0.35">
      <c r="C103" t="s">
        <v>128</v>
      </c>
      <c r="BS103" t="s">
        <v>128</v>
      </c>
    </row>
    <row r="104" spans="3:71" ht="18" customHeight="1" x14ac:dyDescent="0.35">
      <c r="C104" t="s">
        <v>128</v>
      </c>
      <c r="BS104" t="s">
        <v>128</v>
      </c>
    </row>
    <row r="108" spans="3:71" ht="16.5" customHeight="1" x14ac:dyDescent="0.35"/>
    <row r="109" spans="3:71" ht="109.5" customHeight="1" x14ac:dyDescent="0.35">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5" x14ac:dyDescent="0.35"/>
  <cols>
    <col min="1" max="1" width="2.81640625" customWidth="1"/>
    <col min="2" max="2" width="14.54296875" style="15" bestFit="1" customWidth="1"/>
    <col min="3" max="3" width="11" style="15" bestFit="1" customWidth="1"/>
    <col min="4" max="4" width="5.81640625" style="15" customWidth="1"/>
    <col min="5" max="5" width="5.81640625" style="1" bestFit="1" customWidth="1"/>
    <col min="6" max="6" width="4.1796875" style="1" bestFit="1" customWidth="1"/>
    <col min="7" max="7" width="10" style="1" bestFit="1" customWidth="1"/>
    <col min="8" max="8" width="10.1796875" style="1" bestFit="1" customWidth="1"/>
    <col min="9" max="9" width="5.81640625" style="15" customWidth="1"/>
    <col min="10" max="10" width="11" style="17" bestFit="1" customWidth="1"/>
    <col min="11" max="11" width="14.54296875" style="17" bestFit="1" customWidth="1"/>
    <col min="12" max="12" width="2.81640625" customWidth="1"/>
    <col min="13" max="13" width="14.54296875" style="15" bestFit="1" customWidth="1"/>
    <col min="14" max="14" width="11" style="15" bestFit="1" customWidth="1"/>
    <col min="15" max="15" width="5.81640625" style="15" customWidth="1"/>
    <col min="16" max="16" width="5.81640625" style="1" bestFit="1" customWidth="1"/>
    <col min="17" max="17" width="4.1796875" style="1" bestFit="1" customWidth="1"/>
    <col min="18" max="18" width="5.81640625" style="1" bestFit="1" customWidth="1"/>
    <col min="19" max="19" width="10.1796875" style="1" bestFit="1" customWidth="1"/>
    <col min="20" max="20" width="5.81640625" style="15" customWidth="1"/>
    <col min="21" max="21" width="11" style="17" bestFit="1" customWidth="1"/>
    <col min="22" max="22" width="14.54296875" style="17" bestFit="1" customWidth="1"/>
    <col min="23" max="23" width="2.81640625" customWidth="1"/>
    <col min="24" max="24" width="14.54296875" style="15" bestFit="1" customWidth="1"/>
    <col min="25" max="25" width="11" style="15" bestFit="1" customWidth="1"/>
    <col min="26" max="26" width="5.81640625" style="15" customWidth="1"/>
    <col min="27" max="27" width="5.81640625" style="1" bestFit="1" customWidth="1"/>
    <col min="28" max="28" width="4.1796875" style="1" bestFit="1" customWidth="1"/>
    <col min="29" max="29" width="5.81640625" style="1" bestFit="1" customWidth="1"/>
    <col min="30" max="30" width="10.1796875" style="1" bestFit="1" customWidth="1"/>
    <col min="31" max="31" width="5.81640625" style="15" customWidth="1"/>
    <col min="32" max="32" width="11" style="17" bestFit="1" customWidth="1"/>
    <col min="33" max="33" width="14.54296875" style="17" bestFit="1" customWidth="1"/>
    <col min="34" max="34" width="2.81640625" customWidth="1"/>
    <col min="35" max="35" width="14.54296875" style="15" bestFit="1" customWidth="1"/>
    <col min="36" max="36" width="11" style="15" bestFit="1" customWidth="1"/>
    <col min="37" max="37" width="5.81640625" style="15" customWidth="1"/>
    <col min="38" max="38" width="5.81640625" style="1" bestFit="1" customWidth="1"/>
    <col min="39" max="39" width="4.1796875" style="1" bestFit="1" customWidth="1"/>
    <col min="40" max="40" width="5.81640625" style="1" bestFit="1" customWidth="1"/>
    <col min="41" max="41" width="10.1796875" style="1" bestFit="1" customWidth="1"/>
    <col min="42" max="42" width="5.81640625" style="15" customWidth="1"/>
    <col min="43" max="43" width="11" style="17" bestFit="1" customWidth="1"/>
    <col min="44" max="44" width="14.54296875" style="17" bestFit="1" customWidth="1"/>
  </cols>
  <sheetData>
    <row r="1" spans="2:44" x14ac:dyDescent="0.35">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4"/>
    <row r="3" spans="2:44" x14ac:dyDescent="0.35">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5">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5">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5">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5">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5">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5">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5">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5">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5">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5">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5">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5">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5">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5">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5">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5">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5">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5">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5">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5">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5">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5">
      <c r="E25" s="5"/>
      <c r="F25" s="13"/>
      <c r="G25" s="13"/>
      <c r="H25" s="10"/>
      <c r="P25" s="5"/>
      <c r="Q25" s="13"/>
      <c r="R25" s="13"/>
      <c r="S25" s="10"/>
      <c r="AA25" s="5"/>
      <c r="AB25" s="13"/>
      <c r="AC25" s="13"/>
      <c r="AD25" s="10"/>
      <c r="AL25" s="5"/>
      <c r="AM25" s="13"/>
      <c r="AN25" s="13"/>
      <c r="AO25" s="10"/>
    </row>
    <row r="26" spans="2:44" ht="15" thickBot="1" x14ac:dyDescent="0.4">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4"/>
    <row r="28" spans="2:44" x14ac:dyDescent="0.35">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5">
      <c r="E29" s="3"/>
      <c r="H29" s="8"/>
      <c r="P29" s="3"/>
      <c r="S29" s="8"/>
      <c r="AA29" s="3"/>
      <c r="AD29" s="8"/>
      <c r="AL29" s="3"/>
      <c r="AO29" s="8"/>
    </row>
    <row r="30" spans="2:44" x14ac:dyDescent="0.35">
      <c r="E30" s="3"/>
      <c r="H30" s="8"/>
      <c r="P30" s="3"/>
      <c r="S30" s="8"/>
      <c r="AA30" s="3"/>
      <c r="AD30" s="8"/>
      <c r="AL30" s="3"/>
      <c r="AO30" s="8"/>
    </row>
    <row r="31" spans="2:44" x14ac:dyDescent="0.35">
      <c r="E31" s="3"/>
      <c r="F31" s="36" t="s">
        <v>49</v>
      </c>
      <c r="G31" s="36"/>
      <c r="H31" s="8"/>
      <c r="P31" s="3"/>
      <c r="Q31" s="36" t="s">
        <v>49</v>
      </c>
      <c r="R31" s="36"/>
      <c r="S31" s="8"/>
      <c r="AA31" s="3"/>
      <c r="AB31" s="36" t="s">
        <v>49</v>
      </c>
      <c r="AC31" s="36"/>
      <c r="AD31" s="8"/>
      <c r="AL31" s="3"/>
      <c r="AM31" s="36" t="s">
        <v>49</v>
      </c>
      <c r="AN31" s="36"/>
      <c r="AO31" s="8"/>
    </row>
    <row r="32" spans="2:44" x14ac:dyDescent="0.35">
      <c r="E32" s="3"/>
      <c r="F32" s="23" t="s">
        <v>129</v>
      </c>
      <c r="H32" s="24">
        <v>0</v>
      </c>
      <c r="P32" s="3"/>
      <c r="Q32" s="23" t="s">
        <v>129</v>
      </c>
      <c r="S32" s="24">
        <f>H32+1</f>
        <v>1</v>
      </c>
      <c r="AA32" s="3"/>
      <c r="AB32" s="23" t="s">
        <v>129</v>
      </c>
      <c r="AD32" s="24">
        <f>S32+1</f>
        <v>2</v>
      </c>
      <c r="AL32" s="3"/>
      <c r="AM32" s="23" t="s">
        <v>129</v>
      </c>
      <c r="AO32" s="24">
        <f>AD32+1</f>
        <v>3</v>
      </c>
    </row>
    <row r="33" spans="2:41" x14ac:dyDescent="0.35">
      <c r="E33" s="3"/>
      <c r="H33" s="8"/>
      <c r="P33" s="3"/>
      <c r="S33" s="8"/>
      <c r="AA33" s="3"/>
      <c r="AD33" s="8"/>
      <c r="AL33" s="3"/>
      <c r="AO33" s="8"/>
    </row>
    <row r="34" spans="2:41" ht="15" thickBot="1" x14ac:dyDescent="0.4">
      <c r="E34" s="6"/>
      <c r="F34" s="14"/>
      <c r="G34" s="14"/>
      <c r="H34" s="11"/>
      <c r="P34" s="6"/>
      <c r="Q34" s="14"/>
      <c r="R34" s="14"/>
      <c r="S34" s="11"/>
      <c r="AA34" s="6"/>
      <c r="AB34" s="14"/>
      <c r="AC34" s="14"/>
      <c r="AD34" s="11"/>
      <c r="AL34" s="6"/>
      <c r="AM34" s="14"/>
      <c r="AN34" s="14"/>
      <c r="AO34" s="11"/>
    </row>
    <row r="35" spans="2:41" x14ac:dyDescent="0.35">
      <c r="F35" s="2"/>
      <c r="G35" s="7"/>
      <c r="Q35" s="2"/>
      <c r="R35" s="7"/>
      <c r="AB35" s="2"/>
      <c r="AC35" s="7"/>
      <c r="AM35" s="2"/>
      <c r="AN35" s="7"/>
    </row>
    <row r="36" spans="2:41" x14ac:dyDescent="0.35">
      <c r="F36" s="37" t="s">
        <v>26</v>
      </c>
      <c r="G36" s="38"/>
      <c r="Q36" s="37" t="s">
        <v>26</v>
      </c>
      <c r="R36" s="38"/>
      <c r="AB36" s="37" t="s">
        <v>26</v>
      </c>
      <c r="AC36" s="38"/>
      <c r="AM36" s="37" t="s">
        <v>26</v>
      </c>
      <c r="AN36" s="38"/>
    </row>
    <row r="37" spans="2:41" ht="15" thickBot="1" x14ac:dyDescent="0.4">
      <c r="F37" s="6"/>
      <c r="G37" s="11"/>
      <c r="Q37" s="6"/>
      <c r="R37" s="11"/>
      <c r="AB37" s="6"/>
      <c r="AC37" s="11"/>
      <c r="AM37" s="6"/>
      <c r="AN37" s="11"/>
    </row>
    <row r="41" spans="2:41" x14ac:dyDescent="0.35">
      <c r="E41" s="25" t="s">
        <v>130</v>
      </c>
      <c r="F41" s="25"/>
      <c r="G41" s="25">
        <v>2</v>
      </c>
    </row>
    <row r="43" spans="2:41" x14ac:dyDescent="0.35">
      <c r="B43" s="17"/>
      <c r="M43" s="17"/>
      <c r="X43" s="17"/>
      <c r="AI43" s="17"/>
    </row>
    <row r="44" spans="2:41" x14ac:dyDescent="0.35">
      <c r="C44" s="29" t="s">
        <v>132</v>
      </c>
      <c r="G44" s="1" cm="1">
        <f t="array" aca="1" ref="G44" ca="1">SUM(COUNTIF(INDIRECT({"$C$7:$C$22";"$J$8:$J$23";"$N$7:$N$22";"$U$8:$U$23";"$Y$7:$Y$22";"$AF$8:$AF$23";"$AJ$7:$AJ$22";"$AQ$8:$AQ$23"}),C44))</f>
        <v>16</v>
      </c>
    </row>
    <row r="45" spans="2:41" x14ac:dyDescent="0.35">
      <c r="C45" s="28" t="s">
        <v>133</v>
      </c>
      <c r="G45" s="1" cm="1">
        <f t="array" aca="1" ref="G45" ca="1">SUM(COUNTIF(INDIRECT({"$C$7:$C$22";"$J$8:$J$23";"$N$7:$N$22";"$U$8:$U$23";"$Y$7:$Y$22";"$AF$8:$AF$23";"$AJ$7:$AJ$22";"$AQ$8:$AQ$23"}),C45))</f>
        <v>16</v>
      </c>
    </row>
    <row r="46" spans="2:41" x14ac:dyDescent="0.35">
      <c r="C46" s="30" t="s">
        <v>134</v>
      </c>
      <c r="G46" s="1" cm="1">
        <f t="array" aca="1" ref="G46" ca="1">SUM(COUNTIF(INDIRECT({"$C$7:$C$22";"$J$8:$J$23";"$N$7:$N$22";"$U$8:$U$23";"$Y$7:$Y$22";"$AF$8:$AF$23";"$AJ$7:$AJ$22";"$AQ$8:$AQ$23"}),C46))</f>
        <v>64</v>
      </c>
    </row>
    <row r="47" spans="2:41" x14ac:dyDescent="0.35">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5" x14ac:dyDescent="0.35"/>
  <cols>
    <col min="2" max="2" width="14" style="15" bestFit="1" customWidth="1"/>
    <col min="3" max="3" width="11" style="15" bestFit="1" customWidth="1"/>
    <col min="4" max="4" width="10" style="15" bestFit="1" customWidth="1"/>
    <col min="5" max="5" width="8.54296875" style="1" customWidth="1"/>
    <col min="6" max="7" width="5.81640625" style="1" customWidth="1"/>
    <col min="8" max="8" width="8.453125" style="1" customWidth="1"/>
    <col min="9" max="9" width="10" style="17" bestFit="1" customWidth="1"/>
    <col min="10" max="10" width="11" style="17" bestFit="1" customWidth="1"/>
    <col min="11" max="11" width="14" style="17" bestFit="1" customWidth="1"/>
  </cols>
  <sheetData>
    <row r="1" spans="2:11" x14ac:dyDescent="0.35">
      <c r="B1" s="15" t="s">
        <v>48</v>
      </c>
      <c r="C1" s="15" t="s">
        <v>46</v>
      </c>
      <c r="D1" s="15" t="s">
        <v>47</v>
      </c>
      <c r="I1" s="17" t="s">
        <v>47</v>
      </c>
      <c r="J1" s="17" t="s">
        <v>46</v>
      </c>
      <c r="K1" s="17" t="s">
        <v>48</v>
      </c>
    </row>
    <row r="2" spans="2:11" ht="15" thickBot="1" x14ac:dyDescent="0.4"/>
    <row r="3" spans="2:11" x14ac:dyDescent="0.35">
      <c r="D3" s="15" t="s">
        <v>21</v>
      </c>
      <c r="E3" s="2" t="s">
        <v>17</v>
      </c>
      <c r="F3" s="12"/>
      <c r="G3" s="12"/>
      <c r="H3" s="7" t="s">
        <v>25</v>
      </c>
      <c r="I3" s="18"/>
    </row>
    <row r="4" spans="2:11" x14ac:dyDescent="0.35">
      <c r="D4" s="15" t="s">
        <v>22</v>
      </c>
      <c r="E4" s="3" t="s">
        <v>18</v>
      </c>
      <c r="H4" s="8" t="s">
        <v>24</v>
      </c>
      <c r="I4" s="18"/>
    </row>
    <row r="5" spans="2:11" x14ac:dyDescent="0.35">
      <c r="D5" s="15" t="s">
        <v>23</v>
      </c>
      <c r="E5" s="3" t="s">
        <v>19</v>
      </c>
      <c r="H5" s="8" t="s">
        <v>43</v>
      </c>
      <c r="I5" s="18"/>
    </row>
    <row r="6" spans="2:11" x14ac:dyDescent="0.35">
      <c r="D6" s="16"/>
      <c r="E6" s="4" t="s">
        <v>20</v>
      </c>
      <c r="H6" s="9" t="s">
        <v>45</v>
      </c>
      <c r="I6" s="18"/>
    </row>
    <row r="7" spans="2:11" x14ac:dyDescent="0.35">
      <c r="E7" s="3" t="s">
        <v>1</v>
      </c>
      <c r="H7" s="9" t="s">
        <v>44</v>
      </c>
      <c r="I7" s="18"/>
    </row>
    <row r="8" spans="2:11" x14ac:dyDescent="0.35">
      <c r="E8" s="3" t="s">
        <v>2</v>
      </c>
      <c r="H8" s="8" t="s">
        <v>36</v>
      </c>
    </row>
    <row r="9" spans="2:11" x14ac:dyDescent="0.35">
      <c r="E9" s="3" t="s">
        <v>3</v>
      </c>
      <c r="H9" s="8" t="s">
        <v>37</v>
      </c>
    </row>
    <row r="10" spans="2:11" x14ac:dyDescent="0.35">
      <c r="E10" s="3" t="s">
        <v>4</v>
      </c>
      <c r="H10" s="8" t="s">
        <v>38</v>
      </c>
    </row>
    <row r="11" spans="2:11" x14ac:dyDescent="0.35">
      <c r="E11" s="3" t="s">
        <v>5</v>
      </c>
      <c r="H11" s="8" t="s">
        <v>39</v>
      </c>
    </row>
    <row r="12" spans="2:11" x14ac:dyDescent="0.35">
      <c r="E12" s="3" t="s">
        <v>6</v>
      </c>
      <c r="F12" s="39" t="s">
        <v>0</v>
      </c>
      <c r="G12" s="39"/>
      <c r="H12" s="8" t="s">
        <v>40</v>
      </c>
    </row>
    <row r="13" spans="2:11" x14ac:dyDescent="0.35">
      <c r="E13" s="3" t="s">
        <v>7</v>
      </c>
      <c r="H13" s="8" t="s">
        <v>41</v>
      </c>
    </row>
    <row r="14" spans="2:11" x14ac:dyDescent="0.35">
      <c r="E14" s="3" t="s">
        <v>8</v>
      </c>
      <c r="H14" s="8" t="s">
        <v>42</v>
      </c>
    </row>
    <row r="15" spans="2:11" x14ac:dyDescent="0.35">
      <c r="E15" s="3" t="s">
        <v>9</v>
      </c>
      <c r="H15" s="8" t="s">
        <v>35</v>
      </c>
    </row>
    <row r="16" spans="2:11" x14ac:dyDescent="0.35">
      <c r="E16" s="3" t="s">
        <v>10</v>
      </c>
      <c r="H16" s="8" t="s">
        <v>28</v>
      </c>
    </row>
    <row r="17" spans="4:9" x14ac:dyDescent="0.35">
      <c r="E17" s="3" t="s">
        <v>11</v>
      </c>
      <c r="H17" s="8" t="s">
        <v>29</v>
      </c>
    </row>
    <row r="18" spans="4:9" x14ac:dyDescent="0.35">
      <c r="E18" s="3" t="s">
        <v>12</v>
      </c>
      <c r="H18" s="8" t="s">
        <v>30</v>
      </c>
    </row>
    <row r="19" spans="4:9" x14ac:dyDescent="0.35">
      <c r="E19" s="3" t="s">
        <v>13</v>
      </c>
      <c r="H19" s="8" t="s">
        <v>31</v>
      </c>
    </row>
    <row r="20" spans="4:9" x14ac:dyDescent="0.35">
      <c r="E20" s="3" t="s">
        <v>14</v>
      </c>
      <c r="H20" s="8" t="s">
        <v>32</v>
      </c>
    </row>
    <row r="21" spans="4:9" x14ac:dyDescent="0.35">
      <c r="E21" s="3" t="s">
        <v>15</v>
      </c>
      <c r="H21" s="8" t="s">
        <v>33</v>
      </c>
    </row>
    <row r="22" spans="4:9" x14ac:dyDescent="0.35">
      <c r="E22" s="3" t="s">
        <v>16</v>
      </c>
      <c r="H22" s="8" t="s">
        <v>34</v>
      </c>
    </row>
    <row r="23" spans="4:9" x14ac:dyDescent="0.35">
      <c r="D23" s="16"/>
      <c r="E23" s="3" t="s">
        <v>24</v>
      </c>
      <c r="H23" s="8" t="s">
        <v>27</v>
      </c>
    </row>
    <row r="24" spans="4:9" x14ac:dyDescent="0.35">
      <c r="D24" s="16"/>
      <c r="E24" s="3" t="s">
        <v>25</v>
      </c>
      <c r="H24" s="8" t="s">
        <v>24</v>
      </c>
      <c r="I24" s="18"/>
    </row>
    <row r="25" spans="4:9" x14ac:dyDescent="0.35">
      <c r="E25" s="5"/>
      <c r="F25" s="13"/>
      <c r="G25" s="13"/>
      <c r="H25" s="10"/>
    </row>
    <row r="26" spans="4:9" ht="15" thickBot="1" x14ac:dyDescent="0.4">
      <c r="E26" s="6" t="s">
        <v>22</v>
      </c>
      <c r="F26" s="14" t="s">
        <v>21</v>
      </c>
      <c r="G26" s="14" t="s">
        <v>24</v>
      </c>
      <c r="H26" s="11" t="s">
        <v>25</v>
      </c>
    </row>
    <row r="27" spans="4:9" ht="15" thickBot="1" x14ac:dyDescent="0.4"/>
    <row r="28" spans="4:9" x14ac:dyDescent="0.35">
      <c r="E28" s="2" t="s">
        <v>21</v>
      </c>
      <c r="F28" s="12" t="s">
        <v>22</v>
      </c>
      <c r="G28" s="12" t="s">
        <v>24</v>
      </c>
      <c r="H28" s="7" t="s">
        <v>25</v>
      </c>
    </row>
    <row r="29" spans="4:9" x14ac:dyDescent="0.35">
      <c r="E29" s="3"/>
      <c r="H29" s="8"/>
    </row>
    <row r="30" spans="4:9" x14ac:dyDescent="0.35">
      <c r="E30" s="3"/>
      <c r="H30" s="8"/>
    </row>
    <row r="31" spans="4:9" x14ac:dyDescent="0.35">
      <c r="E31" s="3"/>
      <c r="F31" s="36" t="s">
        <v>49</v>
      </c>
      <c r="G31" s="36"/>
      <c r="H31" s="8"/>
    </row>
    <row r="32" spans="4:9" x14ac:dyDescent="0.35">
      <c r="E32" s="3"/>
      <c r="H32" s="8"/>
    </row>
    <row r="33" spans="2:8" x14ac:dyDescent="0.35">
      <c r="E33" s="3"/>
      <c r="H33" s="8"/>
    </row>
    <row r="34" spans="2:8" ht="15" thickBot="1" x14ac:dyDescent="0.4">
      <c r="E34" s="6"/>
      <c r="F34" s="14"/>
      <c r="G34" s="14"/>
      <c r="H34" s="11"/>
    </row>
    <row r="35" spans="2:8" x14ac:dyDescent="0.35">
      <c r="F35" s="2"/>
      <c r="G35" s="7"/>
    </row>
    <row r="36" spans="2:8" x14ac:dyDescent="0.35">
      <c r="F36" s="37" t="s">
        <v>26</v>
      </c>
      <c r="G36" s="38"/>
    </row>
    <row r="37" spans="2:8" ht="15" thickBot="1" x14ac:dyDescent="0.4">
      <c r="F37" s="6"/>
      <c r="G37" s="11"/>
    </row>
    <row r="43" spans="2:8" x14ac:dyDescent="0.35">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5" x14ac:dyDescent="0.35"/>
  <sheetData>
    <row r="28" spans="2:2" x14ac:dyDescent="0.35">
      <c r="B28" t="s">
        <v>54</v>
      </c>
    </row>
    <row r="29" spans="2:2" x14ac:dyDescent="0.35">
      <c r="B29" t="s">
        <v>55</v>
      </c>
    </row>
    <row r="31" spans="2:2" x14ac:dyDescent="0.35">
      <c r="B31" t="s">
        <v>57</v>
      </c>
    </row>
    <row r="32" spans="2:2" x14ac:dyDescent="0.35">
      <c r="B32" t="s">
        <v>58</v>
      </c>
    </row>
    <row r="33" spans="2:2" x14ac:dyDescent="0.35">
      <c r="B33" t="s">
        <v>56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5" x14ac:dyDescent="0.35"/>
  <sheetData>
    <row r="18" spans="2:13" ht="46.5" customHeight="1" x14ac:dyDescent="0.35">
      <c r="B18" s="40" t="s">
        <v>52</v>
      </c>
      <c r="C18" s="40"/>
      <c r="D18" s="40"/>
      <c r="E18" s="40"/>
      <c r="F18" s="40"/>
      <c r="G18" s="40"/>
      <c r="H18" s="40"/>
      <c r="I18" s="40"/>
      <c r="J18" s="40"/>
      <c r="K18" s="40"/>
      <c r="L18" s="40"/>
      <c r="M18" s="40"/>
    </row>
    <row r="19" spans="2:13" x14ac:dyDescent="0.35">
      <c r="B19" s="41" t="s">
        <v>51</v>
      </c>
      <c r="C19" s="41"/>
      <c r="D19" s="41"/>
      <c r="E19" s="41"/>
      <c r="F19" s="41"/>
      <c r="G19" s="41"/>
      <c r="H19" s="41"/>
      <c r="I19" s="41"/>
      <c r="J19" s="41"/>
      <c r="K19" s="41"/>
      <c r="L19" s="41"/>
      <c r="M19" s="41"/>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5" x14ac:dyDescent="0.35"/>
  <sheetData>
    <row r="22" spans="2:2" ht="19" x14ac:dyDescent="0.55000000000000004">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LEDs</vt: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2024-09-28T15:08:01Z</dcterms:modified>
</cp:coreProperties>
</file>