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549" documentId="8_{71A0D3BC-EF29-42BB-95C3-409B160B156F}" xr6:coauthVersionLast="47" xr6:coauthVersionMax="47" xr10:uidLastSave="{02AE4BBA-F52A-4D4D-BC75-A03086E45A88}"/>
  <bookViews>
    <workbookView xWindow="4920" yWindow="-16320" windowWidth="29040" windowHeight="15720" tabRatio="725" xr2:uid="{992D9940-FEE0-4AED-9001-DC6BE0040B0B}"/>
  </bookViews>
  <sheets>
    <sheet name="Modes" sheetId="11" r:id="rId1"/>
    <sheet name="LEDs" sheetId="10" r:id="rId2"/>
    <sheet name="Cobrapin - Game Funtion" sheetId="8" r:id="rId3"/>
    <sheet name="PSOC4200 - Game Function" sheetId="7" r:id="rId4"/>
    <sheet name="---" sheetId="9" r:id="rId5"/>
    <sheet name="Cobrapin - Doc" sheetId="5" r:id="rId6"/>
    <sheet name="PSOC4200 - Config" sheetId="6" r:id="rId7"/>
    <sheet name="PSOC4200 - Doc" sheetId="1" r:id="rId8"/>
    <sheet name="Coil" sheetId="2" r:id="rId9"/>
    <sheet name="Switch" sheetId="4" r:id="rId10"/>
    <sheet name="Incand" sheetId="3" r:id="rId11"/>
  </sheets>
  <definedNames>
    <definedName name="_xlnm._FilterDatabase" localSheetId="1" hidden="1">LEDs!$B$1:$E$51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 i="10" l="1"/>
  <c r="B44" i="10"/>
  <c r="B45" i="10"/>
  <c r="B46" i="10"/>
  <c r="B47" i="10"/>
  <c r="B48" i="10"/>
  <c r="B49" i="10"/>
  <c r="B50" i="10"/>
  <c r="B51"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6" i="6" a="1"/>
  <c r="G45" i="6" a="1"/>
  <c r="G47" i="6" a="1"/>
  <c r="G44"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4" i="7" a="1"/>
  <c r="H46" i="7" a="1"/>
  <c r="H45" i="7" a="1"/>
  <c r="H47"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<sst xmlns="http://schemas.openxmlformats.org/spreadsheetml/2006/main" count="1460" uniqueCount="389">
  <si>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</si>
  <si>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</si>
  <si>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</si>
  <si>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</si>
  <si>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</si>
  <si>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</si>
  <si>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</si>
  <si>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</si>
  <si>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</si>
  <si>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</si>
  <si>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</si>
  <si>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</si>
  <si>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</si>
  <si>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</si>
  <si>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</si>
  <si>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</si>
  <si>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</si>
  <si>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</si>
  <si>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</si>
  <si>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</si>
  <si>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</si>
  <si>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</si>
  <si>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</si>
  <si>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</si>
  <si>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</si>
  <si>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</si>
  <si>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</si>
  <si>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</si>
  <si>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</si>
  <si>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</si>
  <si>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</si>
  <si>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</si>
  <si>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</si>
  <si>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</si>
  <si>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</si>
  <si>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</si>
  <si>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</si>
  <si>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</si>
  <si>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</si>
  <si>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</si>
  <si>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</si>
  <si>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</si>
  <si>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</si>
  <si>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</si>
  <si>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</si>
  <si>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</si>
  <si>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</si>
  <si>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</si>
  <si>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</si>
  <si>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</si>
  <si>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</si>
  <si>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</si>
  <si>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</si>
  <si>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</si>
  <si>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</si>
  <si>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</si>
  <si>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</si>
  <si>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</si>
  <si>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</si>
  <si>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</si>
  <si>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</si>
  <si>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</si>
  <si>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</si>
  <si>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</si>
  <si>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</si>
  <si>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</si>
  <si>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</si>
  <si>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</si>
  <si>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</si>
  <si>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</si>
  <si>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</si>
  <si>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</si>
  <si>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</si>
  <si>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</si>
  <si>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</si>
  <si>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</si>
  <si>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</si>
  <si>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</si>
  <si>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</si>
  <si>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</si>
  <si>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</si>
  <si>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</si>
  <si>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</si>
  <si>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</si>
  <si>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</si>
  <si>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</si>
  <si>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</si>
  <si>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</si>
  <si>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</si>
  <si>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</si>
  <si>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</si>
  <si>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</si>
  <si>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</si>
  <si>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</si>
  <si>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</si>
  <si>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</si>
  <si>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</si>
  <si>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</si>
  <si>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</si>
  <si>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</si>
  <si>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</si>
  <si>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</si>
  <si>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</si>
  <si>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</si>
  <si>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</si>
  <si>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</si>
  <si>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</si>
  <si>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</si>
  <si>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</si>
  <si>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</si>
  <si>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</si>
  <si>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</si>
  <si>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</si>
  <si>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</si>
  <si>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</si>
  <si>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</si>
  <si>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</si>
  <si>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</si>
  <si>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</si>
  <si>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</si>
  <si>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</si>
  <si>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</si>
  <si>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</si>
  <si>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</si>
  <si>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</si>
  <si>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</si>
  <si>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</si>
  <si>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</si>
  <si>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</si>
  <si>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</si>
  <si>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</si>
  <si>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</si>
  <si>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</si>
  <si>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</si>
  <si>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</si>
  <si>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</si>
  <si>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</si>
  <si>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</si>
  <si>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</si>
  <si>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</si>
  <si>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</si>
  <si>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</si>
  <si>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</si>
  <si>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</si>
  <si>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</si>
  <si>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</si>
  <si>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</si>
  <si>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</si>
  <si>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</si>
  <si>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</si>
  <si>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</si>
  <si>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</si>
  <si>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</si>
  <si>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</si>
  <si>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</si>
  <si>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</si>
  <si>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</si>
  <si>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</si>
  <si>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</si>
  <si>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</si>
  <si>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</si>
  <si>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</si>
  <si>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</si>
  <si>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</si>
  <si>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</si>
  <si>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s_Other03</t>
  </si>
  <si>
    <t>s_Other04</t>
  </si>
  <si>
    <t>s_Other05</t>
  </si>
  <si>
    <t>s_drop1</t>
  </si>
  <si>
    <t>s_drop2</t>
  </si>
  <si>
    <t>s_drop3</t>
  </si>
  <si>
    <t>s_vuktop</t>
  </si>
  <si>
    <t>s_vukmid</t>
  </si>
  <si>
    <t>s_Other06</t>
  </si>
  <si>
    <t>s_Other07</t>
  </si>
  <si>
    <t>s_Other08</t>
  </si>
  <si>
    <t>s_Other09</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</si>
  <si>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</si>
  <si>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</si>
  <si>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</si>
  <si>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</si>
  <si>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</si>
  <si>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</si>
  <si>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</si>
  <si>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</si>
  <si>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</si>
  <si>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</si>
  <si>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</si>
  <si>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</si>
  <si>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</si>
  <si>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</si>
  <si>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</si>
  <si>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</si>
  <si>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</si>
  <si>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</si>
  <si>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</si>
  <si>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</si>
  <si>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</si>
  <si>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</si>
  <si>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</si>
  <si>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</si>
  <si>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</si>
  <si>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</si>
  <si>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</si>
  <si>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</si>
  <si>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</si>
  <si>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</si>
  <si>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</si>
  <si>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</si>
  <si>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</si>
  <si>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</si>
  <si>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</si>
  <si>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</si>
  <si>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</si>
  <si>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</si>
  <si>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</si>
  <si>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</si>
  <si>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</si>
  <si>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</si>
  <si>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</si>
  <si>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</si>
  <si>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</si>
  <si>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</si>
  <si>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</si>
  <si>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</si>
  <si>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</si>
  <si>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</si>
  <si>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</si>
  <si>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</si>
  <si>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</si>
  <si>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</si>
  <si>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</si>
  <si>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</si>
  <si>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</si>
  <si>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</si>
  <si>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</si>
  <si>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</si>
  <si>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</si>
  <si>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</si>
  <si>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</si>
  <si>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</si>
  <si>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</si>
  <si>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</si>
  <si>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</si>
  <si>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</si>
  <si>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</si>
  <si>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</si>
  <si>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</si>
  <si>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</si>
  <si>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</si>
  <si>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</si>
  <si>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</si>
  <si>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target middle 1</t>
  </si>
  <si>
    <t>target middle 2</t>
  </si>
  <si>
    <t>target middle 3</t>
  </si>
  <si>
    <t>target middle 4</t>
  </si>
  <si>
    <t>0-0-38</t>
  </si>
  <si>
    <t>0-0-39</t>
  </si>
  <si>
    <t>0-0-40</t>
  </si>
  <si>
    <t>target-m1</t>
  </si>
  <si>
    <t>target-m2</t>
  </si>
  <si>
    <t>target-m4</t>
  </si>
  <si>
    <t>target-m3</t>
  </si>
  <si>
    <t>TopLane</t>
  </si>
  <si>
    <t>Mode</t>
  </si>
  <si>
    <t>Step #</t>
  </si>
  <si>
    <t>Step type</t>
  </si>
  <si>
    <t>Step switches</t>
  </si>
  <si>
    <t>and</t>
  </si>
  <si>
    <t>Step lights</t>
  </si>
  <si>
    <t>led-toplane1</t>
  </si>
  <si>
    <t>led-toplane2</t>
  </si>
  <si>
    <t>led-toplane3</t>
  </si>
  <si>
    <t>Rules</t>
  </si>
  <si>
    <t>BottomLane</t>
  </si>
  <si>
    <t>led-lane-b1</t>
  </si>
  <si>
    <t>led-lane-b2</t>
  </si>
  <si>
    <t>led-lane-b3</t>
  </si>
  <si>
    <t>led-lane-b4</t>
  </si>
  <si>
    <t>Shots</t>
  </si>
  <si>
    <t>Base</t>
  </si>
  <si>
    <t>Sling Combo</t>
  </si>
  <si>
    <t>s_sling_right</t>
  </si>
  <si>
    <t>s_sling_left</t>
  </si>
  <si>
    <t>s_popbumper_1</t>
  </si>
  <si>
    <t>s_popbumper_2</t>
  </si>
  <si>
    <t>s_popbumper_3</t>
  </si>
  <si>
    <t>led-sling-r</t>
  </si>
  <si>
    <t>led-sling-l</t>
  </si>
  <si>
    <t>Ballsave</t>
  </si>
  <si>
    <t>s_orbit-r</t>
  </si>
  <si>
    <t>s_orbit-l</t>
  </si>
  <si>
    <t>timer</t>
  </si>
  <si>
    <t>led-orbit-r</t>
  </si>
  <si>
    <t>led-ramp-r</t>
  </si>
  <si>
    <t>Orbit right</t>
  </si>
  <si>
    <t>Orbit left</t>
  </si>
  <si>
    <t>Launch</t>
  </si>
  <si>
    <t>Orbit closed</t>
  </si>
  <si>
    <t>skillshot</t>
  </si>
  <si>
    <t>Portal targets</t>
  </si>
  <si>
    <t>led-target-r1</t>
  </si>
  <si>
    <t>led-target-r2</t>
  </si>
  <si>
    <t>led-target-m1</t>
  </si>
  <si>
    <t>led-target-m2</t>
  </si>
  <si>
    <t>led-target-m3</t>
  </si>
  <si>
    <t>led-target-m4</t>
  </si>
  <si>
    <t>extra target between buttun and insinerator</t>
  </si>
  <si>
    <t>target-l1</t>
  </si>
  <si>
    <t>insinerator</t>
  </si>
  <si>
    <t>s-target-r1</t>
  </si>
  <si>
    <t>s-target-r2</t>
  </si>
  <si>
    <t>s-target-m1</t>
  </si>
  <si>
    <t>s-target-m2</t>
  </si>
  <si>
    <t>s-target-m3</t>
  </si>
  <si>
    <t>s-target-m4</t>
  </si>
  <si>
    <t>s-target-l1</t>
  </si>
  <si>
    <t>in led config</t>
  </si>
  <si>
    <t>shot in code</t>
  </si>
  <si>
    <t>shot in xl</t>
  </si>
  <si>
    <t>not configured</t>
  </si>
  <si>
    <t>not in shot yet</t>
  </si>
  <si>
    <t>Spels blue</t>
  </si>
  <si>
    <t>Top Lanes Complete: spels: orange when hit 2x</t>
  </si>
  <si>
    <t>same 2x</t>
  </si>
  <si>
    <t>blinking</t>
  </si>
  <si>
    <t>Step 2 lights</t>
  </si>
  <si>
    <t>led-bumper-1</t>
  </si>
  <si>
    <t>led-bumper-2</t>
  </si>
  <si>
    <t>led-bumper-3</t>
  </si>
  <si>
    <t>led-ramp-l</t>
  </si>
  <si>
    <t>bumper</t>
  </si>
  <si>
    <t>or</t>
  </si>
  <si>
    <t>count to 100</t>
  </si>
  <si>
    <t>right ramp</t>
  </si>
  <si>
    <t>missing switches</t>
  </si>
  <si>
    <t>led-launch</t>
  </si>
  <si>
    <t>led-save</t>
  </si>
  <si>
    <t>led-orbit-t</t>
  </si>
  <si>
    <t>Ball lock</t>
  </si>
  <si>
    <t>Portal right</t>
  </si>
  <si>
    <t>led-portal-r</t>
  </si>
  <si>
    <t>?</t>
  </si>
  <si>
    <t>dropper</t>
  </si>
  <si>
    <t>led-dropper</t>
  </si>
  <si>
    <t>ball dropper</t>
  </si>
  <si>
    <t>Droptargets</t>
  </si>
  <si>
    <t>led-target-e1</t>
  </si>
  <si>
    <t>led-target-e2</t>
  </si>
  <si>
    <t>led-aerial</t>
  </si>
  <si>
    <t>led-portal-m</t>
  </si>
  <si>
    <t>portal after aerial</t>
  </si>
  <si>
    <t>led-button</t>
  </si>
  <si>
    <t>exit open</t>
  </si>
  <si>
    <t>exit success</t>
  </si>
  <si>
    <t>exit-success</t>
  </si>
  <si>
    <t>led-exit-success</t>
  </si>
  <si>
    <t>(yellow leds)</t>
  </si>
  <si>
    <t>exit-open-1</t>
  </si>
  <si>
    <t>exit-open-2</t>
  </si>
  <si>
    <t>exit-open-3</t>
  </si>
  <si>
    <t>exit-open-4</t>
  </si>
  <si>
    <t>exit-open-5</t>
  </si>
  <si>
    <t>exit open yellow leds 1</t>
  </si>
  <si>
    <t>exit open yellow leds 2</t>
  </si>
  <si>
    <t>exit open yellow leds 3</t>
  </si>
  <si>
    <t>exit open yellow leds 4</t>
  </si>
  <si>
    <t>exit open yellow leds 5 - lagre yellow square</t>
  </si>
  <si>
    <t>led-exit-open-1</t>
  </si>
  <si>
    <t>led-exit-open-2</t>
  </si>
  <si>
    <t>led-exit-open-3</t>
  </si>
  <si>
    <t>led-exit-open-4</t>
  </si>
  <si>
    <t>led-exit-open-5</t>
  </si>
  <si>
    <t>&lt;shot finished&gt;</t>
  </si>
  <si>
    <t>Shot indicator in middle</t>
  </si>
  <si>
    <t>led-target-l1</t>
  </si>
  <si>
    <t>led-insinerator</t>
  </si>
  <si>
    <t>targer left</t>
  </si>
  <si>
    <t>targets complet: spells glados</t>
  </si>
  <si>
    <t>to do</t>
  </si>
  <si>
    <t>0-0-41</t>
  </si>
  <si>
    <t>0-0-42</t>
  </si>
  <si>
    <t>0-0-43</t>
  </si>
  <si>
    <t>0-0-44</t>
  </si>
  <si>
    <t>0-0-45</t>
  </si>
  <si>
    <t>0-0-46</t>
  </si>
  <si>
    <t>0-0-47</t>
  </si>
  <si>
    <t>0-0-48</t>
  </si>
  <si>
    <t>0-0-49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</si>
</sst>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
      <b/>
      <sz val="11"/>
      <color theme="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8">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xf numFmtId="0" fontId="0" fillId="0" borderId="0" xfId="0" applyFill="1"/>
    <xf numFmtId="0" fontId="0" fillId="11" borderId="0" xfId="0" applyFill="1"/>
    <xf numFmtId="0" fontId="0" fillId="3" borderId="0" xfId="0" applyFill="1"/>
    <xf numFmtId="0" fontId="5" fillId="0" borderId="5" xfId="0" applyFont="1" applyBorder="1"/>
    <xf numFmtId="0" fontId="5" fillId="0" borderId="5" xfId="0" applyFont="1" applyBorder="1" applyAlignment="1">
      <alignment horizontal="center"/>
    </xf>
    <xf numFmtId="0" fontId="0" fillId="11"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15E5-CEAB-419C-A33C-D2331DC4ED29}">
  <dimension ref="A1:M60"/>
  <sheetViews>
    <sheetView tabSelected="1" topLeftCell="A13" workbookViewId="0">
      <selection activeCell="K44" sqref="K44"/>
    </sheetView>
  </sheetViews>
  <sheetFormatPr defaultRowHeight="14.5" x14ac:dyDescent="0.35"/>
  <cols>
    <col min="2" max="2" width="15.6328125" customWidth="1"/>
    <col min="3" max="3" width="8.7265625" style="1"/>
    <col min="4" max="4" width="10.6328125" customWidth="1"/>
    <col min="5" max="5" width="14.6328125" bestFit="1" customWidth="1"/>
    <col min="6" max="6" width="10.6328125" style="1" customWidth="1"/>
    <col min="7" max="7" width="10.6328125" customWidth="1"/>
    <col min="8" max="8" width="14.453125" customWidth="1"/>
    <col min="9" max="9" width="14.7265625" bestFit="1" customWidth="1"/>
    <col min="10" max="10" width="21.54296875" bestFit="1" customWidth="1"/>
    <col min="11" max="11" width="41.453125" bestFit="1" customWidth="1"/>
    <col min="16" max="16" width="14.6328125" bestFit="1" customWidth="1"/>
  </cols>
  <sheetData>
    <row r="1" spans="1:11" x14ac:dyDescent="0.35">
      <c r="A1" t="s">
        <v>264</v>
      </c>
      <c r="B1" t="s">
        <v>279</v>
      </c>
      <c r="C1" s="1" t="s">
        <v>265</v>
      </c>
      <c r="D1" t="s">
        <v>266</v>
      </c>
      <c r="E1" t="s">
        <v>267</v>
      </c>
      <c r="F1" s="1" t="s">
        <v>265</v>
      </c>
      <c r="G1" t="s">
        <v>266</v>
      </c>
      <c r="H1" t="s">
        <v>267</v>
      </c>
      <c r="I1" t="s">
        <v>269</v>
      </c>
      <c r="J1" t="s">
        <v>326</v>
      </c>
      <c r="K1" t="s">
        <v>273</v>
      </c>
    </row>
    <row r="2" spans="1:11" x14ac:dyDescent="0.35">
      <c r="A2" t="s">
        <v>280</v>
      </c>
      <c r="B2" t="s">
        <v>263</v>
      </c>
      <c r="C2" s="1">
        <v>1</v>
      </c>
      <c r="D2" t="s">
        <v>268</v>
      </c>
      <c r="E2" t="s">
        <v>157</v>
      </c>
      <c r="F2" s="1">
        <v>2</v>
      </c>
      <c r="G2" t="s">
        <v>268</v>
      </c>
      <c r="H2" t="s">
        <v>324</v>
      </c>
      <c r="I2" t="s">
        <v>270</v>
      </c>
      <c r="J2" t="s">
        <v>325</v>
      </c>
      <c r="K2" t="s">
        <v>323</v>
      </c>
    </row>
    <row r="3" spans="1:11" x14ac:dyDescent="0.35">
      <c r="C3" s="1">
        <v>1</v>
      </c>
      <c r="D3" t="s">
        <v>268</v>
      </c>
      <c r="E3" t="s">
        <v>158</v>
      </c>
      <c r="F3" s="1">
        <v>2</v>
      </c>
      <c r="G3" t="s">
        <v>268</v>
      </c>
      <c r="H3" t="s">
        <v>324</v>
      </c>
      <c r="I3" t="s">
        <v>271</v>
      </c>
      <c r="J3" t="s">
        <v>325</v>
      </c>
    </row>
    <row r="4" spans="1:11" x14ac:dyDescent="0.35">
      <c r="C4" s="1">
        <v>1</v>
      </c>
      <c r="D4" t="s">
        <v>268</v>
      </c>
      <c r="E4" t="s">
        <v>159</v>
      </c>
      <c r="F4" s="1">
        <v>2</v>
      </c>
      <c r="G4" t="s">
        <v>268</v>
      </c>
      <c r="H4" t="s">
        <v>324</v>
      </c>
      <c r="I4" t="s">
        <v>272</v>
      </c>
      <c r="J4" t="s">
        <v>325</v>
      </c>
    </row>
    <row r="6" spans="1:11" x14ac:dyDescent="0.35">
      <c r="B6" t="s">
        <v>274</v>
      </c>
      <c r="C6" s="1">
        <v>1</v>
      </c>
      <c r="D6" t="s">
        <v>268</v>
      </c>
      <c r="E6" t="s">
        <v>160</v>
      </c>
      <c r="I6" t="s">
        <v>275</v>
      </c>
      <c r="K6" t="s">
        <v>322</v>
      </c>
    </row>
    <row r="7" spans="1:11" x14ac:dyDescent="0.35">
      <c r="C7" s="1">
        <v>1</v>
      </c>
      <c r="D7" t="s">
        <v>268</v>
      </c>
      <c r="E7" t="s">
        <v>161</v>
      </c>
      <c r="I7" t="s">
        <v>276</v>
      </c>
    </row>
    <row r="8" spans="1:11" x14ac:dyDescent="0.35">
      <c r="C8" s="1">
        <v>1</v>
      </c>
      <c r="D8" t="s">
        <v>268</v>
      </c>
      <c r="E8" t="s">
        <v>162</v>
      </c>
      <c r="I8" t="s">
        <v>277</v>
      </c>
    </row>
    <row r="9" spans="1:11" x14ac:dyDescent="0.35">
      <c r="C9" s="1">
        <v>1</v>
      </c>
      <c r="D9" t="s">
        <v>268</v>
      </c>
      <c r="E9" t="s">
        <v>163</v>
      </c>
      <c r="I9" t="s">
        <v>278</v>
      </c>
    </row>
    <row r="11" spans="1:11" x14ac:dyDescent="0.35">
      <c r="B11" t="s">
        <v>281</v>
      </c>
      <c r="C11" s="1">
        <v>1</v>
      </c>
      <c r="D11" t="s">
        <v>268</v>
      </c>
      <c r="E11" t="s">
        <v>282</v>
      </c>
      <c r="I11" t="s">
        <v>287</v>
      </c>
    </row>
    <row r="12" spans="1:11" x14ac:dyDescent="0.35">
      <c r="C12" s="1">
        <v>1</v>
      </c>
      <c r="D12" t="s">
        <v>268</v>
      </c>
      <c r="E12" t="s">
        <v>283</v>
      </c>
      <c r="I12" t="s">
        <v>288</v>
      </c>
    </row>
    <row r="14" spans="1:11" x14ac:dyDescent="0.35">
      <c r="B14" t="s">
        <v>295</v>
      </c>
      <c r="C14" s="1">
        <v>1</v>
      </c>
      <c r="D14" t="s">
        <v>148</v>
      </c>
      <c r="E14" t="s">
        <v>290</v>
      </c>
      <c r="F14" s="1">
        <v>2</v>
      </c>
      <c r="G14" t="s">
        <v>292</v>
      </c>
      <c r="H14" t="s">
        <v>291</v>
      </c>
      <c r="I14" t="s">
        <v>293</v>
      </c>
      <c r="J14" t="s">
        <v>325</v>
      </c>
    </row>
    <row r="16" spans="1:11" x14ac:dyDescent="0.35">
      <c r="B16" t="s">
        <v>296</v>
      </c>
      <c r="C16" s="1">
        <v>1</v>
      </c>
      <c r="D16" t="s">
        <v>148</v>
      </c>
      <c r="E16" t="s">
        <v>291</v>
      </c>
      <c r="F16" s="1">
        <v>2</v>
      </c>
      <c r="G16" t="s">
        <v>292</v>
      </c>
      <c r="H16" t="s">
        <v>290</v>
      </c>
      <c r="I16" t="s">
        <v>294</v>
      </c>
      <c r="J16" t="s">
        <v>325</v>
      </c>
    </row>
    <row r="18" spans="2:11" x14ac:dyDescent="0.35">
      <c r="B18" t="s">
        <v>300</v>
      </c>
      <c r="C18" s="1">
        <v>1</v>
      </c>
      <c r="D18" t="s">
        <v>268</v>
      </c>
      <c r="E18" t="s">
        <v>310</v>
      </c>
      <c r="I18" t="s">
        <v>301</v>
      </c>
      <c r="K18" t="s">
        <v>378</v>
      </c>
    </row>
    <row r="19" spans="2:11" x14ac:dyDescent="0.35">
      <c r="C19" s="1">
        <v>1</v>
      </c>
      <c r="D19" t="s">
        <v>268</v>
      </c>
      <c r="E19" t="s">
        <v>311</v>
      </c>
      <c r="I19" t="s">
        <v>302</v>
      </c>
    </row>
    <row r="20" spans="2:11" x14ac:dyDescent="0.35">
      <c r="C20" s="1">
        <v>1</v>
      </c>
      <c r="D20" t="s">
        <v>268</v>
      </c>
      <c r="E20" t="s">
        <v>312</v>
      </c>
      <c r="I20" t="s">
        <v>303</v>
      </c>
    </row>
    <row r="21" spans="2:11" x14ac:dyDescent="0.35">
      <c r="C21" s="1">
        <v>1</v>
      </c>
      <c r="D21" t="s">
        <v>268</v>
      </c>
      <c r="E21" t="s">
        <v>313</v>
      </c>
      <c r="I21" t="s">
        <v>304</v>
      </c>
    </row>
    <row r="22" spans="2:11" x14ac:dyDescent="0.35">
      <c r="C22" s="1">
        <v>1</v>
      </c>
      <c r="D22" t="s">
        <v>268</v>
      </c>
      <c r="E22" t="s">
        <v>314</v>
      </c>
      <c r="I22" t="s">
        <v>305</v>
      </c>
    </row>
    <row r="23" spans="2:11" x14ac:dyDescent="0.35">
      <c r="C23" s="1">
        <v>1</v>
      </c>
      <c r="D23" t="s">
        <v>268</v>
      </c>
      <c r="E23" t="s">
        <v>315</v>
      </c>
      <c r="I23" t="s">
        <v>306</v>
      </c>
    </row>
    <row r="25" spans="2:11" x14ac:dyDescent="0.35">
      <c r="B25" t="s">
        <v>331</v>
      </c>
      <c r="C25" s="1">
        <v>1</v>
      </c>
      <c r="D25" t="s">
        <v>332</v>
      </c>
      <c r="E25" t="s">
        <v>284</v>
      </c>
      <c r="I25" t="s">
        <v>327</v>
      </c>
      <c r="K25" t="s">
        <v>333</v>
      </c>
    </row>
    <row r="26" spans="2:11" x14ac:dyDescent="0.35">
      <c r="C26" s="1">
        <v>1</v>
      </c>
      <c r="D26" t="s">
        <v>332</v>
      </c>
      <c r="E26" t="s">
        <v>285</v>
      </c>
      <c r="I26" t="s">
        <v>328</v>
      </c>
    </row>
    <row r="27" spans="2:11" x14ac:dyDescent="0.35">
      <c r="C27" s="1">
        <v>1</v>
      </c>
      <c r="D27" t="s">
        <v>332</v>
      </c>
      <c r="E27" t="s">
        <v>286</v>
      </c>
      <c r="I27" t="s">
        <v>329</v>
      </c>
    </row>
    <row r="29" spans="2:11" x14ac:dyDescent="0.35">
      <c r="B29" t="s">
        <v>334</v>
      </c>
      <c r="C29" s="1">
        <v>1</v>
      </c>
      <c r="D29" t="s">
        <v>148</v>
      </c>
      <c r="E29" s="32"/>
      <c r="F29" s="1">
        <v>2</v>
      </c>
      <c r="G29" t="s">
        <v>292</v>
      </c>
      <c r="H29" s="32"/>
      <c r="I29" t="s">
        <v>294</v>
      </c>
    </row>
    <row r="31" spans="2:11" x14ac:dyDescent="0.35">
      <c r="B31" t="s">
        <v>248</v>
      </c>
      <c r="C31" s="1">
        <v>1</v>
      </c>
      <c r="D31" t="s">
        <v>148</v>
      </c>
      <c r="E31" s="32"/>
      <c r="F31" s="1">
        <v>2</v>
      </c>
      <c r="G31" t="s">
        <v>292</v>
      </c>
      <c r="H31" s="32"/>
      <c r="I31" t="s">
        <v>330</v>
      </c>
    </row>
    <row r="33" spans="1:13" x14ac:dyDescent="0.35">
      <c r="B33" t="s">
        <v>346</v>
      </c>
      <c r="C33" s="1">
        <v>1</v>
      </c>
      <c r="D33" t="s">
        <v>268</v>
      </c>
      <c r="E33" s="32"/>
      <c r="I33" t="s">
        <v>347</v>
      </c>
      <c r="M33" s="32" t="s">
        <v>335</v>
      </c>
    </row>
    <row r="34" spans="1:13" x14ac:dyDescent="0.35">
      <c r="C34" s="1">
        <v>1</v>
      </c>
      <c r="D34" t="s">
        <v>268</v>
      </c>
      <c r="E34" s="32"/>
      <c r="I34" t="s">
        <v>348</v>
      </c>
    </row>
    <row r="36" spans="1:13" x14ac:dyDescent="0.35">
      <c r="B36" t="s">
        <v>250</v>
      </c>
      <c r="C36" s="1">
        <v>1</v>
      </c>
      <c r="D36" t="s">
        <v>342</v>
      </c>
      <c r="E36" s="32"/>
      <c r="I36" t="s">
        <v>352</v>
      </c>
    </row>
    <row r="37" spans="1:13" x14ac:dyDescent="0.35">
      <c r="E37" s="42"/>
    </row>
    <row r="38" spans="1:13" x14ac:dyDescent="0.35">
      <c r="B38" t="s">
        <v>353</v>
      </c>
      <c r="C38" s="1">
        <v>1</v>
      </c>
      <c r="D38" t="s">
        <v>268</v>
      </c>
      <c r="E38" t="s">
        <v>373</v>
      </c>
      <c r="I38" t="s">
        <v>368</v>
      </c>
      <c r="J38" t="s">
        <v>374</v>
      </c>
      <c r="K38" t="s">
        <v>357</v>
      </c>
    </row>
    <row r="39" spans="1:13" x14ac:dyDescent="0.35">
      <c r="C39" s="1">
        <v>1</v>
      </c>
      <c r="D39" t="s">
        <v>268</v>
      </c>
      <c r="E39" t="s">
        <v>373</v>
      </c>
      <c r="I39" t="s">
        <v>369</v>
      </c>
      <c r="J39" t="s">
        <v>374</v>
      </c>
    </row>
    <row r="40" spans="1:13" x14ac:dyDescent="0.35">
      <c r="C40" s="1">
        <v>1</v>
      </c>
      <c r="D40" t="s">
        <v>268</v>
      </c>
      <c r="E40" t="s">
        <v>373</v>
      </c>
      <c r="I40" t="s">
        <v>370</v>
      </c>
      <c r="J40" t="s">
        <v>374</v>
      </c>
    </row>
    <row r="41" spans="1:13" x14ac:dyDescent="0.35">
      <c r="C41" s="1">
        <v>1</v>
      </c>
      <c r="D41" t="s">
        <v>268</v>
      </c>
      <c r="E41" t="s">
        <v>373</v>
      </c>
      <c r="I41" t="s">
        <v>371</v>
      </c>
      <c r="J41" t="s">
        <v>374</v>
      </c>
    </row>
    <row r="42" spans="1:13" x14ac:dyDescent="0.35">
      <c r="C42" s="1">
        <v>1</v>
      </c>
      <c r="D42" t="s">
        <v>268</v>
      </c>
      <c r="E42" t="s">
        <v>373</v>
      </c>
      <c r="I42" t="s">
        <v>372</v>
      </c>
      <c r="J42" t="s">
        <v>374</v>
      </c>
    </row>
    <row r="44" spans="1:13" x14ac:dyDescent="0.35">
      <c r="B44" t="s">
        <v>377</v>
      </c>
      <c r="C44" s="1">
        <v>1</v>
      </c>
      <c r="D44" t="s">
        <v>268</v>
      </c>
      <c r="E44" s="42" t="s">
        <v>316</v>
      </c>
      <c r="I44" t="s">
        <v>375</v>
      </c>
    </row>
    <row r="47" spans="1:13" x14ac:dyDescent="0.35">
      <c r="A47" t="s">
        <v>297</v>
      </c>
      <c r="B47" t="s">
        <v>298</v>
      </c>
      <c r="E47" s="32"/>
      <c r="I47" s="23" t="s">
        <v>338</v>
      </c>
    </row>
    <row r="48" spans="1:13" x14ac:dyDescent="0.35">
      <c r="I48" s="23"/>
    </row>
    <row r="49" spans="1:9" x14ac:dyDescent="0.35">
      <c r="B49" t="s">
        <v>299</v>
      </c>
      <c r="E49" s="32"/>
      <c r="I49" s="23" t="s">
        <v>336</v>
      </c>
    </row>
    <row r="50" spans="1:9" x14ac:dyDescent="0.35">
      <c r="I50" s="23"/>
    </row>
    <row r="51" spans="1:9" x14ac:dyDescent="0.35">
      <c r="A51" t="s">
        <v>289</v>
      </c>
      <c r="B51" t="s">
        <v>289</v>
      </c>
      <c r="E51" s="32"/>
      <c r="I51" s="23" t="s">
        <v>337</v>
      </c>
    </row>
    <row r="55" spans="1:9" x14ac:dyDescent="0.35">
      <c r="A55" t="s">
        <v>339</v>
      </c>
      <c r="B55" t="s">
        <v>340</v>
      </c>
      <c r="C55" s="1">
        <v>1</v>
      </c>
      <c r="D55" t="s">
        <v>342</v>
      </c>
      <c r="E55" s="32"/>
      <c r="I55" t="s">
        <v>341</v>
      </c>
    </row>
    <row r="56" spans="1:9" x14ac:dyDescent="0.35">
      <c r="B56" t="s">
        <v>345</v>
      </c>
      <c r="C56" s="1">
        <v>1</v>
      </c>
      <c r="D56" t="s">
        <v>342</v>
      </c>
      <c r="E56" s="32"/>
      <c r="I56" t="s">
        <v>344</v>
      </c>
    </row>
    <row r="57" spans="1:9" x14ac:dyDescent="0.35">
      <c r="B57" t="s">
        <v>354</v>
      </c>
      <c r="C57" s="1">
        <v>1</v>
      </c>
      <c r="D57" t="s">
        <v>342</v>
      </c>
      <c r="E57" s="32"/>
      <c r="I57" t="s">
        <v>356</v>
      </c>
    </row>
    <row r="58" spans="1:9" x14ac:dyDescent="0.35">
      <c r="B58" t="s">
        <v>245</v>
      </c>
      <c r="C58" s="1">
        <v>1</v>
      </c>
      <c r="D58" t="s">
        <v>342</v>
      </c>
      <c r="E58" s="32"/>
      <c r="I58" t="s">
        <v>349</v>
      </c>
    </row>
    <row r="59" spans="1:9" x14ac:dyDescent="0.35">
      <c r="B59" t="s">
        <v>351</v>
      </c>
      <c r="C59" s="1">
        <v>1</v>
      </c>
      <c r="D59" t="s">
        <v>342</v>
      </c>
      <c r="E59" s="32"/>
      <c r="I59" t="s">
        <v>350</v>
      </c>
    </row>
    <row r="60" spans="1:9" x14ac:dyDescent="0.35">
      <c r="B60" t="s">
        <v>309</v>
      </c>
      <c r="C60" s="1">
        <v>1</v>
      </c>
      <c r="D60" t="s">
        <v>342</v>
      </c>
      <c r="E60" s="32"/>
      <c r="I60" t="s">
        <v>376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B1:J51"/>
  <sheetViews>
    <sheetView workbookViewId="0">
      <selection activeCell="G1" sqref="G1:J1"/>
    </sheetView>
  </sheetViews>
  <sheetFormatPr defaultRowHeight="14.5" x14ac:dyDescent="0.35"/>
  <cols>
    <col min="1" max="1" width="4.1796875" customWidth="1"/>
    <col min="2" max="2" width="18.54296875" customWidth="1"/>
    <col min="3" max="3" width="11.54296875" bestFit="1" customWidth="1"/>
    <col min="4" max="4" width="12.7265625" style="1" customWidth="1"/>
    <col min="5" max="5" width="38.08984375" bestFit="1" customWidth="1"/>
    <col min="6" max="6" width="2.81640625" customWidth="1"/>
    <col min="7" max="7" width="5.26953125" bestFit="1" customWidth="1"/>
    <col min="8" max="8" width="11.26953125" bestFit="1" customWidth="1"/>
    <col min="9" max="9" width="8.54296875" bestFit="1" customWidth="1"/>
    <col min="10" max="10" width="11.1796875" bestFit="1" customWidth="1"/>
  </cols>
  <sheetData>
    <row r="1" spans="2:10" ht="15" thickBot="1" x14ac:dyDescent="0.4">
      <c r="B1" s="45" t="s">
        <v>181</v>
      </c>
      <c r="C1" s="45" t="s">
        <v>182</v>
      </c>
      <c r="D1" s="46" t="s">
        <v>183</v>
      </c>
      <c r="E1" s="45" t="s">
        <v>190</v>
      </c>
      <c r="G1" s="32" t="s">
        <v>379</v>
      </c>
      <c r="H1" s="34" t="s">
        <v>317</v>
      </c>
      <c r="I1" s="43" t="s">
        <v>319</v>
      </c>
      <c r="J1" s="44" t="s">
        <v>318</v>
      </c>
    </row>
    <row r="2" spans="2:10" x14ac:dyDescent="0.35">
      <c r="B2" t="str">
        <f>"led-"&amp;C2</f>
        <v>led-launch</v>
      </c>
      <c r="C2" t="s">
        <v>149</v>
      </c>
      <c r="D2" s="47" t="s">
        <v>115</v>
      </c>
      <c r="E2" t="s">
        <v>191</v>
      </c>
    </row>
    <row r="3" spans="2:10" x14ac:dyDescent="0.35">
      <c r="B3" t="str">
        <f t="shared" ref="B3:B42" si="0">"led-"&amp;C3</f>
        <v>led-save</v>
      </c>
      <c r="C3" t="s">
        <v>193</v>
      </c>
      <c r="D3" s="47" t="s">
        <v>106</v>
      </c>
      <c r="E3" t="s">
        <v>192</v>
      </c>
    </row>
    <row r="4" spans="2:10" x14ac:dyDescent="0.35">
      <c r="B4" t="str">
        <f t="shared" si="0"/>
        <v>led-lane-b1</v>
      </c>
      <c r="C4" t="s">
        <v>210</v>
      </c>
      <c r="D4" s="47" t="s">
        <v>105</v>
      </c>
      <c r="E4" t="s">
        <v>202</v>
      </c>
    </row>
    <row r="5" spans="2:10" x14ac:dyDescent="0.35">
      <c r="B5" t="str">
        <f t="shared" si="0"/>
        <v>led-lane-b2</v>
      </c>
      <c r="C5" t="s">
        <v>211</v>
      </c>
      <c r="D5" s="47" t="s">
        <v>104</v>
      </c>
      <c r="E5" t="s">
        <v>194</v>
      </c>
    </row>
    <row r="6" spans="2:10" x14ac:dyDescent="0.35">
      <c r="B6" t="str">
        <f t="shared" si="0"/>
        <v>led-sling-r</v>
      </c>
      <c r="C6" t="s">
        <v>212</v>
      </c>
      <c r="D6" s="47" t="s">
        <v>114</v>
      </c>
      <c r="E6" t="s">
        <v>204</v>
      </c>
    </row>
    <row r="7" spans="2:10" x14ac:dyDescent="0.35">
      <c r="B7" t="str">
        <f t="shared" si="0"/>
        <v>led-sling-l</v>
      </c>
      <c r="C7" t="s">
        <v>213</v>
      </c>
      <c r="D7" s="47" t="s">
        <v>113</v>
      </c>
      <c r="E7" t="s">
        <v>205</v>
      </c>
    </row>
    <row r="8" spans="2:10" x14ac:dyDescent="0.35">
      <c r="B8" t="str">
        <f t="shared" si="0"/>
        <v>led-lane-b3</v>
      </c>
      <c r="C8" t="s">
        <v>214</v>
      </c>
      <c r="D8" s="47" t="s">
        <v>112</v>
      </c>
      <c r="E8" t="s">
        <v>195</v>
      </c>
    </row>
    <row r="9" spans="2:10" x14ac:dyDescent="0.35">
      <c r="B9" t="str">
        <f t="shared" si="0"/>
        <v>led-lane-b4</v>
      </c>
      <c r="C9" t="s">
        <v>215</v>
      </c>
      <c r="D9" s="47" t="s">
        <v>111</v>
      </c>
      <c r="E9" t="s">
        <v>203</v>
      </c>
    </row>
    <row r="10" spans="2:10" x14ac:dyDescent="0.35">
      <c r="B10" t="str">
        <f t="shared" si="0"/>
        <v>led-target-r1</v>
      </c>
      <c r="C10" t="s">
        <v>216</v>
      </c>
      <c r="D10" s="47" t="s">
        <v>103</v>
      </c>
      <c r="E10" t="s">
        <v>208</v>
      </c>
    </row>
    <row r="11" spans="2:10" x14ac:dyDescent="0.35">
      <c r="B11" t="str">
        <f t="shared" si="0"/>
        <v>led-target-r2</v>
      </c>
      <c r="C11" t="s">
        <v>217</v>
      </c>
      <c r="D11" s="47" t="s">
        <v>102</v>
      </c>
      <c r="E11" t="s">
        <v>209</v>
      </c>
    </row>
    <row r="12" spans="2:10" x14ac:dyDescent="0.35">
      <c r="B12" t="str">
        <f t="shared" si="0"/>
        <v>led-orbit-r</v>
      </c>
      <c r="C12" t="s">
        <v>219</v>
      </c>
      <c r="D12" s="47" t="s">
        <v>101</v>
      </c>
      <c r="E12" t="s">
        <v>218</v>
      </c>
    </row>
    <row r="13" spans="2:10" x14ac:dyDescent="0.35">
      <c r="B13" t="str">
        <f t="shared" si="0"/>
        <v>led-ramp-r</v>
      </c>
      <c r="C13" t="s">
        <v>225</v>
      </c>
      <c r="D13" s="47" t="s">
        <v>100</v>
      </c>
      <c r="E13" t="s">
        <v>224</v>
      </c>
    </row>
    <row r="14" spans="2:10" x14ac:dyDescent="0.35">
      <c r="B14" t="str">
        <f t="shared" si="0"/>
        <v>led-target-m1</v>
      </c>
      <c r="C14" t="s">
        <v>259</v>
      </c>
      <c r="D14" s="47" t="s">
        <v>107</v>
      </c>
      <c r="E14" t="s">
        <v>252</v>
      </c>
    </row>
    <row r="15" spans="2:10" x14ac:dyDescent="0.35">
      <c r="B15" t="str">
        <f t="shared" si="0"/>
        <v>led-portal-r</v>
      </c>
      <c r="C15" t="s">
        <v>227</v>
      </c>
      <c r="D15" s="47" t="s">
        <v>108</v>
      </c>
      <c r="E15" t="s">
        <v>226</v>
      </c>
    </row>
    <row r="16" spans="2:10" x14ac:dyDescent="0.35">
      <c r="B16" t="str">
        <f t="shared" si="0"/>
        <v>led-target-m2</v>
      </c>
      <c r="C16" t="s">
        <v>260</v>
      </c>
      <c r="D16" s="47" t="s">
        <v>109</v>
      </c>
      <c r="E16" t="s">
        <v>253</v>
      </c>
    </row>
    <row r="17" spans="2:5" x14ac:dyDescent="0.35">
      <c r="B17" t="str">
        <f t="shared" si="0"/>
        <v>led-bumper-1</v>
      </c>
      <c r="C17" t="s">
        <v>231</v>
      </c>
      <c r="D17" s="47" t="s">
        <v>110</v>
      </c>
      <c r="E17" t="s">
        <v>228</v>
      </c>
    </row>
    <row r="18" spans="2:5" x14ac:dyDescent="0.35">
      <c r="B18" t="str">
        <f t="shared" si="0"/>
        <v>led-bumper-2</v>
      </c>
      <c r="C18" t="s">
        <v>232</v>
      </c>
      <c r="D18" s="47" t="s">
        <v>92</v>
      </c>
      <c r="E18" t="s">
        <v>229</v>
      </c>
    </row>
    <row r="19" spans="2:5" x14ac:dyDescent="0.35">
      <c r="B19" t="str">
        <f t="shared" si="0"/>
        <v>led-bumper-3</v>
      </c>
      <c r="C19" t="s">
        <v>233</v>
      </c>
      <c r="D19" s="47" t="s">
        <v>93</v>
      </c>
      <c r="E19" t="s">
        <v>230</v>
      </c>
    </row>
    <row r="20" spans="2:5" x14ac:dyDescent="0.35">
      <c r="B20" t="str">
        <f t="shared" si="0"/>
        <v>led-toplane1</v>
      </c>
      <c r="C20" t="s">
        <v>196</v>
      </c>
      <c r="D20" s="47" t="s">
        <v>94</v>
      </c>
      <c r="E20" t="s">
        <v>199</v>
      </c>
    </row>
    <row r="21" spans="2:5" x14ac:dyDescent="0.35">
      <c r="B21" t="str">
        <f t="shared" si="0"/>
        <v>led-toplane2</v>
      </c>
      <c r="C21" t="s">
        <v>197</v>
      </c>
      <c r="D21" s="47" t="s">
        <v>95</v>
      </c>
      <c r="E21" t="s">
        <v>200</v>
      </c>
    </row>
    <row r="22" spans="2:5" x14ac:dyDescent="0.35">
      <c r="B22" t="str">
        <f t="shared" si="0"/>
        <v>led-toplane3</v>
      </c>
      <c r="C22" t="s">
        <v>198</v>
      </c>
      <c r="D22" s="47" t="s">
        <v>184</v>
      </c>
      <c r="E22" t="s">
        <v>201</v>
      </c>
    </row>
    <row r="23" spans="2:5" x14ac:dyDescent="0.35">
      <c r="B23" t="str">
        <f t="shared" si="0"/>
        <v>led-orbit-t</v>
      </c>
      <c r="C23" t="s">
        <v>223</v>
      </c>
      <c r="D23" s="47" t="s">
        <v>185</v>
      </c>
      <c r="E23" t="s">
        <v>222</v>
      </c>
    </row>
    <row r="24" spans="2:5" x14ac:dyDescent="0.35">
      <c r="B24" t="str">
        <f t="shared" si="0"/>
        <v>led-target-e1</v>
      </c>
      <c r="C24" t="s">
        <v>242</v>
      </c>
      <c r="D24" s="47" t="s">
        <v>186</v>
      </c>
      <c r="E24" t="s">
        <v>240</v>
      </c>
    </row>
    <row r="25" spans="2:5" x14ac:dyDescent="0.35">
      <c r="B25" t="str">
        <f t="shared" si="0"/>
        <v>led-target-e2</v>
      </c>
      <c r="C25" t="s">
        <v>243</v>
      </c>
      <c r="D25" s="47" t="s">
        <v>187</v>
      </c>
      <c r="E25" t="s">
        <v>241</v>
      </c>
    </row>
    <row r="26" spans="2:5" x14ac:dyDescent="0.35">
      <c r="B26" t="str">
        <f t="shared" si="0"/>
        <v>led-aerial</v>
      </c>
      <c r="C26" t="s">
        <v>245</v>
      </c>
      <c r="D26" s="47" t="s">
        <v>96</v>
      </c>
      <c r="E26" t="s">
        <v>244</v>
      </c>
    </row>
    <row r="27" spans="2:5" x14ac:dyDescent="0.35">
      <c r="B27" t="str">
        <f t="shared" si="0"/>
        <v>led-target-m3</v>
      </c>
      <c r="C27" t="s">
        <v>262</v>
      </c>
      <c r="D27" s="47" t="s">
        <v>97</v>
      </c>
      <c r="E27" t="s">
        <v>254</v>
      </c>
    </row>
    <row r="28" spans="2:5" x14ac:dyDescent="0.35">
      <c r="B28" t="str">
        <f t="shared" si="0"/>
        <v>led-portal-m</v>
      </c>
      <c r="C28" t="s">
        <v>247</v>
      </c>
      <c r="D28" s="47" t="s">
        <v>98</v>
      </c>
      <c r="E28" t="s">
        <v>246</v>
      </c>
    </row>
    <row r="29" spans="2:5" x14ac:dyDescent="0.35">
      <c r="B29" t="str">
        <f t="shared" si="0"/>
        <v>led-target-m4</v>
      </c>
      <c r="C29" t="s">
        <v>261</v>
      </c>
      <c r="D29" s="47" t="s">
        <v>99</v>
      </c>
      <c r="E29" t="s">
        <v>255</v>
      </c>
    </row>
    <row r="30" spans="2:5" x14ac:dyDescent="0.35">
      <c r="B30" t="str">
        <f t="shared" si="0"/>
        <v>led-ramp-l</v>
      </c>
      <c r="C30" t="s">
        <v>249</v>
      </c>
      <c r="D30" s="47" t="s">
        <v>188</v>
      </c>
      <c r="E30" t="s">
        <v>248</v>
      </c>
    </row>
    <row r="31" spans="2:5" x14ac:dyDescent="0.35">
      <c r="B31" t="str">
        <f t="shared" si="0"/>
        <v>led-orbit-l</v>
      </c>
      <c r="C31" t="s">
        <v>221</v>
      </c>
      <c r="D31" s="47" t="s">
        <v>189</v>
      </c>
      <c r="E31" t="s">
        <v>220</v>
      </c>
    </row>
    <row r="32" spans="2:5" x14ac:dyDescent="0.35">
      <c r="B32" t="str">
        <f t="shared" si="0"/>
        <v>led-button</v>
      </c>
      <c r="C32" t="s">
        <v>250</v>
      </c>
      <c r="D32" s="47" t="s">
        <v>206</v>
      </c>
      <c r="E32" t="s">
        <v>251</v>
      </c>
    </row>
    <row r="33" spans="2:5" x14ac:dyDescent="0.35">
      <c r="B33" t="str">
        <f t="shared" si="0"/>
        <v>led-target-l1</v>
      </c>
      <c r="C33" t="s">
        <v>308</v>
      </c>
      <c r="D33" s="47" t="s">
        <v>207</v>
      </c>
      <c r="E33" t="s">
        <v>307</v>
      </c>
    </row>
    <row r="34" spans="2:5" x14ac:dyDescent="0.35">
      <c r="B34" t="str">
        <f t="shared" si="0"/>
        <v>led-insinerator</v>
      </c>
      <c r="C34" t="s">
        <v>309</v>
      </c>
      <c r="D34" s="47" t="s">
        <v>234</v>
      </c>
      <c r="E34" t="s">
        <v>309</v>
      </c>
    </row>
    <row r="35" spans="2:5" x14ac:dyDescent="0.35">
      <c r="B35" t="str">
        <f t="shared" si="0"/>
        <v>led-dropper</v>
      </c>
      <c r="C35" t="s">
        <v>343</v>
      </c>
      <c r="D35" s="47" t="s">
        <v>235</v>
      </c>
      <c r="E35" t="s">
        <v>345</v>
      </c>
    </row>
    <row r="36" spans="2:5" x14ac:dyDescent="0.35">
      <c r="B36" s="42" t="str">
        <f t="shared" si="0"/>
        <v>led-exit-success</v>
      </c>
      <c r="C36" s="42" t="s">
        <v>355</v>
      </c>
      <c r="D36" s="47" t="s">
        <v>236</v>
      </c>
      <c r="E36" s="42" t="s">
        <v>354</v>
      </c>
    </row>
    <row r="37" spans="2:5" x14ac:dyDescent="0.35">
      <c r="B37" t="str">
        <f t="shared" si="0"/>
        <v>led-exit-open-1</v>
      </c>
      <c r="C37" s="42" t="s">
        <v>358</v>
      </c>
      <c r="D37" s="47" t="s">
        <v>237</v>
      </c>
      <c r="E37" s="42" t="s">
        <v>363</v>
      </c>
    </row>
    <row r="38" spans="2:5" x14ac:dyDescent="0.35">
      <c r="B38" t="str">
        <f t="shared" si="0"/>
        <v>led-exit-open-2</v>
      </c>
      <c r="C38" s="42" t="s">
        <v>359</v>
      </c>
      <c r="D38" s="47" t="s">
        <v>238</v>
      </c>
      <c r="E38" s="42" t="s">
        <v>364</v>
      </c>
    </row>
    <row r="39" spans="2:5" x14ac:dyDescent="0.35">
      <c r="B39" t="str">
        <f t="shared" si="0"/>
        <v>led-exit-open-3</v>
      </c>
      <c r="C39" s="42" t="s">
        <v>360</v>
      </c>
      <c r="D39" s="47" t="s">
        <v>239</v>
      </c>
      <c r="E39" s="42" t="s">
        <v>365</v>
      </c>
    </row>
    <row r="40" spans="2:5" x14ac:dyDescent="0.35">
      <c r="B40" t="str">
        <f t="shared" si="0"/>
        <v>led-exit-open-4</v>
      </c>
      <c r="C40" s="42" t="s">
        <v>361</v>
      </c>
      <c r="D40" s="47" t="s">
        <v>256</v>
      </c>
      <c r="E40" s="42" t="s">
        <v>366</v>
      </c>
    </row>
    <row r="41" spans="2:5" x14ac:dyDescent="0.35">
      <c r="B41" t="str">
        <f t="shared" si="0"/>
        <v>led-exit-open-5</v>
      </c>
      <c r="C41" s="42" t="s">
        <v>362</v>
      </c>
      <c r="D41" s="47" t="s">
        <v>257</v>
      </c>
      <c r="E41" s="42" t="s">
        <v>367</v>
      </c>
    </row>
    <row r="42" spans="2:5" x14ac:dyDescent="0.35">
      <c r="B42" t="str">
        <f t="shared" si="0"/>
        <v>led-</v>
      </c>
      <c r="D42" s="1" t="s">
        <v>258</v>
      </c>
    </row>
    <row r="43" spans="2:5" x14ac:dyDescent="0.35">
      <c r="B43" t="str">
        <f t="shared" ref="B43:B51" si="1">"led-"&amp;C43</f>
        <v>led-</v>
      </c>
      <c r="D43" s="1" t="s">
        <v>380</v>
      </c>
    </row>
    <row r="44" spans="2:5" x14ac:dyDescent="0.35">
      <c r="B44" t="str">
        <f t="shared" si="1"/>
        <v>led-</v>
      </c>
      <c r="D44" s="1" t="s">
        <v>381</v>
      </c>
    </row>
    <row r="45" spans="2:5" x14ac:dyDescent="0.35">
      <c r="B45" t="str">
        <f t="shared" si="1"/>
        <v>led-</v>
      </c>
      <c r="D45" s="1" t="s">
        <v>382</v>
      </c>
    </row>
    <row r="46" spans="2:5" x14ac:dyDescent="0.35">
      <c r="B46" t="str">
        <f t="shared" si="1"/>
        <v>led-</v>
      </c>
      <c r="D46" s="1" t="s">
        <v>383</v>
      </c>
    </row>
    <row r="47" spans="2:5" x14ac:dyDescent="0.35">
      <c r="B47" t="str">
        <f t="shared" si="1"/>
        <v>led-</v>
      </c>
      <c r="D47" s="1" t="s">
        <v>384</v>
      </c>
    </row>
    <row r="48" spans="2:5" x14ac:dyDescent="0.35">
      <c r="B48" t="str">
        <f t="shared" si="1"/>
        <v>led-</v>
      </c>
      <c r="D48" s="1" t="s">
        <v>385</v>
      </c>
    </row>
    <row r="49" spans="2:4" x14ac:dyDescent="0.35">
      <c r="B49" t="str">
        <f t="shared" si="1"/>
        <v>led-</v>
      </c>
      <c r="D49" s="1" t="s">
        <v>386</v>
      </c>
    </row>
    <row r="50" spans="2:4" x14ac:dyDescent="0.35">
      <c r="B50" t="str">
        <f t="shared" si="1"/>
        <v>led-</v>
      </c>
      <c r="D50" s="1" t="s">
        <v>387</v>
      </c>
    </row>
    <row r="51" spans="2:4" x14ac:dyDescent="0.35">
      <c r="B51" t="str">
        <f t="shared" si="1"/>
        <v>led-</v>
      </c>
      <c r="D51" s="1" t="s">
        <v>388</v>
      </c>
    </row>
  </sheetData>
  <autoFilter ref="B1:E51" xr:uid="{8E848134-5BBE-40A2-B435-5EF431EA961E}"/>
  <phoneticPr fontId="1"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179</v>
      </c>
    </row>
    <row r="3" spans="2:105" x14ac:dyDescent="0.35">
      <c r="C3" t="s">
        <v>180</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zoomScale="70" zoomScaleNormal="70" workbookViewId="0">
      <selection activeCell="P35" sqref="P35"/>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282</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O7" t="s">
        <v>310</v>
      </c>
      <c r="AP7" s="15" t="str">
        <f>$H$41&amp;"-"&amp;AV$32&amp;"-"&amp;AR7</f>
        <v>2-3-0</v>
      </c>
      <c r="AQ7" s="30" t="s">
        <v>134</v>
      </c>
      <c r="AR7" s="15">
        <v>0</v>
      </c>
      <c r="AS7" s="3" t="s">
        <v>1</v>
      </c>
      <c r="AV7" s="9" t="s">
        <v>44</v>
      </c>
      <c r="AW7" s="18"/>
      <c r="AX7" s="18"/>
      <c r="AY7" s="18"/>
      <c r="AZ7" s="18"/>
    </row>
    <row r="8" spans="2:52" x14ac:dyDescent="0.35">
      <c r="B8" s="33" t="s">
        <v>283</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O8" t="s">
        <v>311</v>
      </c>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O9" t="s">
        <v>312</v>
      </c>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O10" t="s">
        <v>313</v>
      </c>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O11" t="s">
        <v>314</v>
      </c>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O12" t="s">
        <v>315</v>
      </c>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O13" s="42" t="s">
        <v>316</v>
      </c>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P14" s="15" t="str">
        <f t="shared" si="3"/>
        <v>2-3-7</v>
      </c>
      <c r="AQ14" s="30" t="s">
        <v>134</v>
      </c>
      <c r="AR14" s="15">
        <v>7</v>
      </c>
      <c r="AS14" s="3" t="s">
        <v>8</v>
      </c>
      <c r="AV14" s="8" t="s">
        <v>42</v>
      </c>
      <c r="AW14" s="15">
        <v>22</v>
      </c>
      <c r="AX14" s="30" t="s">
        <v>134</v>
      </c>
      <c r="AY14" s="15" t="str">
        <f t="shared" si="7"/>
        <v>2-3-22</v>
      </c>
    </row>
    <row r="15" spans="2:52" x14ac:dyDescent="0.35">
      <c r="B15" s="33" t="s">
        <v>284</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168</v>
      </c>
      <c r="AC15" s="15" t="str">
        <f t="shared" si="2"/>
        <v>2-2-8</v>
      </c>
      <c r="AD15" s="31" t="s">
        <v>136</v>
      </c>
      <c r="AE15" s="15">
        <v>8</v>
      </c>
      <c r="AF15" s="3" t="s">
        <v>9</v>
      </c>
      <c r="AI15" s="8" t="s">
        <v>35</v>
      </c>
      <c r="AJ15" s="15">
        <v>23</v>
      </c>
      <c r="AK15" s="26" t="s">
        <v>135</v>
      </c>
      <c r="AL15" s="26" t="str">
        <f t="shared" si="6"/>
        <v>2-2-23</v>
      </c>
      <c r="AM15" s="26"/>
      <c r="AP15" s="15" t="str">
        <f t="shared" si="3"/>
        <v>2-3-8</v>
      </c>
      <c r="AQ15" s="30" t="s">
        <v>134</v>
      </c>
      <c r="AR15" s="15">
        <v>8</v>
      </c>
      <c r="AS15" s="3" t="s">
        <v>9</v>
      </c>
      <c r="AV15" s="8" t="s">
        <v>35</v>
      </c>
      <c r="AW15" s="15">
        <v>23</v>
      </c>
      <c r="AX15" s="30" t="s">
        <v>134</v>
      </c>
      <c r="AY15" s="15" t="str">
        <f t="shared" si="7"/>
        <v>2-3-23</v>
      </c>
    </row>
    <row r="16" spans="2:52" x14ac:dyDescent="0.35">
      <c r="B16" s="33" t="s">
        <v>285</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169</v>
      </c>
      <c r="AC16" s="15" t="str">
        <f t="shared" si="2"/>
        <v>2-2-9</v>
      </c>
      <c r="AD16" s="31" t="s">
        <v>136</v>
      </c>
      <c r="AE16" s="15">
        <v>9</v>
      </c>
      <c r="AF16" s="3" t="s">
        <v>10</v>
      </c>
      <c r="AI16" s="8" t="s">
        <v>28</v>
      </c>
      <c r="AJ16" s="15">
        <v>24</v>
      </c>
      <c r="AK16" s="26" t="s">
        <v>135</v>
      </c>
      <c r="AL16" s="26" t="str">
        <f t="shared" si="6"/>
        <v>2-2-24</v>
      </c>
      <c r="AM16" s="26"/>
      <c r="AP16" s="15" t="str">
        <f t="shared" si="3"/>
        <v>2-3-9</v>
      </c>
      <c r="AQ16" s="30" t="s">
        <v>134</v>
      </c>
      <c r="AR16" s="15">
        <v>9</v>
      </c>
      <c r="AS16" s="3" t="s">
        <v>10</v>
      </c>
      <c r="AV16" s="8" t="s">
        <v>28</v>
      </c>
      <c r="AW16" s="15">
        <v>24</v>
      </c>
      <c r="AX16" s="30" t="s">
        <v>134</v>
      </c>
      <c r="AY16" s="15" t="str">
        <f t="shared" si="7"/>
        <v>2-3-24</v>
      </c>
    </row>
    <row r="17" spans="2:52" x14ac:dyDescent="0.35">
      <c r="B17" s="33" t="s">
        <v>286</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170</v>
      </c>
      <c r="AC17" s="15" t="str">
        <f t="shared" si="2"/>
        <v>2-2-10</v>
      </c>
      <c r="AD17" s="31" t="s">
        <v>136</v>
      </c>
      <c r="AE17" s="15">
        <v>10</v>
      </c>
      <c r="AF17" s="3" t="s">
        <v>11</v>
      </c>
      <c r="AI17" s="8" t="s">
        <v>29</v>
      </c>
      <c r="AJ17" s="15">
        <v>25</v>
      </c>
      <c r="AK17" s="26" t="s">
        <v>135</v>
      </c>
      <c r="AL17" s="26" t="str">
        <f t="shared" si="6"/>
        <v>2-2-25</v>
      </c>
      <c r="AM17" s="26"/>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172</v>
      </c>
      <c r="AC18" s="15" t="str">
        <f t="shared" si="2"/>
        <v>2-2-11</v>
      </c>
      <c r="AD18" s="31" t="s">
        <v>136</v>
      </c>
      <c r="AE18" s="15">
        <v>11</v>
      </c>
      <c r="AF18" s="3" t="s">
        <v>12</v>
      </c>
      <c r="AI18" s="8" t="s">
        <v>30</v>
      </c>
      <c r="AJ18" s="15">
        <v>26</v>
      </c>
      <c r="AK18" s="26" t="s">
        <v>135</v>
      </c>
      <c r="AL18" s="26" t="str">
        <f t="shared" si="6"/>
        <v>2-2-26</v>
      </c>
      <c r="AM18" s="26"/>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t="s">
        <v>290</v>
      </c>
      <c r="O19" s="32" t="s">
        <v>145</v>
      </c>
      <c r="P19" s="15" t="str">
        <f t="shared" si="1"/>
        <v>2-1-4</v>
      </c>
      <c r="Q19" s="28" t="s">
        <v>133</v>
      </c>
      <c r="R19" s="15">
        <v>4</v>
      </c>
      <c r="S19" s="3" t="s">
        <v>13</v>
      </c>
      <c r="V19" s="8" t="s">
        <v>31</v>
      </c>
      <c r="W19" s="15">
        <v>27</v>
      </c>
      <c r="X19" s="30" t="s">
        <v>134</v>
      </c>
      <c r="Y19" s="15" t="str">
        <f t="shared" si="5"/>
        <v>2-1-27</v>
      </c>
      <c r="Z19" t="s">
        <v>171</v>
      </c>
      <c r="AC19" s="15" t="str">
        <f t="shared" si="2"/>
        <v>2-2-12</v>
      </c>
      <c r="AD19" s="31" t="s">
        <v>136</v>
      </c>
      <c r="AE19" s="15">
        <v>12</v>
      </c>
      <c r="AF19" s="3" t="s">
        <v>13</v>
      </c>
      <c r="AI19" s="8" t="s">
        <v>31</v>
      </c>
      <c r="AJ19" s="15">
        <v>27</v>
      </c>
      <c r="AK19" s="26" t="s">
        <v>135</v>
      </c>
      <c r="AL19" s="26" t="str">
        <f t="shared" si="6"/>
        <v>2-2-27</v>
      </c>
      <c r="AM19" s="26"/>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t="s">
        <v>291</v>
      </c>
      <c r="O20" s="32" t="s">
        <v>145</v>
      </c>
      <c r="P20" s="15" t="str">
        <f t="shared" si="1"/>
        <v>2-1-5</v>
      </c>
      <c r="Q20" s="28" t="s">
        <v>133</v>
      </c>
      <c r="R20" s="15">
        <v>5</v>
      </c>
      <c r="S20" s="3" t="s">
        <v>14</v>
      </c>
      <c r="V20" s="8" t="s">
        <v>32</v>
      </c>
      <c r="W20" s="15">
        <v>28</v>
      </c>
      <c r="X20" s="30" t="s">
        <v>134</v>
      </c>
      <c r="Y20" s="15" t="str">
        <f t="shared" si="5"/>
        <v>2-1-28</v>
      </c>
      <c r="Z20" s="34" t="s">
        <v>173</v>
      </c>
      <c r="AC20" s="15" t="str">
        <f t="shared" si="2"/>
        <v>2-2-13</v>
      </c>
      <c r="AD20" s="31" t="s">
        <v>136</v>
      </c>
      <c r="AE20" s="15">
        <v>13</v>
      </c>
      <c r="AF20" s="3" t="s">
        <v>14</v>
      </c>
      <c r="AI20" s="8" t="s">
        <v>32</v>
      </c>
      <c r="AJ20" s="15">
        <v>28</v>
      </c>
      <c r="AK20" s="26" t="s">
        <v>135</v>
      </c>
      <c r="AL20" s="26" t="str">
        <f t="shared" si="6"/>
        <v>2-2-28</v>
      </c>
      <c r="AM20" s="26"/>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s="34" t="s">
        <v>165</v>
      </c>
      <c r="O21" s="32" t="s">
        <v>145</v>
      </c>
      <c r="P21" s="15" t="str">
        <f t="shared" si="1"/>
        <v>2-1-6</v>
      </c>
      <c r="Q21" s="28" t="s">
        <v>133</v>
      </c>
      <c r="R21" s="15">
        <v>6</v>
      </c>
      <c r="S21" s="3" t="s">
        <v>15</v>
      </c>
      <c r="V21" s="8" t="s">
        <v>33</v>
      </c>
      <c r="W21" s="15">
        <v>29</v>
      </c>
      <c r="X21" s="30" t="s">
        <v>134</v>
      </c>
      <c r="Y21" s="15" t="str">
        <f t="shared" si="5"/>
        <v>2-1-29</v>
      </c>
      <c r="Z21" s="34" t="s">
        <v>174</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177</v>
      </c>
      <c r="C22" s="15" t="str">
        <f t="shared" si="0"/>
        <v>2-0-7</v>
      </c>
      <c r="D22" s="28" t="s">
        <v>133</v>
      </c>
      <c r="E22" s="15">
        <v>7</v>
      </c>
      <c r="F22" s="3" t="s">
        <v>16</v>
      </c>
      <c r="I22" s="8" t="s">
        <v>34</v>
      </c>
      <c r="J22" s="15">
        <v>30</v>
      </c>
      <c r="K22" s="30" t="s">
        <v>134</v>
      </c>
      <c r="L22" s="15" t="str">
        <f t="shared" si="4"/>
        <v>2-0-30</v>
      </c>
      <c r="M22" s="34" t="s">
        <v>166</v>
      </c>
      <c r="O22" s="32" t="s">
        <v>145</v>
      </c>
      <c r="P22" s="15" t="str">
        <f t="shared" si="1"/>
        <v>2-1-7</v>
      </c>
      <c r="Q22" s="28" t="s">
        <v>133</v>
      </c>
      <c r="R22" s="15">
        <v>7</v>
      </c>
      <c r="S22" s="3" t="s">
        <v>16</v>
      </c>
      <c r="V22" s="8" t="s">
        <v>34</v>
      </c>
      <c r="W22" s="15">
        <v>30</v>
      </c>
      <c r="X22" s="30" t="s">
        <v>134</v>
      </c>
      <c r="Y22" s="15" t="str">
        <f t="shared" si="5"/>
        <v>2-1-30</v>
      </c>
      <c r="Z22" s="34" t="s">
        <v>175</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s="34" t="s">
        <v>167</v>
      </c>
      <c r="O23" s="16"/>
      <c r="P23" s="16"/>
      <c r="Q23" s="16"/>
      <c r="R23" s="16"/>
      <c r="S23" s="3" t="s">
        <v>24</v>
      </c>
      <c r="V23" s="8" t="s">
        <v>27</v>
      </c>
      <c r="W23" s="15">
        <v>31</v>
      </c>
      <c r="X23" s="30" t="s">
        <v>134</v>
      </c>
      <c r="Y23" s="15" t="str">
        <f t="shared" si="5"/>
        <v>2-1-31</v>
      </c>
      <c r="Z23" s="34" t="s">
        <v>176</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36" t="s">
        <v>178</v>
      </c>
      <c r="H31" s="36"/>
      <c r="I31" s="8"/>
      <c r="S31" s="3"/>
      <c r="T31" s="36" t="str">
        <f>G31</f>
        <v>COM6</v>
      </c>
      <c r="U31" s="36"/>
      <c r="V31" s="8"/>
      <c r="AF31" s="3"/>
      <c r="AG31" s="36" t="str">
        <f>T31</f>
        <v>COM6</v>
      </c>
      <c r="AH31" s="36"/>
      <c r="AI31" s="8"/>
      <c r="AS31" s="3"/>
      <c r="AT31" s="36" t="s">
        <v>49</v>
      </c>
      <c r="AU31" s="36"/>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37" t="s">
        <v>26</v>
      </c>
      <c r="H36" s="38"/>
      <c r="T36" s="37" t="s">
        <v>26</v>
      </c>
      <c r="U36" s="38"/>
      <c r="AG36" s="37" t="s">
        <v>26</v>
      </c>
      <c r="AH36" s="38"/>
      <c r="AT36" s="37" t="s">
        <v>26</v>
      </c>
      <c r="AU36" s="38"/>
    </row>
    <row r="37" spans="3:48" ht="15" thickBot="1" x14ac:dyDescent="0.4">
      <c r="G37" s="6"/>
      <c r="H37" s="11"/>
      <c r="T37" s="6"/>
      <c r="U37" s="11"/>
      <c r="AG37" s="6"/>
      <c r="AH37" s="11"/>
      <c r="AT37" s="6"/>
      <c r="AU37" s="11"/>
    </row>
    <row r="41" spans="3:48" x14ac:dyDescent="0.35">
      <c r="F41" s="25" t="s">
        <v>130</v>
      </c>
      <c r="G41" s="25"/>
      <c r="H41" s="25">
        <v>2</v>
      </c>
    </row>
    <row r="43" spans="3:48" x14ac:dyDescent="0.35">
      <c r="C43" s="17"/>
      <c r="M43" s="32" t="s">
        <v>320</v>
      </c>
      <c r="P43" s="17"/>
      <c r="AC43" s="17"/>
      <c r="AP43" s="17"/>
    </row>
    <row r="44" spans="3:48" x14ac:dyDescent="0.35">
      <c r="D44" s="29" t="s">
        <v>132</v>
      </c>
      <c r="H44" s="1" cm="1">
        <f t="array" aca="1" ref="H44" ca="1">SUM(COUNTIF(INDIRECT({"$C$7:$C$22";"$J$8:$J$23";"$N$7:$N$22";"$U$8:$U$23";"$Y$7:$Y$22";"$AF$8:$AF$23";"$AJ$7:$AJ$22";"$AQ$8:$AQ$23"}),D44))</f>
        <v>0</v>
      </c>
      <c r="M44" s="34" t="s">
        <v>321</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36" t="s">
        <v>49</v>
      </c>
      <c r="G31" s="36"/>
      <c r="H31" s="8"/>
      <c r="P31" s="3"/>
      <c r="Q31" s="36" t="s">
        <v>49</v>
      </c>
      <c r="R31" s="36"/>
      <c r="S31" s="8"/>
      <c r="AA31" s="3"/>
      <c r="AB31" s="36" t="s">
        <v>49</v>
      </c>
      <c r="AC31" s="36"/>
      <c r="AD31" s="8"/>
      <c r="AL31" s="3"/>
      <c r="AM31" s="36" t="s">
        <v>49</v>
      </c>
      <c r="AN31" s="36"/>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37" t="s">
        <v>26</v>
      </c>
      <c r="G36" s="38"/>
      <c r="Q36" s="37" t="s">
        <v>26</v>
      </c>
      <c r="R36" s="38"/>
      <c r="AB36" s="37" t="s">
        <v>26</v>
      </c>
      <c r="AC36" s="38"/>
      <c r="AM36" s="37" t="s">
        <v>26</v>
      </c>
      <c r="AN36" s="38"/>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39" t="s">
        <v>0</v>
      </c>
      <c r="G12" s="39"/>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36" t="s">
        <v>49</v>
      </c>
      <c r="G31" s="36"/>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37" t="s">
        <v>26</v>
      </c>
      <c r="G36" s="38"/>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0" t="s">
        <v>52</v>
      </c>
      <c r="C18" s="40"/>
      <c r="D18" s="40"/>
      <c r="E18" s="40"/>
      <c r="F18" s="40"/>
      <c r="G18" s="40"/>
      <c r="H18" s="40"/>
      <c r="I18" s="40"/>
      <c r="J18" s="40"/>
      <c r="K18" s="40"/>
      <c r="L18" s="40"/>
      <c r="M18" s="40"/>
    </row>
    <row r="19" spans="2:13" x14ac:dyDescent="0.35">
      <c r="B19" s="41" t="s">
        <v>51</v>
      </c>
      <c r="C19" s="41"/>
      <c r="D19" s="41"/>
      <c r="E19" s="41"/>
      <c r="F19" s="41"/>
      <c r="G19" s="41"/>
      <c r="H19" s="41"/>
      <c r="I19" s="41"/>
      <c r="J19" s="41"/>
      <c r="K19" s="41"/>
      <c r="L19" s="41"/>
      <c r="M19" s="41"/>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Modes</vt: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2024-09-29T16:59:17Z</dcterms:modified>
</cp:coreProperties>
</file>