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DOY\Dropbox\DOCTORAT\THÈSE , NOUVEAU PROJET\Copie de TeaBag_2017\"/>
    </mc:Choice>
  </mc:AlternateContent>
  <xr:revisionPtr revIDLastSave="0" documentId="13_ncr:1_{A2539C71-BB46-4790-B3E5-4F43E290027E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Canneberge_Printemps" sheetId="1" r:id="rId1"/>
    <sheet name="Canneberge_automne" sheetId="3" r:id="rId2"/>
    <sheet name="Patate" sheetId="2" r:id="rId3"/>
    <sheet name="Autre" sheetId="4" r:id="rId4"/>
    <sheet name="2016" sheetId="5" r:id="rId5"/>
    <sheet name="Feuil1" sheetId="6" r:id="rId6"/>
  </sheets>
  <calcPr calcId="179017"/>
</workbook>
</file>

<file path=xl/calcChain.xml><?xml version="1.0" encoding="utf-8"?>
<calcChain xmlns="http://schemas.openxmlformats.org/spreadsheetml/2006/main">
  <c r="P82" i="1" l="1"/>
  <c r="P4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3" i="1"/>
  <c r="L24" i="5" l="1"/>
  <c r="N24" i="5" s="1"/>
  <c r="P24" i="5" s="1"/>
  <c r="AA46" i="2" l="1"/>
  <c r="AA45" i="2"/>
  <c r="AB45" i="2" s="1"/>
  <c r="AC45" i="2" s="1"/>
  <c r="M61" i="5"/>
  <c r="N61" i="5" s="1"/>
  <c r="P61" i="5" s="1"/>
  <c r="M60" i="5"/>
  <c r="N60" i="5" s="1"/>
  <c r="P60" i="5" s="1"/>
  <c r="M59" i="5"/>
  <c r="N59" i="5" s="1"/>
  <c r="P59" i="5" s="1"/>
  <c r="M58" i="5"/>
  <c r="N58" i="5" s="1"/>
  <c r="P58" i="5" s="1"/>
  <c r="M57" i="5"/>
  <c r="N57" i="5" s="1"/>
  <c r="P57" i="5" s="1"/>
  <c r="M56" i="5"/>
  <c r="N56" i="5" s="1"/>
  <c r="P56" i="5" s="1"/>
  <c r="M55" i="5"/>
  <c r="N55" i="5" s="1"/>
  <c r="P55" i="5" s="1"/>
  <c r="M54" i="5"/>
  <c r="N54" i="5" s="1"/>
  <c r="P54" i="5" s="1"/>
  <c r="M53" i="5"/>
  <c r="N53" i="5" s="1"/>
  <c r="P53" i="5" s="1"/>
  <c r="M52" i="5"/>
  <c r="N52" i="5" s="1"/>
  <c r="P52" i="5" s="1"/>
  <c r="M50" i="5"/>
  <c r="M49" i="5"/>
  <c r="M48" i="5"/>
  <c r="M46" i="5"/>
  <c r="M44" i="5"/>
  <c r="M38" i="5"/>
  <c r="M35" i="5"/>
  <c r="M32" i="5"/>
  <c r="M27" i="5"/>
  <c r="M18" i="5"/>
  <c r="M2" i="5"/>
  <c r="L3" i="5"/>
  <c r="N3" i="5" s="1"/>
  <c r="L4" i="5"/>
  <c r="N4" i="5" s="1"/>
  <c r="L5" i="5"/>
  <c r="N5" i="5" s="1"/>
  <c r="L6" i="5"/>
  <c r="N6" i="5" s="1"/>
  <c r="L7" i="5"/>
  <c r="N7" i="5" s="1"/>
  <c r="L8" i="5"/>
  <c r="N8" i="5" s="1"/>
  <c r="L9" i="5"/>
  <c r="N9" i="5" s="1"/>
  <c r="L10" i="5"/>
  <c r="N10" i="5" s="1"/>
  <c r="L11" i="5"/>
  <c r="N11" i="5" s="1"/>
  <c r="L12" i="5"/>
  <c r="N12" i="5" s="1"/>
  <c r="L13" i="5"/>
  <c r="N13" i="5" s="1"/>
  <c r="L14" i="5"/>
  <c r="N14" i="5" s="1"/>
  <c r="L15" i="5"/>
  <c r="N15" i="5" s="1"/>
  <c r="L16" i="5"/>
  <c r="N16" i="5" s="1"/>
  <c r="L17" i="5"/>
  <c r="N17" i="5" s="1"/>
  <c r="L18" i="5"/>
  <c r="N18" i="5" s="1"/>
  <c r="L19" i="5"/>
  <c r="N19" i="5" s="1"/>
  <c r="L20" i="5"/>
  <c r="N20" i="5" s="1"/>
  <c r="L21" i="5"/>
  <c r="N21" i="5" s="1"/>
  <c r="L22" i="5"/>
  <c r="N22" i="5" s="1"/>
  <c r="L23" i="5"/>
  <c r="N23" i="5" s="1"/>
  <c r="L27" i="5"/>
  <c r="N27" i="5" s="1"/>
  <c r="L28" i="5"/>
  <c r="N28" i="5" s="1"/>
  <c r="L29" i="5"/>
  <c r="N29" i="5" s="1"/>
  <c r="L30" i="5"/>
  <c r="N30" i="5" s="1"/>
  <c r="L31" i="5"/>
  <c r="N31" i="5" s="1"/>
  <c r="L32" i="5"/>
  <c r="L33" i="5"/>
  <c r="N33" i="5" s="1"/>
  <c r="L34" i="5"/>
  <c r="N34" i="5" s="1"/>
  <c r="L35" i="5"/>
  <c r="N35" i="5" s="1"/>
  <c r="L36" i="5"/>
  <c r="N36" i="5" s="1"/>
  <c r="L37" i="5"/>
  <c r="N37" i="5" s="1"/>
  <c r="L38" i="5"/>
  <c r="L39" i="5"/>
  <c r="N39" i="5" s="1"/>
  <c r="L40" i="5"/>
  <c r="N40" i="5" s="1"/>
  <c r="L41" i="5"/>
  <c r="N41" i="5" s="1"/>
  <c r="L42" i="5"/>
  <c r="N42" i="5" s="1"/>
  <c r="L43" i="5"/>
  <c r="N43" i="5" s="1"/>
  <c r="L44" i="5"/>
  <c r="L45" i="5"/>
  <c r="N45" i="5" s="1"/>
  <c r="L46" i="5"/>
  <c r="L47" i="5"/>
  <c r="N47" i="5" s="1"/>
  <c r="L48" i="5"/>
  <c r="L49" i="5"/>
  <c r="N49" i="5" s="1"/>
  <c r="L50" i="5"/>
  <c r="L51" i="5"/>
  <c r="N51" i="5" s="1"/>
  <c r="P51" i="5" s="1"/>
  <c r="L2" i="5"/>
  <c r="AA4" i="2"/>
  <c r="AB4" i="2" s="1"/>
  <c r="AC4" i="2" s="1"/>
  <c r="AA5" i="2"/>
  <c r="AB5" i="2" s="1"/>
  <c r="AC5" i="2" s="1"/>
  <c r="AA6" i="2"/>
  <c r="AB6" i="2" s="1"/>
  <c r="AC6" i="2" s="1"/>
  <c r="AA7" i="2"/>
  <c r="AB7" i="2" s="1"/>
  <c r="AC7" i="2" s="1"/>
  <c r="AA8" i="2"/>
  <c r="AB8" i="2" s="1"/>
  <c r="AC8" i="2" s="1"/>
  <c r="AA9" i="2"/>
  <c r="AB9" i="2" s="1"/>
  <c r="AC9" i="2" s="1"/>
  <c r="AA10" i="2"/>
  <c r="AB10" i="2" s="1"/>
  <c r="AC10" i="2" s="1"/>
  <c r="AA11" i="2"/>
  <c r="AB11" i="2" s="1"/>
  <c r="AC11" i="2" s="1"/>
  <c r="AA12" i="2"/>
  <c r="AB12" i="2" s="1"/>
  <c r="AC12" i="2" s="1"/>
  <c r="AA13" i="2"/>
  <c r="AB13" i="2" s="1"/>
  <c r="AC13" i="2" s="1"/>
  <c r="AA14" i="2"/>
  <c r="AB14" i="2" s="1"/>
  <c r="AC14" i="2" s="1"/>
  <c r="AA15" i="2"/>
  <c r="AB15" i="2" s="1"/>
  <c r="AC15" i="2" s="1"/>
  <c r="AA16" i="2"/>
  <c r="AB16" i="2" s="1"/>
  <c r="AC16" i="2" s="1"/>
  <c r="AA17" i="2"/>
  <c r="AB17" i="2" s="1"/>
  <c r="AC17" i="2" s="1"/>
  <c r="AA18" i="2"/>
  <c r="AB18" i="2" s="1"/>
  <c r="AC18" i="2" s="1"/>
  <c r="AA19" i="2"/>
  <c r="AB19" i="2" s="1"/>
  <c r="AC19" i="2" s="1"/>
  <c r="AA20" i="2"/>
  <c r="AB20" i="2" s="1"/>
  <c r="AC20" i="2" s="1"/>
  <c r="AA3" i="2"/>
  <c r="AB3" i="2" s="1"/>
  <c r="AC3" i="2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2" i="5"/>
  <c r="N2" i="5" l="1"/>
  <c r="N50" i="5"/>
  <c r="P50" i="5" s="1"/>
  <c r="N48" i="5"/>
  <c r="N44" i="5"/>
  <c r="P44" i="5" s="1"/>
  <c r="P2" i="5"/>
  <c r="P47" i="5"/>
  <c r="P43" i="5"/>
  <c r="P39" i="5"/>
  <c r="P35" i="5"/>
  <c r="P31" i="5"/>
  <c r="P27" i="5"/>
  <c r="P20" i="5"/>
  <c r="P14" i="5"/>
  <c r="P10" i="5"/>
  <c r="P6" i="5"/>
  <c r="M68" i="5"/>
  <c r="P49" i="5"/>
  <c r="P45" i="5"/>
  <c r="P41" i="5"/>
  <c r="P37" i="5"/>
  <c r="P33" i="5"/>
  <c r="P22" i="5"/>
  <c r="P18" i="5"/>
  <c r="P16" i="5"/>
  <c r="P12" i="5"/>
  <c r="P8" i="5"/>
  <c r="P4" i="5"/>
  <c r="P48" i="5"/>
  <c r="N46" i="5"/>
  <c r="P46" i="5" s="1"/>
  <c r="P42" i="5"/>
  <c r="P40" i="5"/>
  <c r="N38" i="5"/>
  <c r="P38" i="5" s="1"/>
  <c r="P36" i="5"/>
  <c r="P34" i="5"/>
  <c r="N32" i="5"/>
  <c r="P32" i="5" s="1"/>
  <c r="P30" i="5"/>
  <c r="P23" i="5"/>
  <c r="P21" i="5"/>
  <c r="P19" i="5"/>
  <c r="P17" i="5"/>
  <c r="P15" i="5"/>
  <c r="P13" i="5"/>
  <c r="P11" i="5"/>
  <c r="P9" i="5"/>
  <c r="P7" i="5"/>
  <c r="P5" i="5"/>
  <c r="P3" i="5"/>
  <c r="M69" i="5"/>
  <c r="P28" i="5"/>
  <c r="P2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Côté, Sylvie</author>
  </authors>
  <commentList>
    <comment ref="W9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Côté, Sylvie:</t>
        </r>
        <r>
          <rPr>
            <sz val="9"/>
            <color indexed="81"/>
            <rFont val="Tahoma"/>
            <family val="2"/>
          </rPr>
          <t xml:space="preserve">
Conc é.chon dépasse la conc. Du std max 50 mg/L. Oublié de le diluer
</t>
        </r>
      </text>
    </comment>
  </commentList>
</comments>
</file>

<file path=xl/sharedStrings.xml><?xml version="1.0" encoding="utf-8"?>
<sst xmlns="http://schemas.openxmlformats.org/spreadsheetml/2006/main" count="11523" uniqueCount="7107">
  <si>
    <t>Site</t>
  </si>
  <si>
    <t>Traitement</t>
  </si>
  <si>
    <t>Répétition</t>
  </si>
  <si>
    <t>No Labo</t>
  </si>
  <si>
    <t>A9</t>
  </si>
  <si>
    <t>N0</t>
  </si>
  <si>
    <t>N15</t>
  </si>
  <si>
    <t>N30</t>
  </si>
  <si>
    <t>N45</t>
  </si>
  <si>
    <t>N60</t>
  </si>
  <si>
    <t>N0 (6-1-1)</t>
  </si>
  <si>
    <t>S 1000</t>
  </si>
  <si>
    <t>S1000</t>
  </si>
  <si>
    <t>N45 (6-1-1)</t>
  </si>
  <si>
    <t>K0</t>
  </si>
  <si>
    <t>k40</t>
  </si>
  <si>
    <t>K40</t>
  </si>
  <si>
    <t>K80</t>
  </si>
  <si>
    <t>K120</t>
  </si>
  <si>
    <t>N15 (6-1-1)</t>
  </si>
  <si>
    <t>S0</t>
  </si>
  <si>
    <t>N30 (6-1-1)</t>
  </si>
  <si>
    <t>S 500</t>
  </si>
  <si>
    <t>N60 (6-1-1)</t>
  </si>
  <si>
    <t>S250</t>
  </si>
  <si>
    <t>poids MIII (g)</t>
  </si>
  <si>
    <t>S500</t>
  </si>
  <si>
    <t>N15 SCU</t>
  </si>
  <si>
    <t>N30 SCU</t>
  </si>
  <si>
    <t>N45 SCU</t>
  </si>
  <si>
    <t>N60 SCU</t>
  </si>
  <si>
    <t>P0</t>
  </si>
  <si>
    <t>P15</t>
  </si>
  <si>
    <t>P30</t>
  </si>
  <si>
    <t>B0</t>
  </si>
  <si>
    <t>B1</t>
  </si>
  <si>
    <t>Cu0</t>
  </si>
  <si>
    <t>Cu2</t>
  </si>
  <si>
    <t>Mg0</t>
  </si>
  <si>
    <t>Mg12</t>
  </si>
  <si>
    <t>No Parcelle</t>
  </si>
  <si>
    <t>Varitété</t>
  </si>
  <si>
    <t>Producteur</t>
  </si>
  <si>
    <t>T45-1</t>
  </si>
  <si>
    <t>T45-2</t>
  </si>
  <si>
    <t>P</t>
  </si>
  <si>
    <t>K</t>
  </si>
  <si>
    <t>Ca</t>
  </si>
  <si>
    <t>Mg</t>
  </si>
  <si>
    <t>Cu</t>
  </si>
  <si>
    <t>Zn</t>
  </si>
  <si>
    <t>Fe</t>
  </si>
  <si>
    <t>Mn</t>
  </si>
  <si>
    <t>S</t>
  </si>
  <si>
    <t>Commentaires</t>
  </si>
  <si>
    <t>Al</t>
  </si>
  <si>
    <t>B</t>
  </si>
  <si>
    <t>%N</t>
  </si>
  <si>
    <t>%C</t>
  </si>
  <si>
    <t>C/N</t>
  </si>
  <si>
    <t>pHCaCl2</t>
  </si>
  <si>
    <t>ICP MIII (mg/l)</t>
  </si>
  <si>
    <t>texture</t>
  </si>
  <si>
    <t>Umiujak</t>
  </si>
  <si>
    <t>Vparent</t>
  </si>
  <si>
    <t>Dolbec</t>
  </si>
  <si>
    <t>Variété</t>
  </si>
  <si>
    <t>Profondeur</t>
  </si>
  <si>
    <t>Date récolte</t>
  </si>
  <si>
    <t>PoidspHCaCl2</t>
  </si>
  <si>
    <t>10g</t>
  </si>
  <si>
    <t>3cc</t>
  </si>
  <si>
    <t>printemps</t>
  </si>
  <si>
    <t>Laurentienne</t>
  </si>
  <si>
    <t>champ6</t>
  </si>
  <si>
    <t>Leo D</t>
  </si>
  <si>
    <t>D.Bolduc</t>
  </si>
  <si>
    <t>B et N</t>
  </si>
  <si>
    <t>Beaumont</t>
  </si>
  <si>
    <t>PontRouge</t>
  </si>
  <si>
    <t>H22</t>
  </si>
  <si>
    <t>DOlbec</t>
  </si>
  <si>
    <t>champ15</t>
  </si>
  <si>
    <t>champ21B</t>
  </si>
  <si>
    <t>champ21A</t>
  </si>
  <si>
    <t>champ6 printemps</t>
  </si>
  <si>
    <t>Dbolduc</t>
  </si>
  <si>
    <t>DBolduc</t>
  </si>
  <si>
    <t>AGROMAT sandysoil ag2 140-025-102</t>
  </si>
  <si>
    <t>contrôle c 02-2005</t>
  </si>
  <si>
    <t>BLANC</t>
  </si>
  <si>
    <t>gravier</t>
  </si>
  <si>
    <t>sable</t>
  </si>
  <si>
    <t>2-9cm</t>
  </si>
  <si>
    <t>9-20cm</t>
  </si>
  <si>
    <t>0-2cm</t>
  </si>
  <si>
    <t>0-20cm</t>
  </si>
  <si>
    <t>0-10cm</t>
  </si>
  <si>
    <t>densite</t>
  </si>
  <si>
    <t>total</t>
  </si>
  <si>
    <t>10-20cm</t>
  </si>
  <si>
    <t>EST</t>
  </si>
  <si>
    <t>SUD</t>
  </si>
  <si>
    <t>Ouest</t>
  </si>
  <si>
    <t>na</t>
  </si>
  <si>
    <t>poidsCaCl2</t>
  </si>
  <si>
    <t>NA</t>
  </si>
  <si>
    <t>pour MIII, la qté n'est pas suffisante</t>
  </si>
  <si>
    <t>pour CaCl2, combinaison des deux rep et la qté est legerement insuffisante</t>
  </si>
  <si>
    <t>poids CaCl2</t>
  </si>
  <si>
    <t>PF9 derriere</t>
  </si>
  <si>
    <t xml:space="preserve">N0 SCU </t>
  </si>
  <si>
    <t>PF9 1</t>
  </si>
  <si>
    <t>PF9 2</t>
  </si>
  <si>
    <t>PF9 3</t>
  </si>
  <si>
    <t>b</t>
  </si>
  <si>
    <t>CTRL negatif</t>
  </si>
  <si>
    <t>CTRL NEG</t>
  </si>
  <si>
    <t>CONTROLE2005C</t>
  </si>
  <si>
    <t>agromatAG2</t>
  </si>
  <si>
    <t>T45-3</t>
  </si>
  <si>
    <t>x</t>
  </si>
  <si>
    <t>A9 T1</t>
  </si>
  <si>
    <t>A9 T2</t>
  </si>
  <si>
    <t>A9 T3</t>
  </si>
  <si>
    <t>CTRL neg1</t>
  </si>
  <si>
    <t>CTRL neg2</t>
  </si>
  <si>
    <t>CTRL C 2005</t>
  </si>
  <si>
    <t>Agromat AG2</t>
  </si>
  <si>
    <t>4,61-4,67</t>
  </si>
  <si>
    <t>4,65-4,65</t>
  </si>
  <si>
    <t>poids pHCaCl2 (g)</t>
  </si>
  <si>
    <t>Controle 02-2005C</t>
  </si>
  <si>
    <t>CTRL neg</t>
  </si>
  <si>
    <t>4,6-4,66</t>
  </si>
  <si>
    <t>4,6-4,58</t>
  </si>
  <si>
    <t>Controle 2005 C</t>
  </si>
  <si>
    <t>4,56-4,62</t>
  </si>
  <si>
    <t>4,58-4,65</t>
  </si>
  <si>
    <t>Poids assiette (g)</t>
  </si>
  <si>
    <t>Poids sol (g)</t>
  </si>
  <si>
    <t>Poids sol seche 60C 48h</t>
  </si>
  <si>
    <t>Poids tot(g)</t>
  </si>
  <si>
    <t>Patates sol 2015</t>
  </si>
  <si>
    <t>%S</t>
  </si>
  <si>
    <t>3.3769</t>
  </si>
  <si>
    <t>0.35431</t>
  </si>
  <si>
    <t>2.7747</t>
  </si>
  <si>
    <t>0.35234</t>
  </si>
  <si>
    <t>2.3979</t>
  </si>
  <si>
    <t>0.22866</t>
  </si>
  <si>
    <t>2.5869</t>
  </si>
  <si>
    <t>0.25545</t>
  </si>
  <si>
    <t>3.6939</t>
  </si>
  <si>
    <t>0.31159</t>
  </si>
  <si>
    <t>3.1748</t>
  </si>
  <si>
    <t>0.25628</t>
  </si>
  <si>
    <t>2.1193</t>
  </si>
  <si>
    <t>0.22344</t>
  </si>
  <si>
    <t>2.2677</t>
  </si>
  <si>
    <t>0.22960</t>
  </si>
  <si>
    <t>1.9661</t>
  </si>
  <si>
    <t>0.21438</t>
  </si>
  <si>
    <t>2.0912</t>
  </si>
  <si>
    <t>0.22919</t>
  </si>
  <si>
    <t>1.5306</t>
  </si>
  <si>
    <t>0.17792</t>
  </si>
  <si>
    <t>1.4715</t>
  </si>
  <si>
    <t>0.17016</t>
  </si>
  <si>
    <t>1.9012</t>
  </si>
  <si>
    <t>0.22437</t>
  </si>
  <si>
    <t>1.8017</t>
  </si>
  <si>
    <t>0.19607</t>
  </si>
  <si>
    <t>1.5732</t>
  </si>
  <si>
    <t>0.25124</t>
  </si>
  <si>
    <t>2.3158</t>
  </si>
  <si>
    <t>0.23114</t>
  </si>
  <si>
    <t>2.5360</t>
  </si>
  <si>
    <t>0.25050</t>
  </si>
  <si>
    <t>3.3638</t>
  </si>
  <si>
    <t>0.26544</t>
  </si>
  <si>
    <t>3.7889</t>
  </si>
  <si>
    <t>0.29668</t>
  </si>
  <si>
    <t>2.2667</t>
  </si>
  <si>
    <t>0.22473</t>
  </si>
  <si>
    <t>2.9887</t>
  </si>
  <si>
    <t>0.31486</t>
  </si>
  <si>
    <t>2.4623</t>
  </si>
  <si>
    <t>0.29112</t>
  </si>
  <si>
    <t>2.2737</t>
  </si>
  <si>
    <t>0.91697</t>
  </si>
  <si>
    <t>2.2601</t>
  </si>
  <si>
    <t>0.23152</t>
  </si>
  <si>
    <t>2.5271</t>
  </si>
  <si>
    <t>0.31645</t>
  </si>
  <si>
    <t>2.8208</t>
  </si>
  <si>
    <t>0.36308</t>
  </si>
  <si>
    <t>2.3058</t>
  </si>
  <si>
    <t>0.25014</t>
  </si>
  <si>
    <t>1.6573</t>
  </si>
  <si>
    <t>0.22399</t>
  </si>
  <si>
    <t>1.4240</t>
  </si>
  <si>
    <t>0.21278</t>
  </si>
  <si>
    <t>1.4374</t>
  </si>
  <si>
    <t>0.21242</t>
  </si>
  <si>
    <t>2.0672</t>
  </si>
  <si>
    <t>0.24828</t>
  </si>
  <si>
    <t>1.4649</t>
  </si>
  <si>
    <t>0.19653</t>
  </si>
  <si>
    <t>1.7064</t>
  </si>
  <si>
    <t>0.22963</t>
  </si>
  <si>
    <t>2.7182</t>
  </si>
  <si>
    <t>0.25392</t>
  </si>
  <si>
    <t>3.3710</t>
  </si>
  <si>
    <t>0.32064</t>
  </si>
  <si>
    <t>1.6988</t>
  </si>
  <si>
    <t>0.28817</t>
  </si>
  <si>
    <t>1.8753</t>
  </si>
  <si>
    <t>0.28644</t>
  </si>
  <si>
    <t>1.6297</t>
  </si>
  <si>
    <t>0.19724</t>
  </si>
  <si>
    <t>1.9096</t>
  </si>
  <si>
    <t>0.21845</t>
  </si>
  <si>
    <t>1.8880</t>
  </si>
  <si>
    <t>0.24306</t>
  </si>
  <si>
    <t>1.8281</t>
  </si>
  <si>
    <t>0.24150</t>
  </si>
  <si>
    <t>0.0408</t>
  </si>
  <si>
    <t>0.0428</t>
  </si>
  <si>
    <t>0.0182</t>
  </si>
  <si>
    <t>0.0193</t>
  </si>
  <si>
    <t>0.0260</t>
  </si>
  <si>
    <t>0.0209</t>
  </si>
  <si>
    <t>0.00513</t>
  </si>
  <si>
    <t>0.0170</t>
  </si>
  <si>
    <t>0.0164</t>
  </si>
  <si>
    <t>0.0194</t>
  </si>
  <si>
    <t>0.0128</t>
  </si>
  <si>
    <t>0.0184</t>
  </si>
  <si>
    <t>0.0208</t>
  </si>
  <si>
    <t>0.0120</t>
  </si>
  <si>
    <t>0.0224</t>
  </si>
  <si>
    <t>0.0225</t>
  </si>
  <si>
    <t>0.0289</t>
  </si>
  <si>
    <t>0.0346</t>
  </si>
  <si>
    <t>0.0481</t>
  </si>
  <si>
    <t>0.0113</t>
  </si>
  <si>
    <t>0.0169</t>
  </si>
  <si>
    <t>0.0328</t>
  </si>
  <si>
    <t>0.0135</t>
  </si>
  <si>
    <t>0.0364</t>
  </si>
  <si>
    <t>0.0331</t>
  </si>
  <si>
    <t>0.0250</t>
  </si>
  <si>
    <t>0.00968</t>
  </si>
  <si>
    <t>0.0177</t>
  </si>
  <si>
    <t>0.0143</t>
  </si>
  <si>
    <t>0.0287</t>
  </si>
  <si>
    <t>0.0116</t>
  </si>
  <si>
    <t>0.0112</t>
  </si>
  <si>
    <t>0.0180</t>
  </si>
  <si>
    <t>0.0366</t>
  </si>
  <si>
    <t>0.0198</t>
  </si>
  <si>
    <t>0.00912</t>
  </si>
  <si>
    <t>0.00730</t>
  </si>
  <si>
    <t>0.0284</t>
  </si>
  <si>
    <t>0.0267</t>
  </si>
  <si>
    <t>Sample Name</t>
  </si>
  <si>
    <t>Sample source type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</si>
  <si>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</si>
  <si>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</si>
  <si>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</si>
  <si>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</si>
  <si>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</si>
  <si>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</si>
  <si>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</si>
  <si>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</si>
  <si>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</si>
  <si>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</si>
  <si>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</si>
  <si>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</si>
  <si>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</si>
  <si>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</si>
  <si>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</si>
  <si>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</si>
  <si>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</si>
  <si>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</si>
  <si>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</si>
  <si>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</si>
  <si>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</si>
  <si>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</si>
  <si>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</si>
  <si>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</si>
  <si>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</si>
  <si>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</si>
  <si>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</si>
  <si>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</si>
  <si>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0.010000</t>
  </si>
  <si>
    <t>0.011482</t>
  </si>
  <si>
    <t>0.013183</t>
  </si>
  <si>
    <t>0.015136</t>
  </si>
  <si>
    <t>0.017378</t>
  </si>
  <si>
    <t>0.019953</t>
  </si>
  <si>
    <t>0.022909</t>
  </si>
  <si>
    <t>0.026303</t>
  </si>
  <si>
    <t>0.030200</t>
  </si>
  <si>
    <t>0.034674</t>
  </si>
  <si>
    <t>0.039811</t>
  </si>
  <si>
    <t>0.045709</t>
  </si>
  <si>
    <t>0.052481</t>
  </si>
  <si>
    <t>0.060256</t>
  </si>
  <si>
    <t>0.069183</t>
  </si>
  <si>
    <t>0.079433</t>
  </si>
  <si>
    <t>0.091201</t>
  </si>
  <si>
    <t>0.104713</t>
  </si>
  <si>
    <t>0.120226</t>
  </si>
  <si>
    <t>0.138038</t>
  </si>
  <si>
    <t>0.158489</t>
  </si>
  <si>
    <t>0.181970</t>
  </si>
  <si>
    <t>0.208930</t>
  </si>
  <si>
    <t>0.239883</t>
  </si>
  <si>
    <t>0.275423</t>
  </si>
  <si>
    <t>0.316228</t>
  </si>
  <si>
    <t>0.363078</t>
  </si>
  <si>
    <t>0.416869</t>
  </si>
  <si>
    <t>0.478630</t>
  </si>
  <si>
    <t>0.549541</t>
  </si>
  <si>
    <t>0.630957</t>
  </si>
  <si>
    <t>0.724436</t>
  </si>
  <si>
    <t>0.831764</t>
  </si>
  <si>
    <t>0.954993</t>
  </si>
  <si>
    <t>1.096478</t>
  </si>
  <si>
    <t>1.258925</t>
  </si>
  <si>
    <t>1.445440</t>
  </si>
  <si>
    <t>1.659587</t>
  </si>
  <si>
    <t>1.905461</t>
  </si>
  <si>
    <t>2.187762</t>
  </si>
  <si>
    <t>2.511886</t>
  </si>
  <si>
    <t>2.884031</t>
  </si>
  <si>
    <t>3.311311</t>
  </si>
  <si>
    <t>3.801894</t>
  </si>
  <si>
    <t>4.365158</t>
  </si>
  <si>
    <t>5.011872</t>
  </si>
  <si>
    <t>5.754399</t>
  </si>
  <si>
    <t>6.606934</t>
  </si>
  <si>
    <t>7.585776</t>
  </si>
  <si>
    <t>8.709636</t>
  </si>
  <si>
    <t>10.000000</t>
  </si>
  <si>
    <t>11.481536</t>
  </si>
  <si>
    <t>13.182567</t>
  </si>
  <si>
    <t>15.135612</t>
  </si>
  <si>
    <t>17.378008</t>
  </si>
  <si>
    <t>19.952623</t>
  </si>
  <si>
    <t>22.908677</t>
  </si>
  <si>
    <t>26.302680</t>
  </si>
  <si>
    <t>30.199517</t>
  </si>
  <si>
    <t>34.673685</t>
  </si>
  <si>
    <t>39.810717</t>
  </si>
  <si>
    <t>45.708819</t>
  </si>
  <si>
    <t>52.480746</t>
  </si>
  <si>
    <t>60.255959</t>
  </si>
  <si>
    <t>69.183097</t>
  </si>
  <si>
    <t>79.432823</t>
  </si>
  <si>
    <t>91.201084</t>
  </si>
  <si>
    <t>104.712855</t>
  </si>
  <si>
    <t>120.226443</t>
  </si>
  <si>
    <t>138.038426</t>
  </si>
  <si>
    <t>158.489319</t>
  </si>
  <si>
    <t>181.970086</t>
  </si>
  <si>
    <t>208.929613</t>
  </si>
  <si>
    <t>239.883292</t>
  </si>
  <si>
    <t>275.422870</t>
  </si>
  <si>
    <t>316.227766</t>
  </si>
  <si>
    <t>363.078055</t>
  </si>
  <si>
    <t>416.869383</t>
  </si>
  <si>
    <t>478.630092</t>
  </si>
  <si>
    <t>549.540874</t>
  </si>
  <si>
    <t>630.957344</t>
  </si>
  <si>
    <t>724.435960</t>
  </si>
  <si>
    <t>831.763771</t>
  </si>
  <si>
    <t>954.992586</t>
  </si>
  <si>
    <t>1096.478196</t>
  </si>
  <si>
    <t>1258.925412</t>
  </si>
  <si>
    <t>1445.439771</t>
  </si>
  <si>
    <t>1659.586907</t>
  </si>
  <si>
    <t>1905.460718</t>
  </si>
  <si>
    <t>2187.761624</t>
  </si>
  <si>
    <t>2511.886432</t>
  </si>
  <si>
    <t>2884.031503</t>
  </si>
  <si>
    <t>3311.311215</t>
  </si>
  <si>
    <t>3801.893963</t>
  </si>
  <si>
    <t>4365.158322</t>
  </si>
  <si>
    <t>5011.872336</t>
  </si>
  <si>
    <t>5754.399373</t>
  </si>
  <si>
    <t>6606.934480</t>
  </si>
  <si>
    <t>7585.775750</t>
  </si>
  <si>
    <t>8709.635900</t>
  </si>
  <si>
    <t>10000.000000</t>
  </si>
  <si>
    <t>Dolbec 2916 _0 20cm_recolte - Average</t>
  </si>
  <si>
    <t>Administrator</t>
  </si>
  <si>
    <t>Nouvelle particule</t>
  </si>
  <si>
    <t>1.500</t>
  </si>
  <si>
    <t>Water</t>
  </si>
  <si>
    <t>1.330</t>
  </si>
  <si>
    <t>Hydro 2000G (A)</t>
  </si>
  <si>
    <t>General purpose</t>
  </si>
  <si>
    <t>0.020</t>
  </si>
  <si>
    <t>2000.000</t>
  </si>
  <si>
    <t>Off</t>
  </si>
  <si>
    <t>11.61</t>
  </si>
  <si>
    <t>0.377</t>
  </si>
  <si>
    <t>0.0244</t>
  </si>
  <si>
    <t>5.725</t>
  </si>
  <si>
    <t>Volume</t>
  </si>
  <si>
    <t>71.098</t>
  </si>
  <si>
    <t>1.83</t>
  </si>
  <si>
    <t>0.14</t>
  </si>
  <si>
    <t>16.145</t>
  </si>
  <si>
    <t>6.385</t>
  </si>
  <si>
    <t>30.909</t>
  </si>
  <si>
    <t>183.333</t>
  </si>
  <si>
    <t>0.000000</t>
  </si>
  <si>
    <t>0.015633</t>
  </si>
  <si>
    <t>0.183128</t>
  </si>
  <si>
    <t>0.372974</t>
  </si>
  <si>
    <t>0.572281</t>
  </si>
  <si>
    <t>0.770417</t>
  </si>
  <si>
    <t>0.965053</t>
  </si>
  <si>
    <t>1.150325</t>
  </si>
  <si>
    <t>1.331106</t>
  </si>
  <si>
    <t>1.514891</t>
  </si>
  <si>
    <t>1.705609</t>
  </si>
  <si>
    <t>1.911911</t>
  </si>
  <si>
    <t>2.134894</t>
  </si>
  <si>
    <t>2.384968</t>
  </si>
  <si>
    <t>2.657643</t>
  </si>
  <si>
    <t>2.960037</t>
  </si>
  <si>
    <t>3.276448</t>
  </si>
  <si>
    <t>3.603533</t>
  </si>
  <si>
    <t>3.915150</t>
  </si>
  <si>
    <t>4.196897</t>
  </si>
  <si>
    <t>4.419547</t>
  </si>
  <si>
    <t>4.565461</t>
  </si>
  <si>
    <t>4.617416</t>
  </si>
  <si>
    <t>4.570751</t>
  </si>
  <si>
    <t>4.432026</t>
  </si>
  <si>
    <t>4.218057</t>
  </si>
  <si>
    <t>3.952755</t>
  </si>
  <si>
    <t>3.662428</t>
  </si>
  <si>
    <t>3.367369</t>
  </si>
  <si>
    <t>3.084352</t>
  </si>
  <si>
    <t>2.815934</t>
  </si>
  <si>
    <t>2.565780</t>
  </si>
  <si>
    <t>2.326728</t>
  </si>
  <si>
    <t>2.102706</t>
  </si>
  <si>
    <t>1.890178</t>
  </si>
  <si>
    <t>1.699434</t>
  </si>
  <si>
    <t>1.529694</t>
  </si>
  <si>
    <t>1.388994</t>
  </si>
  <si>
    <t>1.272521</t>
  </si>
  <si>
    <t>1.177847</t>
  </si>
  <si>
    <t>1.091010</t>
  </si>
  <si>
    <t>0.997605</t>
  </si>
  <si>
    <t>0.880195</t>
  </si>
  <si>
    <t>0.726956</t>
  </si>
  <si>
    <t>0.538084</t>
  </si>
  <si>
    <t>0.309470</t>
  </si>
  <si>
    <t>0.117218</t>
  </si>
  <si>
    <t>0.056588</t>
  </si>
  <si>
    <t>Dolbec2916 0 20 cm printemps - Average</t>
  </si>
  <si>
    <t>13.15</t>
  </si>
  <si>
    <t>0.311</t>
  </si>
  <si>
    <t>0.0264</t>
  </si>
  <si>
    <t>5.444</t>
  </si>
  <si>
    <t>64.264</t>
  </si>
  <si>
    <t>1.74</t>
  </si>
  <si>
    <t>0.147</t>
  </si>
  <si>
    <t>15.357</t>
  </si>
  <si>
    <t>6.074</t>
  </si>
  <si>
    <t>28.945</t>
  </si>
  <si>
    <t>163.651</t>
  </si>
  <si>
    <t>0.008461</t>
  </si>
  <si>
    <t>0.236355</t>
  </si>
  <si>
    <t>0.420056</t>
  </si>
  <si>
    <t>0.630868</t>
  </si>
  <si>
    <t>0.843323</t>
  </si>
  <si>
    <t>1.045342</t>
  </si>
  <si>
    <t>1.237644</t>
  </si>
  <si>
    <t>1.421175</t>
  </si>
  <si>
    <t>1.605333</t>
  </si>
  <si>
    <t>1.794275</t>
  </si>
  <si>
    <t>1.997597</t>
  </si>
  <si>
    <t>2.217509</t>
  </si>
  <si>
    <t>2.466034</t>
  </si>
  <si>
    <t>2.740538</t>
  </si>
  <si>
    <t>3.049750</t>
  </si>
  <si>
    <t>3.378922</t>
  </si>
  <si>
    <t>3.725308</t>
  </si>
  <si>
    <t>4.061233</t>
  </si>
  <si>
    <t>4.370109</t>
  </si>
  <si>
    <t>4.617628</t>
  </si>
  <si>
    <t>4.780584</t>
  </si>
  <si>
    <t>4.835120</t>
  </si>
  <si>
    <t>4.771060</t>
  </si>
  <si>
    <t>4.592086</t>
  </si>
  <si>
    <t>4.315979</t>
  </si>
  <si>
    <t>3.972576</t>
  </si>
  <si>
    <t>3.598635</t>
  </si>
  <si>
    <t>3.226702</t>
  </si>
  <si>
    <t>2.886201</t>
  </si>
  <si>
    <t>2.587474</t>
  </si>
  <si>
    <t>2.337030</t>
  </si>
  <si>
    <t>2.123625</t>
  </si>
  <si>
    <t>1.941176</t>
  </si>
  <si>
    <t>1.774640</t>
  </si>
  <si>
    <t>1.620950</t>
  </si>
  <si>
    <t>1.471179</t>
  </si>
  <si>
    <t>1.328755</t>
  </si>
  <si>
    <t>1.190640</t>
  </si>
  <si>
    <t>1.061900</t>
  </si>
  <si>
    <t>0.938711</t>
  </si>
  <si>
    <t>0.818769</t>
  </si>
  <si>
    <t>0.694128</t>
  </si>
  <si>
    <t>0.554501</t>
  </si>
  <si>
    <t>0.406259</t>
  </si>
  <si>
    <t>0.217271</t>
  </si>
  <si>
    <t>0.086587</t>
  </si>
  <si>
    <t>Dolbec 2310 _0 20cm_recolte - Average</t>
  </si>
  <si>
    <t>13.20</t>
  </si>
  <si>
    <t>0.566</t>
  </si>
  <si>
    <t>0.0831</t>
  </si>
  <si>
    <t>2.638</t>
  </si>
  <si>
    <t>255.739</t>
  </si>
  <si>
    <t>0.826</t>
  </si>
  <si>
    <t>0.0485</t>
  </si>
  <si>
    <t>46.655</t>
  </si>
  <si>
    <t>19.098</t>
  </si>
  <si>
    <t>208.427</t>
  </si>
  <si>
    <t>568.906</t>
  </si>
  <si>
    <t>0.110704</t>
  </si>
  <si>
    <t>0.166122</t>
  </si>
  <si>
    <t>0.229053</t>
  </si>
  <si>
    <t>0.286667</t>
  </si>
  <si>
    <t>0.343415</t>
  </si>
  <si>
    <t>0.397623</t>
  </si>
  <si>
    <t>0.452700</t>
  </si>
  <si>
    <t>0.509336</t>
  </si>
  <si>
    <t>0.569984</t>
  </si>
  <si>
    <t>0.634455</t>
  </si>
  <si>
    <t>0.705209</t>
  </si>
  <si>
    <t>0.780717</t>
  </si>
  <si>
    <t>0.863260</t>
  </si>
  <si>
    <t>0.949590</t>
  </si>
  <si>
    <t>1.040886</t>
  </si>
  <si>
    <t>1.132837</t>
  </si>
  <si>
    <t>1.225341</t>
  </si>
  <si>
    <t>1.314101</t>
  </si>
  <si>
    <t>1.398372</t>
  </si>
  <si>
    <t>1.475262</t>
  </si>
  <si>
    <t>1.544904</t>
  </si>
  <si>
    <t>1.607533</t>
  </si>
  <si>
    <t>1.666120</t>
  </si>
  <si>
    <t>1.725583</t>
  </si>
  <si>
    <t>1.793635</t>
  </si>
  <si>
    <t>1.881849</t>
  </si>
  <si>
    <t>2.003881</t>
  </si>
  <si>
    <t>2.178569</t>
  </si>
  <si>
    <t>2.421074</t>
  </si>
  <si>
    <t>2.751435</t>
  </si>
  <si>
    <t>3.169867</t>
  </si>
  <si>
    <t>3.680778</t>
  </si>
  <si>
    <t>4.245063</t>
  </si>
  <si>
    <t>4.833234</t>
  </si>
  <si>
    <t>5.364781</t>
  </si>
  <si>
    <t>5.784448</t>
  </si>
  <si>
    <t>6.016969</t>
  </si>
  <si>
    <t>6.020739</t>
  </si>
  <si>
    <t>5.776058</t>
  </si>
  <si>
    <t>5.292616</t>
  </si>
  <si>
    <t>4.619500</t>
  </si>
  <si>
    <t>3.815942</t>
  </si>
  <si>
    <t>2.967061</t>
  </si>
  <si>
    <t>2.137408</t>
  </si>
  <si>
    <t>1.414209</t>
  </si>
  <si>
    <t>0.680889</t>
  </si>
  <si>
    <t>0.020220</t>
  </si>
  <si>
    <t>Dolbec2310 0 20 cm printemps - Average</t>
  </si>
  <si>
    <t>8.70</t>
  </si>
  <si>
    <t>0.296</t>
  </si>
  <si>
    <t>0.0369</t>
  </si>
  <si>
    <t>3.359</t>
  </si>
  <si>
    <t>162.106</t>
  </si>
  <si>
    <t>1.06</t>
  </si>
  <si>
    <t>0.0699</t>
  </si>
  <si>
    <t>32.410</t>
  </si>
  <si>
    <t>12.845</t>
  </si>
  <si>
    <t>112.709</t>
  </si>
  <si>
    <t>391.488</t>
  </si>
  <si>
    <t>0.006229</t>
  </si>
  <si>
    <t>0.073463</t>
  </si>
  <si>
    <t>0.155932</t>
  </si>
  <si>
    <t>0.241570</t>
  </si>
  <si>
    <t>0.325190</t>
  </si>
  <si>
    <t>0.405567</t>
  </si>
  <si>
    <t>0.480520</t>
  </si>
  <si>
    <t>0.553405</t>
  </si>
  <si>
    <t>0.628955</t>
  </si>
  <si>
    <t>0.710360</t>
  </si>
  <si>
    <t>0.802546</t>
  </si>
  <si>
    <t>0.906853</t>
  </si>
  <si>
    <t>1.028563</t>
  </si>
  <si>
    <t>1.165432</t>
  </si>
  <si>
    <t>1.320959</t>
  </si>
  <si>
    <t>1.487081</t>
  </si>
  <si>
    <t>1.662596</t>
  </si>
  <si>
    <t>1.834939</t>
  </si>
  <si>
    <t>1.999009</t>
  </si>
  <si>
    <t>2.142544</t>
  </si>
  <si>
    <t>2.261260</t>
  </si>
  <si>
    <t>2.350905</t>
  </si>
  <si>
    <t>2.415662</t>
  </si>
  <si>
    <t>2.464534</t>
  </si>
  <si>
    <t>2.512864</t>
  </si>
  <si>
    <t>2.578597</t>
  </si>
  <si>
    <t>2.679481</t>
  </si>
  <si>
    <t>2.830158</t>
  </si>
  <si>
    <t>3.035944</t>
  </si>
  <si>
    <t>3.296662</t>
  </si>
  <si>
    <t>3.596038</t>
  </si>
  <si>
    <t>3.918788</t>
  </si>
  <si>
    <t>4.231593</t>
  </si>
  <si>
    <t>4.511612</t>
  </si>
  <si>
    <t>4.720175</t>
  </si>
  <si>
    <t>4.833167</t>
  </si>
  <si>
    <t>4.822854</t>
  </si>
  <si>
    <t>4.674853</t>
  </si>
  <si>
    <t>4.391744</t>
  </si>
  <si>
    <t>3.980073</t>
  </si>
  <si>
    <t>3.472187</t>
  </si>
  <si>
    <t>2.892254</t>
  </si>
  <si>
    <t>2.288349</t>
  </si>
  <si>
    <t>1.677487</t>
  </si>
  <si>
    <t>1.139544</t>
  </si>
  <si>
    <t>0.461228</t>
  </si>
  <si>
    <t>0.030275</t>
  </si>
  <si>
    <t>Dolbec2407 0 20 cm printemps - Average</t>
  </si>
  <si>
    <t>9.52</t>
  </si>
  <si>
    <t>0.319</t>
  </si>
  <si>
    <t>0.0427</t>
  </si>
  <si>
    <t>2.909</t>
  </si>
  <si>
    <t>145.175</t>
  </si>
  <si>
    <t>0.964</t>
  </si>
  <si>
    <t>0.0671</t>
  </si>
  <si>
    <t>33.745</t>
  </si>
  <si>
    <t>13.775</t>
  </si>
  <si>
    <t>105.893</t>
  </si>
  <si>
    <t>321.806</t>
  </si>
  <si>
    <t>0.141694</t>
  </si>
  <si>
    <t>0.217713</t>
  </si>
  <si>
    <t>0.302429</t>
  </si>
  <si>
    <t>0.377805</t>
  </si>
  <si>
    <t>0.450346</t>
  </si>
  <si>
    <t>0.518532</t>
  </si>
  <si>
    <t>0.588451</t>
  </si>
  <si>
    <t>0.662687</t>
  </si>
  <si>
    <t>0.746351</t>
  </si>
  <si>
    <t>0.841316</t>
  </si>
  <si>
    <t>0.953627</t>
  </si>
  <si>
    <t>1.082727</t>
  </si>
  <si>
    <t>1.233457</t>
  </si>
  <si>
    <t>1.399656</t>
  </si>
  <si>
    <t>1.581725</t>
  </si>
  <si>
    <t>1.767959</t>
  </si>
  <si>
    <t>1.953691</t>
  </si>
  <si>
    <t>2.125209</t>
  </si>
  <si>
    <t>2.276593</t>
  </si>
  <si>
    <t>2.400487</t>
  </si>
  <si>
    <t>2.498990</t>
  </si>
  <si>
    <t>2.579804</t>
  </si>
  <si>
    <t>2.659898</t>
  </si>
  <si>
    <t>2.761790</t>
  </si>
  <si>
    <t>2.910420</t>
  </si>
  <si>
    <t>3.128812</t>
  </si>
  <si>
    <t>3.427343</t>
  </si>
  <si>
    <t>3.806619</t>
  </si>
  <si>
    <t>4.238873</t>
  </si>
  <si>
    <t>4.690476</t>
  </si>
  <si>
    <t>5.095831</t>
  </si>
  <si>
    <t>5.399999</t>
  </si>
  <si>
    <t>5.534638</t>
  </si>
  <si>
    <t>5.457535</t>
  </si>
  <si>
    <t>5.153347</t>
  </si>
  <si>
    <t>4.631510</t>
  </si>
  <si>
    <t>3.956503</t>
  </si>
  <si>
    <t>3.189707</t>
  </si>
  <si>
    <t>2.428155</t>
  </si>
  <si>
    <t>1.734461</t>
  </si>
  <si>
    <t>1.163575</t>
  </si>
  <si>
    <t>0.742285</t>
  </si>
  <si>
    <t>0.427108</t>
  </si>
  <si>
    <t>0.219529</t>
  </si>
  <si>
    <t>0.169616</t>
  </si>
  <si>
    <t>0.130229</t>
  </si>
  <si>
    <t>0.103319</t>
  </si>
  <si>
    <t>0.061901</t>
  </si>
  <si>
    <t>0.044493</t>
  </si>
  <si>
    <t>0.025217</t>
  </si>
  <si>
    <t>0.005561</t>
  </si>
  <si>
    <t>Dolbec2407 0 20 cm recolte - Average</t>
  </si>
  <si>
    <t>11.33</t>
  </si>
  <si>
    <t>0.298</t>
  </si>
  <si>
    <t>0.0530</t>
  </si>
  <si>
    <t>2.880</t>
  </si>
  <si>
    <t>142.419</t>
  </si>
  <si>
    <t>0.92</t>
  </si>
  <si>
    <t>0.0644</t>
  </si>
  <si>
    <t>35.169</t>
  </si>
  <si>
    <t>15.069</t>
  </si>
  <si>
    <t>104.355</t>
  </si>
  <si>
    <t>315.662</t>
  </si>
  <si>
    <t>0.005475</t>
  </si>
  <si>
    <t>0.064894</t>
  </si>
  <si>
    <t>0.141801</t>
  </si>
  <si>
    <t>0.220954</t>
  </si>
  <si>
    <t>0.297838</t>
  </si>
  <si>
    <t>0.371090</t>
  </si>
  <si>
    <t>0.438024</t>
  </si>
  <si>
    <t>0.500874</t>
  </si>
  <si>
    <t>0.562952</t>
  </si>
  <si>
    <t>0.626461</t>
  </si>
  <si>
    <t>0.695007</t>
  </si>
  <si>
    <t>0.769645</t>
  </si>
  <si>
    <t>0.854673</t>
  </si>
  <si>
    <t>0.949573</t>
  </si>
  <si>
    <t>1.058309</t>
  </si>
  <si>
    <t>1.177415</t>
  </si>
  <si>
    <t>1.309175</t>
  </si>
  <si>
    <t>1.448236</t>
  </si>
  <si>
    <t>1.595917</t>
  </si>
  <si>
    <t>1.748015</t>
  </si>
  <si>
    <t>1.907703</t>
  </si>
  <si>
    <t>2.076028</t>
  </si>
  <si>
    <t>2.261313</t>
  </si>
  <si>
    <t>2.471610</t>
  </si>
  <si>
    <t>2.718617</t>
  </si>
  <si>
    <t>3.011422</t>
  </si>
  <si>
    <t>3.353839</t>
  </si>
  <si>
    <t>3.744036</t>
  </si>
  <si>
    <t>4.164195</t>
  </si>
  <si>
    <t>4.593279</t>
  </si>
  <si>
    <t>4.989744</t>
  </si>
  <si>
    <t>5.319847</t>
  </si>
  <si>
    <t>5.536956</t>
  </si>
  <si>
    <t>5.611694</t>
  </si>
  <si>
    <t>5.519694</t>
  </si>
  <si>
    <t>5.250017</t>
  </si>
  <si>
    <t>4.821315</t>
  </si>
  <si>
    <t>4.252049</t>
  </si>
  <si>
    <t>3.603224</t>
  </si>
  <si>
    <t>2.916614</t>
  </si>
  <si>
    <t>2.260349</t>
  </si>
  <si>
    <t>1.669845</t>
  </si>
  <si>
    <t>1.180676</t>
  </si>
  <si>
    <t>0.798584</t>
  </si>
  <si>
    <t>0.514934</t>
  </si>
  <si>
    <t>0.321521</t>
  </si>
  <si>
    <t>0.170040</t>
  </si>
  <si>
    <t>0.063503</t>
  </si>
  <si>
    <t>0.038808</t>
  </si>
  <si>
    <t>0.022220</t>
  </si>
  <si>
    <t>Laurentienne6 0 20 cm printemps - Average</t>
  </si>
  <si>
    <t>8.07</t>
  </si>
  <si>
    <t>0.569</t>
  </si>
  <si>
    <t>0.0439</t>
  </si>
  <si>
    <t>3.124</t>
  </si>
  <si>
    <t>359.054</t>
  </si>
  <si>
    <t>0.999</t>
  </si>
  <si>
    <t>0.0542</t>
  </si>
  <si>
    <t>41.762</t>
  </si>
  <si>
    <t>15.072</t>
  </si>
  <si>
    <t>269.658</t>
  </si>
  <si>
    <t>857.576</t>
  </si>
  <si>
    <t>0.124303</t>
  </si>
  <si>
    <t>0.189945</t>
  </si>
  <si>
    <t>0.265247</t>
  </si>
  <si>
    <t>0.335477</t>
  </si>
  <si>
    <t>0.406371</t>
  </si>
  <si>
    <t>0.476116</t>
  </si>
  <si>
    <t>0.548947</t>
  </si>
  <si>
    <t>0.625512</t>
  </si>
  <si>
    <t>0.708804</t>
  </si>
  <si>
    <t>0.798214</t>
  </si>
  <si>
    <t>0.896448</t>
  </si>
  <si>
    <t>1.000238</t>
  </si>
  <si>
    <t>1.111102</t>
  </si>
  <si>
    <t>1.222450</t>
  </si>
  <si>
    <t>1.332859</t>
  </si>
  <si>
    <t>1.433813</t>
  </si>
  <si>
    <t>1.521657</t>
  </si>
  <si>
    <t>1.588942</t>
  </si>
  <si>
    <t>1.632584</t>
  </si>
  <si>
    <t>1.650052</t>
  </si>
  <si>
    <t>1.642794</t>
  </si>
  <si>
    <t>1.615388</t>
  </si>
  <si>
    <t>1.575259</t>
  </si>
  <si>
    <t>1.531737</t>
  </si>
  <si>
    <t>1.495104</t>
  </si>
  <si>
    <t>1.475271</t>
  </si>
  <si>
    <t>1.481808</t>
  </si>
  <si>
    <t>1.523797</t>
  </si>
  <si>
    <t>1.609272</t>
  </si>
  <si>
    <t>1.749071</t>
  </si>
  <si>
    <t>1.948982</t>
  </si>
  <si>
    <t>2.221557</t>
  </si>
  <si>
    <t>2.561887</t>
  </si>
  <si>
    <t>2.975224</t>
  </si>
  <si>
    <t>3.433360</t>
  </si>
  <si>
    <t>3.922059</t>
  </si>
  <si>
    <t>4.391308</t>
  </si>
  <si>
    <t>4.805750</t>
  </si>
  <si>
    <t>5.109497</t>
  </si>
  <si>
    <t>5.264642</t>
  </si>
  <si>
    <t>5.239050</t>
  </si>
  <si>
    <t>5.022317</t>
  </si>
  <si>
    <t>4.627804</t>
  </si>
  <si>
    <t>4.088060</t>
  </si>
  <si>
    <t>3.453969</t>
  </si>
  <si>
    <t>2.782504</t>
  </si>
  <si>
    <t>2.098594</t>
  </si>
  <si>
    <t>1.414151</t>
  </si>
  <si>
    <t>0.758277</t>
  </si>
  <si>
    <t>0.272706</t>
  </si>
  <si>
    <t>0.039721</t>
  </si>
  <si>
    <t>Laurentienne 0 20 cm  Recolte - Average</t>
  </si>
  <si>
    <t>18.72</t>
  </si>
  <si>
    <t>0.526</t>
  </si>
  <si>
    <t>0.1146</t>
  </si>
  <si>
    <t>3.083</t>
  </si>
  <si>
    <t>368.304</t>
  </si>
  <si>
    <t>0.982</t>
  </si>
  <si>
    <t>0.0511</t>
  </si>
  <si>
    <t>44.326</t>
  </si>
  <si>
    <t>16.671</t>
  </si>
  <si>
    <t>278.436</t>
  </si>
  <si>
    <t>875.026</t>
  </si>
  <si>
    <t>0.127860</t>
  </si>
  <si>
    <t>0.190216</t>
  </si>
  <si>
    <t>0.260717</t>
  </si>
  <si>
    <t>0.325019</t>
  </si>
  <si>
    <t>0.388305</t>
  </si>
  <si>
    <t>0.448936</t>
  </si>
  <si>
    <t>0.510984</t>
  </si>
  <si>
    <t>0.575411</t>
  </si>
  <si>
    <t>0.645049</t>
  </si>
  <si>
    <t>0.719590</t>
  </si>
  <si>
    <t>0.801558</t>
  </si>
  <si>
    <t>0.888619</t>
  </si>
  <si>
    <t>0.982606</t>
  </si>
  <si>
    <t>1.078758</t>
  </si>
  <si>
    <t>1.176937</t>
  </si>
  <si>
    <t>1.270791</t>
  </si>
  <si>
    <t>1.358286</t>
  </si>
  <si>
    <t>1.433453</t>
  </si>
  <si>
    <t>1.494174</t>
  </si>
  <si>
    <t>1.537706</t>
  </si>
  <si>
    <t>1.564836</t>
  </si>
  <si>
    <t>1.578069</t>
  </si>
  <si>
    <t>1.582424</t>
  </si>
  <si>
    <t>1.584111</t>
  </si>
  <si>
    <t>1.589826</t>
  </si>
  <si>
    <t>1.605954</t>
  </si>
  <si>
    <t>1.637996</t>
  </si>
  <si>
    <t>1.691857</t>
  </si>
  <si>
    <t>1.772955</t>
  </si>
  <si>
    <t>1.891157</t>
  </si>
  <si>
    <t>2.054091</t>
  </si>
  <si>
    <t>2.277211</t>
  </si>
  <si>
    <t>2.563124</t>
  </si>
  <si>
    <t>2.923612</t>
  </si>
  <si>
    <t>3.340891</t>
  </si>
  <si>
    <t>3.807808</t>
  </si>
  <si>
    <t>4.280388</t>
  </si>
  <si>
    <t>4.724064</t>
  </si>
  <si>
    <t>5.077671</t>
  </si>
  <si>
    <t>5.294261</t>
  </si>
  <si>
    <t>5.328529</t>
  </si>
  <si>
    <t>5.159170</t>
  </si>
  <si>
    <t>4.791658</t>
  </si>
  <si>
    <t>4.258447</t>
  </si>
  <si>
    <t>3.612254</t>
  </si>
  <si>
    <t>2.922208</t>
  </si>
  <si>
    <t>2.241162</t>
  </si>
  <si>
    <t>1.556317</t>
  </si>
  <si>
    <t>0.912732</t>
  </si>
  <si>
    <t>0.148958</t>
  </si>
  <si>
    <t>0.011286</t>
  </si>
  <si>
    <t>LeoD 0 20 cm printemps - Average</t>
  </si>
  <si>
    <t>11.47</t>
  </si>
  <si>
    <t>0.343</t>
  </si>
  <si>
    <t>0.0546</t>
  </si>
  <si>
    <t>2.295</t>
  </si>
  <si>
    <t>145.466</t>
  </si>
  <si>
    <t>0.731</t>
  </si>
  <si>
    <t>0.0631</t>
  </si>
  <si>
    <t>35.909</t>
  </si>
  <si>
    <t>14.224</t>
  </si>
  <si>
    <t>122.828</t>
  </si>
  <si>
    <t>296.080</t>
  </si>
  <si>
    <t>0.005464</t>
  </si>
  <si>
    <t>0.064877</t>
  </si>
  <si>
    <t>0.143269</t>
  </si>
  <si>
    <t>0.224615</t>
  </si>
  <si>
    <t>0.304587</t>
  </si>
  <si>
    <t>0.381936</t>
  </si>
  <si>
    <t>0.454147</t>
  </si>
  <si>
    <t>0.523641</t>
  </si>
  <si>
    <t>0.593940</t>
  </si>
  <si>
    <t>0.667060</t>
  </si>
  <si>
    <t>0.746416</t>
  </si>
  <si>
    <t>0.832097</t>
  </si>
  <si>
    <t>0.927088</t>
  </si>
  <si>
    <t>1.027965</t>
  </si>
  <si>
    <t>1.135276</t>
  </si>
  <si>
    <t>1.240947</t>
  </si>
  <si>
    <t>1.341088</t>
  </si>
  <si>
    <t>1.425240</t>
  </si>
  <si>
    <t>1.488095</t>
  </si>
  <si>
    <t>1.523807</t>
  </si>
  <si>
    <t>1.534149</t>
  </si>
  <si>
    <t>1.528452</t>
  </si>
  <si>
    <t>1.526911</t>
  </si>
  <si>
    <t>1.560658</t>
  </si>
  <si>
    <t>1.669471</t>
  </si>
  <si>
    <t>1.895039</t>
  </si>
  <si>
    <t>2.272041</t>
  </si>
  <si>
    <t>2.820987</t>
  </si>
  <si>
    <t>3.527806</t>
  </si>
  <si>
    <t>4.357895</t>
  </si>
  <si>
    <t>5.222569</t>
  </si>
  <si>
    <t>6.034926</t>
  </si>
  <si>
    <t>6.667589</t>
  </si>
  <si>
    <t>7.034449</t>
  </si>
  <si>
    <t>7.058980</t>
  </si>
  <si>
    <t>6.721257</t>
  </si>
  <si>
    <t>6.065496</t>
  </si>
  <si>
    <t>5.156638</t>
  </si>
  <si>
    <t>4.129825</t>
  </si>
  <si>
    <t>3.082582</t>
  </si>
  <si>
    <t>2.139248</t>
  </si>
  <si>
    <t>1.351407</t>
  </si>
  <si>
    <t>0.778599</t>
  </si>
  <si>
    <t>0.348183</t>
  </si>
  <si>
    <t>0.098337</t>
  </si>
  <si>
    <t>0.062013</t>
  </si>
  <si>
    <t>0.052203</t>
  </si>
  <si>
    <t>0.055432</t>
  </si>
  <si>
    <t>0.057845</t>
  </si>
  <si>
    <t>0.055490</t>
  </si>
  <si>
    <t>0.046598</t>
  </si>
  <si>
    <t>0.028647</t>
  </si>
  <si>
    <t>0.006726</t>
  </si>
  <si>
    <t>LeoD 0 20 cm recolte - Average</t>
  </si>
  <si>
    <t>11.35</t>
  </si>
  <si>
    <t>0.325</t>
  </si>
  <si>
    <t>0.0610</t>
  </si>
  <si>
    <t>2.329</t>
  </si>
  <si>
    <t>160.421</t>
  </si>
  <si>
    <t>0.787</t>
  </si>
  <si>
    <t>0.0565</t>
  </si>
  <si>
    <t>40.086</t>
  </si>
  <si>
    <t>16.535</t>
  </si>
  <si>
    <t>127.866</t>
  </si>
  <si>
    <t>314.353</t>
  </si>
  <si>
    <t>0.121183</t>
  </si>
  <si>
    <t>0.186795</t>
  </si>
  <si>
    <t>0.260134</t>
  </si>
  <si>
    <t>0.325554</t>
  </si>
  <si>
    <t>0.388562</t>
  </si>
  <si>
    <t>0.447606</t>
  </si>
  <si>
    <t>0.507618</t>
  </si>
  <si>
    <t>0.570340</t>
  </si>
  <si>
    <t>0.639404</t>
  </si>
  <si>
    <t>0.715432</t>
  </si>
  <si>
    <t>0.801815</t>
  </si>
  <si>
    <t>0.896166</t>
  </si>
  <si>
    <t>0.999689</t>
  </si>
  <si>
    <t>1.105337</t>
  </si>
  <si>
    <t>1.210024</t>
  </si>
  <si>
    <t>1.303669</t>
  </si>
  <si>
    <t>1.381159</t>
  </si>
  <si>
    <t>1.435687</t>
  </si>
  <si>
    <t>1.467982</t>
  </si>
  <si>
    <t>1.485172</t>
  </si>
  <si>
    <t>1.505416</t>
  </si>
  <si>
    <t>1.557398</t>
  </si>
  <si>
    <t>1.679078</t>
  </si>
  <si>
    <t>1.910994</t>
  </si>
  <si>
    <t>2.287684</t>
  </si>
  <si>
    <t>2.830555</t>
  </si>
  <si>
    <t>3.527436</t>
  </si>
  <si>
    <t>4.346217</t>
  </si>
  <si>
    <t>5.201375</t>
  </si>
  <si>
    <t>6.008811</t>
  </si>
  <si>
    <t>6.643568</t>
  </si>
  <si>
    <t>7.020818</t>
  </si>
  <si>
    <t>7.063314</t>
  </si>
  <si>
    <t>6.749514</t>
  </si>
  <si>
    <t>6.119453</t>
  </si>
  <si>
    <t>5.234829</t>
  </si>
  <si>
    <t>4.226855</t>
  </si>
  <si>
    <t>3.192127</t>
  </si>
  <si>
    <t>2.254120</t>
  </si>
  <si>
    <t>1.471796</t>
  </si>
  <si>
    <t>0.890712</t>
  </si>
  <si>
    <t>0.504119</t>
  </si>
  <si>
    <t>0.286358</t>
  </si>
  <si>
    <t>0.191999</t>
  </si>
  <si>
    <t>0.173353</t>
  </si>
  <si>
    <t>0.187249</t>
  </si>
  <si>
    <t>0.201099</t>
  </si>
  <si>
    <t>0.195064</t>
  </si>
  <si>
    <t>0.166154</t>
  </si>
  <si>
    <t>0.096247</t>
  </si>
  <si>
    <t>0.026963</t>
  </si>
  <si>
    <t>Bolduc340 0 20 cm printemps - Average</t>
  </si>
  <si>
    <t>9.64</t>
  </si>
  <si>
    <t>0.433</t>
  </si>
  <si>
    <t>0.0754</t>
  </si>
  <si>
    <t>2.239</t>
  </si>
  <si>
    <t>248.550</t>
  </si>
  <si>
    <t>0.701</t>
  </si>
  <si>
    <t>0.0392</t>
  </si>
  <si>
    <t>57.810</t>
  </si>
  <si>
    <t>27.278</t>
  </si>
  <si>
    <t>220.553</t>
  </si>
  <si>
    <t>521.047</t>
  </si>
  <si>
    <t>0.039877</t>
  </si>
  <si>
    <t>0.107959</t>
  </si>
  <si>
    <t>0.156883</t>
  </si>
  <si>
    <t>0.209331</t>
  </si>
  <si>
    <t>0.254670</t>
  </si>
  <si>
    <t>0.296957</t>
  </si>
  <si>
    <t>0.334239</t>
  </si>
  <si>
    <t>0.367225</t>
  </si>
  <si>
    <t>0.397019</t>
  </si>
  <si>
    <t>0.424584</t>
  </si>
  <si>
    <t>0.453720</t>
  </si>
  <si>
    <t>0.488362</t>
  </si>
  <si>
    <t>0.535178</t>
  </si>
  <si>
    <t>0.599213</t>
  </si>
  <si>
    <t>0.689090</t>
  </si>
  <si>
    <t>0.807702</t>
  </si>
  <si>
    <t>0.960219</t>
  </si>
  <si>
    <t>1.141430</t>
  </si>
  <si>
    <t>1.346320</t>
  </si>
  <si>
    <t>1.558038</t>
  </si>
  <si>
    <t>1.759639</t>
  </si>
  <si>
    <t>1.928261</t>
  </si>
  <si>
    <t>2.045710</t>
  </si>
  <si>
    <t>2.101208</t>
  </si>
  <si>
    <t>2.097880</t>
  </si>
  <si>
    <t>2.056447</t>
  </si>
  <si>
    <t>2.015673</t>
  </si>
  <si>
    <t>2.027700</t>
  </si>
  <si>
    <t>2.148824</t>
  </si>
  <si>
    <t>2.431202</t>
  </si>
  <si>
    <t>2.896215</t>
  </si>
  <si>
    <t>3.551105</t>
  </si>
  <si>
    <t>4.333736</t>
  </si>
  <si>
    <t>5.184896</t>
  </si>
  <si>
    <t>5.971271</t>
  </si>
  <si>
    <t>6.599600</t>
  </si>
  <si>
    <t>6.953182</t>
  </si>
  <si>
    <t>6.971442</t>
  </si>
  <si>
    <t>6.628410</t>
  </si>
  <si>
    <t>5.940333</t>
  </si>
  <si>
    <t>4.981773</t>
  </si>
  <si>
    <t>3.833307</t>
  </si>
  <si>
    <t>2.643444</t>
  </si>
  <si>
    <t>1.424447</t>
  </si>
  <si>
    <t>0.306280</t>
  </si>
  <si>
    <t>Bolduc340 0 20 cm recolte - Average</t>
  </si>
  <si>
    <t>8.57</t>
  </si>
  <si>
    <t>0.906</t>
  </si>
  <si>
    <t>0.0551</t>
  </si>
  <si>
    <t>2.153</t>
  </si>
  <si>
    <t>241.686</t>
  </si>
  <si>
    <t>0.679</t>
  </si>
  <si>
    <t>0.0466</t>
  </si>
  <si>
    <t>48.559</t>
  </si>
  <si>
    <t>20.915</t>
  </si>
  <si>
    <t>223.569</t>
  </si>
  <si>
    <t>502.361</t>
  </si>
  <si>
    <t>0.089634</t>
  </si>
  <si>
    <t>0.146930</t>
  </si>
  <si>
    <t>0.213000</t>
  </si>
  <si>
    <t>0.274179</t>
  </si>
  <si>
    <t>0.334100</t>
  </si>
  <si>
    <t>0.388959</t>
  </si>
  <si>
    <t>0.440709</t>
  </si>
  <si>
    <t>0.489012</t>
  </si>
  <si>
    <t>0.535769</t>
  </si>
  <si>
    <t>0.581557</t>
  </si>
  <si>
    <t>0.630357</t>
  </si>
  <si>
    <t>0.684710</t>
  </si>
  <si>
    <t>0.750494</t>
  </si>
  <si>
    <t>0.830070</t>
  </si>
  <si>
    <t>0.929736</t>
  </si>
  <si>
    <t>1.049151</t>
  </si>
  <si>
    <t>1.190663</t>
  </si>
  <si>
    <t>1.347116</t>
  </si>
  <si>
    <t>1.512213</t>
  </si>
  <si>
    <t>1.670455</t>
  </si>
  <si>
    <t>1.807000</t>
  </si>
  <si>
    <t>1.903623</t>
  </si>
  <si>
    <t>1.946798</t>
  </si>
  <si>
    <t>1.930515</t>
  </si>
  <si>
    <t>1.861749</t>
  </si>
  <si>
    <t>1.763167</t>
  </si>
  <si>
    <t>1.675157</t>
  </si>
  <si>
    <t>1.650211</t>
  </si>
  <si>
    <t>1.747024</t>
  </si>
  <si>
    <t>2.021253</t>
  </si>
  <si>
    <t>2.500417</t>
  </si>
  <si>
    <t>3.199523</t>
  </si>
  <si>
    <t>4.061247</t>
  </si>
  <si>
    <t>5.030720</t>
  </si>
  <si>
    <t>5.965265</t>
  </si>
  <si>
    <t>6.760035</t>
  </si>
  <si>
    <t>7.268776</t>
  </si>
  <si>
    <t>7.401663</t>
  </si>
  <si>
    <t>7.097668</t>
  </si>
  <si>
    <t>6.345832</t>
  </si>
  <si>
    <t>5.217673</t>
  </si>
  <si>
    <t>3.781915</t>
  </si>
  <si>
    <t>2.293270</t>
  </si>
  <si>
    <t>0.680686</t>
  </si>
  <si>
    <t>BN 0 20 cm printemps - Average</t>
  </si>
  <si>
    <t>14.05</t>
  </si>
  <si>
    <t>0.366</t>
  </si>
  <si>
    <t>0.0461</t>
  </si>
  <si>
    <t>4.194</t>
  </si>
  <si>
    <t>168.989</t>
  </si>
  <si>
    <t>1.38</t>
  </si>
  <si>
    <t>0.0915</t>
  </si>
  <si>
    <t>24.754</t>
  </si>
  <si>
    <t>8.971</t>
  </si>
  <si>
    <t>100.576</t>
  </si>
  <si>
    <t>430.756</t>
  </si>
  <si>
    <t>0.009296</t>
  </si>
  <si>
    <t>0.109536</t>
  </si>
  <si>
    <t>0.231113</t>
  </si>
  <si>
    <t>0.360432</t>
  </si>
  <si>
    <t>0.491063</t>
  </si>
  <si>
    <t>0.620984</t>
  </si>
  <si>
    <t>0.745420</t>
  </si>
  <si>
    <t>0.866203</t>
  </si>
  <si>
    <t>0.986961</t>
  </si>
  <si>
    <t>1.109130</t>
  </si>
  <si>
    <t>1.237274</t>
  </si>
  <si>
    <t>1.371321</t>
  </si>
  <si>
    <t>1.517249</t>
  </si>
  <si>
    <t>1.672934</t>
  </si>
  <si>
    <t>1.843511</t>
  </si>
  <si>
    <t>2.021865</t>
  </si>
  <si>
    <t>2.208404</t>
  </si>
  <si>
    <t>2.390468</t>
  </si>
  <si>
    <t>2.561456</t>
  </si>
  <si>
    <t>2.704355</t>
  </si>
  <si>
    <t>2.806629</t>
  </si>
  <si>
    <t>2.852565</t>
  </si>
  <si>
    <t>2.831654</t>
  </si>
  <si>
    <t>2.739172</t>
  </si>
  <si>
    <t>2.579282</t>
  </si>
  <si>
    <t>2.367754</t>
  </si>
  <si>
    <t>2.133194</t>
  </si>
  <si>
    <t>1.913516</t>
  </si>
  <si>
    <t>1.756178</t>
  </si>
  <si>
    <t>1.705559</t>
  </si>
  <si>
    <t>1.799017</t>
  </si>
  <si>
    <t>2.057906</t>
  </si>
  <si>
    <t>2.470119</t>
  </si>
  <si>
    <t>3.009915</t>
  </si>
  <si>
    <t>3.598512</t>
  </si>
  <si>
    <t>4.168117</t>
  </si>
  <si>
    <t>4.612816</t>
  </si>
  <si>
    <t>4.869919</t>
  </si>
  <si>
    <t>4.887157</t>
  </si>
  <si>
    <t>4.657078</t>
  </si>
  <si>
    <t>4.211223</t>
  </si>
  <si>
    <t>3.596684</t>
  </si>
  <si>
    <t>2.892763</t>
  </si>
  <si>
    <t>2.150276</t>
  </si>
  <si>
    <t>1.481229</t>
  </si>
  <si>
    <t>0.662816</t>
  </si>
  <si>
    <t>0.129976</t>
  </si>
  <si>
    <t>BN 0 20 cm recolte - Average</t>
  </si>
  <si>
    <t>11.54</t>
  </si>
  <si>
    <t>0.373</t>
  </si>
  <si>
    <t>0.0400</t>
  </si>
  <si>
    <t>3.806</t>
  </si>
  <si>
    <t>188.627</t>
  </si>
  <si>
    <t>1.27</t>
  </si>
  <si>
    <t>0.0859</t>
  </si>
  <si>
    <t>26.349</t>
  </si>
  <si>
    <t>9.593</t>
  </si>
  <si>
    <t>122.374</t>
  </si>
  <si>
    <t>475.338</t>
  </si>
  <si>
    <t>0.007558</t>
  </si>
  <si>
    <t>0.090087</t>
  </si>
  <si>
    <t>0.203082</t>
  </si>
  <si>
    <t>0.322878</t>
  </si>
  <si>
    <t>0.443982</t>
  </si>
  <si>
    <t>0.564760</t>
  </si>
  <si>
    <t>0.680938</t>
  </si>
  <si>
    <t>0.794533</t>
  </si>
  <si>
    <t>0.909209</t>
  </si>
  <si>
    <t>1.026563</t>
  </si>
  <si>
    <t>1.151250</t>
  </si>
  <si>
    <t>1.283469</t>
  </si>
  <si>
    <t>1.429355</t>
  </si>
  <si>
    <t>1.586905</t>
  </si>
  <si>
    <t>1.761294</t>
  </si>
  <si>
    <t>1.945088</t>
  </si>
  <si>
    <t>2.138388</t>
  </si>
  <si>
    <t>2.327675</t>
  </si>
  <si>
    <t>2.505575</t>
  </si>
  <si>
    <t>2.653799</t>
  </si>
  <si>
    <t>2.758698</t>
  </si>
  <si>
    <t>2.803423</t>
  </si>
  <si>
    <t>2.776582</t>
  </si>
  <si>
    <t>2.672944</t>
  </si>
  <si>
    <t>2.496443</t>
  </si>
  <si>
    <t>2.263019</t>
  </si>
  <si>
    <t>2.001915</t>
  </si>
  <si>
    <t>1.752042</t>
  </si>
  <si>
    <t>1.563075</t>
  </si>
  <si>
    <t>1.482091</t>
  </si>
  <si>
    <t>1.551060</t>
  </si>
  <si>
    <t>1.795889</t>
  </si>
  <si>
    <t>2.209642</t>
  </si>
  <si>
    <t>2.770763</t>
  </si>
  <si>
    <t>3.402081</t>
  </si>
  <si>
    <t>4.036975</t>
  </si>
  <si>
    <t>4.564732</t>
  </si>
  <si>
    <t>4.919786</t>
  </si>
  <si>
    <t>5.040553</t>
  </si>
  <si>
    <t>4.914032</t>
  </si>
  <si>
    <t>4.560657</t>
  </si>
  <si>
    <t>4.021309</t>
  </si>
  <si>
    <t>3.359877</t>
  </si>
  <si>
    <t>2.641599</t>
  </si>
  <si>
    <t>1.918580</t>
  </si>
  <si>
    <t>1.224367</t>
  </si>
  <si>
    <t>0.535941</t>
  </si>
  <si>
    <t>0.135538</t>
  </si>
  <si>
    <t>Beaumont 0 20 cm printemps - Average</t>
  </si>
  <si>
    <t>16.47</t>
  </si>
  <si>
    <t>0.450</t>
  </si>
  <si>
    <t>0.0315</t>
  </si>
  <si>
    <t>21.777</t>
  </si>
  <si>
    <t>202.432</t>
  </si>
  <si>
    <t>6.09</t>
  </si>
  <si>
    <t>0.154</t>
  </si>
  <si>
    <t>14.730</t>
  </si>
  <si>
    <t>5.317</t>
  </si>
  <si>
    <t>31.052</t>
  </si>
  <si>
    <t>681.522</t>
  </si>
  <si>
    <t>0.019457</t>
  </si>
  <si>
    <t>0.142963</t>
  </si>
  <si>
    <t>0.365975</t>
  </si>
  <si>
    <t>0.586589</t>
  </si>
  <si>
    <t>0.821978</t>
  </si>
  <si>
    <t>1.050988</t>
  </si>
  <si>
    <t>1.263103</t>
  </si>
  <si>
    <t>1.459066</t>
  </si>
  <si>
    <t>1.641024</t>
  </si>
  <si>
    <t>1.818094</t>
  </si>
  <si>
    <t>1.993804</t>
  </si>
  <si>
    <t>2.175857</t>
  </si>
  <si>
    <t>2.364506</t>
  </si>
  <si>
    <t>2.567275</t>
  </si>
  <si>
    <t>2.778411</t>
  </si>
  <si>
    <t>3.000680</t>
  </si>
  <si>
    <t>3.218833</t>
  </si>
  <si>
    <t>3.425784</t>
  </si>
  <si>
    <t>3.599761</t>
  </si>
  <si>
    <t>3.727339</t>
  </si>
  <si>
    <t>3.789927</t>
  </si>
  <si>
    <t>3.777476</t>
  </si>
  <si>
    <t>3.686117</t>
  </si>
  <si>
    <t>3.519238</t>
  </si>
  <si>
    <t>3.289238</t>
  </si>
  <si>
    <t>3.010105</t>
  </si>
  <si>
    <t>2.695372</t>
  </si>
  <si>
    <t>2.354220</t>
  </si>
  <si>
    <t>1.986656</t>
  </si>
  <si>
    <t>1.594821</t>
  </si>
  <si>
    <t>1.171135</t>
  </si>
  <si>
    <t>0.744428</t>
  </si>
  <si>
    <t>0.292635</t>
  </si>
  <si>
    <t>0.020187</t>
  </si>
  <si>
    <t>0.000406</t>
  </si>
  <si>
    <t>0.060817</t>
  </si>
  <si>
    <t>0.347592</t>
  </si>
  <si>
    <t>0.901740</t>
  </si>
  <si>
    <t>1.703939</t>
  </si>
  <si>
    <t>2.631830</t>
  </si>
  <si>
    <t>3.523990</t>
  </si>
  <si>
    <t>4.162102</t>
  </si>
  <si>
    <t>4.372001</t>
  </si>
  <si>
    <t>4.076542</t>
  </si>
  <si>
    <t>3.354013</t>
  </si>
  <si>
    <t>2.415762</t>
  </si>
  <si>
    <t>1.507143</t>
  </si>
  <si>
    <t>0.756394</t>
  </si>
  <si>
    <t>0.219904</t>
  </si>
  <si>
    <t>0.012783</t>
  </si>
  <si>
    <t>Beaumont 0 20 cm recolte - Average</t>
  </si>
  <si>
    <t>15.64</t>
  </si>
  <si>
    <t>0.402</t>
  </si>
  <si>
    <t>0.0337</t>
  </si>
  <si>
    <t>18.027</t>
  </si>
  <si>
    <t>269.457</t>
  </si>
  <si>
    <t>5.49</t>
  </si>
  <si>
    <t>0.135</t>
  </si>
  <si>
    <t>16.742</t>
  </si>
  <si>
    <t>5.709</t>
  </si>
  <si>
    <t>46.030</t>
  </si>
  <si>
    <t>835.494</t>
  </si>
  <si>
    <t>0.018948</t>
  </si>
  <si>
    <t>0.137934</t>
  </si>
  <si>
    <t>0.341984</t>
  </si>
  <si>
    <t>0.544383</t>
  </si>
  <si>
    <t>0.759800</t>
  </si>
  <si>
    <t>0.967813</t>
  </si>
  <si>
    <t>1.157261</t>
  </si>
  <si>
    <t>1.327207</t>
  </si>
  <si>
    <t>1.478506</t>
  </si>
  <si>
    <t>1.618624</t>
  </si>
  <si>
    <t>1.750898</t>
  </si>
  <si>
    <t>1.882222</t>
  </si>
  <si>
    <t>2.014851</t>
  </si>
  <si>
    <t>2.157373</t>
  </si>
  <si>
    <t>2.309143</t>
  </si>
  <si>
    <t>2.474849</t>
  </si>
  <si>
    <t>2.644987</t>
  </si>
  <si>
    <t>2.814623</t>
  </si>
  <si>
    <t>2.965385</t>
  </si>
  <si>
    <t>3.083761</t>
  </si>
  <si>
    <t>3.149534</t>
  </si>
  <si>
    <t>3.148796</t>
  </si>
  <si>
    <t>3.072723</t>
  </si>
  <si>
    <t>2.920645</t>
  </si>
  <si>
    <t>2.703429</t>
  </si>
  <si>
    <t>2.438570</t>
  </si>
  <si>
    <t>2.149005</t>
  </si>
  <si>
    <t>1.858675</t>
  </si>
  <si>
    <t>1.585578</t>
  </si>
  <si>
    <t>1.345200</t>
  </si>
  <si>
    <t>1.141492</t>
  </si>
  <si>
    <t>0.979994</t>
  </si>
  <si>
    <t>0.860128</t>
  </si>
  <si>
    <t>0.789600</t>
  </si>
  <si>
    <t>0.776610</t>
  </si>
  <si>
    <t>0.834153</t>
  </si>
  <si>
    <t>0.976923</t>
  </si>
  <si>
    <t>1.207963</t>
  </si>
  <si>
    <t>1.531379</t>
  </si>
  <si>
    <t>1.923130</t>
  </si>
  <si>
    <t>2.359975</t>
  </si>
  <si>
    <t>2.788708</t>
  </si>
  <si>
    <t>3.163655</t>
  </si>
  <si>
    <t>3.428890</t>
  </si>
  <si>
    <t>3.546618</t>
  </si>
  <si>
    <t>3.494180</t>
  </si>
  <si>
    <t>3.273686</t>
  </si>
  <si>
    <t>2.909943</t>
  </si>
  <si>
    <t>2.448549</t>
  </si>
  <si>
    <t>1.938126</t>
  </si>
  <si>
    <t>1.405901</t>
  </si>
  <si>
    <t>0.865956</t>
  </si>
  <si>
    <t>0.432370</t>
  </si>
  <si>
    <t>0.099362</t>
  </si>
  <si>
    <t>PontRouge 0 20 cm printemps - Average</t>
  </si>
  <si>
    <t>10.80</t>
  </si>
  <si>
    <t>0.829</t>
  </si>
  <si>
    <t>0.0652</t>
  </si>
  <si>
    <t>2.949</t>
  </si>
  <si>
    <t>396.101</t>
  </si>
  <si>
    <t>0.943</t>
  </si>
  <si>
    <t>0.05</t>
  </si>
  <si>
    <t>45.269</t>
  </si>
  <si>
    <t>16.536</t>
  </si>
  <si>
    <t>311.063</t>
  </si>
  <si>
    <t>933.766</t>
  </si>
  <si>
    <t>0.098211</t>
  </si>
  <si>
    <t>0.158420</t>
  </si>
  <si>
    <t>0.226929</t>
  </si>
  <si>
    <t>0.290539</t>
  </si>
  <si>
    <t>0.355063</t>
  </si>
  <si>
    <t>0.418745</t>
  </si>
  <si>
    <t>0.485713</t>
  </si>
  <si>
    <t>0.556789</t>
  </si>
  <si>
    <t>0.635042</t>
  </si>
  <si>
    <t>0.720231</t>
  </si>
  <si>
    <t>0.815457</t>
  </si>
  <si>
    <t>0.918253</t>
  </si>
  <si>
    <t>1.030934</t>
  </si>
  <si>
    <t>1.147793</t>
  </si>
  <si>
    <t>1.268429</t>
  </si>
  <si>
    <t>1.384550</t>
  </si>
  <si>
    <t>1.492693</t>
  </si>
  <si>
    <t>1.583953</t>
  </si>
  <si>
    <t>1.653544</t>
  </si>
  <si>
    <t>1.695509</t>
  </si>
  <si>
    <t>1.707682</t>
  </si>
  <si>
    <t>1.690318</t>
  </si>
  <si>
    <t>1.647077</t>
  </si>
  <si>
    <t>1.584538</t>
  </si>
  <si>
    <t>1.511920</t>
  </si>
  <si>
    <t>1.439683</t>
  </si>
  <si>
    <t>1.380487</t>
  </si>
  <si>
    <t>1.346932</t>
  </si>
  <si>
    <t>1.353757</t>
  </si>
  <si>
    <t>1.416881</t>
  </si>
  <si>
    <t>1.550463</t>
  </si>
  <si>
    <t>1.772034</t>
  </si>
  <si>
    <t>2.083690</t>
  </si>
  <si>
    <t>2.494547</t>
  </si>
  <si>
    <t>2.979946</t>
  </si>
  <si>
    <t>3.528812</t>
  </si>
  <si>
    <t>4.090446</t>
  </si>
  <si>
    <t>4.629615</t>
  </si>
  <si>
    <t>5.082493</t>
  </si>
  <si>
    <t>5.403047</t>
  </si>
  <si>
    <t>5.541750</t>
  </si>
  <si>
    <t>5.471379</t>
  </si>
  <si>
    <t>5.186265</t>
  </si>
  <si>
    <t>4.706993</t>
  </si>
  <si>
    <t>4.077822</t>
  </si>
  <si>
    <t>3.363072</t>
  </si>
  <si>
    <t>2.621919</t>
  </si>
  <si>
    <t>1.878356</t>
  </si>
  <si>
    <t>1.141887</t>
  </si>
  <si>
    <t>0.362344</t>
  </si>
  <si>
    <t>0.017046</t>
  </si>
  <si>
    <t>PontRouge 0 20 cm recolte - Average</t>
  </si>
  <si>
    <t>13.11</t>
  </si>
  <si>
    <t>0.527</t>
  </si>
  <si>
    <t>0.0666</t>
  </si>
  <si>
    <t>3.581</t>
  </si>
  <si>
    <t>298.725</t>
  </si>
  <si>
    <t>1.17</t>
  </si>
  <si>
    <t>0.0614</t>
  </si>
  <si>
    <t>36.893</t>
  </si>
  <si>
    <t>13.704</t>
  </si>
  <si>
    <t>204.226</t>
  </si>
  <si>
    <t>745.020</t>
  </si>
  <si>
    <t>0.125865</t>
  </si>
  <si>
    <t>0.201038</t>
  </si>
  <si>
    <t>0.286518</t>
  </si>
  <si>
    <t>0.365555</t>
  </si>
  <si>
    <t>0.444978</t>
  </si>
  <si>
    <t>0.522249</t>
  </si>
  <si>
    <t>0.602149</t>
  </si>
  <si>
    <t>0.685578</t>
  </si>
  <si>
    <t>0.776245</t>
  </si>
  <si>
    <t>0.874192</t>
  </si>
  <si>
    <t>0.983711</t>
  </si>
  <si>
    <t>1.103071</t>
  </si>
  <si>
    <t>1.236287</t>
  </si>
  <si>
    <t>1.378189</t>
  </si>
  <si>
    <t>1.530055</t>
  </si>
  <si>
    <t>1.683147</t>
  </si>
  <si>
    <t>1.834387</t>
  </si>
  <si>
    <t>1.972405</t>
  </si>
  <si>
    <t>2.090373</t>
  </si>
  <si>
    <t>2.177852</t>
  </si>
  <si>
    <t>2.228770</t>
  </si>
  <si>
    <t>2.238895</t>
  </si>
  <si>
    <t>2.208970</t>
  </si>
  <si>
    <t>2.144455</t>
  </si>
  <si>
    <t>2.055928</t>
  </si>
  <si>
    <t>1.957469</t>
  </si>
  <si>
    <t>1.867217</t>
  </si>
  <si>
    <t>1.803240</t>
  </si>
  <si>
    <t>1.785722</t>
  </si>
  <si>
    <t>1.833194</t>
  </si>
  <si>
    <t>1.960184</t>
  </si>
  <si>
    <t>2.180140</t>
  </si>
  <si>
    <t>2.487148</t>
  </si>
  <si>
    <t>2.878418</t>
  </si>
  <si>
    <t>3.316869</t>
  </si>
  <si>
    <t>3.778700</t>
  </si>
  <si>
    <t>4.208215</t>
  </si>
  <si>
    <t>4.566244</t>
  </si>
  <si>
    <t>4.799141</t>
  </si>
  <si>
    <t>4.872250</t>
  </si>
  <si>
    <t>4.760526</t>
  </si>
  <si>
    <t>4.460099</t>
  </si>
  <si>
    <t>3.993074</t>
  </si>
  <si>
    <t>3.402662</t>
  </si>
  <si>
    <t>2.747570</t>
  </si>
  <si>
    <t>2.085762</t>
  </si>
  <si>
    <t>1.432663</t>
  </si>
  <si>
    <t>0.772642</t>
  </si>
  <si>
    <t>0.285008</t>
  </si>
  <si>
    <t>0.014979</t>
  </si>
  <si>
    <t>Dolbec 2407 _20 40cm_printemps - Average</t>
  </si>
  <si>
    <t>10.75</t>
  </si>
  <si>
    <t>0.324</t>
  </si>
  <si>
    <t>145.846</t>
  </si>
  <si>
    <t>32.368</t>
  </si>
  <si>
    <t>13.148</t>
  </si>
  <si>
    <t>102.828</t>
  </si>
  <si>
    <t>316.406</t>
  </si>
  <si>
    <t>0.005988</t>
  </si>
  <si>
    <t>0.071005</t>
  </si>
  <si>
    <t>0.155520</t>
  </si>
  <si>
    <t>0.242710</t>
  </si>
  <si>
    <t>0.327762</t>
  </si>
  <si>
    <t>0.409374</t>
  </si>
  <si>
    <t>0.484896</t>
  </si>
  <si>
    <t>0.557138</t>
  </si>
  <si>
    <t>0.630190</t>
  </si>
  <si>
    <t>0.706788</t>
  </si>
  <si>
    <t>0.791357</t>
  </si>
  <si>
    <t>0.885136</t>
  </si>
  <si>
    <t>0.993207</t>
  </si>
  <si>
    <t>1.114202</t>
  </si>
  <si>
    <t>1.252026</t>
  </si>
  <si>
    <t>1.400592</t>
  </si>
  <si>
    <t>1.560194</t>
  </si>
  <si>
    <t>1.721015</t>
  </si>
  <si>
    <t>1.880272</t>
  </si>
  <si>
    <t>2.028451</t>
  </si>
  <si>
    <t>2.163837</t>
  </si>
  <si>
    <t>2.284152</t>
  </si>
  <si>
    <t>2.395757</t>
  </si>
  <si>
    <t>2.508878</t>
  </si>
  <si>
    <t>2.640330</t>
  </si>
  <si>
    <t>2.808651</t>
  </si>
  <si>
    <t>3.030716</t>
  </si>
  <si>
    <t>3.318879</t>
  </si>
  <si>
    <t>3.670638</t>
  </si>
  <si>
    <t>4.075901</t>
  </si>
  <si>
    <t>4.499171</t>
  </si>
  <si>
    <t>4.905043</t>
  </si>
  <si>
    <t>5.234223</t>
  </si>
  <si>
    <t>5.441327</t>
  </si>
  <si>
    <t>5.475643</t>
  </si>
  <si>
    <t>5.307509</t>
  </si>
  <si>
    <t>4.936494</t>
  </si>
  <si>
    <t>4.376825</t>
  </si>
  <si>
    <t>3.694432</t>
  </si>
  <si>
    <t>2.945213</t>
  </si>
  <si>
    <t>2.217913</t>
  </si>
  <si>
    <t>1.566162</t>
  </si>
  <si>
    <t>1.041664</t>
  </si>
  <si>
    <t>0.656660</t>
  </si>
  <si>
    <t>0.406703</t>
  </si>
  <si>
    <t>0.265619</t>
  </si>
  <si>
    <t>0.200521</t>
  </si>
  <si>
    <t>0.177210</t>
  </si>
  <si>
    <t>0.167315</t>
  </si>
  <si>
    <t>0.153104</t>
  </si>
  <si>
    <t>0.122527</t>
  </si>
  <si>
    <t>0.075295</t>
  </si>
  <si>
    <t>0.017865</t>
  </si>
  <si>
    <t>Dolbec2407_20 40cm_recolte - Average</t>
  </si>
  <si>
    <t>11.18</t>
  </si>
  <si>
    <t>0.334</t>
  </si>
  <si>
    <t>0.0464</t>
  </si>
  <si>
    <t>3.418</t>
  </si>
  <si>
    <t>135.476</t>
  </si>
  <si>
    <t>1.13</t>
  </si>
  <si>
    <t>0.0726</t>
  </si>
  <si>
    <t>31.182</t>
  </si>
  <si>
    <t>12.986</t>
  </si>
  <si>
    <t>86.640</t>
  </si>
  <si>
    <t>309.143</t>
  </si>
  <si>
    <t>0.005726</t>
  </si>
  <si>
    <t>0.068364</t>
  </si>
  <si>
    <t>0.155624</t>
  </si>
  <si>
    <t>0.245572</t>
  </si>
  <si>
    <t>0.333597</t>
  </si>
  <si>
    <t>0.418435</t>
  </si>
  <si>
    <t>0.497176</t>
  </si>
  <si>
    <t>0.572343</t>
  </si>
  <si>
    <t>0.647631</t>
  </si>
  <si>
    <t>0.725355</t>
  </si>
  <si>
    <t>0.809597</t>
  </si>
  <si>
    <t>0.901283</t>
  </si>
  <si>
    <t>1.005345</t>
  </si>
  <si>
    <t>1.121031</t>
  </si>
  <si>
    <t>1.253343</t>
  </si>
  <si>
    <t>1.398597</t>
  </si>
  <si>
    <t>1.560540</t>
  </si>
  <si>
    <t>1.733697</t>
  </si>
  <si>
    <t>1.920672</t>
  </si>
  <si>
    <t>2.116376</t>
  </si>
  <si>
    <t>2.323469</t>
  </si>
  <si>
    <t>2.539350</t>
  </si>
  <si>
    <t>2.767552</t>
  </si>
  <si>
    <t>3.008033</t>
  </si>
  <si>
    <t>3.262794</t>
  </si>
  <si>
    <t>3.530372</t>
  </si>
  <si>
    <t>3.805523</t>
  </si>
  <si>
    <t>4.080864</t>
  </si>
  <si>
    <t>4.341179</t>
  </si>
  <si>
    <t>4.573217</t>
  </si>
  <si>
    <t>4.755706</t>
  </si>
  <si>
    <t>4.873496</t>
  </si>
  <si>
    <t>4.907046</t>
  </si>
  <si>
    <t>4.840819</t>
  </si>
  <si>
    <t>4.663815</t>
  </si>
  <si>
    <t>4.363594</t>
  </si>
  <si>
    <t>3.955087</t>
  </si>
  <si>
    <t>3.450744</t>
  </si>
  <si>
    <t>2.904113</t>
  </si>
  <si>
    <t>2.353061</t>
  </si>
  <si>
    <t>1.854982</t>
  </si>
  <si>
    <t>1.435143</t>
  </si>
  <si>
    <t>1.110005</t>
  </si>
  <si>
    <t>0.865091</t>
  </si>
  <si>
    <t>0.675925</t>
  </si>
  <si>
    <t>0.513523</t>
  </si>
  <si>
    <t>0.351373</t>
  </si>
  <si>
    <t>0.194442</t>
  </si>
  <si>
    <t>0.107144</t>
  </si>
  <si>
    <t>0.068406</t>
  </si>
  <si>
    <t>0.033825</t>
  </si>
  <si>
    <t>Dolbec 1514 _20 40cm_juillet - Average</t>
  </si>
  <si>
    <t>13.02</t>
  </si>
  <si>
    <t>0.768</t>
  </si>
  <si>
    <t>0.0975</t>
  </si>
  <si>
    <t>2.557</t>
  </si>
  <si>
    <t>408.874</t>
  </si>
  <si>
    <t>0.801</t>
  </si>
  <si>
    <t>0.0411</t>
  </si>
  <si>
    <t>55.103</t>
  </si>
  <si>
    <t>21.537</t>
  </si>
  <si>
    <t>346.874</t>
  </si>
  <si>
    <t>908.445</t>
  </si>
  <si>
    <t>0.076584</t>
  </si>
  <si>
    <t>0.124266</t>
  </si>
  <si>
    <t>0.178052</t>
  </si>
  <si>
    <t>0.227207</t>
  </si>
  <si>
    <t>0.276198</t>
  </si>
  <si>
    <t>0.323571</t>
  </si>
  <si>
    <t>0.372696</t>
  </si>
  <si>
    <t>0.424510</t>
  </si>
  <si>
    <t>0.481632</t>
  </si>
  <si>
    <t>0.544314</t>
  </si>
  <si>
    <t>0.615504</t>
  </si>
  <si>
    <t>0.694269</t>
  </si>
  <si>
    <t>0.783513</t>
  </si>
  <si>
    <t>0.880141</t>
  </si>
  <si>
    <t>0.985565</t>
  </si>
  <si>
    <t>1.094392</t>
  </si>
  <si>
    <t>1.205232</t>
  </si>
  <si>
    <t>1.310623</t>
  </si>
  <si>
    <t>1.406167</t>
  </si>
  <si>
    <t>1.484019</t>
  </si>
  <si>
    <t>1.538914</t>
  </si>
  <si>
    <t>1.565641</t>
  </si>
  <si>
    <t>1.561822</t>
  </si>
  <si>
    <t>1.527824</t>
  </si>
  <si>
    <t>1.467817</t>
  </si>
  <si>
    <t>1.389660</t>
  </si>
  <si>
    <t>1.306765</t>
  </si>
  <si>
    <t>1.236060</t>
  </si>
  <si>
    <t>1.201357</t>
  </si>
  <si>
    <t>1.229728</t>
  </si>
  <si>
    <t>1.349541</t>
  </si>
  <si>
    <t>1.591442</t>
  </si>
  <si>
    <t>1.966780</t>
  </si>
  <si>
    <t>2.490494</t>
  </si>
  <si>
    <t>3.129495</t>
  </si>
  <si>
    <t>3.862044</t>
  </si>
  <si>
    <t>4.609464</t>
  </si>
  <si>
    <t>5.312274</t>
  </si>
  <si>
    <t>5.876354</t>
  </si>
  <si>
    <t>6.237445</t>
  </si>
  <si>
    <t>6.337805</t>
  </si>
  <si>
    <t>6.157133</t>
  </si>
  <si>
    <t>5.710767</t>
  </si>
  <si>
    <t>5.048018</t>
  </si>
  <si>
    <t>4.243563</t>
  </si>
  <si>
    <t>3.388236</t>
  </si>
  <si>
    <t>2.541817</t>
  </si>
  <si>
    <t>1.693087</t>
  </si>
  <si>
    <t>0.880295</t>
  </si>
  <si>
    <t>0.059905</t>
  </si>
  <si>
    <t>Dolbec 2315 _20 40cm_juillet - Average</t>
  </si>
  <si>
    <t>8.21</t>
  </si>
  <si>
    <t>0.297</t>
  </si>
  <si>
    <t>0.0251</t>
  </si>
  <si>
    <t>5.273</t>
  </si>
  <si>
    <t>136.773</t>
  </si>
  <si>
    <t>1.66</t>
  </si>
  <si>
    <t>0.0958</t>
  </si>
  <si>
    <t>23.639</t>
  </si>
  <si>
    <t>9.146</t>
  </si>
  <si>
    <t>67.590</t>
  </si>
  <si>
    <t>365.532</t>
  </si>
  <si>
    <t>0.010202</t>
  </si>
  <si>
    <t>0.118672</t>
  </si>
  <si>
    <t>0.231061</t>
  </si>
  <si>
    <t>0.348301</t>
  </si>
  <si>
    <t>0.462876</t>
  </si>
  <si>
    <t>0.574289</t>
  </si>
  <si>
    <t>0.681528</t>
  </si>
  <si>
    <t>0.791054</t>
  </si>
  <si>
    <t>0.911090</t>
  </si>
  <si>
    <t>1.046788</t>
  </si>
  <si>
    <t>1.205952</t>
  </si>
  <si>
    <t>1.389670</t>
  </si>
  <si>
    <t>1.604703</t>
  </si>
  <si>
    <t>1.843554</t>
  </si>
  <si>
    <t>2.108238</t>
  </si>
  <si>
    <t>2.380066</t>
  </si>
  <si>
    <t>2.651016</t>
  </si>
  <si>
    <t>2.894875</t>
  </si>
  <si>
    <t>3.096610</t>
  </si>
  <si>
    <t>3.232635</t>
  </si>
  <si>
    <t>3.290880</t>
  </si>
  <si>
    <t>3.264556</t>
  </si>
  <si>
    <t>3.158765</t>
  </si>
  <si>
    <t>2.991332</t>
  </si>
  <si>
    <t>2.789109</t>
  </si>
  <si>
    <t>2.585403</t>
  </si>
  <si>
    <t>2.414927</t>
  </si>
  <si>
    <t>2.306680</t>
  </si>
  <si>
    <t>2.282286</t>
  </si>
  <si>
    <t>2.351020</t>
  </si>
  <si>
    <t>2.509016</t>
  </si>
  <si>
    <t>2.745520</t>
  </si>
  <si>
    <t>3.032541</t>
  </si>
  <si>
    <t>3.346340</t>
  </si>
  <si>
    <t>3.642002</t>
  </si>
  <si>
    <t>3.887444</t>
  </si>
  <si>
    <t>4.035275</t>
  </si>
  <si>
    <t>4.055578</t>
  </si>
  <si>
    <t>3.925339</t>
  </si>
  <si>
    <t>3.635496</t>
  </si>
  <si>
    <t>3.202949</t>
  </si>
  <si>
    <t>2.651838</t>
  </si>
  <si>
    <t>2.030445</t>
  </si>
  <si>
    <t>1.392546</t>
  </si>
  <si>
    <t>0.738127</t>
  </si>
  <si>
    <t>0.151405</t>
  </si>
  <si>
    <t>Dolbec 2310 _20 40cm_printemps - Average</t>
  </si>
  <si>
    <t>17.22</t>
  </si>
  <si>
    <t>0.424</t>
  </si>
  <si>
    <t>0.0960</t>
  </si>
  <si>
    <t>3.177</t>
  </si>
  <si>
    <t>222.472</t>
  </si>
  <si>
    <t>1.03</t>
  </si>
  <si>
    <t>0.0568</t>
  </si>
  <si>
    <t>39.835</t>
  </si>
  <si>
    <t>15.927</t>
  </si>
  <si>
    <t>163.151</t>
  </si>
  <si>
    <t>534.235</t>
  </si>
  <si>
    <t>0.095106</t>
  </si>
  <si>
    <t>0.157144</t>
  </si>
  <si>
    <t>0.225701</t>
  </si>
  <si>
    <t>0.286163</t>
  </si>
  <si>
    <t>0.344538</t>
  </si>
  <si>
    <t>0.399860</t>
  </si>
  <si>
    <t>0.458220</t>
  </si>
  <si>
    <t>0.522939</t>
  </si>
  <si>
    <t>0.599511</t>
  </si>
  <si>
    <t>0.690550</t>
  </si>
  <si>
    <t>0.802862</t>
  </si>
  <si>
    <t>0.936966</t>
  </si>
  <si>
    <t>1.098993</t>
  </si>
  <si>
    <t>1.283591</t>
  </si>
  <si>
    <t>1.492390</t>
  </si>
  <si>
    <t>1.712508</t>
  </si>
  <si>
    <t>1.937597</t>
  </si>
  <si>
    <t>2.148027</t>
  </si>
  <si>
    <t>2.330275</t>
  </si>
  <si>
    <t>2.465438</t>
  </si>
  <si>
    <t>2.542315</t>
  </si>
  <si>
    <t>2.554604</t>
  </si>
  <si>
    <t>2.506465</t>
  </si>
  <si>
    <t>2.412311</t>
  </si>
  <si>
    <t>2.296662</t>
  </si>
  <si>
    <t>2.189804</t>
  </si>
  <si>
    <t>2.125139</t>
  </si>
  <si>
    <t>2.131635</t>
  </si>
  <si>
    <t>2.230677</t>
  </si>
  <si>
    <t>2.435228</t>
  </si>
  <si>
    <t>2.738922</t>
  </si>
  <si>
    <t>3.134474</t>
  </si>
  <si>
    <t>3.583604</t>
  </si>
  <si>
    <t>4.061160</t>
  </si>
  <si>
    <t>4.507025</t>
  </si>
  <si>
    <t>4.884672</t>
  </si>
  <si>
    <t>5.136265</t>
  </si>
  <si>
    <t>5.223681</t>
  </si>
  <si>
    <t>5.111109</t>
  </si>
  <si>
    <t>4.780057</t>
  </si>
  <si>
    <t>4.239761</t>
  </si>
  <si>
    <t>3.521532</t>
  </si>
  <si>
    <t>2.685074</t>
  </si>
  <si>
    <t>1.828299</t>
  </si>
  <si>
    <t>0.969992</t>
  </si>
  <si>
    <t>0.181154</t>
  </si>
  <si>
    <t>Dolbec2310 20 40 cm recolte - Average</t>
  </si>
  <si>
    <t>9.94</t>
  </si>
  <si>
    <t>0.352</t>
  </si>
  <si>
    <t>0.0557</t>
  </si>
  <si>
    <t>2.607</t>
  </si>
  <si>
    <t>241.747</t>
  </si>
  <si>
    <t>0.822</t>
  </si>
  <si>
    <t>0.0535</t>
  </si>
  <si>
    <t>42.287</t>
  </si>
  <si>
    <t>16.331</t>
  </si>
  <si>
    <t>200.849</t>
  </si>
  <si>
    <t>539.921</t>
  </si>
  <si>
    <t>0.121220</t>
  </si>
  <si>
    <t>0.183698</t>
  </si>
  <si>
    <t>0.255029</t>
  </si>
  <si>
    <t>0.320923</t>
  </si>
  <si>
    <t>0.386542</t>
  </si>
  <si>
    <t>0.450032</t>
  </si>
  <si>
    <t>0.515296</t>
  </si>
  <si>
    <t>0.583039</t>
  </si>
  <si>
    <t>0.656099</t>
  </si>
  <si>
    <t>0.734191</t>
  </si>
  <si>
    <t>0.820148</t>
  </si>
  <si>
    <t>0.911806</t>
  </si>
  <si>
    <t>1.011406</t>
  </si>
  <si>
    <t>1.114207</t>
  </si>
  <si>
    <t>1.220411</t>
  </si>
  <si>
    <t>1.323558</t>
  </si>
  <si>
    <t>1.421842</t>
  </si>
  <si>
    <t>1.508913</t>
  </si>
  <si>
    <t>1.582408</t>
  </si>
  <si>
    <t>1.638633</t>
  </si>
  <si>
    <t>1.677464</t>
  </si>
  <si>
    <t>1.700369</t>
  </si>
  <si>
    <t>1.712298</t>
  </si>
  <si>
    <t>1.721342</t>
  </si>
  <si>
    <t>1.739346</t>
  </si>
  <si>
    <t>1.782161</t>
  </si>
  <si>
    <t>1.868313</t>
  </si>
  <si>
    <t>2.020058</t>
  </si>
  <si>
    <t>2.255218</t>
  </si>
  <si>
    <t>2.594100</t>
  </si>
  <si>
    <t>3.034944</t>
  </si>
  <si>
    <t>3.579103</t>
  </si>
  <si>
    <t>4.181906</t>
  </si>
  <si>
    <t>4.810121</t>
  </si>
  <si>
    <t>5.377659</t>
  </si>
  <si>
    <t>5.826489</t>
  </si>
  <si>
    <t>6.077298</t>
  </si>
  <si>
    <t>6.085961</t>
  </si>
  <si>
    <t>5.829517</t>
  </si>
  <si>
    <t>5.315506</t>
  </si>
  <si>
    <t>4.590913</t>
  </si>
  <si>
    <t>3.724862</t>
  </si>
  <si>
    <t>2.788275</t>
  </si>
  <si>
    <t>1.921057</t>
  </si>
  <si>
    <t>0.908970</t>
  </si>
  <si>
    <t>0.117350</t>
  </si>
  <si>
    <t>Dolbec 2916_20 40cm_recolte - Average</t>
  </si>
  <si>
    <t>18.69</t>
  </si>
  <si>
    <t>0.321</t>
  </si>
  <si>
    <t>0.0436</t>
  </si>
  <si>
    <t>4.646</t>
  </si>
  <si>
    <t>68.510</t>
  </si>
  <si>
    <t>1.55</t>
  </si>
  <si>
    <t>0.132</t>
  </si>
  <si>
    <t>17.156</t>
  </si>
  <si>
    <t>6.809</t>
  </si>
  <si>
    <t>33.838</t>
  </si>
  <si>
    <t>164.012</t>
  </si>
  <si>
    <t>0.014100</t>
  </si>
  <si>
    <t>0.165758</t>
  </si>
  <si>
    <t>0.345110</t>
  </si>
  <si>
    <t>0.532880</t>
  </si>
  <si>
    <t>0.719110</t>
  </si>
  <si>
    <t>0.900228</t>
  </si>
  <si>
    <t>1.068813</t>
  </si>
  <si>
    <t>1.227946</t>
  </si>
  <si>
    <t>1.383879</t>
  </si>
  <si>
    <t>1.540800</t>
  </si>
  <si>
    <t>1.707109</t>
  </si>
  <si>
    <t>1.885807</t>
  </si>
  <si>
    <t>2.089248</t>
  </si>
  <si>
    <t>2.319353</t>
  </si>
  <si>
    <t>2.588500</t>
  </si>
  <si>
    <t>2.890354</t>
  </si>
  <si>
    <t>3.230339</t>
  </si>
  <si>
    <t>3.589756</t>
  </si>
  <si>
    <t>3.959796</t>
  </si>
  <si>
    <t>4.308606</t>
  </si>
  <si>
    <t>4.612749</t>
  </si>
  <si>
    <t>4.838025</t>
  </si>
  <si>
    <t>4.961000</t>
  </si>
  <si>
    <t>4.964217</t>
  </si>
  <si>
    <t>4.845028</t>
  </si>
  <si>
    <t>4.615001</t>
  </si>
  <si>
    <t>4.299242</t>
  </si>
  <si>
    <t>3.927960</t>
  </si>
  <si>
    <t>3.536931</t>
  </si>
  <si>
    <t>3.149199</t>
  </si>
  <si>
    <t>2.789441</t>
  </si>
  <si>
    <t>2.461175</t>
  </si>
  <si>
    <t>2.173904</t>
  </si>
  <si>
    <t>1.918056</t>
  </si>
  <si>
    <t>1.695369</t>
  </si>
  <si>
    <t>1.493115</t>
  </si>
  <si>
    <t>1.312908</t>
  </si>
  <si>
    <t>1.147692</t>
  </si>
  <si>
    <t>1.002322</t>
  </si>
  <si>
    <t>0.873234</t>
  </si>
  <si>
    <t>0.760097</t>
  </si>
  <si>
    <t>0.654441</t>
  </si>
  <si>
    <t>0.550683</t>
  </si>
  <si>
    <t>0.433764</t>
  </si>
  <si>
    <t>0.318901</t>
  </si>
  <si>
    <t>0.158016</t>
  </si>
  <si>
    <t>0.040039</t>
  </si>
  <si>
    <t>Dolbec 2916_20 40cm_printemps - Average</t>
  </si>
  <si>
    <t>13.47</t>
  </si>
  <si>
    <t>0.271</t>
  </si>
  <si>
    <t>5.972</t>
  </si>
  <si>
    <t>73.437</t>
  </si>
  <si>
    <t>2.09</t>
  </si>
  <si>
    <t>0.149</t>
  </si>
  <si>
    <t>15.175</t>
  </si>
  <si>
    <t>5.970</t>
  </si>
  <si>
    <t>28.600</t>
  </si>
  <si>
    <t>176.776</t>
  </si>
  <si>
    <t>0.008831</t>
  </si>
  <si>
    <t>0.245369</t>
  </si>
  <si>
    <t>0.431950</t>
  </si>
  <si>
    <t>0.646571</t>
  </si>
  <si>
    <t>0.863088</t>
  </si>
  <si>
    <t>1.069416</t>
  </si>
  <si>
    <t>1.266714</t>
  </si>
  <si>
    <t>1.455874</t>
  </si>
  <si>
    <t>1.646218</t>
  </si>
  <si>
    <t>1.841455</t>
  </si>
  <si>
    <t>2.050784</t>
  </si>
  <si>
    <t>2.275569</t>
  </si>
  <si>
    <t>2.526852</t>
  </si>
  <si>
    <t>2.800746</t>
  </si>
  <si>
    <t>3.104947</t>
  </si>
  <si>
    <t>3.424075</t>
  </si>
  <si>
    <t>3.754790</t>
  </si>
  <si>
    <t>4.070128</t>
  </si>
  <si>
    <t>4.354087</t>
  </si>
  <si>
    <t>4.574661</t>
  </si>
  <si>
    <t>4.710531</t>
  </si>
  <si>
    <t>4.740706</t>
  </si>
  <si>
    <t>4.657047</t>
  </si>
  <si>
    <t>4.465051</t>
  </si>
  <si>
    <t>4.183161</t>
  </si>
  <si>
    <t>3.840960</t>
  </si>
  <si>
    <t>3.474003</t>
  </si>
  <si>
    <t>3.113062</t>
  </si>
  <si>
    <t>2.785376</t>
  </si>
  <si>
    <t>2.499366</t>
  </si>
  <si>
    <t>2.259507</t>
  </si>
  <si>
    <t>2.053147</t>
  </si>
  <si>
    <t>1.872804</t>
  </si>
  <si>
    <t>1.702690</t>
  </si>
  <si>
    <t>1.539994</t>
  </si>
  <si>
    <t>1.377172</t>
  </si>
  <si>
    <t>1.221557</t>
  </si>
  <si>
    <t>1.075178</t>
  </si>
  <si>
    <t>0.949828</t>
  </si>
  <si>
    <t>0.848045</t>
  </si>
  <si>
    <t>0.771658</t>
  </si>
  <si>
    <t>0.712783</t>
  </si>
  <si>
    <t>0.660009</t>
  </si>
  <si>
    <t>0.598852</t>
  </si>
  <si>
    <t>0.518180</t>
  </si>
  <si>
    <t>0.414725</t>
  </si>
  <si>
    <t>0.291140</t>
  </si>
  <si>
    <t>0.154333</t>
  </si>
  <si>
    <t>0.071491</t>
  </si>
  <si>
    <t>0.025520</t>
  </si>
  <si>
    <t>Laurentienne15_20 40cm_juillet - Average</t>
  </si>
  <si>
    <t>13.81</t>
  </si>
  <si>
    <t>0.541</t>
  </si>
  <si>
    <t>0.0840</t>
  </si>
  <si>
    <t>2.836</t>
  </si>
  <si>
    <t>337.437</t>
  </si>
  <si>
    <t>0.914</t>
  </si>
  <si>
    <t>0.0506</t>
  </si>
  <si>
    <t>44.767</t>
  </si>
  <si>
    <t>16.844</t>
  </si>
  <si>
    <t>270.670</t>
  </si>
  <si>
    <t>784.567</t>
  </si>
  <si>
    <t>0.102534</t>
  </si>
  <si>
    <t>0.160389</t>
  </si>
  <si>
    <t>0.225929</t>
  </si>
  <si>
    <t>0.286259</t>
  </si>
  <si>
    <t>0.346898</t>
  </si>
  <si>
    <t>0.406588</t>
  </si>
  <si>
    <t>0.469700</t>
  </si>
  <si>
    <t>0.537502</t>
  </si>
  <si>
    <t>0.613294</t>
  </si>
  <si>
    <t>0.697076</t>
  </si>
  <si>
    <t>0.792056</t>
  </si>
  <si>
    <t>0.895903</t>
  </si>
  <si>
    <t>1.011196</t>
  </si>
  <si>
    <t>1.132488</t>
  </si>
  <si>
    <t>1.260023</t>
  </si>
  <si>
    <t>1.385939</t>
  </si>
  <si>
    <t>1.507676</t>
  </si>
  <si>
    <t>1.616651</t>
  </si>
  <si>
    <t>1.708663</t>
  </si>
  <si>
    <t>1.777199</t>
  </si>
  <si>
    <t>1.819361</t>
  </si>
  <si>
    <t>1.833297</t>
  </si>
  <si>
    <t>1.820103</t>
  </si>
  <si>
    <t>1.783210</t>
  </si>
  <si>
    <t>1.728848</t>
  </si>
  <si>
    <t>1.665652</t>
  </si>
  <si>
    <t>1.606233</t>
  </si>
  <si>
    <t>1.565805</t>
  </si>
  <si>
    <t>1.564491</t>
  </si>
  <si>
    <t>1.625488</t>
  </si>
  <si>
    <t>1.770937</t>
  </si>
  <si>
    <t>2.025447</t>
  </si>
  <si>
    <t>2.392978</t>
  </si>
  <si>
    <t>2.881106</t>
  </si>
  <si>
    <t>3.452218</t>
  </si>
  <si>
    <t>4.079643</t>
  </si>
  <si>
    <t>4.688031</t>
  </si>
  <si>
    <t>5.219850</t>
  </si>
  <si>
    <t>5.593544</t>
  </si>
  <si>
    <t>5.755543</t>
  </si>
  <si>
    <t>5.667790</t>
  </si>
  <si>
    <t>5.326886</t>
  </si>
  <si>
    <t>4.766998</t>
  </si>
  <si>
    <t>4.048165</t>
  </si>
  <si>
    <t>3.252928</t>
  </si>
  <si>
    <t>2.449855</t>
  </si>
  <si>
    <t>1.644063</t>
  </si>
  <si>
    <t>0.853769</t>
  </si>
  <si>
    <t>0.166634</t>
  </si>
  <si>
    <t>0.017165</t>
  </si>
  <si>
    <t>Laurentienne21B_20 40cm_juillet - Average</t>
  </si>
  <si>
    <t>0.544</t>
  </si>
  <si>
    <t>0.1109</t>
  </si>
  <si>
    <t>2.725</t>
  </si>
  <si>
    <t>349.251</t>
  </si>
  <si>
    <t>0.861</t>
  </si>
  <si>
    <t>0.0483</t>
  </si>
  <si>
    <t>46.875</t>
  </si>
  <si>
    <t>18.190</t>
  </si>
  <si>
    <t>284.722</t>
  </si>
  <si>
    <t>794.130</t>
  </si>
  <si>
    <t>0.025282</t>
  </si>
  <si>
    <t>0.113592</t>
  </si>
  <si>
    <t>0.174434</t>
  </si>
  <si>
    <t>0.238473</t>
  </si>
  <si>
    <t>0.296638</t>
  </si>
  <si>
    <t>0.353324</t>
  </si>
  <si>
    <t>0.407092</t>
  </si>
  <si>
    <t>0.461733</t>
  </si>
  <si>
    <t>0.518440</t>
  </si>
  <si>
    <t>0.580164</t>
  </si>
  <si>
    <t>0.647284</t>
  </si>
  <si>
    <t>0.723050</t>
  </si>
  <si>
    <t>0.806412</t>
  </si>
  <si>
    <t>0.900207</t>
  </si>
  <si>
    <t>1.000737</t>
  </si>
  <si>
    <t>1.108754</t>
  </si>
  <si>
    <t>1.217857</t>
  </si>
  <si>
    <t>1.325684</t>
  </si>
  <si>
    <t>1.424044</t>
  </si>
  <si>
    <t>1.508123</t>
  </si>
  <si>
    <t>1.570676</t>
  </si>
  <si>
    <t>1.607672</t>
  </si>
  <si>
    <t>1.616417</t>
  </si>
  <si>
    <t>1.597768</t>
  </si>
  <si>
    <t>1.556084</t>
  </si>
  <si>
    <t>1.499939</t>
  </si>
  <si>
    <t>1.441691</t>
  </si>
  <si>
    <t>1.398530</t>
  </si>
  <si>
    <t>1.390695</t>
  </si>
  <si>
    <t>1.441504</t>
  </si>
  <si>
    <t>1.576528</t>
  </si>
  <si>
    <t>1.814133</t>
  </si>
  <si>
    <t>2.174855</t>
  </si>
  <si>
    <t>2.649443</t>
  </si>
  <si>
    <t>3.235125</t>
  </si>
  <si>
    <t>3.877022</t>
  </si>
  <si>
    <t>4.537888</t>
  </si>
  <si>
    <t>5.134115</t>
  </si>
  <si>
    <t>5.608923</t>
  </si>
  <si>
    <t>5.892119</t>
  </si>
  <si>
    <t>5.947168</t>
  </si>
  <si>
    <t>5.758983</t>
  </si>
  <si>
    <t>5.342266</t>
  </si>
  <si>
    <t>4.742267</t>
  </si>
  <si>
    <t>4.019357</t>
  </si>
  <si>
    <t>3.245353</t>
  </si>
  <si>
    <t>2.480687</t>
  </si>
  <si>
    <t>1.722004</t>
  </si>
  <si>
    <t>0.962540</t>
  </si>
  <si>
    <t>0.314360</t>
  </si>
  <si>
    <t>0.012563</t>
  </si>
  <si>
    <t>Laurentienne21A_20 40cm_juillet - Average</t>
  </si>
  <si>
    <t>16.14</t>
  </si>
  <si>
    <t>0.1035</t>
  </si>
  <si>
    <t>2.688</t>
  </si>
  <si>
    <t>320.775</t>
  </si>
  <si>
    <t>0.844</t>
  </si>
  <si>
    <t>46.860</t>
  </si>
  <si>
    <t>18.244</t>
  </si>
  <si>
    <t>262.971</t>
  </si>
  <si>
    <t>724.985</t>
  </si>
  <si>
    <t>0.112820</t>
  </si>
  <si>
    <t>0.170121</t>
  </si>
  <si>
    <t>0.235000</t>
  </si>
  <si>
    <t>0.293938</t>
  </si>
  <si>
    <t>0.351418</t>
  </si>
  <si>
    <t>0.405722</t>
  </si>
  <si>
    <t>0.460670</t>
  </si>
  <si>
    <t>0.517452</t>
  </si>
  <si>
    <t>0.579082</t>
  </si>
  <si>
    <t>0.646026</t>
  </si>
  <si>
    <t>0.721705</t>
  </si>
  <si>
    <t>0.805320</t>
  </si>
  <si>
    <t>0.899983</t>
  </si>
  <si>
    <t>1.002259</t>
  </si>
  <si>
    <t>1.113170</t>
  </si>
  <si>
    <t>1.226293</t>
  </si>
  <si>
    <t>1.339125</t>
  </si>
  <si>
    <t>1.442776</t>
  </si>
  <si>
    <t>1.531536</t>
  </si>
  <si>
    <t>1.596883</t>
  </si>
  <si>
    <t>1.633645</t>
  </si>
  <si>
    <t>1.638453</t>
  </si>
  <si>
    <t>1.612516</t>
  </si>
  <si>
    <t>1.562085</t>
  </si>
  <si>
    <t>1.499396</t>
  </si>
  <si>
    <t>1.441971</t>
  </si>
  <si>
    <t>1.412815</t>
  </si>
  <si>
    <t>1.437570</t>
  </si>
  <si>
    <t>1.541792</t>
  </si>
  <si>
    <t>1.750831</t>
  </si>
  <si>
    <t>2.075278</t>
  </si>
  <si>
    <t>2.526587</t>
  </si>
  <si>
    <t>3.078514</t>
  </si>
  <si>
    <t>3.714879</t>
  </si>
  <si>
    <t>4.366542</t>
  </si>
  <si>
    <t>4.989786</t>
  </si>
  <si>
    <t>5.503154</t>
  </si>
  <si>
    <t>5.857445</t>
  </si>
  <si>
    <t>5.999255</t>
  </si>
  <si>
    <t>5.906270</t>
  </si>
  <si>
    <t>5.579672</t>
  </si>
  <si>
    <t>5.044901</t>
  </si>
  <si>
    <t>4.353363</t>
  </si>
  <si>
    <t>3.577003</t>
  </si>
  <si>
    <t>2.787219</t>
  </si>
  <si>
    <t>2.006323</t>
  </si>
  <si>
    <t>1.220941</t>
  </si>
  <si>
    <t>0.420861</t>
  </si>
  <si>
    <t>0.009633</t>
  </si>
  <si>
    <t>Laurentienne6_20 40cm_printemps - Average</t>
  </si>
  <si>
    <t>6.98</t>
  </si>
  <si>
    <t>0.716</t>
  </si>
  <si>
    <t>0.0433</t>
  </si>
  <si>
    <t>2.652</t>
  </si>
  <si>
    <t>392.655</t>
  </si>
  <si>
    <t>0.837</t>
  </si>
  <si>
    <t>0.0475</t>
  </si>
  <si>
    <t>47.656</t>
  </si>
  <si>
    <t>17.619</t>
  </si>
  <si>
    <t>327.457</t>
  </si>
  <si>
    <t>886.147</t>
  </si>
  <si>
    <t>0.110861</t>
  </si>
  <si>
    <t>0.167675</t>
  </si>
  <si>
    <t>0.232860</t>
  </si>
  <si>
    <t>0.293584</t>
  </si>
  <si>
    <t>0.354663</t>
  </si>
  <si>
    <t>0.414480</t>
  </si>
  <si>
    <t>0.476579</t>
  </si>
  <si>
    <t>0.541468</t>
  </si>
  <si>
    <t>0.611683</t>
  </si>
  <si>
    <t>0.686761</t>
  </si>
  <si>
    <t>0.769105</t>
  </si>
  <si>
    <t>0.856166</t>
  </si>
  <si>
    <t>0.949450</t>
  </si>
  <si>
    <t>1.043703</t>
  </si>
  <si>
    <t>1.138096</t>
  </si>
  <si>
    <t>1.225805</t>
  </si>
  <si>
    <t>1.304198</t>
  </si>
  <si>
    <t>1.367211</t>
  </si>
  <si>
    <t>1.412421</t>
  </si>
  <si>
    <t>1.437241</t>
  </si>
  <si>
    <t>1.442037</t>
  </si>
  <si>
    <t>1.428883</t>
  </si>
  <si>
    <t>1.401641</t>
  </si>
  <si>
    <t>1.365275</t>
  </si>
  <si>
    <t>1.325627</t>
  </si>
  <si>
    <t>1.289026</t>
  </si>
  <si>
    <t>1.263681</t>
  </si>
  <si>
    <t>1.259773</t>
  </si>
  <si>
    <t>1.291213</t>
  </si>
  <si>
    <t>1.376963</t>
  </si>
  <si>
    <t>1.536127</t>
  </si>
  <si>
    <t>1.794575</t>
  </si>
  <si>
    <t>2.161244</t>
  </si>
  <si>
    <t>2.652712</t>
  </si>
  <si>
    <t>3.242044</t>
  </si>
  <si>
    <t>3.913092</t>
  </si>
  <si>
    <t>4.595610</t>
  </si>
  <si>
    <t>5.234398</t>
  </si>
  <si>
    <t>5.740654</t>
  </si>
  <si>
    <t>6.052349</t>
  </si>
  <si>
    <t>6.115401</t>
  </si>
  <si>
    <t>5.911979</t>
  </si>
  <si>
    <t>5.459463</t>
  </si>
  <si>
    <t>4.806047</t>
  </si>
  <si>
    <t>4.023789</t>
  </si>
  <si>
    <t>3.196396</t>
  </si>
  <si>
    <t>2.374406</t>
  </si>
  <si>
    <t>1.554885</t>
  </si>
  <si>
    <t>0.739741</t>
  </si>
  <si>
    <t>0.056961</t>
  </si>
  <si>
    <t>Laurentienne6_20 40cm_recolte - Average</t>
  </si>
  <si>
    <t>17.79</t>
  </si>
  <si>
    <t>0.866</t>
  </si>
  <si>
    <t>0.1175</t>
  </si>
  <si>
    <t>2.614</t>
  </si>
  <si>
    <t>413.831</t>
  </si>
  <si>
    <t>0.824</t>
  </si>
  <si>
    <t>0.047</t>
  </si>
  <si>
    <t>48.145</t>
  </si>
  <si>
    <t>17.880</t>
  </si>
  <si>
    <t>348.653</t>
  </si>
  <si>
    <t>929.367</t>
  </si>
  <si>
    <t>0.120859</t>
  </si>
  <si>
    <t>0.177916</t>
  </si>
  <si>
    <t>0.242420</t>
  </si>
  <si>
    <t>0.301322</t>
  </si>
  <si>
    <t>0.359490</t>
  </si>
  <si>
    <t>0.415714</t>
  </si>
  <si>
    <t>0.473907</t>
  </si>
  <si>
    <t>0.535051</t>
  </si>
  <si>
    <t>0.601836</t>
  </si>
  <si>
    <t>0.673905</t>
  </si>
  <si>
    <t>0.753466</t>
  </si>
  <si>
    <t>0.837826</t>
  </si>
  <si>
    <t>0.928200</t>
  </si>
  <si>
    <t>1.019267</t>
  </si>
  <si>
    <t>1.109979</t>
  </si>
  <si>
    <t>1.193504</t>
  </si>
  <si>
    <t>1.267057</t>
  </si>
  <si>
    <t>1.324716</t>
  </si>
  <si>
    <t>1.364174</t>
  </si>
  <si>
    <t>1.383367</t>
  </si>
  <si>
    <t>1.383359</t>
  </si>
  <si>
    <t>1.367309</t>
  </si>
  <si>
    <t>1.340264</t>
  </si>
  <si>
    <t>1.308195</t>
  </si>
  <si>
    <t>1.277257</t>
  </si>
  <si>
    <t>1.252965</t>
  </si>
  <si>
    <t>1.241010</t>
  </si>
  <si>
    <t>1.247762</t>
  </si>
  <si>
    <t>1.282077</t>
  </si>
  <si>
    <t>1.357951</t>
  </si>
  <si>
    <t>1.490979</t>
  </si>
  <si>
    <t>1.704945</t>
  </si>
  <si>
    <t>2.012305</t>
  </si>
  <si>
    <t>2.434812</t>
  </si>
  <si>
    <t>2.959292</t>
  </si>
  <si>
    <t>3.583511</t>
  </si>
  <si>
    <t>4.254907</t>
  </si>
  <si>
    <t>4.930812</t>
  </si>
  <si>
    <t>5.525827</t>
  </si>
  <si>
    <t>5.971047</t>
  </si>
  <si>
    <t>6.190360</t>
  </si>
  <si>
    <t>6.139034</t>
  </si>
  <si>
    <t>5.805167</t>
  </si>
  <si>
    <t>5.218391</t>
  </si>
  <si>
    <t>4.444751</t>
  </si>
  <si>
    <t>3.579674</t>
  </si>
  <si>
    <t>2.702420</t>
  </si>
  <si>
    <t>1.824556</t>
  </si>
  <si>
    <t>0.976426</t>
  </si>
  <si>
    <t>0.108660</t>
  </si>
  <si>
    <t>Bolduc340_20 40cm_printemps - Average</t>
  </si>
  <si>
    <t>0.1070</t>
  </si>
  <si>
    <t>2.274</t>
  </si>
  <si>
    <t>283.156</t>
  </si>
  <si>
    <t>0.697</t>
  </si>
  <si>
    <t>0.0379</t>
  </si>
  <si>
    <t>59.726</t>
  </si>
  <si>
    <t>27.496</t>
  </si>
  <si>
    <t>245.541</t>
  </si>
  <si>
    <t>585.784</t>
  </si>
  <si>
    <t>0.069196</t>
  </si>
  <si>
    <t>0.115104</t>
  </si>
  <si>
    <t>0.167769</t>
  </si>
  <si>
    <t>0.215917</t>
  </si>
  <si>
    <t>0.262159</t>
  </si>
  <si>
    <t>0.303141</t>
  </si>
  <si>
    <t>0.340342</t>
  </si>
  <si>
    <t>0.373678</t>
  </si>
  <si>
    <t>0.404788</t>
  </si>
  <si>
    <t>0.434607</t>
  </si>
  <si>
    <t>0.466866</t>
  </si>
  <si>
    <t>0.504789</t>
  </si>
  <si>
    <t>0.554014</t>
  </si>
  <si>
    <t>0.617774</t>
  </si>
  <si>
    <t>0.702165</t>
  </si>
  <si>
    <t>0.807277</t>
  </si>
  <si>
    <t>0.934725</t>
  </si>
  <si>
    <t>1.076752</t>
  </si>
  <si>
    <t>1.225499</t>
  </si>
  <si>
    <t>1.364302</t>
  </si>
  <si>
    <t>1.477212</t>
  </si>
  <si>
    <t>1.546644</t>
  </si>
  <si>
    <t>1.561771</t>
  </si>
  <si>
    <t>1.522446</t>
  </si>
  <si>
    <t>1.444558</t>
  </si>
  <si>
    <t>1.361637</t>
  </si>
  <si>
    <t>1.324314</t>
  </si>
  <si>
    <t>1.392625</t>
  </si>
  <si>
    <t>1.623227</t>
  </si>
  <si>
    <t>2.063172</t>
  </si>
  <si>
    <t>2.714156</t>
  </si>
  <si>
    <t>3.563415</t>
  </si>
  <si>
    <t>4.515049</t>
  </si>
  <si>
    <t>5.487423</t>
  </si>
  <si>
    <t>6.325422</t>
  </si>
  <si>
    <t>6.934538</t>
  </si>
  <si>
    <t>7.213997</t>
  </si>
  <si>
    <t>7.134463</t>
  </si>
  <si>
    <t>6.713097</t>
  </si>
  <si>
    <t>6.005139</t>
  </si>
  <si>
    <t>5.108140</t>
  </si>
  <si>
    <t>4.113871</t>
  </si>
  <si>
    <t>3.122629</t>
  </si>
  <si>
    <t>2.209587</t>
  </si>
  <si>
    <t>1.431154</t>
  </si>
  <si>
    <t>0.820097</t>
  </si>
  <si>
    <t>0.329350</t>
  </si>
  <si>
    <t>Bolduc340_20 40cm_recolte - Average</t>
  </si>
  <si>
    <t>12.06</t>
  </si>
  <si>
    <t>0.582</t>
  </si>
  <si>
    <t>0.0835</t>
  </si>
  <si>
    <t>2.553</t>
  </si>
  <si>
    <t>295.718</t>
  </si>
  <si>
    <t>0.807</t>
  </si>
  <si>
    <t>0.0442</t>
  </si>
  <si>
    <t>51.191</t>
  </si>
  <si>
    <t>21.751</t>
  </si>
  <si>
    <t>248.181</t>
  </si>
  <si>
    <t>655.477</t>
  </si>
  <si>
    <t>0.078655</t>
  </si>
  <si>
    <t>0.132337</t>
  </si>
  <si>
    <t>0.193918</t>
  </si>
  <si>
    <t>0.250738</t>
  </si>
  <si>
    <t>0.306620</t>
  </si>
  <si>
    <t>0.358296</t>
  </si>
  <si>
    <t>0.408041</t>
  </si>
  <si>
    <t>0.455858</t>
  </si>
  <si>
    <t>0.503803</t>
  </si>
  <si>
    <t>0.552387</t>
  </si>
  <si>
    <t>0.605310</t>
  </si>
  <si>
    <t>0.664345</t>
  </si>
  <si>
    <t>0.734716</t>
  </si>
  <si>
    <t>0.817706</t>
  </si>
  <si>
    <t>0.918747</t>
  </si>
  <si>
    <t>1.036715</t>
  </si>
  <si>
    <t>1.173634</t>
  </si>
  <si>
    <t>1.322856</t>
  </si>
  <si>
    <t>1.479290</t>
  </si>
  <si>
    <t>1.629771</t>
  </si>
  <si>
    <t>1.762307</t>
  </si>
  <si>
    <t>1.861781</t>
  </si>
  <si>
    <t>1.916961</t>
  </si>
  <si>
    <t>1.922027</t>
  </si>
  <si>
    <t>1.880707</t>
  </si>
  <si>
    <t>1.808292</t>
  </si>
  <si>
    <t>1.733216</t>
  </si>
  <si>
    <t>1.693216</t>
  </si>
  <si>
    <t>1.732337</t>
  </si>
  <si>
    <t>1.893501</t>
  </si>
  <si>
    <t>2.202920</t>
  </si>
  <si>
    <t>2.678350</t>
  </si>
  <si>
    <t>3.288252</t>
  </si>
  <si>
    <t>4.002567</t>
  </si>
  <si>
    <t>4.727380</t>
  </si>
  <si>
    <t>5.397369</t>
  </si>
  <si>
    <t>5.911569</t>
  </si>
  <si>
    <t>6.211798</t>
  </si>
  <si>
    <t>6.247523</t>
  </si>
  <si>
    <t>6.006612</t>
  </si>
  <si>
    <t>5.510564</t>
  </si>
  <si>
    <t>4.804766</t>
  </si>
  <si>
    <t>3.963602</t>
  </si>
  <si>
    <t>3.074610</t>
  </si>
  <si>
    <t>2.211036</t>
  </si>
  <si>
    <t>1.381121</t>
  </si>
  <si>
    <t>0.544226</t>
  </si>
  <si>
    <t>0.007646</t>
  </si>
  <si>
    <t>PontRouge_20 40cm_printemps - Average</t>
  </si>
  <si>
    <t>13.27</t>
  </si>
  <si>
    <t>0.508</t>
  </si>
  <si>
    <t>0.0888</t>
  </si>
  <si>
    <t>2.680</t>
  </si>
  <si>
    <t>401.005</t>
  </si>
  <si>
    <t>0.848</t>
  </si>
  <si>
    <t>0.0458</t>
  </si>
  <si>
    <t>49.431</t>
  </si>
  <si>
    <t>18.601</t>
  </si>
  <si>
    <t>332.772</t>
  </si>
  <si>
    <t>910.545</t>
  </si>
  <si>
    <t>0.091466</t>
  </si>
  <si>
    <t>0.146537</t>
  </si>
  <si>
    <t>0.208832</t>
  </si>
  <si>
    <t>0.266068</t>
  </si>
  <si>
    <t>0.323380</t>
  </si>
  <si>
    <t>0.379042</t>
  </si>
  <si>
    <t>0.436746</t>
  </si>
  <si>
    <t>0.497350</t>
  </si>
  <si>
    <t>0.563687</t>
  </si>
  <si>
    <t>0.635854</t>
  </si>
  <si>
    <t>0.717006</t>
  </si>
  <si>
    <t>0.805783</t>
  </si>
  <si>
    <t>0.905056</t>
  </si>
  <si>
    <t>1.010841</t>
  </si>
  <si>
    <t>1.123937</t>
  </si>
  <si>
    <t>1.237655</t>
  </si>
  <si>
    <t>1.349474</t>
  </si>
  <si>
    <t>1.450660</t>
  </si>
  <si>
    <t>1.535743</t>
  </si>
  <si>
    <t>1.596541</t>
  </si>
  <si>
    <t>1.627935</t>
  </si>
  <si>
    <t>1.626189</t>
  </si>
  <si>
    <t>1.591147</t>
  </si>
  <si>
    <t>1.526345</t>
  </si>
  <si>
    <t>1.439623</t>
  </si>
  <si>
    <t>1.342187</t>
  </si>
  <si>
    <t>1.250243</t>
  </si>
  <si>
    <t>1.181767</t>
  </si>
  <si>
    <t>1.159575</t>
  </si>
  <si>
    <t>1.207765</t>
  </si>
  <si>
    <t>1.349219</t>
  </si>
  <si>
    <t>1.608930</t>
  </si>
  <si>
    <t>1.991971</t>
  </si>
  <si>
    <t>2.509175</t>
  </si>
  <si>
    <t>3.125988</t>
  </si>
  <si>
    <t>3.821292</t>
  </si>
  <si>
    <t>4.521070</t>
  </si>
  <si>
    <t>5.170408</t>
  </si>
  <si>
    <t>5.682679</t>
  </si>
  <si>
    <t>5.999647</t>
  </si>
  <si>
    <t>6.070787</t>
  </si>
  <si>
    <t>5.881152</t>
  </si>
  <si>
    <t>5.449317</t>
  </si>
  <si>
    <t>4.824484</t>
  </si>
  <si>
    <t>4.075286</t>
  </si>
  <si>
    <t>3.285202</t>
  </si>
  <si>
    <t>2.514247</t>
  </si>
  <si>
    <t>1.738192</t>
  </si>
  <si>
    <t>1.012039</t>
  </si>
  <si>
    <t>0.134483</t>
  </si>
  <si>
    <t>PontRouge 20 40 cm recolte - Average</t>
  </si>
  <si>
    <t>11.85</t>
  </si>
  <si>
    <t>0.537</t>
  </si>
  <si>
    <t>0.0743</t>
  </si>
  <si>
    <t>2.768</t>
  </si>
  <si>
    <t>377.360</t>
  </si>
  <si>
    <t>0.887</t>
  </si>
  <si>
    <t>46.663</t>
  </si>
  <si>
    <t>17.429</t>
  </si>
  <si>
    <t>307.598</t>
  </si>
  <si>
    <t>868.886</t>
  </si>
  <si>
    <t>0.095029</t>
  </si>
  <si>
    <t>0.153592</t>
  </si>
  <si>
    <t>0.219960</t>
  </si>
  <si>
    <t>0.281133</t>
  </si>
  <si>
    <t>0.342634</t>
  </si>
  <si>
    <t>0.402602</t>
  </si>
  <si>
    <t>0.464953</t>
  </si>
  <si>
    <t>0.530517</t>
  </si>
  <si>
    <t>0.602268</t>
  </si>
  <si>
    <t>0.680229</t>
  </si>
  <si>
    <t>0.767678</t>
  </si>
  <si>
    <t>0.862952</t>
  </si>
  <si>
    <t>0.968894</t>
  </si>
  <si>
    <t>1.080951</t>
  </si>
  <si>
    <t>1.199640</t>
  </si>
  <si>
    <t>1.317672</t>
  </si>
  <si>
    <t>1.432282</t>
  </si>
  <si>
    <t>1.534584</t>
  </si>
  <si>
    <t>1.619433</t>
  </si>
  <si>
    <t>1.679418</t>
  </si>
  <si>
    <t>1.710669</t>
  </si>
  <si>
    <t>1.711035</t>
  </si>
  <si>
    <t>1.681976</t>
  </si>
  <si>
    <t>1.628209</t>
  </si>
  <si>
    <t>1.557885</t>
  </si>
  <si>
    <t>1.481473</t>
  </si>
  <si>
    <t>1.412880</t>
  </si>
  <si>
    <t>1.366978</t>
  </si>
  <si>
    <t>1.361981</t>
  </si>
  <si>
    <t>1.417523</t>
  </si>
  <si>
    <t>1.552030</t>
  </si>
  <si>
    <t>1.787267</t>
  </si>
  <si>
    <t>2.128478</t>
  </si>
  <si>
    <t>2.587830</t>
  </si>
  <si>
    <t>3.138371</t>
  </si>
  <si>
    <t>3.765493</t>
  </si>
  <si>
    <t>4.406000</t>
  </si>
  <si>
    <t>5.011210</t>
  </si>
  <si>
    <t>5.498790</t>
  </si>
  <si>
    <t>5.807963</t>
  </si>
  <si>
    <t>5.881190</t>
  </si>
  <si>
    <t>5.693717</t>
  </si>
  <si>
    <t>5.256341</t>
  </si>
  <si>
    <t>4.614762</t>
  </si>
  <si>
    <t>3.844325</t>
  </si>
  <si>
    <t>3.034294</t>
  </si>
  <si>
    <t>2.229605</t>
  </si>
  <si>
    <t>1.423773</t>
  </si>
  <si>
    <t>0.685337</t>
  </si>
  <si>
    <t>0.086195</t>
  </si>
  <si>
    <t>Beaumont 20 40 cm  printemps - Average</t>
  </si>
  <si>
    <t>17.48</t>
  </si>
  <si>
    <t>0.448</t>
  </si>
  <si>
    <t>0.0398</t>
  </si>
  <si>
    <t>18.112</t>
  </si>
  <si>
    <t>320.321</t>
  </si>
  <si>
    <t>5.57</t>
  </si>
  <si>
    <t>0.129</t>
  </si>
  <si>
    <t>17.499</t>
  </si>
  <si>
    <t>5.878</t>
  </si>
  <si>
    <t>54.214</t>
  </si>
  <si>
    <t>987.803</t>
  </si>
  <si>
    <t>0.018072</t>
  </si>
  <si>
    <t>0.131819</t>
  </si>
  <si>
    <t>0.329091</t>
  </si>
  <si>
    <t>0.524291</t>
  </si>
  <si>
    <t>0.732068</t>
  </si>
  <si>
    <t>0.932891</t>
  </si>
  <si>
    <t>1.115920</t>
  </si>
  <si>
    <t>1.279916</t>
  </si>
  <si>
    <t>1.425112</t>
  </si>
  <si>
    <t>1.558204</t>
  </si>
  <si>
    <t>1.682133</t>
  </si>
  <si>
    <t>1.803192</t>
  </si>
  <si>
    <t>1.923425</t>
  </si>
  <si>
    <t>2.050959</t>
  </si>
  <si>
    <t>2.185941</t>
  </si>
  <si>
    <t>2.333435</t>
  </si>
  <si>
    <t>2.486090</t>
  </si>
  <si>
    <t>2.640637</t>
  </si>
  <si>
    <t>2.781330</t>
  </si>
  <si>
    <t>2.896363</t>
  </si>
  <si>
    <t>2.966761</t>
  </si>
  <si>
    <t>2.978667</t>
  </si>
  <si>
    <t>2.921810</t>
  </si>
  <si>
    <t>2.793391</t>
  </si>
  <si>
    <t>2.601340</t>
  </si>
  <si>
    <t>2.360763</t>
  </si>
  <si>
    <t>2.092969</t>
  </si>
  <si>
    <t>1.821282</t>
  </si>
  <si>
    <t>1.564017</t>
  </si>
  <si>
    <t>1.336965</t>
  </si>
  <si>
    <t>1.144251</t>
  </si>
  <si>
    <t>0.990206</t>
  </si>
  <si>
    <t>0.871799</t>
  </si>
  <si>
    <t>0.792821</t>
  </si>
  <si>
    <t>0.756674</t>
  </si>
  <si>
    <t>0.773444</t>
  </si>
  <si>
    <t>0.855611</t>
  </si>
  <si>
    <t>1.011571</t>
  </si>
  <si>
    <t>1.252521</t>
  </si>
  <si>
    <t>1.571187</t>
  </si>
  <si>
    <t>1.961529</t>
  </si>
  <si>
    <t>2.390476</t>
  </si>
  <si>
    <t>2.827329</t>
  </si>
  <si>
    <t>3.220890</t>
  </si>
  <si>
    <t>3.526773</t>
  </si>
  <si>
    <t>3.699959</t>
  </si>
  <si>
    <t>3.711122</t>
  </si>
  <si>
    <t>3.548407</t>
  </si>
  <si>
    <t>3.222253</t>
  </si>
  <si>
    <t>2.757677</t>
  </si>
  <si>
    <t>2.195867</t>
  </si>
  <si>
    <t>1.581372</t>
  </si>
  <si>
    <t>0.867219</t>
  </si>
  <si>
    <t>0.200190</t>
  </si>
  <si>
    <t>Beaumont_20 40cm_recolte - Average</t>
  </si>
  <si>
    <t>0.314</t>
  </si>
  <si>
    <t>0.0375</t>
  </si>
  <si>
    <t>17.947</t>
  </si>
  <si>
    <t>337.403</t>
  </si>
  <si>
    <t>5.48</t>
  </si>
  <si>
    <t>0.122</t>
  </si>
  <si>
    <t>18.610</t>
  </si>
  <si>
    <t>6.296</t>
  </si>
  <si>
    <t>57.875</t>
  </si>
  <si>
    <t>1044.966</t>
  </si>
  <si>
    <t>0.014236</t>
  </si>
  <si>
    <t>0.106757</t>
  </si>
  <si>
    <t>0.291840</t>
  </si>
  <si>
    <t>0.474486</t>
  </si>
  <si>
    <t>0.669586</t>
  </si>
  <si>
    <t>0.858249</t>
  </si>
  <si>
    <t>1.029669</t>
  </si>
  <si>
    <t>1.182245</t>
  </si>
  <si>
    <t>1.316123</t>
  </si>
  <si>
    <t>1.437816</t>
  </si>
  <si>
    <t>1.550621</t>
  </si>
  <si>
    <t>1.661160</t>
  </si>
  <si>
    <t>1.772637</t>
  </si>
  <si>
    <t>1.894515</t>
  </si>
  <si>
    <t>2.028945</t>
  </si>
  <si>
    <t>2.182799</t>
  </si>
  <si>
    <t>2.350204</t>
  </si>
  <si>
    <t>2.529509</t>
  </si>
  <si>
    <t>2.704650</t>
  </si>
  <si>
    <t>2.863630</t>
  </si>
  <si>
    <t>2.984038</t>
  </si>
  <si>
    <t>3.048725</t>
  </si>
  <si>
    <t>3.041426</t>
  </si>
  <si>
    <t>2.953990</t>
  </si>
  <si>
    <t>2.788532</t>
  </si>
  <si>
    <t>2.556289</t>
  </si>
  <si>
    <t>2.277057</t>
  </si>
  <si>
    <t>1.975830</t>
  </si>
  <si>
    <t>1.675345</t>
  </si>
  <si>
    <t>1.398471</t>
  </si>
  <si>
    <t>1.156399</t>
  </si>
  <si>
    <t>0.961258</t>
  </si>
  <si>
    <t>0.814742</t>
  </si>
  <si>
    <t>0.724166</t>
  </si>
  <si>
    <t>0.692878</t>
  </si>
  <si>
    <t>0.728112</t>
  </si>
  <si>
    <t>0.837393</t>
  </si>
  <si>
    <t>1.020581</t>
  </si>
  <si>
    <t>1.280529</t>
  </si>
  <si>
    <t>1.601073</t>
  </si>
  <si>
    <t>1.971112</t>
  </si>
  <si>
    <t>2.358880</t>
  </si>
  <si>
    <t>2.741944</t>
  </si>
  <si>
    <t>3.086274</t>
  </si>
  <si>
    <t>3.367718</t>
  </si>
  <si>
    <t>3.559647</t>
  </si>
  <si>
    <t>3.640912</t>
  </si>
  <si>
    <t>3.591735</t>
  </si>
  <si>
    <t>3.397113</t>
  </si>
  <si>
    <t>3.045702</t>
  </si>
  <si>
    <t>2.540059</t>
  </si>
  <si>
    <t>1.910130</t>
  </si>
  <si>
    <t>1.091999</t>
  </si>
  <si>
    <t>0.260264</t>
  </si>
  <si>
    <t>LeoD 20 40 cm printemps - Average</t>
  </si>
  <si>
    <t>8.73</t>
  </si>
  <si>
    <t>0.0534</t>
  </si>
  <si>
    <t>2.099</t>
  </si>
  <si>
    <t>151.045</t>
  </si>
  <si>
    <t>0.641</t>
  </si>
  <si>
    <t>0.0497</t>
  </si>
  <si>
    <t>45.588</t>
  </si>
  <si>
    <t>19.587</t>
  </si>
  <si>
    <t>135.737</t>
  </si>
  <si>
    <t>304.559</t>
  </si>
  <si>
    <t>0.078373</t>
  </si>
  <si>
    <t>0.131272</t>
  </si>
  <si>
    <t>0.189025</t>
  </si>
  <si>
    <t>0.238629</t>
  </si>
  <si>
    <t>0.284977</t>
  </si>
  <si>
    <t>0.327265</t>
  </si>
  <si>
    <t>0.370828</t>
  </si>
  <si>
    <t>0.418735</t>
  </si>
  <si>
    <t>0.475743</t>
  </si>
  <si>
    <t>0.544567</t>
  </si>
  <si>
    <t>0.630966</t>
  </si>
  <si>
    <t>0.735163</t>
  </si>
  <si>
    <t>0.860804</t>
  </si>
  <si>
    <t>1.001517</t>
  </si>
  <si>
    <t>1.155038</t>
  </si>
  <si>
    <t>1.307823</t>
  </si>
  <si>
    <t>1.451227</t>
  </si>
  <si>
    <t>1.569345</t>
  </si>
  <si>
    <t>1.653781</t>
  </si>
  <si>
    <t>1.699711</t>
  </si>
  <si>
    <t>1.715054</t>
  </si>
  <si>
    <t>1.721181</t>
  </si>
  <si>
    <t>1.754622</t>
  </si>
  <si>
    <t>1.862911</t>
  </si>
  <si>
    <t>2.097256</t>
  </si>
  <si>
    <t>2.503037</t>
  </si>
  <si>
    <t>3.098486</t>
  </si>
  <si>
    <t>3.879069</t>
  </si>
  <si>
    <t>4.780321</t>
  </si>
  <si>
    <t>5.725761</t>
  </si>
  <si>
    <t>6.575875</t>
  </si>
  <si>
    <t>7.221542</t>
  </si>
  <si>
    <t>7.535961</t>
  </si>
  <si>
    <t>7.458447</t>
  </si>
  <si>
    <t>6.982349</t>
  </si>
  <si>
    <t>6.149860</t>
  </si>
  <si>
    <t>5.085906</t>
  </si>
  <si>
    <t>3.907873</t>
  </si>
  <si>
    <t>2.742297</t>
  </si>
  <si>
    <t>1.753965</t>
  </si>
  <si>
    <t>0.323435</t>
  </si>
  <si>
    <t>LeoD 20 40 cm recolte - Average</t>
  </si>
  <si>
    <t>11.55</t>
  </si>
  <si>
    <t>0.0608</t>
  </si>
  <si>
    <t>2.191</t>
  </si>
  <si>
    <t>143.900</t>
  </si>
  <si>
    <t>0.672</t>
  </si>
  <si>
    <t>0.0577</t>
  </si>
  <si>
    <t>39.221</t>
  </si>
  <si>
    <t>15.990</t>
  </si>
  <si>
    <t>126.787</t>
  </si>
  <si>
    <t>293.782</t>
  </si>
  <si>
    <t>0.124959</t>
  </si>
  <si>
    <t>0.191173</t>
  </si>
  <si>
    <t>0.264861</t>
  </si>
  <si>
    <t>0.330180</t>
  </si>
  <si>
    <t>0.392839</t>
  </si>
  <si>
    <t>0.451686</t>
  </si>
  <si>
    <t>0.512160</t>
  </si>
  <si>
    <t>0.576479</t>
  </si>
  <si>
    <t>0.648751</t>
  </si>
  <si>
    <t>0.729957</t>
  </si>
  <si>
    <t>0.823944</t>
  </si>
  <si>
    <t>0.928134</t>
  </si>
  <si>
    <t>1.043692</t>
  </si>
  <si>
    <t>1.162372</t>
  </si>
  <si>
    <t>1.280043</t>
  </si>
  <si>
    <t>1.384457</t>
  </si>
  <si>
    <t>1.468583</t>
  </si>
  <si>
    <t>1.523259</t>
  </si>
  <si>
    <t>1.547380</t>
  </si>
  <si>
    <t>1.547219</t>
  </si>
  <si>
    <t>1.541142</t>
  </si>
  <si>
    <t>1.560094</t>
  </si>
  <si>
    <t>1.645807</t>
  </si>
  <si>
    <t>1.844275</t>
  </si>
  <si>
    <t>2.196523</t>
  </si>
  <si>
    <t>2.730245</t>
  </si>
  <si>
    <t>3.438325</t>
  </si>
  <si>
    <t>4.291147</t>
  </si>
  <si>
    <t>5.201166</t>
  </si>
  <si>
    <t>6.079586</t>
  </si>
  <si>
    <t>6.790598</t>
  </si>
  <si>
    <t>7.239498</t>
  </si>
  <si>
    <t>7.335550</t>
  </si>
  <si>
    <t>7.049527</t>
  </si>
  <si>
    <t>6.416025</t>
  </si>
  <si>
    <t>5.497438</t>
  </si>
  <si>
    <t>4.431390</t>
  </si>
  <si>
    <t>3.318140</t>
  </si>
  <si>
    <t>2.303797</t>
  </si>
  <si>
    <t>1.387398</t>
  </si>
  <si>
    <t>0.658607</t>
  </si>
  <si>
    <t>0.111596</t>
  </si>
  <si>
    <t>BN_20 40cm_printemps - Average</t>
  </si>
  <si>
    <t>14.02</t>
  </si>
  <si>
    <t>0.0539</t>
  </si>
  <si>
    <t>3.644</t>
  </si>
  <si>
    <t>178.197</t>
  </si>
  <si>
    <t>1.21</t>
  </si>
  <si>
    <t>0.079</t>
  </si>
  <si>
    <t>28.670</t>
  </si>
  <si>
    <t>11.060</t>
  </si>
  <si>
    <t>118.377</t>
  </si>
  <si>
    <t>442.415</t>
  </si>
  <si>
    <t>0.006116</t>
  </si>
  <si>
    <t>0.073594</t>
  </si>
  <si>
    <t>0.174539</t>
  </si>
  <si>
    <t>0.280281</t>
  </si>
  <si>
    <t>0.385301</t>
  </si>
  <si>
    <t>0.487302</t>
  </si>
  <si>
    <t>0.582073</t>
  </si>
  <si>
    <t>0.672145</t>
  </si>
  <si>
    <t>0.762157</t>
  </si>
  <si>
    <t>0.855598</t>
  </si>
  <si>
    <t>0.958478</t>
  </si>
  <si>
    <t>1.073548</t>
  </si>
  <si>
    <t>1.209312</t>
  </si>
  <si>
    <t>1.366831</t>
  </si>
  <si>
    <t>1.553707</t>
  </si>
  <si>
    <t>1.763956</t>
  </si>
  <si>
    <t>1.999118</t>
  </si>
  <si>
    <t>2.243750</t>
  </si>
  <si>
    <t>2.488950</t>
  </si>
  <si>
    <t>2.710275</t>
  </si>
  <si>
    <t>2.888920</t>
  </si>
  <si>
    <t>3.000029</t>
  </si>
  <si>
    <t>3.026297</t>
  </si>
  <si>
    <t>2.957126</t>
  </si>
  <si>
    <t>2.794397</t>
  </si>
  <si>
    <t>2.555000</t>
  </si>
  <si>
    <t>2.272381</t>
  </si>
  <si>
    <t>1.991787</t>
  </si>
  <si>
    <t>1.770572</t>
  </si>
  <si>
    <t>1.662536</t>
  </si>
  <si>
    <t>1.715387</t>
  </si>
  <si>
    <t>1.957503</t>
  </si>
  <si>
    <t>2.381561</t>
  </si>
  <si>
    <t>2.962661</t>
  </si>
  <si>
    <t>3.616834</t>
  </si>
  <si>
    <t>4.269941</t>
  </si>
  <si>
    <t>4.802139</t>
  </si>
  <si>
    <t>5.140233</t>
  </si>
  <si>
    <t>5.217792</t>
  </si>
  <si>
    <t>5.019612</t>
  </si>
  <si>
    <t>4.572458</t>
  </si>
  <si>
    <t>3.924030</t>
  </si>
  <si>
    <t>3.162042</t>
  </si>
  <si>
    <t>2.339586</t>
  </si>
  <si>
    <t>1.592410</t>
  </si>
  <si>
    <t>0.672885</t>
  </si>
  <si>
    <t>0.086849</t>
  </si>
  <si>
    <t>BN_20 40cm_recolte - Average</t>
  </si>
  <si>
    <t>8.98</t>
  </si>
  <si>
    <t>0.349</t>
  </si>
  <si>
    <t>0.0308</t>
  </si>
  <si>
    <t>3.946</t>
  </si>
  <si>
    <t>197.130</t>
  </si>
  <si>
    <t>1.33</t>
  </si>
  <si>
    <t>0.0855</t>
  </si>
  <si>
    <t>26.482</t>
  </si>
  <si>
    <t>9.598</t>
  </si>
  <si>
    <t>122.930</t>
  </si>
  <si>
    <t>494.635</t>
  </si>
  <si>
    <t>0.007352</t>
  </si>
  <si>
    <t>0.087852</t>
  </si>
  <si>
    <t>0.200853</t>
  </si>
  <si>
    <t>0.320874</t>
  </si>
  <si>
    <t>0.442558</t>
  </si>
  <si>
    <t>0.564324</t>
  </si>
  <si>
    <t>0.681750</t>
  </si>
  <si>
    <t>0.796591</t>
  </si>
  <si>
    <t>0.912160</t>
  </si>
  <si>
    <t>1.029679</t>
  </si>
  <si>
    <t>1.153511</t>
  </si>
  <si>
    <t>1.283632</t>
  </si>
  <si>
    <t>1.425960</t>
  </si>
  <si>
    <t>1.578559</t>
  </si>
  <si>
    <t>1.746591</t>
  </si>
  <si>
    <t>1.923136</t>
  </si>
  <si>
    <t>2.108684</t>
  </si>
  <si>
    <t>2.290730</t>
  </si>
  <si>
    <t>2.462749</t>
  </si>
  <si>
    <t>2.607679</t>
  </si>
  <si>
    <t>2.712831</t>
  </si>
  <si>
    <t>2.762076</t>
  </si>
  <si>
    <t>2.744329</t>
  </si>
  <si>
    <t>2.653972</t>
  </si>
  <si>
    <t>2.494029</t>
  </si>
  <si>
    <t>2.278837</t>
  </si>
  <si>
    <t>2.035377</t>
  </si>
  <si>
    <t>1.799930</t>
  </si>
  <si>
    <t>1.619148</t>
  </si>
  <si>
    <t>1.537480</t>
  </si>
  <si>
    <t>1.595084</t>
  </si>
  <si>
    <t>1.817328</t>
  </si>
  <si>
    <t>2.199544</t>
  </si>
  <si>
    <t>2.723388</t>
  </si>
  <si>
    <t>3.318302</t>
  </si>
  <si>
    <t>3.922729</t>
  </si>
  <si>
    <t>4.431616</t>
  </si>
  <si>
    <t>4.780702</t>
  </si>
  <si>
    <t>4.907041</t>
  </si>
  <si>
    <t>4.793970</t>
  </si>
  <si>
    <t>4.458514</t>
  </si>
  <si>
    <t>3.940606</t>
  </si>
  <si>
    <t>3.308677</t>
  </si>
  <si>
    <t>2.625997</t>
  </si>
  <si>
    <t>1.958852</t>
  </si>
  <si>
    <t>1.361352</t>
  </si>
  <si>
    <t>0.856676</t>
  </si>
  <si>
    <t>0.425273</t>
  </si>
  <si>
    <t>0.138784</t>
  </si>
  <si>
    <t>0.086932</t>
  </si>
  <si>
    <t>0.053673</t>
  </si>
  <si>
    <t>0.026131</t>
  </si>
  <si>
    <t>0.005596</t>
  </si>
  <si>
    <t>KnonEch(mg/kg)</t>
  </si>
  <si>
    <t>KnonEch</t>
  </si>
  <si>
    <t>0.41755</t>
  </si>
  <si>
    <t>0.09835</t>
  </si>
  <si>
    <t>0.00493</t>
  </si>
  <si>
    <t>34.352</t>
  </si>
  <si>
    <t>1.1554</t>
  </si>
  <si>
    <t>0.0920</t>
  </si>
  <si>
    <t>0.44403</t>
  </si>
  <si>
    <t>0.08602</t>
  </si>
  <si>
    <t>0.00282</t>
  </si>
  <si>
    <t>0.81329</t>
  </si>
  <si>
    <t>0.10986</t>
  </si>
  <si>
    <t>0.00876</t>
  </si>
  <si>
    <t>0.44269</t>
  </si>
  <si>
    <t>0.09556</t>
  </si>
  <si>
    <t>0.00699</t>
  </si>
  <si>
    <t>0.48946</t>
  </si>
  <si>
    <t>0.12016</t>
  </si>
  <si>
    <t>0.00378</t>
  </si>
  <si>
    <t>3.0886</t>
  </si>
  <si>
    <t>0.18564</t>
  </si>
  <si>
    <t>0.0102</t>
  </si>
  <si>
    <t>1.1634</t>
  </si>
  <si>
    <t>0.11542</t>
  </si>
  <si>
    <t>0.00673</t>
  </si>
  <si>
    <t>7.0067</t>
  </si>
  <si>
    <t>0.42436</t>
  </si>
  <si>
    <t>0.0404</t>
  </si>
  <si>
    <t>0.29577</t>
  </si>
  <si>
    <t>0.09636</t>
  </si>
  <si>
    <t>0.00796</t>
  </si>
  <si>
    <t>0.50689</t>
  </si>
  <si>
    <t>0.10251</t>
  </si>
  <si>
    <t>0.00583</t>
  </si>
  <si>
    <t>5.7256</t>
  </si>
  <si>
    <t>0.33784</t>
  </si>
  <si>
    <t>0.0280</t>
  </si>
  <si>
    <t>5.2443</t>
  </si>
  <si>
    <t>0.34264</t>
  </si>
  <si>
    <t>0.0306</t>
  </si>
  <si>
    <t>2.0345</t>
  </si>
  <si>
    <t>0.15774</t>
  </si>
  <si>
    <t>Agromat ag2</t>
  </si>
  <si>
    <t>Poids Knonech (g)</t>
  </si>
  <si>
    <t>KnonEch(mg/kg) ajusté à humidité</t>
  </si>
  <si>
    <t>%MS</t>
  </si>
  <si>
    <t>KnonEch ajusté à humidité</t>
  </si>
  <si>
    <t>01 Dolbec 1514 Bloc1 70kgha Recolte 2016 20cm - Average</t>
  </si>
  <si>
    <t>1.5</t>
  </si>
  <si>
    <t>0.02</t>
  </si>
  <si>
    <t>12.23</t>
  </si>
  <si>
    <t>0.592</t>
  </si>
  <si>
    <t>0.0775</t>
  </si>
  <si>
    <t>2.729</t>
  </si>
  <si>
    <t>340.003</t>
  </si>
  <si>
    <t>0.048</t>
  </si>
  <si>
    <t>47.213</t>
  </si>
  <si>
    <t>17.796</t>
  </si>
  <si>
    <t>275.664</t>
  </si>
  <si>
    <t>769.978</t>
  </si>
  <si>
    <t>0.100114</t>
  </si>
  <si>
    <t>0.157466</t>
  </si>
  <si>
    <t>0.223259</t>
  </si>
  <si>
    <t>0.284793</t>
  </si>
  <si>
    <t>0.347209</t>
  </si>
  <si>
    <t>0.408581</t>
  </si>
  <si>
    <t>0.472368</t>
  </si>
  <si>
    <t>0.538867</t>
  </si>
  <si>
    <t>0.610409</t>
  </si>
  <si>
    <t>0.686175</t>
  </si>
  <si>
    <t>0.768242</t>
  </si>
  <si>
    <t>0.853981</t>
  </si>
  <si>
    <t>0.945088</t>
  </si>
  <si>
    <t>1.037016</t>
  </si>
  <si>
    <t>1.129941</t>
  </si>
  <si>
    <t>1.218299</t>
  </si>
  <si>
    <t>1.300682</t>
  </si>
  <si>
    <t>1.371832</t>
  </si>
  <si>
    <t>1.429666</t>
  </si>
  <si>
    <t>1.47076</t>
  </si>
  <si>
    <t>1.494133</t>
  </si>
  <si>
    <t>1.499728</t>
  </si>
  <si>
    <t>1.489737</t>
  </si>
  <si>
    <t>1.468577</t>
  </si>
  <si>
    <t>1.443541</t>
  </si>
  <si>
    <t>1.424929</t>
  </si>
  <si>
    <t>1.426641</t>
  </si>
  <si>
    <t>1.466004</t>
  </si>
  <si>
    <t>1.562114</t>
  </si>
  <si>
    <t>1.738122</t>
  </si>
  <si>
    <t>2.008979</t>
  </si>
  <si>
    <t>2.394201</t>
  </si>
  <si>
    <t>2.882672</t>
  </si>
  <si>
    <t>3.470971</t>
  </si>
  <si>
    <t>4.102992</t>
  </si>
  <si>
    <t>4.739904</t>
  </si>
  <si>
    <t>5.297852</t>
  </si>
  <si>
    <t>5.719679</t>
  </si>
  <si>
    <t>5.938489</t>
  </si>
  <si>
    <t>5.921513</t>
  </si>
  <si>
    <t>5.661782</t>
  </si>
  <si>
    <t>5.182718</t>
  </si>
  <si>
    <t>4.538953</t>
  </si>
  <si>
    <t>3.798888</t>
  </si>
  <si>
    <t>3.032999</t>
  </si>
  <si>
    <t>2.287132</t>
  </si>
  <si>
    <t>1.53537</t>
  </si>
  <si>
    <t>0.75954</t>
  </si>
  <si>
    <t>0.303695</t>
  </si>
  <si>
    <t>0.053395</t>
  </si>
  <si>
    <t>02 Dolbec 1514 Bloc2 70kgha Recolte 2016 20cm - Average</t>
  </si>
  <si>
    <t>11.88</t>
  </si>
  <si>
    <t>0.561</t>
  </si>
  <si>
    <t>0.0774</t>
  </si>
  <si>
    <t>2.72</t>
  </si>
  <si>
    <t>405.452</t>
  </si>
  <si>
    <t>0.851</t>
  </si>
  <si>
    <t>0.0467</t>
  </si>
  <si>
    <t>48.451</t>
  </si>
  <si>
    <t>17.588</t>
  </si>
  <si>
    <t>331.486</t>
  </si>
  <si>
    <t>919.148</t>
  </si>
  <si>
    <t>0.097184</t>
  </si>
  <si>
    <t>0.153781</t>
  </si>
  <si>
    <t>0.219347</t>
  </si>
  <si>
    <t>0.281654</t>
  </si>
  <si>
    <t>0.345905</t>
  </si>
  <si>
    <t>0.410109</t>
  </si>
  <si>
    <t>0.477506</t>
  </si>
  <si>
    <t>0.548037</t>
  </si>
  <si>
    <t>0.623749</t>
  </si>
  <si>
    <t>0.703277</t>
  </si>
  <si>
    <t>0.788144</t>
  </si>
  <si>
    <t>0.874932</t>
  </si>
  <si>
    <t>0.964675</t>
  </si>
  <si>
    <t>1.052221</t>
  </si>
  <si>
    <t>1.1371</t>
  </si>
  <si>
    <t>1.213632</t>
  </si>
  <si>
    <t>1.280071</t>
  </si>
  <si>
    <t>1.331715</t>
  </si>
  <si>
    <t>1.366688</t>
  </si>
  <si>
    <t>1.382618</t>
  </si>
  <si>
    <t>1.379119</t>
  </si>
  <si>
    <t>1.357146</t>
  </si>
  <si>
    <t>1.31933</t>
  </si>
  <si>
    <t>1.270221</t>
  </si>
  <si>
    <t>1.216627</t>
  </si>
  <si>
    <t>1.167411</t>
  </si>
  <si>
    <t>1.134812</t>
  </si>
  <si>
    <t>1.13342</t>
  </si>
  <si>
    <t>1.180858</t>
  </si>
  <si>
    <t>1.29833</t>
  </si>
  <si>
    <t>1.503166</t>
  </si>
  <si>
    <t>1.817687</t>
  </si>
  <si>
    <t>2.241234</t>
  </si>
  <si>
    <t>2.781491</t>
  </si>
  <si>
    <t>3.399436</t>
  </si>
  <si>
    <t>4.071553</t>
  </si>
  <si>
    <t>4.72461</t>
  </si>
  <si>
    <t>5.306844</t>
  </si>
  <si>
    <t>5.741029</t>
  </si>
  <si>
    <t>5.979268</t>
  </si>
  <si>
    <t>5.984911</t>
  </si>
  <si>
    <t>5.753638</t>
  </si>
  <si>
    <t>5.311455</t>
  </si>
  <si>
    <t>4.706309</t>
  </si>
  <si>
    <t>4.001956</t>
  </si>
  <si>
    <t>3.263075</t>
  </si>
  <si>
    <t>2.518337</t>
  </si>
  <si>
    <t>1.777843</t>
  </si>
  <si>
    <t>1.031169</t>
  </si>
  <si>
    <t>0.344512</t>
  </si>
  <si>
    <t>0.030859</t>
  </si>
  <si>
    <t>03 dolbec 1514 Bloc1 163kgha  2016 20cm - Average</t>
  </si>
  <si>
    <t>11.76</t>
  </si>
  <si>
    <t>0.661</t>
  </si>
  <si>
    <t>0.0751</t>
  </si>
  <si>
    <t>2.739</t>
  </si>
  <si>
    <t>391.496</t>
  </si>
  <si>
    <t>0.874</t>
  </si>
  <si>
    <t>0.0476</t>
  </si>
  <si>
    <t>47.545</t>
  </si>
  <si>
    <t>17.374</t>
  </si>
  <si>
    <t>320.395</t>
  </si>
  <si>
    <t>894.852</t>
  </si>
  <si>
    <t>0.094395</t>
  </si>
  <si>
    <t>0.150046</t>
  </si>
  <si>
    <t>0.213551</t>
  </si>
  <si>
    <t>0.272668</t>
  </si>
  <si>
    <t>0.332812</t>
  </si>
  <si>
    <t>0.392701</t>
  </si>
  <si>
    <t>0.456471</t>
  </si>
  <si>
    <t>0.525083</t>
  </si>
  <si>
    <t>0.601516</t>
  </si>
  <si>
    <t>0.685377</t>
  </si>
  <si>
    <t>0.77926</t>
  </si>
  <si>
    <t>0.88004</t>
  </si>
  <si>
    <t>0.989214</t>
  </si>
  <si>
    <t>1.100376</t>
  </si>
  <si>
    <t>1.212261</t>
  </si>
  <si>
    <t>1.316455</t>
  </si>
  <si>
    <t>1.409417</t>
  </si>
  <si>
    <t>1.483476</t>
  </si>
  <si>
    <t>1.53528</t>
  </si>
  <si>
    <t>1.561474</t>
  </si>
  <si>
    <t>1.562456</t>
  </si>
  <si>
    <t>1.541161</t>
  </si>
  <si>
    <t>1.503079</t>
  </si>
  <si>
    <t>1.455329</t>
  </si>
  <si>
    <t>1.405918</t>
  </si>
  <si>
    <t>1.362539</t>
  </si>
  <si>
    <t>1.333488</t>
  </si>
  <si>
    <t>1.327241</t>
  </si>
  <si>
    <t>1.354714</t>
  </si>
  <si>
    <t>1.431075</t>
  </si>
  <si>
    <t>1.572279</t>
  </si>
  <si>
    <t>1.80154</t>
  </si>
  <si>
    <t>2.12846</t>
  </si>
  <si>
    <t>2.570685</t>
  </si>
  <si>
    <t>3.107569</t>
  </si>
  <si>
    <t>3.728541</t>
  </si>
  <si>
    <t>4.372937</t>
  </si>
  <si>
    <t>4.992353</t>
  </si>
  <si>
    <t>5.502597</t>
  </si>
  <si>
    <t>5.840615</t>
  </si>
  <si>
    <t>5.945701</t>
  </si>
  <si>
    <t>5.790642</t>
  </si>
  <si>
    <t>5.383951</t>
  </si>
  <si>
    <t>4.76808</t>
  </si>
  <si>
    <t>4.018232</t>
  </si>
  <si>
    <t>3.21537</t>
  </si>
  <si>
    <t>2.39017</t>
  </si>
  <si>
    <t>1.574752</t>
  </si>
  <si>
    <t>0.706635</t>
  </si>
  <si>
    <t>0.260133</t>
  </si>
  <si>
    <t>0.059881</t>
  </si>
  <si>
    <t>04 dolbec 1514 Bloc2 163kgha  2016 20cm - Average</t>
  </si>
  <si>
    <t>12.9</t>
  </si>
  <si>
    <t>1.01</t>
  </si>
  <si>
    <t>0.1135</t>
  </si>
  <si>
    <t>2.246</t>
  </si>
  <si>
    <t>518.875</t>
  </si>
  <si>
    <t>0.662</t>
  </si>
  <si>
    <t>65.395</t>
  </si>
  <si>
    <t>26.298</t>
  </si>
  <si>
    <t>461.964</t>
  </si>
  <si>
    <t>1063.829</t>
  </si>
  <si>
    <t>0.076191</t>
  </si>
  <si>
    <t>0.117815</t>
  </si>
  <si>
    <t>0.16615</t>
  </si>
  <si>
    <t>0.212262</t>
  </si>
  <si>
    <t>0.259991</t>
  </si>
  <si>
    <t>0.307967</t>
  </si>
  <si>
    <t>0.358486</t>
  </si>
  <si>
    <t>0.411336</t>
  </si>
  <si>
    <t>0.467795</t>
  </si>
  <si>
    <t>0.526484</t>
  </si>
  <si>
    <t>0.587954</t>
  </si>
  <si>
    <t>0.649042</t>
  </si>
  <si>
    <t>0.709763</t>
  </si>
  <si>
    <t>0.765903</t>
  </si>
  <si>
    <t>0.816513</t>
  </si>
  <si>
    <t>0.85776</t>
  </si>
  <si>
    <t>0.888622</t>
  </si>
  <si>
    <t>0.907264</t>
  </si>
  <si>
    <t>0.91381</t>
  </si>
  <si>
    <t>0.908838</t>
  </si>
  <si>
    <t>0.893692</t>
  </si>
  <si>
    <t>0.870016</t>
  </si>
  <si>
    <t>0.838873</t>
  </si>
  <si>
    <t>0.800653</t>
  </si>
  <si>
    <t>0.755362</t>
  </si>
  <si>
    <t>0.703365</t>
  </si>
  <si>
    <t>0.648514</t>
  </si>
  <si>
    <t>0.598933</t>
  </si>
  <si>
    <t>0.571694</t>
  </si>
  <si>
    <t>0.592081</t>
  </si>
  <si>
    <t>0.692574</t>
  </si>
  <si>
    <t>0.913611</t>
  </si>
  <si>
    <t>1.282543</t>
  </si>
  <si>
    <t>1.833256</t>
  </si>
  <si>
    <t>2.550114</t>
  </si>
  <si>
    <t>3.427168</t>
  </si>
  <si>
    <t>4.386836</t>
  </si>
  <si>
    <t>5.367452</t>
  </si>
  <si>
    <t>6.250735</t>
  </si>
  <si>
    <t>6.947995</t>
  </si>
  <si>
    <t>7.362393</t>
  </si>
  <si>
    <t>7.442088</t>
  </si>
  <si>
    <t>7.173101</t>
  </si>
  <si>
    <t>6.589358</t>
  </si>
  <si>
    <t>5.763217</t>
  </si>
  <si>
    <t>4.795308</t>
  </si>
  <si>
    <t>3.77664</t>
  </si>
  <si>
    <t>2.761509</t>
  </si>
  <si>
    <t>1.761334</t>
  </si>
  <si>
    <t>0.664132</t>
  </si>
  <si>
    <t>0.075508</t>
  </si>
  <si>
    <t>5 Dolbec1514 Bloc1 175kgha 20160919 20cm - Average</t>
  </si>
  <si>
    <t>9.47</t>
  </si>
  <si>
    <t>0.506</t>
  </si>
  <si>
    <t>0.0571</t>
  </si>
  <si>
    <t>2.537</t>
  </si>
  <si>
    <t>310.803</t>
  </si>
  <si>
    <t>0.812</t>
  </si>
  <si>
    <t>0.0503</t>
  </si>
  <si>
    <t>45.014</t>
  </si>
  <si>
    <t>16.624</t>
  </si>
  <si>
    <t>266.504</t>
  </si>
  <si>
    <t>692.754</t>
  </si>
  <si>
    <t>0.095264</t>
  </si>
  <si>
    <t>0.154568</t>
  </si>
  <si>
    <t>0.222399</t>
  </si>
  <si>
    <t>0.285861</t>
  </si>
  <si>
    <t>0.350788</t>
  </si>
  <si>
    <t>0.415523</t>
  </si>
  <si>
    <t>0.48414</t>
  </si>
  <si>
    <t>0.557261</t>
  </si>
  <si>
    <t>0.637693</t>
  </si>
  <si>
    <t>0.724672</t>
  </si>
  <si>
    <t>0.820569</t>
  </si>
  <si>
    <t>0.922045</t>
  </si>
  <si>
    <t>1.030658</t>
  </si>
  <si>
    <t>1.140309</t>
  </si>
  <si>
    <t>1.250318</t>
  </si>
  <si>
    <t>1.3532</t>
  </si>
  <si>
    <t>1.446515</t>
  </si>
  <si>
    <t>1.523795</t>
  </si>
  <si>
    <t>1.582785</t>
  </si>
  <si>
    <t>1.620593</t>
  </si>
  <si>
    <t>1.63755</t>
  </si>
  <si>
    <t>1.635395</t>
  </si>
  <si>
    <t>1.617813</t>
  </si>
  <si>
    <t>1.589714</t>
  </si>
  <si>
    <t>1.557277</t>
  </si>
  <si>
    <t>1.527872</t>
  </si>
  <si>
    <t>1.511447</t>
  </si>
  <si>
    <t>1.521098</t>
  </si>
  <si>
    <t>1.574261</t>
  </si>
  <si>
    <t>1.69472</t>
  </si>
  <si>
    <t>1.904676</t>
  </si>
  <si>
    <t>2.232956</t>
  </si>
  <si>
    <t>2.683775</t>
  </si>
  <si>
    <t>3.267284</t>
  </si>
  <si>
    <t>3.938611</t>
  </si>
  <si>
    <t>4.66393</t>
  </si>
  <si>
    <t>5.350057</t>
  </si>
  <si>
    <t>5.92227</t>
  </si>
  <si>
    <t>6.279514</t>
  </si>
  <si>
    <t>6.353786</t>
  </si>
  <si>
    <t>6.102985</t>
  </si>
  <si>
    <t>5.530921</t>
  </si>
  <si>
    <t>4.696076</t>
  </si>
  <si>
    <t>3.697672</t>
  </si>
  <si>
    <t>2.656672</t>
  </si>
  <si>
    <t>1.615851</t>
  </si>
  <si>
    <t>0.572736</t>
  </si>
  <si>
    <t>0.044124</t>
  </si>
  <si>
    <t>6 Dolbec1514 Bloc2 175kgha 20160919 20cm - Average</t>
  </si>
  <si>
    <t>16.99</t>
  </si>
  <si>
    <t>0.509</t>
  </si>
  <si>
    <t>0.097</t>
  </si>
  <si>
    <t>2.842</t>
  </si>
  <si>
    <t>319.982</t>
  </si>
  <si>
    <t>0.908</t>
  </si>
  <si>
    <t>0.0545</t>
  </si>
  <si>
    <t>41.58</t>
  </si>
  <si>
    <t>14.998</t>
  </si>
  <si>
    <t>255.69</t>
  </si>
  <si>
    <t>741.574</t>
  </si>
  <si>
    <t>0.124602</t>
  </si>
  <si>
    <t>0.190759</t>
  </si>
  <si>
    <t>0.267017</t>
  </si>
  <si>
    <t>0.338932</t>
  </si>
  <si>
    <t>0.41246</t>
  </si>
  <si>
    <t>0.485553</t>
  </si>
  <si>
    <t>0.5621</t>
  </si>
  <si>
    <t>0.64219</t>
  </si>
  <si>
    <t>0.728127</t>
  </si>
  <si>
    <t>0.818127</t>
  </si>
  <si>
    <t>0.913434</t>
  </si>
  <si>
    <t>1.009591</t>
  </si>
  <si>
    <t>1.107166</t>
  </si>
  <si>
    <t>1.200093</t>
  </si>
  <si>
    <t>1.287677</t>
  </si>
  <si>
    <t>1.364265</t>
  </si>
  <si>
    <t>1.429009</t>
  </si>
  <si>
    <t>1.47907</t>
  </si>
  <si>
    <t>1.515307</t>
  </si>
  <si>
    <t>1.538709</t>
  </si>
  <si>
    <t>1.552516</t>
  </si>
  <si>
    <t>1.560499</t>
  </si>
  <si>
    <t>1.566799</t>
  </si>
  <si>
    <t>1.574949</t>
  </si>
  <si>
    <t>1.587784</t>
  </si>
  <si>
    <t>1.608119</t>
  </si>
  <si>
    <t>1.639659</t>
  </si>
  <si>
    <t>1.689714</t>
  </si>
  <si>
    <t>1.768947</t>
  </si>
  <si>
    <t>1.89585</t>
  </si>
  <si>
    <t>2.087827</t>
  </si>
  <si>
    <t>2.369727</t>
  </si>
  <si>
    <t>2.745661</t>
  </si>
  <si>
    <t>3.22489</t>
  </si>
  <si>
    <t>3.771145</t>
  </si>
  <si>
    <t>4.357613</t>
  </si>
  <si>
    <t>4.910317</t>
  </si>
  <si>
    <t>5.371587</t>
  </si>
  <si>
    <t>5.663967</t>
  </si>
  <si>
    <t>5.73742</t>
  </si>
  <si>
    <t>5.561349</t>
  </si>
  <si>
    <t>5.138586</t>
  </si>
  <si>
    <t>4.511147</t>
  </si>
  <si>
    <t>3.744858</t>
  </si>
  <si>
    <t>2.928648</t>
  </si>
  <si>
    <t>2.133744</t>
  </si>
  <si>
    <t>1.332955</t>
  </si>
  <si>
    <t>0.534478</t>
  </si>
  <si>
    <t>0.015055</t>
  </si>
  <si>
    <t>Dolbec1514 Bloc1 255kgha 20160919 20cm - Average</t>
  </si>
  <si>
    <t>17.46</t>
  </si>
  <si>
    <t>0.698</t>
  </si>
  <si>
    <t>0.1414</t>
  </si>
  <si>
    <t>2.289</t>
  </si>
  <si>
    <t>413.665</t>
  </si>
  <si>
    <t>0.691</t>
  </si>
  <si>
    <t>0.0388</t>
  </si>
  <si>
    <t>58.375</t>
  </si>
  <si>
    <t>23.142</t>
  </si>
  <si>
    <t>367.641</t>
  </si>
  <si>
    <t>864.798</t>
  </si>
  <si>
    <t>0.083451</t>
  </si>
  <si>
    <t>0.129837</t>
  </si>
  <si>
    <t>0.183412</t>
  </si>
  <si>
    <t>0.234144</t>
  </si>
  <si>
    <t>0.286275</t>
  </si>
  <si>
    <t>0.338196</t>
  </si>
  <si>
    <t>0.392485</t>
  </si>
  <si>
    <t>0.449019</t>
  </si>
  <si>
    <t>0.509232</t>
  </si>
  <si>
    <t>0.571658</t>
  </si>
  <si>
    <t>0.636938</t>
  </si>
  <si>
    <t>0.7019</t>
  </si>
  <si>
    <t>0.766933</t>
  </si>
  <si>
    <t>0.828166</t>
  </si>
  <si>
    <t>0.885512</t>
  </si>
  <si>
    <t>0.935725</t>
  </si>
  <si>
    <t>0.978728</t>
  </si>
  <si>
    <t>1.012939</t>
  </si>
  <si>
    <t>1.038765</t>
  </si>
  <si>
    <t>1.055908</t>
  </si>
  <si>
    <t>1.06468</t>
  </si>
  <si>
    <t>1.064846</t>
  </si>
  <si>
    <t>1.055853</t>
  </si>
  <si>
    <t>1.037023</t>
  </si>
  <si>
    <t>1.008627</t>
  </si>
  <si>
    <t>0.973378</t>
  </si>
  <si>
    <t>0.939376</t>
  </si>
  <si>
    <t>0.92131</t>
  </si>
  <si>
    <t>0.942766</t>
  </si>
  <si>
    <t>1.036108</t>
  </si>
  <si>
    <t>1.235054</t>
  </si>
  <si>
    <t>1.57975</t>
  </si>
  <si>
    <t>2.083707</t>
  </si>
  <si>
    <t>2.765527</t>
  </si>
  <si>
    <t>3.579293</t>
  </si>
  <si>
    <t>4.491559</t>
  </si>
  <si>
    <t>5.396103</t>
  </si>
  <si>
    <t>6.211836</t>
  </si>
  <si>
    <t>6.821313</t>
  </si>
  <si>
    <t>7.149308</t>
  </si>
  <si>
    <t>7.140005</t>
  </si>
  <si>
    <t>6.7871</t>
  </si>
  <si>
    <t>6.134192</t>
  </si>
  <si>
    <t>5.257633</t>
  </si>
  <si>
    <t>4.270949</t>
  </si>
  <si>
    <t>3.269372</t>
  </si>
  <si>
    <t>2.265787</t>
  </si>
  <si>
    <t>1.312938</t>
  </si>
  <si>
    <t>0.175106</t>
  </si>
  <si>
    <t>0.010277</t>
  </si>
  <si>
    <t>Dolbec1514 Bloc2 255kgha 20160919 20cm - Average</t>
  </si>
  <si>
    <t>16.73</t>
  </si>
  <si>
    <t>0.859</t>
  </si>
  <si>
    <t>0.1314</t>
  </si>
  <si>
    <t>2.437</t>
  </si>
  <si>
    <t>440.848</t>
  </si>
  <si>
    <t>0.748</t>
  </si>
  <si>
    <t>0.0396</t>
  </si>
  <si>
    <t>57.104</t>
  </si>
  <si>
    <t>22.18</t>
  </si>
  <si>
    <t>380.783</t>
  </si>
  <si>
    <t>950.183</t>
  </si>
  <si>
    <t>0.085032</t>
  </si>
  <si>
    <t>0.132635</t>
  </si>
  <si>
    <t>0.187437</t>
  </si>
  <si>
    <t>0.239079</t>
  </si>
  <si>
    <t>0.291963</t>
  </si>
  <si>
    <t>0.34455</t>
  </si>
  <si>
    <t>0.399654</t>
  </si>
  <si>
    <t>0.457326</t>
  </si>
  <si>
    <t>0.519215</t>
  </si>
  <si>
    <t>0.584019</t>
  </si>
  <si>
    <t>0.652621</t>
  </si>
  <si>
    <t>0.721823</t>
  </si>
  <si>
    <t>0.792062</t>
  </si>
  <si>
    <t>0.859014</t>
  </si>
  <si>
    <t>0.922217</t>
  </si>
  <si>
    <t>0.977576</t>
  </si>
  <si>
    <t>1.024353</t>
  </si>
  <si>
    <t>1.060202</t>
  </si>
  <si>
    <t>1.08522</t>
  </si>
  <si>
    <t>1.099403</t>
  </si>
  <si>
    <t>1.104146</t>
  </si>
  <si>
    <t>1.10122</t>
  </si>
  <si>
    <t>1.092707</t>
  </si>
  <si>
    <t>1.080655</t>
  </si>
  <si>
    <t>1.067305</t>
  </si>
  <si>
    <t>1.055672</t>
  </si>
  <si>
    <t>1.051032</t>
  </si>
  <si>
    <t>1.062294</t>
  </si>
  <si>
    <t>1.103197</t>
  </si>
  <si>
    <t>1.194554</t>
  </si>
  <si>
    <t>1.358372</t>
  </si>
  <si>
    <t>1.624629</t>
  </si>
  <si>
    <t>2.00635</t>
  </si>
  <si>
    <t>2.525109</t>
  </si>
  <si>
    <t>3.15743</t>
  </si>
  <si>
    <t>3.892356</t>
  </si>
  <si>
    <t>4.66066</t>
  </si>
  <si>
    <t>5.408884</t>
  </si>
  <si>
    <t>6.041509</t>
  </si>
  <si>
    <t>6.48789</t>
  </si>
  <si>
    <t>6.676287</t>
  </si>
  <si>
    <t>6.571605</t>
  </si>
  <si>
    <t>6.174491</t>
  </si>
  <si>
    <t>5.525378</t>
  </si>
  <si>
    <t>4.697282</t>
  </si>
  <si>
    <t>3.787216</t>
  </si>
  <si>
    <t>2.869339</t>
  </si>
  <si>
    <t>1.950961</t>
  </si>
  <si>
    <t>1.061938</t>
  </si>
  <si>
    <t>0.163223</t>
  </si>
  <si>
    <t>0.010909</t>
  </si>
  <si>
    <t>09 dolbec 1710 Bloc1 0kgha  2016 20cm - Average</t>
  </si>
  <si>
    <t>17.88</t>
  </si>
  <si>
    <t>0.438</t>
  </si>
  <si>
    <t>0.1018</t>
  </si>
  <si>
    <t>3.291</t>
  </si>
  <si>
    <t>262.781</t>
  </si>
  <si>
    <t>0.0559</t>
  </si>
  <si>
    <t>40.486</t>
  </si>
  <si>
    <t>15.358</t>
  </si>
  <si>
    <t>189.632</t>
  </si>
  <si>
    <t>639.391</t>
  </si>
  <si>
    <t>0.088792</t>
  </si>
  <si>
    <t>0.148254</t>
  </si>
  <si>
    <t>0.214354</t>
  </si>
  <si>
    <t>0.273865</t>
  </si>
  <si>
    <t>0.333549</t>
  </si>
  <si>
    <t>0.393362</t>
  </si>
  <si>
    <t>0.45987</t>
  </si>
  <si>
    <t>0.536324</t>
  </si>
  <si>
    <t>0.628082</t>
  </si>
  <si>
    <t>0.736505</t>
  </si>
  <si>
    <t>0.866786</t>
  </si>
  <si>
    <t>1.016052</t>
  </si>
  <si>
    <t>1.187642</t>
  </si>
  <si>
    <t>1.372314</t>
  </si>
  <si>
    <t>1.568297</t>
  </si>
  <si>
    <t>1.760675</t>
  </si>
  <si>
    <t>1.941886</t>
  </si>
  <si>
    <t>2.095054</t>
  </si>
  <si>
    <t>2.210322</t>
  </si>
  <si>
    <t>2.276558</t>
  </si>
  <si>
    <t>2.290096</t>
  </si>
  <si>
    <t>2.253103</t>
  </si>
  <si>
    <t>2.175345</t>
  </si>
  <si>
    <t>2.073265</t>
  </si>
  <si>
    <t>1.968688</t>
  </si>
  <si>
    <t>1.885004</t>
  </si>
  <si>
    <t>1.84584</t>
  </si>
  <si>
    <t>1.870314</t>
  </si>
  <si>
    <t>1.971486</t>
  </si>
  <si>
    <t>2.158159</t>
  </si>
  <si>
    <t>2.425392</t>
  </si>
  <si>
    <t>2.771487</t>
  </si>
  <si>
    <t>3.170645</t>
  </si>
  <si>
    <t>3.610745</t>
  </si>
  <si>
    <t>4.047654</t>
  </si>
  <si>
    <t>4.457124</t>
  </si>
  <si>
    <t>4.788188</t>
  </si>
  <si>
    <t>5.005747</t>
  </si>
  <si>
    <t>5.066122</t>
  </si>
  <si>
    <t>4.941922</t>
  </si>
  <si>
    <t>4.623948</t>
  </si>
  <si>
    <t>4.125953</t>
  </si>
  <si>
    <t>3.486679</t>
  </si>
  <si>
    <t>2.779811</t>
  </si>
  <si>
    <t>2.065864</t>
  </si>
  <si>
    <t>1.365234</t>
  </si>
  <si>
    <t>0.65705</t>
  </si>
  <si>
    <t>0.010591</t>
  </si>
  <si>
    <t>11 Dolbec1710 Bloc1 100kgha 20160919 20cm - Average</t>
  </si>
  <si>
    <t>10.37</t>
  </si>
  <si>
    <t>0.359</t>
  </si>
  <si>
    <t>0.055</t>
  </si>
  <si>
    <t>3.765</t>
  </si>
  <si>
    <t>291.806</t>
  </si>
  <si>
    <t>1.2</t>
  </si>
  <si>
    <t>0.0573</t>
  </si>
  <si>
    <t>39.541</t>
  </si>
  <si>
    <t>14.781</t>
  </si>
  <si>
    <t>191.013</t>
  </si>
  <si>
    <t>733.901</t>
  </si>
  <si>
    <t>0.099333</t>
  </si>
  <si>
    <t>0.162352</t>
  </si>
  <si>
    <t>0.232904</t>
  </si>
  <si>
    <t>0.296836</t>
  </si>
  <si>
    <t>0.360872</t>
  </si>
  <si>
    <t>0.42466</t>
  </si>
  <si>
    <t>0.494603</t>
  </si>
  <si>
    <t>0.573647</t>
  </si>
  <si>
    <t>0.667095</t>
  </si>
  <si>
    <t>0.776355</t>
  </si>
  <si>
    <t>0.906841</t>
  </si>
  <si>
    <t>1.055798</t>
  </si>
  <si>
    <t>1.226444</t>
  </si>
  <si>
    <t>1.409095</t>
  </si>
  <si>
    <t>1.600986</t>
  </si>
  <si>
    <t>1.786085</t>
  </si>
  <si>
    <t>1.95522</t>
  </si>
  <si>
    <t>2.090374</t>
  </si>
  <si>
    <t>2.180508</t>
  </si>
  <si>
    <t>2.214975</t>
  </si>
  <si>
    <t>2.19143</t>
  </si>
  <si>
    <t>2.115777</t>
  </si>
  <si>
    <t>2.00292</t>
  </si>
  <si>
    <t>1.875905</t>
  </si>
  <si>
    <t>1.763479</t>
  </si>
  <si>
    <t>1.694762</t>
  </si>
  <si>
    <t>1.69598</t>
  </si>
  <si>
    <t>1.78501</t>
  </si>
  <si>
    <t>1.966627</t>
  </si>
  <si>
    <t>2.238125</t>
  </si>
  <si>
    <t>2.575865</t>
  </si>
  <si>
    <t>2.961055</t>
  </si>
  <si>
    <t>3.350916</t>
  </si>
  <si>
    <t>3.723609</t>
  </si>
  <si>
    <t>4.038759</t>
  </si>
  <si>
    <t>4.283903</t>
  </si>
  <si>
    <t>4.439259</t>
  </si>
  <si>
    <t>4.501085</t>
  </si>
  <si>
    <t>4.464056</t>
  </si>
  <si>
    <t>4.326086</t>
  </si>
  <si>
    <t>4.089568</t>
  </si>
  <si>
    <t>3.759136</t>
  </si>
  <si>
    <t>3.350282</t>
  </si>
  <si>
    <t>2.888064</t>
  </si>
  <si>
    <t>2.404883</t>
  </si>
  <si>
    <t>1.91878</t>
  </si>
  <si>
    <t>1.426255</t>
  </si>
  <si>
    <t>0.929374</t>
  </si>
  <si>
    <t>0.513769</t>
  </si>
  <si>
    <t>0.171155</t>
  </si>
  <si>
    <t>0.039143</t>
  </si>
  <si>
    <t>12 Dolbec1710 Bloc2 100kgha 20160919 20cm - Average</t>
  </si>
  <si>
    <t>10.06</t>
  </si>
  <si>
    <t>0.431</t>
  </si>
  <si>
    <t>2.434</t>
  </si>
  <si>
    <t>258.27</t>
  </si>
  <si>
    <t>0.77</t>
  </si>
  <si>
    <t>47.581</t>
  </si>
  <si>
    <t>18.928</t>
  </si>
  <si>
    <t>223.139</t>
  </si>
  <si>
    <t>562.147</t>
  </si>
  <si>
    <t>0.072424</t>
  </si>
  <si>
    <t>0.128672</t>
  </si>
  <si>
    <t>0.192092</t>
  </si>
  <si>
    <t>0.249564</t>
  </si>
  <si>
    <t>0.305935</t>
  </si>
  <si>
    <t>0.358694</t>
  </si>
  <si>
    <t>0.411633</t>
  </si>
  <si>
    <t>0.466096</t>
  </si>
  <si>
    <t>0.52565</t>
  </si>
  <si>
    <t>0.59192</t>
  </si>
  <si>
    <t>0.670312</t>
  </si>
  <si>
    <t>0.762529</t>
  </si>
  <si>
    <t>0.87453</t>
  </si>
  <si>
    <t>1.004742</t>
  </si>
  <si>
    <t>1.156554</t>
  </si>
  <si>
    <t>1.322427</t>
  </si>
  <si>
    <t>1.498593</t>
  </si>
  <si>
    <t>1.669438</t>
  </si>
  <si>
    <t>1.821966</t>
  </si>
  <si>
    <t>1.936376</t>
  </si>
  <si>
    <t>1.997079</t>
  </si>
  <si>
    <t>1.991532</t>
  </si>
  <si>
    <t>1.916891</t>
  </si>
  <si>
    <t>1.782992</t>
  </si>
  <si>
    <t>1.615181</t>
  </si>
  <si>
    <t>1.452285</t>
  </si>
  <si>
    <t>1.345942</t>
  </si>
  <si>
    <t>1.350071</t>
  </si>
  <si>
    <t>1.513564</t>
  </si>
  <si>
    <t>1.873753</t>
  </si>
  <si>
    <t>2.430367</t>
  </si>
  <si>
    <t>3.17225</t>
  </si>
  <si>
    <t>4.01836</t>
  </si>
  <si>
    <t>4.901407</t>
  </si>
  <si>
    <t>5.685944</t>
  </si>
  <si>
    <t>6.286729</t>
  </si>
  <si>
    <t>6.603641</t>
  </si>
  <si>
    <t>6.597483</t>
  </si>
  <si>
    <t>6.26655</t>
  </si>
  <si>
    <t>5.648484</t>
  </si>
  <si>
    <t>4.826132</t>
  </si>
  <si>
    <t>3.883915</t>
  </si>
  <si>
    <t>2.928491</t>
  </si>
  <si>
    <t>2.025853</t>
  </si>
  <si>
    <t>1.279888</t>
  </si>
  <si>
    <t>0.585071</t>
  </si>
  <si>
    <t>13 Dolbec 1710 Bloc1 175kgha Recolte 2016 20cm - Average</t>
  </si>
  <si>
    <t>10.49</t>
  </si>
  <si>
    <t>0.637</t>
  </si>
  <si>
    <t>0.0697</t>
  </si>
  <si>
    <t>2.523</t>
  </si>
  <si>
    <t>320.385</t>
  </si>
  <si>
    <t>49.109</t>
  </si>
  <si>
    <t>18.33</t>
  </si>
  <si>
    <t>275.485</t>
  </si>
  <si>
    <t>713.482</t>
  </si>
  <si>
    <t>0.063339</t>
  </si>
  <si>
    <t>0.115695</t>
  </si>
  <si>
    <t>0.166114</t>
  </si>
  <si>
    <t>0.221182</t>
  </si>
  <si>
    <t>0.271819</t>
  </si>
  <si>
    <t>0.325358</t>
  </si>
  <si>
    <t>0.383289</t>
  </si>
  <si>
    <t>0.448553</t>
  </si>
  <si>
    <t>0.524605</t>
  </si>
  <si>
    <t>0.612139</t>
  </si>
  <si>
    <t>0.715025</t>
  </si>
  <si>
    <t>0.83113</t>
  </si>
  <si>
    <t>0.963523</t>
  </si>
  <si>
    <t>1.105896</t>
  </si>
  <si>
    <t>1.258121</t>
  </si>
  <si>
    <t>1.410046</t>
  </si>
  <si>
    <t>1.557241</t>
  </si>
  <si>
    <t>1.687353</t>
  </si>
  <si>
    <t>1.792734</t>
  </si>
  <si>
    <t>1.862778</t>
  </si>
  <si>
    <t>1.891167</t>
  </si>
  <si>
    <t>1.873927</t>
  </si>
  <si>
    <t>1.811945</t>
  </si>
  <si>
    <t>1.711417</t>
  </si>
  <si>
    <t>1.584804</t>
  </si>
  <si>
    <t>1.449626</t>
  </si>
  <si>
    <t>1.33066</t>
  </si>
  <si>
    <t>1.255062</t>
  </si>
  <si>
    <t>1.255032</t>
  </si>
  <si>
    <t>1.362745</t>
  </si>
  <si>
    <t>1.603116</t>
  </si>
  <si>
    <t>2.000585</t>
  </si>
  <si>
    <t>2.544963</t>
  </si>
  <si>
    <t>3.231143</t>
  </si>
  <si>
    <t>3.99163</t>
  </si>
  <si>
    <t>4.777781</t>
  </si>
  <si>
    <t>5.484577</t>
  </si>
  <si>
    <t>6.037837</t>
  </si>
  <si>
    <t>6.347526</t>
  </si>
  <si>
    <t>6.364544</t>
  </si>
  <si>
    <t>6.070334</t>
  </si>
  <si>
    <t>5.488714</t>
  </si>
  <si>
    <t>4.686379</t>
  </si>
  <si>
    <t>3.762746</t>
  </si>
  <si>
    <t>2.808597</t>
  </si>
  <si>
    <t>1.865623</t>
  </si>
  <si>
    <t>0.91587</t>
  </si>
  <si>
    <t>0.165117</t>
  </si>
  <si>
    <t>0.010594</t>
  </si>
  <si>
    <t>14 Dolbec 1710 Bloc2 175kgha Recolte 2016 20cm - Average</t>
  </si>
  <si>
    <t>14.56</t>
  </si>
  <si>
    <t>0.346</t>
  </si>
  <si>
    <t>0.0836</t>
  </si>
  <si>
    <t>3.438</t>
  </si>
  <si>
    <t>237.75</t>
  </si>
  <si>
    <t>1.08</t>
  </si>
  <si>
    <t>0.0544</t>
  </si>
  <si>
    <t>41.621</t>
  </si>
  <si>
    <t>16.246</t>
  </si>
  <si>
    <t>163.533</t>
  </si>
  <si>
    <t>578.495</t>
  </si>
  <si>
    <t>0.090067</t>
  </si>
  <si>
    <t>0.149227</t>
  </si>
  <si>
    <t>0.214876</t>
  </si>
  <si>
    <t>0.273571</t>
  </si>
  <si>
    <t>0.331583</t>
  </si>
  <si>
    <t>0.388355</t>
  </si>
  <si>
    <t>0.449785</t>
  </si>
  <si>
    <t>0.518651</t>
  </si>
  <si>
    <t>0.599761</t>
  </si>
  <si>
    <t>0.694483</t>
  </si>
  <si>
    <t>0.807714</t>
  </si>
  <si>
    <t>0.937335</t>
  </si>
  <si>
    <t>1.08652</t>
  </si>
  <si>
    <t>1.247394</t>
  </si>
  <si>
    <t>1.418453</t>
  </si>
  <si>
    <t>1.586739</t>
  </si>
  <si>
    <t>1.745941</t>
  </si>
  <si>
    <t>1.882089</t>
  </si>
  <si>
    <t>1.988332</t>
  </si>
  <si>
    <t>2.057839</t>
  </si>
  <si>
    <t>2.091956</t>
  </si>
  <si>
    <t>2.098094</t>
  </si>
  <si>
    <t>2.091137</t>
  </si>
  <si>
    <t>2.090798</t>
  </si>
  <si>
    <t>2.118822</t>
  </si>
  <si>
    <t>2.194983</t>
  </si>
  <si>
    <t>2.331677</t>
  </si>
  <si>
    <t>2.5346</t>
  </si>
  <si>
    <t>2.794526</t>
  </si>
  <si>
    <t>3.101359</t>
  </si>
  <si>
    <t>3.427987</t>
  </si>
  <si>
    <t>3.759402</t>
  </si>
  <si>
    <t>4.064684</t>
  </si>
  <si>
    <t>4.333337</t>
  </si>
  <si>
    <t>4.540802</t>
  </si>
  <si>
    <t>4.678754</t>
  </si>
  <si>
    <t>4.729857</t>
  </si>
  <si>
    <t>4.68087</t>
  </si>
  <si>
    <t>4.518427</t>
  </si>
  <si>
    <t>4.230918</t>
  </si>
  <si>
    <t>3.823309</t>
  </si>
  <si>
    <t>3.309409</t>
  </si>
  <si>
    <t>2.72672</t>
  </si>
  <si>
    <t>2.120326</t>
  </si>
  <si>
    <t>1.54252</t>
  </si>
  <si>
    <t>1.038603</t>
  </si>
  <si>
    <t>0.523237</t>
  </si>
  <si>
    <t>0.034169</t>
  </si>
  <si>
    <t>15 Dolbec1710 Bloc1 211kgha 20160919 20cm - Average</t>
  </si>
  <si>
    <t>10.53</t>
  </si>
  <si>
    <t>0.362</t>
  </si>
  <si>
    <t>3.568</t>
  </si>
  <si>
    <t>241.083</t>
  </si>
  <si>
    <t>1.12</t>
  </si>
  <si>
    <t>40.685</t>
  </si>
  <si>
    <t>15.611</t>
  </si>
  <si>
    <t>161.088</t>
  </si>
  <si>
    <t>590.384</t>
  </si>
  <si>
    <t>0.094457</t>
  </si>
  <si>
    <t>0.155419</t>
  </si>
  <si>
    <t>0.223072</t>
  </si>
  <si>
    <t>0.283515</t>
  </si>
  <si>
    <t>0.343227</t>
  </si>
  <si>
    <t>0.401875</t>
  </si>
  <si>
    <t>0.465759</t>
  </si>
  <si>
    <t>0.537928</t>
  </si>
  <si>
    <t>0.62359</t>
  </si>
  <si>
    <t>0.724385</t>
  </si>
  <si>
    <t>0.845633</t>
  </si>
  <si>
    <t>0.984884</t>
  </si>
  <si>
    <t>1.145018</t>
  </si>
  <si>
    <t>1.316552</t>
  </si>
  <si>
    <t>1.496178</t>
  </si>
  <si>
    <t>1.668044</t>
  </si>
  <si>
    <t>1.822788</t>
  </si>
  <si>
    <t>1.943389</t>
  </si>
  <si>
    <t>2.020302</t>
  </si>
  <si>
    <t>2.046239</t>
  </si>
  <si>
    <t>2.023731</t>
  </si>
  <si>
    <t>1.965452</t>
  </si>
  <si>
    <t>1.894491</t>
  </si>
  <si>
    <t>1.842166</t>
  </si>
  <si>
    <t>1.843721</t>
  </si>
  <si>
    <t>1.931745</t>
  </si>
  <si>
    <t>2.127443</t>
  </si>
  <si>
    <t>2.439088</t>
  </si>
  <si>
    <t>2.847588</t>
  </si>
  <si>
    <t>3.326282</t>
  </si>
  <si>
    <t>3.81608</t>
  </si>
  <si>
    <t>4.27201</t>
  </si>
  <si>
    <t>4.628581</t>
  </si>
  <si>
    <t>4.855182</t>
  </si>
  <si>
    <t>4.925146</t>
  </si>
  <si>
    <t>4.844953</t>
  </si>
  <si>
    <t>4.640083</t>
  </si>
  <si>
    <t>4.340954</t>
  </si>
  <si>
    <t>3.987529</t>
  </si>
  <si>
    <t>3.601314</t>
  </si>
  <si>
    <t>3.202861</t>
  </si>
  <si>
    <t>2.795495</t>
  </si>
  <si>
    <t>2.38536</t>
  </si>
  <si>
    <t>1.977571</t>
  </si>
  <si>
    <t>1.586506</t>
  </si>
  <si>
    <t>1.217965</t>
  </si>
  <si>
    <t>0.865887</t>
  </si>
  <si>
    <t>0.531524</t>
  </si>
  <si>
    <t>0.12629</t>
  </si>
  <si>
    <t>0.014743</t>
  </si>
  <si>
    <t>16 Dolbec1710 Bloc2 211kgha 20160919 20cm - Average</t>
  </si>
  <si>
    <t>9.61</t>
  </si>
  <si>
    <t>0.0746</t>
  </si>
  <si>
    <t>2.083</t>
  </si>
  <si>
    <t>371.066</t>
  </si>
  <si>
    <t>57.768</t>
  </si>
  <si>
    <t>22.065</t>
  </si>
  <si>
    <t>351.721</t>
  </si>
  <si>
    <t>754.616</t>
  </si>
  <si>
    <t>0.061822</t>
  </si>
  <si>
    <t>0.107473</t>
  </si>
  <si>
    <t>0.152213</t>
  </si>
  <si>
    <t>0.201452</t>
  </si>
  <si>
    <t>0.2479</t>
  </si>
  <si>
    <t>0.297254</t>
  </si>
  <si>
    <t>0.350208</t>
  </si>
  <si>
    <t>0.408283</t>
  </si>
  <si>
    <t>0.473462</t>
  </si>
  <si>
    <t>0.545142</t>
  </si>
  <si>
    <t>0.625045</t>
  </si>
  <si>
    <t>0.710173</t>
  </si>
  <si>
    <t>0.801741</t>
  </si>
  <si>
    <t>0.894673</t>
  </si>
  <si>
    <t>0.988776</t>
  </si>
  <si>
    <t>1.078351</t>
  </si>
  <si>
    <t>1.162322</t>
  </si>
  <si>
    <t>1.236165</t>
  </si>
  <si>
    <t>1.298926</t>
  </si>
  <si>
    <t>1.348065</t>
  </si>
  <si>
    <t>1.382795</t>
  </si>
  <si>
    <t>1.401315</t>
  </si>
  <si>
    <t>1.401464</t>
  </si>
  <si>
    <t>1.379982</t>
  </si>
  <si>
    <t>1.333527</t>
  </si>
  <si>
    <t>1.260227</t>
  </si>
  <si>
    <t>1.164401</t>
  </si>
  <si>
    <t>1.057899</t>
  </si>
  <si>
    <t>0.967989</t>
  </si>
  <si>
    <t>0.933783</t>
  </si>
  <si>
    <t>1.007719</t>
  </si>
  <si>
    <t>1.249703</t>
  </si>
  <si>
    <t>1.70146</t>
  </si>
  <si>
    <t>2.403729</t>
  </si>
  <si>
    <t>3.32338</t>
  </si>
  <si>
    <t>4.426507</t>
  </si>
  <si>
    <t>5.577352</t>
  </si>
  <si>
    <t>6.653452</t>
  </si>
  <si>
    <t>7.472457</t>
  </si>
  <si>
    <t>7.902311</t>
  </si>
  <si>
    <t>7.842896</t>
  </si>
  <si>
    <t>7.27698</t>
  </si>
  <si>
    <t>6.275813</t>
  </si>
  <si>
    <t>4.981033</t>
  </si>
  <si>
    <t>3.580976</t>
  </si>
  <si>
    <t>2.210236</t>
  </si>
  <si>
    <t>0.82997</t>
  </si>
  <si>
    <t>0.011197</t>
  </si>
  <si>
    <t>17 dolbec 2315 Bloc1 17  2016 20cm - Average</t>
  </si>
  <si>
    <t>10.01</t>
  </si>
  <si>
    <t>0.286</t>
  </si>
  <si>
    <t>0.0352</t>
  </si>
  <si>
    <t>3.652</t>
  </si>
  <si>
    <t>180.961</t>
  </si>
  <si>
    <t>1.19</t>
  </si>
  <si>
    <t>0.0841</t>
  </si>
  <si>
    <t>26.91</t>
  </si>
  <si>
    <t>9.835</t>
  </si>
  <si>
    <t>121.574</t>
  </si>
  <si>
    <t>453.85</t>
  </si>
  <si>
    <t>0.009149</t>
  </si>
  <si>
    <t>0.106248</t>
  </si>
  <si>
    <t>0.204713</t>
  </si>
  <si>
    <t>0.30873</t>
  </si>
  <si>
    <t>0.412437</t>
  </si>
  <si>
    <t>0.515775</t>
  </si>
  <si>
    <t>0.617778</t>
  </si>
  <si>
    <t>0.723319</t>
  </si>
  <si>
    <t>0.838578</t>
  </si>
  <si>
    <t>0.966609</t>
  </si>
  <si>
    <t>1.11287</t>
  </si>
  <si>
    <t>1.276251</t>
  </si>
  <si>
    <t>1.46029</t>
  </si>
  <si>
    <t>1.656258</t>
  </si>
  <si>
    <t>1.863747</t>
  </si>
  <si>
    <t>2.066242</t>
  </si>
  <si>
    <t>2.256101</t>
  </si>
  <si>
    <t>2.413398</t>
  </si>
  <si>
    <t>2.527099</t>
  </si>
  <si>
    <t>2.582692</t>
  </si>
  <si>
    <t>2.574284</t>
  </si>
  <si>
    <t>2.502421</t>
  </si>
  <si>
    <t>2.375912</t>
  </si>
  <si>
    <t>2.214024</t>
  </si>
  <si>
    <t>2.041873</t>
  </si>
  <si>
    <t>1.889066</t>
  </si>
  <si>
    <t>1.785708</t>
  </si>
  <si>
    <t>1.757542</t>
  </si>
  <si>
    <t>1.823655</t>
  </si>
  <si>
    <t>1.99441</t>
  </si>
  <si>
    <t>2.265461</t>
  </si>
  <si>
    <t>2.629062</t>
  </si>
  <si>
    <t>3.053838</t>
  </si>
  <si>
    <t>3.516556</t>
  </si>
  <si>
    <t>3.963249</t>
  </si>
  <si>
    <t>4.360164</t>
  </si>
  <si>
    <t>4.649058</t>
  </si>
  <si>
    <t>4.798341</t>
  </si>
  <si>
    <t>4.77693</t>
  </si>
  <si>
    <t>4.574333</t>
  </si>
  <si>
    <t>4.201835</t>
  </si>
  <si>
    <t>3.680915</t>
  </si>
  <si>
    <t>3.056101</t>
  </si>
  <si>
    <t>2.383674</t>
  </si>
  <si>
    <t>1.700167</t>
  </si>
  <si>
    <t>1.039591</t>
  </si>
  <si>
    <t>0.411146</t>
  </si>
  <si>
    <t>0.062406</t>
  </si>
  <si>
    <t>18 dolbec 2315 Bloc2 18  2016 20cm - Average</t>
  </si>
  <si>
    <t>9.81</t>
  </si>
  <si>
    <t>0.264</t>
  </si>
  <si>
    <t>0.0347</t>
  </si>
  <si>
    <t>4.568</t>
  </si>
  <si>
    <t>137.9</t>
  </si>
  <si>
    <t>1.41</t>
  </si>
  <si>
    <t>0.0844</t>
  </si>
  <si>
    <t>26.833</t>
  </si>
  <si>
    <t>10.555</t>
  </si>
  <si>
    <t>76.703</t>
  </si>
  <si>
    <t>360.961</t>
  </si>
  <si>
    <t>0.007366</t>
  </si>
  <si>
    <t>0.086486</t>
  </si>
  <si>
    <t>0.178685</t>
  </si>
  <si>
    <t>0.2746</t>
  </si>
  <si>
    <t>0.368713</t>
  </si>
  <si>
    <t>0.461012</t>
  </si>
  <si>
    <t>0.551062</t>
  </si>
  <si>
    <t>0.644727</t>
  </si>
  <si>
    <t>0.74927</t>
  </si>
  <si>
    <t>0.869131</t>
  </si>
  <si>
    <t>1.01092</t>
  </si>
  <si>
    <t>1.174958</t>
  </si>
  <si>
    <t>1.36633</t>
  </si>
  <si>
    <t>1.577588</t>
  </si>
  <si>
    <t>1.810349</t>
  </si>
  <si>
    <t>2.048826</t>
  </si>
  <si>
    <t>2.288075</t>
  </si>
  <si>
    <t>2.508574</t>
  </si>
  <si>
    <t>2.702497</t>
  </si>
  <si>
    <t>2.855247</t>
  </si>
  <si>
    <t>2.9634</t>
  </si>
  <si>
    <t>3.025276</t>
  </si>
  <si>
    <t>3.048004</t>
  </si>
  <si>
    <t>3.043248</t>
  </si>
  <si>
    <t>3.026172</t>
  </si>
  <si>
    <t>3.01173</t>
  </si>
  <si>
    <t>3.012381</t>
  </si>
  <si>
    <t>3.036248</t>
  </si>
  <si>
    <t>3.086538</t>
  </si>
  <si>
    <t>3.16334</t>
  </si>
  <si>
    <t>3.262385</t>
  </si>
  <si>
    <t>3.380991</t>
  </si>
  <si>
    <t>3.510627</t>
  </si>
  <si>
    <t>3.645394</t>
  </si>
  <si>
    <t>3.767293</t>
  </si>
  <si>
    <t>3.858183</t>
  </si>
  <si>
    <t>3.88829</t>
  </si>
  <si>
    <t>3.830367</t>
  </si>
  <si>
    <t>3.664165</t>
  </si>
  <si>
    <t>3.376395</t>
  </si>
  <si>
    <t>2.978513</t>
  </si>
  <si>
    <t>2.486109</t>
  </si>
  <si>
    <t>1.942716</t>
  </si>
  <si>
    <t>1.375838</t>
  </si>
  <si>
    <t>0.835048</t>
  </si>
  <si>
    <t>0.246935</t>
  </si>
  <si>
    <t>19 dolbec 2315 Bloc1 19  2016 20cm - Average</t>
  </si>
  <si>
    <t>0.036</t>
  </si>
  <si>
    <t>3.736</t>
  </si>
  <si>
    <t>113.694</t>
  </si>
  <si>
    <t>0.0872</t>
  </si>
  <si>
    <t>25.978</t>
  </si>
  <si>
    <t>10.235</t>
  </si>
  <si>
    <t>72.512</t>
  </si>
  <si>
    <t>281.124</t>
  </si>
  <si>
    <t>0.008214</t>
  </si>
  <si>
    <t>0.095951</t>
  </si>
  <si>
    <t>0.192058</t>
  </si>
  <si>
    <t>0.292947</t>
  </si>
  <si>
    <t>0.392694</t>
  </si>
  <si>
    <t>0.491048</t>
  </si>
  <si>
    <t>0.587083</t>
  </si>
  <si>
    <t>0.685983</t>
  </si>
  <si>
    <t>0.794271</t>
  </si>
  <si>
    <t>0.915549</t>
  </si>
  <si>
    <t>1.055635</t>
  </si>
  <si>
    <t>1.214098</t>
  </si>
  <si>
    <t>1.395123</t>
  </si>
  <si>
    <t>1.591119</t>
  </si>
  <si>
    <t>1.803252</t>
  </si>
  <si>
    <t>2.017056</t>
  </si>
  <si>
    <t>2.228517</t>
  </si>
  <si>
    <t>2.421404</t>
  </si>
  <si>
    <t>2.590932</t>
  </si>
  <si>
    <t>2.727715</t>
  </si>
  <si>
    <t>2.833573</t>
  </si>
  <si>
    <t>2.91271</t>
  </si>
  <si>
    <t>2.978141</t>
  </si>
  <si>
    <t>3.046035</t>
  </si>
  <si>
    <t>3.134611</t>
  </si>
  <si>
    <t>3.258166</t>
  </si>
  <si>
    <t>3.42331</t>
  </si>
  <si>
    <t>3.627453</t>
  </si>
  <si>
    <t>3.854232</t>
  </si>
  <si>
    <t>4.081984</t>
  </si>
  <si>
    <t>4.277898</t>
  </si>
  <si>
    <t>4.415773</t>
  </si>
  <si>
    <t>4.469004</t>
  </si>
  <si>
    <t>4.423569</t>
  </si>
  <si>
    <t>4.276552</t>
  </si>
  <si>
    <t>4.028679</t>
  </si>
  <si>
    <t>3.700732</t>
  </si>
  <si>
    <t>3.302928</t>
  </si>
  <si>
    <t>2.868101</t>
  </si>
  <si>
    <t>2.408055</t>
  </si>
  <si>
    <t>1.951233</t>
  </si>
  <si>
    <t>1.492064</t>
  </si>
  <si>
    <t>1.035821</t>
  </si>
  <si>
    <t>0.574683</t>
  </si>
  <si>
    <t>0.124046</t>
  </si>
  <si>
    <t>20 dolbec 2315 Bloc2 20  2016 20cm - Average</t>
  </si>
  <si>
    <t>11.81</t>
  </si>
  <si>
    <t>0.26</t>
  </si>
  <si>
    <t>4.454</t>
  </si>
  <si>
    <t>184.659</t>
  </si>
  <si>
    <t>1.49</t>
  </si>
  <si>
    <t>0.0765</t>
  </si>
  <si>
    <t>29.604</t>
  </si>
  <si>
    <t>11.576</t>
  </si>
  <si>
    <t>100.299</t>
  </si>
  <si>
    <t>458.274</t>
  </si>
  <si>
    <t>0.006293</t>
  </si>
  <si>
    <t>0.074429</t>
  </si>
  <si>
    <t>0.160615</t>
  </si>
  <si>
    <t>0.250076</t>
  </si>
  <si>
    <t>0.337426</t>
  </si>
  <si>
    <t>0.421875</t>
  </si>
  <si>
    <t>0.502191</t>
  </si>
  <si>
    <t>0.583385</t>
  </si>
  <si>
    <t>0.672124</t>
  </si>
  <si>
    <t>0.773025</t>
  </si>
  <si>
    <t>0.892674</t>
  </si>
  <si>
    <t>1.032743</t>
  </si>
  <si>
    <t>1.199551</t>
  </si>
  <si>
    <t>1.388709</t>
  </si>
  <si>
    <t>1.603521</t>
  </si>
  <si>
    <t>1.831062</t>
  </si>
  <si>
    <t>2.067621</t>
  </si>
  <si>
    <t>2.293982</t>
  </si>
  <si>
    <t>2.500673</t>
  </si>
  <si>
    <t>2.668802</t>
  </si>
  <si>
    <t>2.789112</t>
  </si>
  <si>
    <t>2.85268</t>
  </si>
  <si>
    <t>2.859878</t>
  </si>
  <si>
    <t>2.817923</t>
  </si>
  <si>
    <t>2.741431</t>
  </si>
  <si>
    <t>2.650347</t>
  </si>
  <si>
    <t>2.567848</t>
  </si>
  <si>
    <t>2.516336</t>
  </si>
  <si>
    <t>2.515608</t>
  </si>
  <si>
    <t>2.579388</t>
  </si>
  <si>
    <t>2.712393</t>
  </si>
  <si>
    <t>2.914127</t>
  </si>
  <si>
    <t>3.167568</t>
  </si>
  <si>
    <t>3.456189</t>
  </si>
  <si>
    <t>3.740073</t>
  </si>
  <si>
    <t>3.98758</t>
  </si>
  <si>
    <t>4.149585</t>
  </si>
  <si>
    <t>4.194011</t>
  </si>
  <si>
    <t>4.096177</t>
  </si>
  <si>
    <t>3.849231</t>
  </si>
  <si>
    <t>3.473021</t>
  </si>
  <si>
    <t>2.996368</t>
  </si>
  <si>
    <t>2.471696</t>
  </si>
  <si>
    <t>1.945554</t>
  </si>
  <si>
    <t>1.462712</t>
  </si>
  <si>
    <t>1.011589</t>
  </si>
  <si>
    <t>0.649667</t>
  </si>
  <si>
    <t>0.506311</t>
  </si>
  <si>
    <t>0.39525</t>
  </si>
  <si>
    <t>0.302288</t>
  </si>
  <si>
    <t>0.219802</t>
  </si>
  <si>
    <t>0.115767</t>
  </si>
  <si>
    <t>0.031714</t>
  </si>
  <si>
    <t>21 dolbec 2315 Bloc1 21  2016 20cm - Average</t>
  </si>
  <si>
    <t>10.86</t>
  </si>
  <si>
    <t>0.368</t>
  </si>
  <si>
    <t>0.043</t>
  </si>
  <si>
    <t>2.9</t>
  </si>
  <si>
    <t>200.577</t>
  </si>
  <si>
    <t>0.949</t>
  </si>
  <si>
    <t>30.139</t>
  </si>
  <si>
    <t>10.821</t>
  </si>
  <si>
    <t>159.337</t>
  </si>
  <si>
    <t>472.859</t>
  </si>
  <si>
    <t>0.00815</t>
  </si>
  <si>
    <t>0.094454</t>
  </si>
  <si>
    <t>0.179497</t>
  </si>
  <si>
    <t>0.269504</t>
  </si>
  <si>
    <t>0.359438</t>
  </si>
  <si>
    <t>0.449602</t>
  </si>
  <si>
    <t>0.5397</t>
  </si>
  <si>
    <t>0.634363</t>
  </si>
  <si>
    <t>0.739228</t>
  </si>
  <si>
    <t>0.856863</t>
  </si>
  <si>
    <t>0.991909</t>
  </si>
  <si>
    <t>1.142727</t>
  </si>
  <si>
    <t>1.31159</t>
  </si>
  <si>
    <t>1.489405</t>
  </si>
  <si>
    <t>1.674871</t>
  </si>
  <si>
    <t>1.85238</t>
  </si>
  <si>
    <t>2.014631</t>
  </si>
  <si>
    <t>2.144222</t>
  </si>
  <si>
    <t>2.23193</t>
  </si>
  <si>
    <t>2.26653</t>
  </si>
  <si>
    <t>2.244186</t>
  </si>
  <si>
    <t>2.166979</t>
  </si>
  <si>
    <t>2.04334</t>
  </si>
  <si>
    <t>1.89032</t>
  </si>
  <si>
    <t>1.729308</t>
  </si>
  <si>
    <t>1.585755</t>
  </si>
  <si>
    <t>1.486612</t>
  </si>
  <si>
    <t>1.457143</t>
  </si>
  <si>
    <t>1.519812</t>
  </si>
  <si>
    <t>1.69265</t>
  </si>
  <si>
    <t>1.9823</t>
  </si>
  <si>
    <t>2.394007</t>
  </si>
  <si>
    <t>2.906067</t>
  </si>
  <si>
    <t>3.503392</t>
  </si>
  <si>
    <t>4.125625</t>
  </si>
  <si>
    <t>4.731118</t>
  </si>
  <si>
    <t>5.232181</t>
  </si>
  <si>
    <t>5.572875</t>
  </si>
  <si>
    <t>5.68611</t>
  </si>
  <si>
    <t>5.539637</t>
  </si>
  <si>
    <t>5.132202</t>
  </si>
  <si>
    <t>4.490065</t>
  </si>
  <si>
    <t>3.681262</t>
  </si>
  <si>
    <t>2.789536</t>
  </si>
  <si>
    <t>1.887305</t>
  </si>
  <si>
    <t>1.015024</t>
  </si>
  <si>
    <t>0.264196</t>
  </si>
  <si>
    <t>22 dolbec 2315 Bloc2 22  2016 20cm - Average</t>
  </si>
  <si>
    <t>0.265</t>
  </si>
  <si>
    <t>0.0363</t>
  </si>
  <si>
    <t>7.093</t>
  </si>
  <si>
    <t>125.966</t>
  </si>
  <si>
    <t>2.15</t>
  </si>
  <si>
    <t>0.0971</t>
  </si>
  <si>
    <t>23.323</t>
  </si>
  <si>
    <t>9.673</t>
  </si>
  <si>
    <t>48.543</t>
  </si>
  <si>
    <t>353.964</t>
  </si>
  <si>
    <t>0.007116</t>
  </si>
  <si>
    <t>0.0846</t>
  </si>
  <si>
    <t>0.188103</t>
  </si>
  <si>
    <t>0.294312</t>
  </si>
  <si>
    <t>0.396898</t>
  </si>
  <si>
    <t>0.495912</t>
  </si>
  <si>
    <t>0.591795</t>
  </si>
  <si>
    <t>0.693297</t>
  </si>
  <si>
    <t>0.811256</t>
  </si>
  <si>
    <t>0.953339</t>
  </si>
  <si>
    <t>1.129636</t>
  </si>
  <si>
    <t>1.342591</t>
  </si>
  <si>
    <t>1.600679</t>
  </si>
  <si>
    <t>1.895094</t>
  </si>
  <si>
    <t>2.228673</t>
  </si>
  <si>
    <t>2.578681</t>
  </si>
  <si>
    <t>2.936686</t>
  </si>
  <si>
    <t>3.27127</t>
  </si>
  <si>
    <t>3.566744</t>
  </si>
  <si>
    <t>3.795358</t>
  </si>
  <si>
    <t>3.944969</t>
  </si>
  <si>
    <t>4.00604</t>
  </si>
  <si>
    <t>3.982456</t>
  </si>
  <si>
    <t>3.887481</t>
  </si>
  <si>
    <t>3.741546</t>
  </si>
  <si>
    <t>3.567998</t>
  </si>
  <si>
    <t>3.389183</t>
  </si>
  <si>
    <t>3.220865</t>
  </si>
  <si>
    <t>3.074195</t>
  </si>
  <si>
    <t>2.950454</t>
  </si>
  <si>
    <t>2.849932</t>
  </si>
  <si>
    <t>2.767616</t>
  </si>
  <si>
    <t>2.702296</t>
  </si>
  <si>
    <t>2.649846</t>
  </si>
  <si>
    <t>2.608266</t>
  </si>
  <si>
    <t>2.570043</t>
  </si>
  <si>
    <t>2.527105</t>
  </si>
  <si>
    <t>2.46686</t>
  </si>
  <si>
    <t>2.379921</t>
  </si>
  <si>
    <t>2.254452</t>
  </si>
  <si>
    <t>2.085404</t>
  </si>
  <si>
    <t>1.867475</t>
  </si>
  <si>
    <t>1.60648</t>
  </si>
  <si>
    <t>1.311542</t>
  </si>
  <si>
    <t>1.000919</t>
  </si>
  <si>
    <t>0.687956</t>
  </si>
  <si>
    <t>0.405906</t>
  </si>
  <si>
    <t>0.226502</t>
  </si>
  <si>
    <t>0.167325</t>
  </si>
  <si>
    <t>0.116703</t>
  </si>
  <si>
    <t>0.072345</t>
  </si>
  <si>
    <t>0.039991</t>
  </si>
  <si>
    <t>0.007886</t>
  </si>
  <si>
    <t>23 Laurent. 15 Bloc1 23 teb1 2016 20cm - Average</t>
  </si>
  <si>
    <t>10.02</t>
  </si>
  <si>
    <t>0.439</t>
  </si>
  <si>
    <t>0.0603</t>
  </si>
  <si>
    <t>317.768</t>
  </si>
  <si>
    <t>0.979</t>
  </si>
  <si>
    <t>0.0501</t>
  </si>
  <si>
    <t>45.2</t>
  </si>
  <si>
    <t>17.242</t>
  </si>
  <si>
    <t>238.455</t>
  </si>
  <si>
    <t>752.486</t>
  </si>
  <si>
    <t>0.1</t>
  </si>
  <si>
    <t>0.157051</t>
  </si>
  <si>
    <t>0.221596</t>
  </si>
  <si>
    <t>0.280699</t>
  </si>
  <si>
    <t>0.339673</t>
  </si>
  <si>
    <t>0.397291</t>
  </si>
  <si>
    <t>0.457952</t>
  </si>
  <si>
    <t>0.523037</t>
  </si>
  <si>
    <t>0.595952</t>
  </si>
  <si>
    <t>0.67703</t>
  </si>
  <si>
    <t>0.769761</t>
  </si>
  <si>
    <t>0.87211</t>
  </si>
  <si>
    <t>0.986628</t>
  </si>
  <si>
    <t>1.107621</t>
  </si>
  <si>
    <t>1.234695</t>
  </si>
  <si>
    <t>1.359212</t>
  </si>
  <si>
    <t>1.477724</t>
  </si>
  <si>
    <t>1.581062</t>
  </si>
  <si>
    <t>1.664867</t>
  </si>
  <si>
    <t>1.723576</t>
  </si>
  <si>
    <t>1.756205</t>
  </si>
  <si>
    <t>1.764238</t>
  </si>
  <si>
    <t>1.753108</t>
  </si>
  <si>
    <t>1.731218</t>
  </si>
  <si>
    <t>1.70965</t>
  </si>
  <si>
    <t>1.701116</t>
  </si>
  <si>
    <t>1.719473</t>
  </si>
  <si>
    <t>1.77942</t>
  </si>
  <si>
    <t>1.894069</t>
  </si>
  <si>
    <t>2.078734</t>
  </si>
  <si>
    <t>2.338929</t>
  </si>
  <si>
    <t>2.684807</t>
  </si>
  <si>
    <t>3.100114</t>
  </si>
  <si>
    <t>3.57745</t>
  </si>
  <si>
    <t>4.068743</t>
  </si>
  <si>
    <t>4.542822</t>
  </si>
  <si>
    <t>4.937281</t>
  </si>
  <si>
    <t>5.21188</t>
  </si>
  <si>
    <t>5.321847</t>
  </si>
  <si>
    <t>5.246953</t>
  </si>
  <si>
    <t>4.986829</t>
  </si>
  <si>
    <t>4.561587</t>
  </si>
  <si>
    <t>4.010938</t>
  </si>
  <si>
    <t>3.390925</t>
  </si>
  <si>
    <t>2.758876</t>
  </si>
  <si>
    <t>2.129905</t>
  </si>
  <si>
    <t>1.497951</t>
  </si>
  <si>
    <t>0.863454</t>
  </si>
  <si>
    <t>0.336055</t>
  </si>
  <si>
    <t>0.017885</t>
  </si>
  <si>
    <t>24 Laurent. 15 Bloc2 24 teb2 2016 20cm - Average</t>
  </si>
  <si>
    <t>11.09</t>
  </si>
  <si>
    <t>0.512</t>
  </si>
  <si>
    <t>0.0627</t>
  </si>
  <si>
    <t>2.742</t>
  </si>
  <si>
    <t>316.976</t>
  </si>
  <si>
    <t>0.882</t>
  </si>
  <si>
    <t>42.303</t>
  </si>
  <si>
    <t>15.535</t>
  </si>
  <si>
    <t>260.245</t>
  </si>
  <si>
    <t>729.083</t>
  </si>
  <si>
    <t>0.113251</t>
  </si>
  <si>
    <t>0.175724</t>
  </si>
  <si>
    <t>0.247591</t>
  </si>
  <si>
    <t>0.315045</t>
  </si>
  <si>
    <t>0.383762</t>
  </si>
  <si>
    <t>0.45204</t>
  </si>
  <si>
    <t>0.524035</t>
  </si>
  <si>
    <t>0.600395</t>
  </si>
  <si>
    <t>0.684044</t>
  </si>
  <si>
    <t>0.774202</t>
  </si>
  <si>
    <t>0.873412</t>
  </si>
  <si>
    <t>0.978384</t>
  </si>
  <si>
    <t>1.090962</t>
  </si>
  <si>
    <t>1.205159</t>
  </si>
  <si>
    <t>1.320718</t>
  </si>
  <si>
    <t>1.430262</t>
  </si>
  <si>
    <t>1.531655</t>
  </si>
  <si>
    <t>1.618184</t>
  </si>
  <si>
    <t>1.687278</t>
  </si>
  <si>
    <t>1.734952</t>
  </si>
  <si>
    <t>1.760175</t>
  </si>
  <si>
    <t>1.762753</t>
  </si>
  <si>
    <t>1.744365</t>
  </si>
  <si>
    <t>1.708145</t>
  </si>
  <si>
    <t>1.659264</t>
  </si>
  <si>
    <t>1.605112</t>
  </si>
  <si>
    <t>1.557375</t>
  </si>
  <si>
    <t>1.531438</t>
  </si>
  <si>
    <t>1.548362</t>
  </si>
  <si>
    <t>1.633863</t>
  </si>
  <si>
    <t>1.811985</t>
  </si>
  <si>
    <t>2.110006</t>
  </si>
  <si>
    <t>2.530564</t>
  </si>
  <si>
    <t>3.079495</t>
  </si>
  <si>
    <t>3.710102</t>
  </si>
  <si>
    <t>4.386348</t>
  </si>
  <si>
    <t>5.019243</t>
  </si>
  <si>
    <t>5.541165</t>
  </si>
  <si>
    <t>5.864988</t>
  </si>
  <si>
    <t>5.937942</t>
  </si>
  <si>
    <t>5.732218</t>
  </si>
  <si>
    <t>5.258808</t>
  </si>
  <si>
    <t>4.570495</t>
  </si>
  <si>
    <t>3.745453</t>
  </si>
  <si>
    <t>2.877261</t>
  </si>
  <si>
    <t>2.032247</t>
  </si>
  <si>
    <t>1.180684</t>
  </si>
  <si>
    <t>0.352847</t>
  </si>
  <si>
    <t>0.006241</t>
  </si>
  <si>
    <t>25 Laurent. 15 Bloc1 25 t1b1 2016 20cm - Average</t>
  </si>
  <si>
    <t>9.54</t>
  </si>
  <si>
    <t>0.468</t>
  </si>
  <si>
    <t>0.0574</t>
  </si>
  <si>
    <t>2.867</t>
  </si>
  <si>
    <t>311.832</t>
  </si>
  <si>
    <t>45.279</t>
  </si>
  <si>
    <t>17.318</t>
  </si>
  <si>
    <t>246.29</t>
  </si>
  <si>
    <t>723.406</t>
  </si>
  <si>
    <t>0.101072</t>
  </si>
  <si>
    <t>0.158398</t>
  </si>
  <si>
    <t>0.223565</t>
  </si>
  <si>
    <t>0.28356</t>
  </si>
  <si>
    <t>0.343545</t>
  </si>
  <si>
    <t>0.402074</t>
  </si>
  <si>
    <t>0.463281</t>
  </si>
  <si>
    <t>0.528278</t>
  </si>
  <si>
    <t>0.600237</t>
  </si>
  <si>
    <t>0.679322</t>
  </si>
  <si>
    <t>0.768856</t>
  </si>
  <si>
    <t>0.866952</t>
  </si>
  <si>
    <t>0.976274</t>
  </si>
  <si>
    <t>1.091752</t>
  </si>
  <si>
    <t>1.213568</t>
  </si>
  <si>
    <t>1.334102</t>
  </si>
  <si>
    <t>1.450778</t>
  </si>
  <si>
    <t>1.555323</t>
  </si>
  <si>
    <t>1.643867</t>
  </si>
  <si>
    <t>1.710622</t>
  </si>
  <si>
    <t>1.753661</t>
  </si>
  <si>
    <t>1.772456</t>
  </si>
  <si>
    <t>1.769745</t>
  </si>
  <si>
    <t>1.750804</t>
  </si>
  <si>
    <t>1.723788</t>
  </si>
  <si>
    <t>1.699391</t>
  </si>
  <si>
    <t>1.691337</t>
  </si>
  <si>
    <t>1.715966</t>
  </si>
  <si>
    <t>1.791352</t>
  </si>
  <si>
    <t>1.938915</t>
  </si>
  <si>
    <t>2.173245</t>
  </si>
  <si>
    <t>2.512689</t>
  </si>
  <si>
    <t>2.948259</t>
  </si>
  <si>
    <t>3.477009</t>
  </si>
  <si>
    <t>4.047653</t>
  </si>
  <si>
    <t>4.623004</t>
  </si>
  <si>
    <t>5.12389</t>
  </si>
  <si>
    <t>5.494156</t>
  </si>
  <si>
    <t>5.669209</t>
  </si>
  <si>
    <t>5.616373</t>
  </si>
  <si>
    <t>5.330134</t>
  </si>
  <si>
    <t>4.834772</t>
  </si>
  <si>
    <t>4.186519</t>
  </si>
  <si>
    <t>3.452978</t>
  </si>
  <si>
    <t>2.70661</t>
  </si>
  <si>
    <t>1.985814</t>
  </si>
  <si>
    <t>1.259596</t>
  </si>
  <si>
    <t>0.538995</t>
  </si>
  <si>
    <t>0.016259</t>
  </si>
  <si>
    <t>26 Laurent. 15 Bloc2 26 t1b2 2016 20cm - Average</t>
  </si>
  <si>
    <t>0.666</t>
  </si>
  <si>
    <t>0.0863</t>
  </si>
  <si>
    <t>2.672</t>
  </si>
  <si>
    <t>438.219</t>
  </si>
  <si>
    <t>0.83</t>
  </si>
  <si>
    <t>53.07</t>
  </si>
  <si>
    <t>19.471</t>
  </si>
  <si>
    <t>361.871</t>
  </si>
  <si>
    <t>986.377</t>
  </si>
  <si>
    <t>0.08177</t>
  </si>
  <si>
    <t>0.130166</t>
  </si>
  <si>
    <t>0.185419</t>
  </si>
  <si>
    <t>0.236978</t>
  </si>
  <si>
    <t>0.289726</t>
  </si>
  <si>
    <t>0.342738</t>
  </si>
  <si>
    <t>0.399824</t>
  </si>
  <si>
    <t>0.461961</t>
  </si>
  <si>
    <t>0.531896</t>
  </si>
  <si>
    <t>0.609255</t>
  </si>
  <si>
    <t>0.696347</t>
  </si>
  <si>
    <t>0.790183</t>
  </si>
  <si>
    <t>0.892117</t>
  </si>
  <si>
    <t>0.996183</t>
  </si>
  <si>
    <t>1.101278</t>
  </si>
  <si>
    <t>1.199591</t>
  </si>
  <si>
    <t>1.287813</t>
  </si>
  <si>
    <t>1.358518</t>
  </si>
  <si>
    <t>1.407996</t>
  </si>
  <si>
    <t>1.432001</t>
  </si>
  <si>
    <t>1.429228</t>
  </si>
  <si>
    <t>1.400301</t>
  </si>
  <si>
    <t>1.348038</t>
  </si>
  <si>
    <t>1.277378</t>
  </si>
  <si>
    <t>1.195583</t>
  </si>
  <si>
    <t>1.111717</t>
  </si>
  <si>
    <t>1.038969</t>
  </si>
  <si>
    <t>0.992847</t>
  </si>
  <si>
    <t>0.994202</t>
  </si>
  <si>
    <t>1.067213</t>
  </si>
  <si>
    <t>1.234713</t>
  </si>
  <si>
    <t>1.522819</t>
  </si>
  <si>
    <t>1.935241</t>
  </si>
  <si>
    <t>2.481328</t>
  </si>
  <si>
    <t>3.12181</t>
  </si>
  <si>
    <t>3.832096</t>
  </si>
  <si>
    <t>4.535855</t>
  </si>
  <si>
    <t>5.180803</t>
  </si>
  <si>
    <t>5.687738</t>
  </si>
  <si>
    <t>6.009249</t>
  </si>
  <si>
    <t>6.105801</t>
  </si>
  <si>
    <t>5.969663</t>
  </si>
  <si>
    <t>5.619125</t>
  </si>
  <si>
    <t>5.092705</t>
  </si>
  <si>
    <t>4.44341</t>
  </si>
  <si>
    <t>3.724866</t>
  </si>
  <si>
    <t>2.960091</t>
  </si>
  <si>
    <t>2.171396</t>
  </si>
  <si>
    <t>1.343883</t>
  </si>
  <si>
    <t>0.61627</t>
  </si>
  <si>
    <t>0.123898</t>
  </si>
  <si>
    <t>27 Laurent. 15 Bloc1 27 t2b1 2016 20cm - Average</t>
  </si>
  <si>
    <t>10.83</t>
  </si>
  <si>
    <t>0.581</t>
  </si>
  <si>
    <t>0.0611</t>
  </si>
  <si>
    <t>2.649</t>
  </si>
  <si>
    <t>312.956</t>
  </si>
  <si>
    <t>0.85</t>
  </si>
  <si>
    <t>0.0533</t>
  </si>
  <si>
    <t>42.472</t>
  </si>
  <si>
    <t>15.608</t>
  </si>
  <si>
    <t>262.429</t>
  </si>
  <si>
    <t>710.76</t>
  </si>
  <si>
    <t>0.120374</t>
  </si>
  <si>
    <t>0.182928</t>
  </si>
  <si>
    <t>0.254848</t>
  </si>
  <si>
    <t>0.322099</t>
  </si>
  <si>
    <t>0.390109</t>
  </si>
  <si>
    <t>0.457226</t>
  </si>
  <si>
    <t>0.52755</t>
  </si>
  <si>
    <t>0.60175</t>
  </si>
  <si>
    <t>0.682719</t>
  </si>
  <si>
    <t>0.769797</t>
  </si>
  <si>
    <t>0.865543</t>
  </si>
  <si>
    <t>0.966811</t>
  </si>
  <si>
    <t>1.075312</t>
  </si>
  <si>
    <t>1.185059</t>
  </si>
  <si>
    <t>1.295419</t>
  </si>
  <si>
    <t>1.398876</t>
  </si>
  <si>
    <t>1.492908</t>
  </si>
  <si>
    <t>1.570873</t>
  </si>
  <si>
    <t>1.630296</t>
  </si>
  <si>
    <t>1.668006</t>
  </si>
  <si>
    <t>1.684036</t>
  </si>
  <si>
    <t>1.679818</t>
  </si>
  <si>
    <t>1.658724</t>
  </si>
  <si>
    <t>1.625409</t>
  </si>
  <si>
    <t>1.585964</t>
  </si>
  <si>
    <t>1.547882</t>
  </si>
  <si>
    <t>1.521645</t>
  </si>
  <si>
    <t>1.520805</t>
  </si>
  <si>
    <t>1.563285</t>
  </si>
  <si>
    <t>1.672388</t>
  </si>
  <si>
    <t>1.869478</t>
  </si>
  <si>
    <t>2.181351</t>
  </si>
  <si>
    <t>2.611018</t>
  </si>
  <si>
    <t>3.167076</t>
  </si>
  <si>
    <t>3.806115</t>
  </si>
  <si>
    <t>4.495783</t>
  </si>
  <si>
    <t>5.148065</t>
  </si>
  <si>
    <t>5.69337</t>
  </si>
  <si>
    <t>6.037888</t>
  </si>
  <si>
    <t>6.12024</t>
  </si>
  <si>
    <t>5.903254</t>
  </si>
  <si>
    <t>5.392755</t>
  </si>
  <si>
    <t>4.640826</t>
  </si>
  <si>
    <t>3.739224</t>
  </si>
  <si>
    <t>2.78303</t>
  </si>
  <si>
    <t>1.892006</t>
  </si>
  <si>
    <t>0.983546</t>
  </si>
  <si>
    <t>0.016517</t>
  </si>
  <si>
    <t>28 Laurent. 15 Bloc2 28 t2b2 2016 20cm - Average</t>
  </si>
  <si>
    <t>12.19</t>
  </si>
  <si>
    <t>0.419</t>
  </si>
  <si>
    <t>0.0664</t>
  </si>
  <si>
    <t>2.912</t>
  </si>
  <si>
    <t>274.257</t>
  </si>
  <si>
    <t>40.53</t>
  </si>
  <si>
    <t>15.231</t>
  </si>
  <si>
    <t>215.417</t>
  </si>
  <si>
    <t>642.458</t>
  </si>
  <si>
    <t>0.113739</t>
  </si>
  <si>
    <t>0.178433</t>
  </si>
  <si>
    <t>0.252208</t>
  </si>
  <si>
    <t>0.320628</t>
  </si>
  <si>
    <t>0.389694</t>
  </si>
  <si>
    <t>0.457762</t>
  </si>
  <si>
    <t>0.529434</t>
  </si>
  <si>
    <t>0.605769</t>
  </si>
  <si>
    <t>0.690116</t>
  </si>
  <si>
    <t>0.782149</t>
  </si>
  <si>
    <t>0.88502</t>
  </si>
  <si>
    <t>0.995875</t>
  </si>
  <si>
    <t>1.117197</t>
  </si>
  <si>
    <t>1.243038</t>
  </si>
  <si>
    <t>1.37357</t>
  </si>
  <si>
    <t>1.500849</t>
  </si>
  <si>
    <t>1.622681</t>
  </si>
  <si>
    <t>1.73123</t>
  </si>
  <si>
    <t>1.823475</t>
  </si>
  <si>
    <t>1.894401</t>
  </si>
  <si>
    <t>1.942795</t>
  </si>
  <si>
    <t>1.968305</t>
  </si>
  <si>
    <t>1.973196</t>
  </si>
  <si>
    <t>1.961373</t>
  </si>
  <si>
    <t>1.93877</t>
  </si>
  <si>
    <t>1.913363</t>
  </si>
  <si>
    <t>1.896191</t>
  </si>
  <si>
    <t>1.901502</t>
  </si>
  <si>
    <t>1.947217</t>
  </si>
  <si>
    <t>2.055735</t>
  </si>
  <si>
    <t>2.246038</t>
  </si>
  <si>
    <t>2.540476</t>
  </si>
  <si>
    <t>2.936896</t>
  </si>
  <si>
    <t>3.43651</t>
  </si>
  <si>
    <t>3.992648</t>
  </si>
  <si>
    <t>4.568891</t>
  </si>
  <si>
    <t>5.083144</t>
  </si>
  <si>
    <t>5.471281</t>
  </si>
  <si>
    <t>5.65572</t>
  </si>
  <si>
    <t>5.588907</t>
  </si>
  <si>
    <t>5.252231</t>
  </si>
  <si>
    <t>4.663626</t>
  </si>
  <si>
    <t>3.884502</t>
  </si>
  <si>
    <t>3.003907</t>
  </si>
  <si>
    <t>2.117149</t>
  </si>
  <si>
    <t>1.222018</t>
  </si>
  <si>
    <t>0.33034</t>
  </si>
  <si>
    <t>29 Laurent. 15 Bloc1 29 t3b1  Recolte 2016 20cm - Average</t>
  </si>
  <si>
    <t>13.17</t>
  </si>
  <si>
    <t>0.494</t>
  </si>
  <si>
    <t>0.081</t>
  </si>
  <si>
    <t>2.637</t>
  </si>
  <si>
    <t>283.63</t>
  </si>
  <si>
    <t>0.841</t>
  </si>
  <si>
    <t>0.0498</t>
  </si>
  <si>
    <t>45.425</t>
  </si>
  <si>
    <t>17.633</t>
  </si>
  <si>
    <t>235.647</t>
  </si>
  <si>
    <t>639.107</t>
  </si>
  <si>
    <t>0.102062</t>
  </si>
  <si>
    <t>0.159315</t>
  </si>
  <si>
    <t>0.224236</t>
  </si>
  <si>
    <t>0.283769</t>
  </si>
  <si>
    <t>0.343018</t>
  </si>
  <si>
    <t>0.400475</t>
  </si>
  <si>
    <t>0.460222</t>
  </si>
  <si>
    <t>0.523376</t>
  </si>
  <si>
    <t>0.593007</t>
  </si>
  <si>
    <t>0.669191</t>
  </si>
  <si>
    <t>0.755049</t>
  </si>
  <si>
    <t>0.848772</t>
  </si>
  <si>
    <t>0.953024</t>
  </si>
  <si>
    <t>1.063265</t>
  </si>
  <si>
    <t>1.180155</t>
  </si>
  <si>
    <t>1.296967</t>
  </si>
  <si>
    <t>1.411878</t>
  </si>
  <si>
    <t>1.517413</t>
  </si>
  <si>
    <t>1.610208</t>
  </si>
  <si>
    <t>1.684474</t>
  </si>
  <si>
    <t>1.737885</t>
  </si>
  <si>
    <t>1.768862</t>
  </si>
  <si>
    <t>1.778894</t>
  </si>
  <si>
    <t>1.772009</t>
  </si>
  <si>
    <t>1.755563</t>
  </si>
  <si>
    <t>1.740445</t>
  </si>
  <si>
    <t>1.741648</t>
  </si>
  <si>
    <t>1.778252</t>
  </si>
  <si>
    <t>1.871647</t>
  </si>
  <si>
    <t>2.047344</t>
  </si>
  <si>
    <t>2.32219</t>
  </si>
  <si>
    <t>2.7166</t>
  </si>
  <si>
    <t>3.218166</t>
  </si>
  <si>
    <t>3.820375</t>
  </si>
  <si>
    <t>4.460673</t>
  </si>
  <si>
    <t>5.091954</t>
  </si>
  <si>
    <t>5.620717</t>
  </si>
  <si>
    <t>5.979331</t>
  </si>
  <si>
    <t>6.094376</t>
  </si>
  <si>
    <t>5.928587</t>
  </si>
  <si>
    <t>5.481681</t>
  </si>
  <si>
    <t>4.789362</t>
  </si>
  <si>
    <t>3.931373</t>
  </si>
  <si>
    <t>3.0019</t>
  </si>
  <si>
    <t>2.090264</t>
  </si>
  <si>
    <t>1.159305</t>
  </si>
  <si>
    <t>0.220722</t>
  </si>
  <si>
    <t>30 Laurent. 15 Bloc2 30 t3b2  Recolte 2016 20cm - Average</t>
  </si>
  <si>
    <t>10.74</t>
  </si>
  <si>
    <t>0.309</t>
  </si>
  <si>
    <t>0.0561</t>
  </si>
  <si>
    <t>3.762</t>
  </si>
  <si>
    <t>271.369</t>
  </si>
  <si>
    <t>0.0581</t>
  </si>
  <si>
    <t>38.942</t>
  </si>
  <si>
    <t>176.066</t>
  </si>
  <si>
    <t>677.493</t>
  </si>
  <si>
    <t>0.110164</t>
  </si>
  <si>
    <t>0.176467</t>
  </si>
  <si>
    <t>0.251123</t>
  </si>
  <si>
    <t>0.31894</t>
  </si>
  <si>
    <t>0.386078</t>
  </si>
  <si>
    <t>0.451061</t>
  </si>
  <si>
    <t>0.519237</t>
  </si>
  <si>
    <t>0.592619</t>
  </si>
  <si>
    <t>0.675621</t>
  </si>
  <si>
    <t>0.769329</t>
  </si>
  <si>
    <t>0.878791</t>
  </si>
  <si>
    <t>1.002769</t>
  </si>
  <si>
    <t>1.14554</t>
  </si>
  <si>
    <t>1.301276</t>
  </si>
  <si>
    <t>1.470772</t>
  </si>
  <si>
    <t>1.643688</t>
  </si>
  <si>
    <t>1.816157</t>
  </si>
  <si>
    <t>1.975353</t>
  </si>
  <si>
    <t>2.11439</t>
  </si>
  <si>
    <t>2.222963</t>
  </si>
  <si>
    <t>2.296519</t>
  </si>
  <si>
    <t>2.332569</t>
  </si>
  <si>
    <t>2.333976</t>
  </si>
  <si>
    <t>2.307682</t>
  </si>
  <si>
    <t>2.264789</t>
  </si>
  <si>
    <t>2.219017</t>
  </si>
  <si>
    <t>2.18632</t>
  </si>
  <si>
    <t>2.182577</t>
  </si>
  <si>
    <t>2.223297</t>
  </si>
  <si>
    <t>2.323339</t>
  </si>
  <si>
    <t>2.490606</t>
  </si>
  <si>
    <t>2.73345</t>
  </si>
  <si>
    <t>3.039402</t>
  </si>
  <si>
    <t>3.399593</t>
  </si>
  <si>
    <t>3.772602</t>
  </si>
  <si>
    <t>4.128418</t>
  </si>
  <si>
    <t>4.413654</t>
  </si>
  <si>
    <t>4.592527</t>
  </si>
  <si>
    <t>4.628694</t>
  </si>
  <si>
    <t>4.505649</t>
  </si>
  <si>
    <t>4.226305</t>
  </si>
  <si>
    <t>3.809689</t>
  </si>
  <si>
    <t>3.294545</t>
  </si>
  <si>
    <t>2.728236</t>
  </si>
  <si>
    <t>2.154636</t>
  </si>
  <si>
    <t>1.606953</t>
  </si>
  <si>
    <t>1.096953</t>
  </si>
  <si>
    <t>0.57501</t>
  </si>
  <si>
    <t>0.26068</t>
  </si>
  <si>
    <t>0.049975</t>
  </si>
  <si>
    <t>31 Laurent. Po.21 Bloc1 31 teb1 2016 20cm - Average</t>
  </si>
  <si>
    <t>18.06</t>
  </si>
  <si>
    <t>0.369</t>
  </si>
  <si>
    <t>0.1193</t>
  </si>
  <si>
    <t>2.993</t>
  </si>
  <si>
    <t>394.9</t>
  </si>
  <si>
    <t>0.934</t>
  </si>
  <si>
    <t>48.175</t>
  </si>
  <si>
    <t>18.711</t>
  </si>
  <si>
    <t>302.182</t>
  </si>
  <si>
    <t>923.206</t>
  </si>
  <si>
    <t>0.024973</t>
  </si>
  <si>
    <t>0.119805</t>
  </si>
  <si>
    <t>0.180575</t>
  </si>
  <si>
    <t>0.244824</t>
  </si>
  <si>
    <t>0.303683</t>
  </si>
  <si>
    <t>0.361209</t>
  </si>
  <si>
    <t>0.415855</t>
  </si>
  <si>
    <t>0.471032</t>
  </si>
  <si>
    <t>0.527487</t>
  </si>
  <si>
    <t>0.587626</t>
  </si>
  <si>
    <t>0.65118</t>
  </si>
  <si>
    <t>0.720383</t>
  </si>
  <si>
    <t>0.793415</t>
  </si>
  <si>
    <t>0.871982</t>
  </si>
  <si>
    <t>0.952283</t>
  </si>
  <si>
    <t>1.03436</t>
  </si>
  <si>
    <t>1.113008</t>
  </si>
  <si>
    <t>1.186549</t>
  </si>
  <si>
    <t>1.249867</t>
  </si>
  <si>
    <t>1.300912</t>
  </si>
  <si>
    <t>1.336958</t>
  </si>
  <si>
    <t>1.358157</t>
  </si>
  <si>
    <t>1.366254</t>
  </si>
  <si>
    <t>1.365559</t>
  </si>
  <si>
    <t>1.362336</t>
  </si>
  <si>
    <t>1.36462</t>
  </si>
  <si>
    <t>1.381737</t>
  </si>
  <si>
    <t>1.42347</t>
  </si>
  <si>
    <t>1.500747</t>
  </si>
  <si>
    <t>1.622542</t>
  </si>
  <si>
    <t>1.800987</t>
  </si>
  <si>
    <t>2.040082</t>
  </si>
  <si>
    <t>2.350453</t>
  </si>
  <si>
    <t>2.721908</t>
  </si>
  <si>
    <t>3.156109</t>
  </si>
  <si>
    <t>3.621348</t>
  </si>
  <si>
    <t>4.104074</t>
  </si>
  <si>
    <t>4.558731</t>
  </si>
  <si>
    <t>4.957233</t>
  </si>
  <si>
    <t>5.252448</t>
  </si>
  <si>
    <t>5.413018</t>
  </si>
  <si>
    <t>5.409487</t>
  </si>
  <si>
    <t>5.229744</t>
  </si>
  <si>
    <t>4.880958</t>
  </si>
  <si>
    <t>4.388326</t>
  </si>
  <si>
    <t>3.792164</t>
  </si>
  <si>
    <t>3.143735</t>
  </si>
  <si>
    <t>2.483418</t>
  </si>
  <si>
    <t>1.821747</t>
  </si>
  <si>
    <t>1.169555</t>
  </si>
  <si>
    <t>0.454376</t>
  </si>
  <si>
    <t>0.056713</t>
  </si>
  <si>
    <t>32 Laurent. Po.21 Bloc2 32 teb2 2016 20cm - Average</t>
  </si>
  <si>
    <t>11.64</t>
  </si>
  <si>
    <t>0.42</t>
  </si>
  <si>
    <t>0.0599</t>
  </si>
  <si>
    <t>2.747</t>
  </si>
  <si>
    <t>290.574</t>
  </si>
  <si>
    <t>0.0584</t>
  </si>
  <si>
    <t>38.779</t>
  </si>
  <si>
    <t>14.101</t>
  </si>
  <si>
    <t>238.666</t>
  </si>
  <si>
    <t>669.604</t>
  </si>
  <si>
    <t>0.02562</t>
  </si>
  <si>
    <t>0.133237</t>
  </si>
  <si>
    <t>0.207513</t>
  </si>
  <si>
    <t>0.287221</t>
  </si>
  <si>
    <t>0.361497</t>
  </si>
  <si>
    <t>0.436134</t>
  </si>
  <si>
    <t>0.509411</t>
  </si>
  <si>
    <t>0.585893</t>
  </si>
  <si>
    <t>0.66645</t>
  </si>
  <si>
    <t>0.754342</t>
  </si>
  <si>
    <t>0.848976</t>
  </si>
  <si>
    <t>0.953278</t>
  </si>
  <si>
    <t>1.063948</t>
  </si>
  <si>
    <t>1.182936</t>
  </si>
  <si>
    <t>1.303689</t>
  </si>
  <si>
    <t>1.425373</t>
  </si>
  <si>
    <t>1.539347</t>
  </si>
  <si>
    <t>1.642141</t>
  </si>
  <si>
    <t>1.725393</t>
  </si>
  <si>
    <t>1.784938</t>
  </si>
  <si>
    <t>1.815839</t>
  </si>
  <si>
    <t>1.816665</t>
  </si>
  <si>
    <t>1.788427</t>
  </si>
  <si>
    <t>1.735267</t>
  </si>
  <si>
    <t>1.664487</t>
  </si>
  <si>
    <t>1.586801</t>
  </si>
  <si>
    <t>1.515676</t>
  </si>
  <si>
    <t>1.468817</t>
  </si>
  <si>
    <t>1.46617</t>
  </si>
  <si>
    <t>1.53016</t>
  </si>
  <si>
    <t>1.685332</t>
  </si>
  <si>
    <t>1.947777</t>
  </si>
  <si>
    <t>2.335892</t>
  </si>
  <si>
    <t>2.835863</t>
  </si>
  <si>
    <t>3.44073</t>
  </si>
  <si>
    <t>4.08965</t>
  </si>
  <si>
    <t>4.74038</t>
  </si>
  <si>
    <t>5.30493</t>
  </si>
  <si>
    <t>5.721582</t>
  </si>
  <si>
    <t>5.917198</t>
  </si>
  <si>
    <t>5.851007</t>
  </si>
  <si>
    <t>5.509424</t>
  </si>
  <si>
    <t>4.914342</t>
  </si>
  <si>
    <t>4.124675</t>
  </si>
  <si>
    <t>3.238789</t>
  </si>
  <si>
    <t>2.355252</t>
  </si>
  <si>
    <t>1.505239</t>
  </si>
  <si>
    <t>0.646598</t>
  </si>
  <si>
    <t>0.009693</t>
  </si>
  <si>
    <t>33 LaurPo. 21 Bloc1 33 t1b1  Recolte 2016 20cm - Average</t>
  </si>
  <si>
    <t>10.36</t>
  </si>
  <si>
    <t>0.449</t>
  </si>
  <si>
    <t>0.0663</t>
  </si>
  <si>
    <t>2.726</t>
  </si>
  <si>
    <t>321.099</t>
  </si>
  <si>
    <t>48.519</t>
  </si>
  <si>
    <t>19.615</t>
  </si>
  <si>
    <t>258.645</t>
  </si>
  <si>
    <t>724.791</t>
  </si>
  <si>
    <t>0.116119</t>
  </si>
  <si>
    <t>0.172246</t>
  </si>
  <si>
    <t>0.236525</t>
  </si>
  <si>
    <t>0.295463</t>
  </si>
  <si>
    <t>0.352764</t>
  </si>
  <si>
    <t>0.406217</t>
  </si>
  <si>
    <t>0.458788</t>
  </si>
  <si>
    <t>0.510968</t>
  </si>
  <si>
    <t>0.565114</t>
  </si>
  <si>
    <t>0.621495</t>
  </si>
  <si>
    <t>0.683152</t>
  </si>
  <si>
    <t>0.749839</t>
  </si>
  <si>
    <t>0.824526</t>
  </si>
  <si>
    <t>0.905044</t>
  </si>
  <si>
    <t>0.992806</t>
  </si>
  <si>
    <t>1.083407</t>
  </si>
  <si>
    <t>1.17568</t>
  </si>
  <si>
    <t>1.263411</t>
  </si>
  <si>
    <t>1.343162</t>
  </si>
  <si>
    <t>1.40908</t>
  </si>
  <si>
    <t>1.458191</t>
  </si>
  <si>
    <t>1.488477</t>
  </si>
  <si>
    <t>1.501483</t>
  </si>
  <si>
    <t>1.50227</t>
  </si>
  <si>
    <t>1.500284</t>
  </si>
  <si>
    <t>1.509398</t>
  </si>
  <si>
    <t>1.547159</t>
  </si>
  <si>
    <t>1.634605</t>
  </si>
  <si>
    <t>1.79117</t>
  </si>
  <si>
    <t>2.038604</t>
  </si>
  <si>
    <t>2.383477</t>
  </si>
  <si>
    <t>2.836025</t>
  </si>
  <si>
    <t>3.37</t>
  </si>
  <si>
    <t>3.970041</t>
  </si>
  <si>
    <t>4.570578</t>
  </si>
  <si>
    <t>5.129827</t>
  </si>
  <si>
    <t>5.57235</t>
  </si>
  <si>
    <t>5.853038</t>
  </si>
  <si>
    <t>5.926481</t>
  </si>
  <si>
    <t>5.776549</t>
  </si>
  <si>
    <t>5.412182</t>
  </si>
  <si>
    <t>4.863884</t>
  </si>
  <si>
    <t>4.184491</t>
  </si>
  <si>
    <t>3.443802</t>
  </si>
  <si>
    <t>2.71221</t>
  </si>
  <si>
    <t>1.996027</t>
  </si>
  <si>
    <t>1.275951</t>
  </si>
  <si>
    <t>0.56785</t>
  </si>
  <si>
    <t>0.017792</t>
  </si>
  <si>
    <t>34 LaurPo. 21 Bloc2 34 t1b2  Recolte 2016 20cm - Average</t>
  </si>
  <si>
    <t>15.11</t>
  </si>
  <si>
    <t>0.62</t>
  </si>
  <si>
    <t>0.1104</t>
  </si>
  <si>
    <t>2.406</t>
  </si>
  <si>
    <t>377.399</t>
  </si>
  <si>
    <t>0.745</t>
  </si>
  <si>
    <t>0.042</t>
  </si>
  <si>
    <t>53.903</t>
  </si>
  <si>
    <t>21.708</t>
  </si>
  <si>
    <t>325.754</t>
  </si>
  <si>
    <t>805.498</t>
  </si>
  <si>
    <t>0.107073</t>
  </si>
  <si>
    <t>0.157082</t>
  </si>
  <si>
    <t>0.214254</t>
  </si>
  <si>
    <t>0.266715</t>
  </si>
  <si>
    <t>0.318016</t>
  </si>
  <si>
    <t>0.366516</t>
  </si>
  <si>
    <t>0.415116</t>
  </si>
  <si>
    <t>0.464398</t>
  </si>
  <si>
    <t>0.516503</t>
  </si>
  <si>
    <t>0.571362</t>
  </si>
  <si>
    <t>0.631273</t>
  </si>
  <si>
    <t>0.695193</t>
  </si>
  <si>
    <t>0.765238</t>
  </si>
  <si>
    <t>0.838749</t>
  </si>
  <si>
    <t>0.916586</t>
  </si>
  <si>
    <t>0.994598</t>
  </si>
  <si>
    <t>1.071714</t>
  </si>
  <si>
    <t>1.142733</t>
  </si>
  <si>
    <t>1.204702</t>
  </si>
  <si>
    <t>1.252432</t>
  </si>
  <si>
    <t>1.282411</t>
  </si>
  <si>
    <t>1.291258</t>
  </si>
  <si>
    <t>1.277575</t>
  </si>
  <si>
    <t>1.242484</t>
  </si>
  <si>
    <t>1.191098</t>
  </si>
  <si>
    <t>1.133326</t>
  </si>
  <si>
    <t>1.086044</t>
  </si>
  <si>
    <t>1.072039</t>
  </si>
  <si>
    <t>1.120355</t>
  </si>
  <si>
    <t>1.264777</t>
  </si>
  <si>
    <t>1.532647</t>
  </si>
  <si>
    <t>1.953923</t>
  </si>
  <si>
    <t>2.523047</t>
  </si>
  <si>
    <t>3.240613</t>
  </si>
  <si>
    <t>4.041783</t>
  </si>
  <si>
    <t>4.881076</t>
  </si>
  <si>
    <t>5.652463</t>
  </si>
  <si>
    <t>6.282258</t>
  </si>
  <si>
    <t>6.677037</t>
  </si>
  <si>
    <t>6.785849</t>
  </si>
  <si>
    <t>6.584261</t>
  </si>
  <si>
    <t>6.089516</t>
  </si>
  <si>
    <t>5.359494</t>
  </si>
  <si>
    <t>4.480579</t>
  </si>
  <si>
    <t>3.541509</t>
  </si>
  <si>
    <t>2.603422</t>
  </si>
  <si>
    <t>1.659763</t>
  </si>
  <si>
    <t>0.697705</t>
  </si>
  <si>
    <t>0.396626</t>
  </si>
  <si>
    <t>0.121289</t>
  </si>
  <si>
    <t>0.023518</t>
  </si>
  <si>
    <t>35 LaurPo. 21 Bloc1 35 t2b1  Recolte 2016 20cm - Average</t>
  </si>
  <si>
    <t>11.77</t>
  </si>
  <si>
    <t>0.596</t>
  </si>
  <si>
    <t>0.0867</t>
  </si>
  <si>
    <t>2.366</t>
  </si>
  <si>
    <t>428.635</t>
  </si>
  <si>
    <t>0.724</t>
  </si>
  <si>
    <t>55.437</t>
  </si>
  <si>
    <t>21.615</t>
  </si>
  <si>
    <t>376.674</t>
  </si>
  <si>
    <t>912.79</t>
  </si>
  <si>
    <t>0.10369</t>
  </si>
  <si>
    <t>0.152565</t>
  </si>
  <si>
    <t>0.208559</t>
  </si>
  <si>
    <t>0.260301</t>
  </si>
  <si>
    <t>0.311551</t>
  </si>
  <si>
    <t>0.360944</t>
  </si>
  <si>
    <t>0.411484</t>
  </si>
  <si>
    <t>0.463702</t>
  </si>
  <si>
    <t>0.519698</t>
  </si>
  <si>
    <t>0.579123</t>
  </si>
  <si>
    <t>0.643886</t>
  </si>
  <si>
    <t>0.712005</t>
  </si>
  <si>
    <t>0.784716</t>
  </si>
  <si>
    <t>0.858015</t>
  </si>
  <si>
    <t>0.931381</t>
  </si>
  <si>
    <t>0.999615</t>
  </si>
  <si>
    <t>1.06075</t>
  </si>
  <si>
    <t>1.110059</t>
  </si>
  <si>
    <t>1.145502</t>
  </si>
  <si>
    <t>1.164701</t>
  </si>
  <si>
    <t>1.167327</t>
  </si>
  <si>
    <t>1.154161</t>
  </si>
  <si>
    <t>1.12722</t>
  </si>
  <si>
    <t>1.089521</t>
  </si>
  <si>
    <t>1.045309</t>
  </si>
  <si>
    <t>1.000182</t>
  </si>
  <si>
    <t>0.963087</t>
  </si>
  <si>
    <t>0.946398</t>
  </si>
  <si>
    <t>0.968234</t>
  </si>
  <si>
    <t>1.052944</t>
  </si>
  <si>
    <t>1.225844</t>
  </si>
  <si>
    <t>1.519394</t>
  </si>
  <si>
    <t>1.946362</t>
  </si>
  <si>
    <t>2.527866</t>
  </si>
  <si>
    <t>3.233728</t>
  </si>
  <si>
    <t>4.046933</t>
  </si>
  <si>
    <t>4.885811</t>
  </si>
  <si>
    <t>5.686952</t>
  </si>
  <si>
    <t>6.34315</t>
  </si>
  <si>
    <t>6.776656</t>
  </si>
  <si>
    <t>6.914135</t>
  </si>
  <si>
    <t>6.725577</t>
  </si>
  <si>
    <t>6.225474</t>
  </si>
  <si>
    <t>5.471374</t>
  </si>
  <si>
    <t>4.558026</t>
  </si>
  <si>
    <t>3.592669</t>
  </si>
  <si>
    <t>2.627362</t>
  </si>
  <si>
    <t>1.669103</t>
  </si>
  <si>
    <t>0.690051</t>
  </si>
  <si>
    <t>0.036907</t>
  </si>
  <si>
    <t>36 Laurent. Po.21 Bloc2 36 t2b2 2016 20cm - Average</t>
  </si>
  <si>
    <t>8.85</t>
  </si>
  <si>
    <t>0.378</t>
  </si>
  <si>
    <t>0.053</t>
  </si>
  <si>
    <t>2.466</t>
  </si>
  <si>
    <t>308.779</t>
  </si>
  <si>
    <t>0.775</t>
  </si>
  <si>
    <t>45.544</t>
  </si>
  <si>
    <t>17.231</t>
  </si>
  <si>
    <t>267.262</t>
  </si>
  <si>
    <t>676.319</t>
  </si>
  <si>
    <t>0.114828</t>
  </si>
  <si>
    <t>0.174571</t>
  </si>
  <si>
    <t>0.243037</t>
  </si>
  <si>
    <t>0.306418</t>
  </si>
  <si>
    <t>0.369421</t>
  </si>
  <si>
    <t>0.430052</t>
  </si>
  <si>
    <t>0.4919</t>
  </si>
  <si>
    <t>0.555573</t>
  </si>
  <si>
    <t>0.623774</t>
  </si>
  <si>
    <t>0.696409</t>
  </si>
  <si>
    <t>0.776479</t>
  </si>
  <si>
    <t>0.862465</t>
  </si>
  <si>
    <t>0.956975</t>
  </si>
  <si>
    <t>1.055976</t>
  </si>
  <si>
    <t>1.159941</t>
  </si>
  <si>
    <t>1.262472</t>
  </si>
  <si>
    <t>1.361094</t>
  </si>
  <si>
    <t>1.447942</t>
  </si>
  <si>
    <t>1.518172</t>
  </si>
  <si>
    <t>1.564788</t>
  </si>
  <si>
    <t>1.583479</t>
  </si>
  <si>
    <t>1.571418</t>
  </si>
  <si>
    <t>1.529199</t>
  </si>
  <si>
    <t>1.461678</t>
  </si>
  <si>
    <t>1.379377</t>
  </si>
  <si>
    <t>1.29863</t>
  </si>
  <si>
    <t>1.243412</t>
  </si>
  <si>
    <t>1.242616</t>
  </si>
  <si>
    <t>1.328738</t>
  </si>
  <si>
    <t>1.53592</t>
  </si>
  <si>
    <t>1.88435</t>
  </si>
  <si>
    <t>2.393962</t>
  </si>
  <si>
    <t>3.039469</t>
  </si>
  <si>
    <t>3.802645</t>
  </si>
  <si>
    <t>4.597212</t>
  </si>
  <si>
    <t>5.362794</t>
  </si>
  <si>
    <t>5.990187</t>
  </si>
  <si>
    <t>6.409882</t>
  </si>
  <si>
    <t>6.551224</t>
  </si>
  <si>
    <t>6.386808</t>
  </si>
  <si>
    <t>5.926191</t>
  </si>
  <si>
    <t>5.212882</t>
  </si>
  <si>
    <t>4.327598</t>
  </si>
  <si>
    <t>3.371293</t>
  </si>
  <si>
    <t>2.431841</t>
  </si>
  <si>
    <t>1.532095</t>
  </si>
  <si>
    <t>0.62382</t>
  </si>
  <si>
    <t>0.008992</t>
  </si>
  <si>
    <t>37 Laurent. Po.21 Bloc1 37 t3b1 2016 20cm - Average</t>
  </si>
  <si>
    <t>13.58</t>
  </si>
  <si>
    <t>0.453</t>
  </si>
  <si>
    <t>0.0952</t>
  </si>
  <si>
    <t>326.861</t>
  </si>
  <si>
    <t>0.751</t>
  </si>
  <si>
    <t>0.0434</t>
  </si>
  <si>
    <t>52.185</t>
  </si>
  <si>
    <t>21.536</t>
  </si>
  <si>
    <t>280.39</t>
  </si>
  <si>
    <t>704.831</t>
  </si>
  <si>
    <t>0.108779</t>
  </si>
  <si>
    <t>0.160723</t>
  </si>
  <si>
    <t>0.220182</t>
  </si>
  <si>
    <t>0.274711</t>
  </si>
  <si>
    <t>0.327767</t>
  </si>
  <si>
    <t>0.377314</t>
  </si>
  <si>
    <t>0.42609</t>
  </si>
  <si>
    <t>0.474547</t>
  </si>
  <si>
    <t>0.524799</t>
  </si>
  <si>
    <t>0.576925</t>
  </si>
  <si>
    <t>0.633508</t>
  </si>
  <si>
    <t>0.694135</t>
  </si>
  <si>
    <t>0.761413</t>
  </si>
  <si>
    <t>0.833429</t>
  </si>
  <si>
    <t>0.911601</t>
  </si>
  <si>
    <t>0.992161</t>
  </si>
  <si>
    <t>1.074167</t>
  </si>
  <si>
    <t>1.152009</t>
  </si>
  <si>
    <t>1.222215</t>
  </si>
  <si>
    <t>1.278779</t>
  </si>
  <si>
    <t>1.31785</t>
  </si>
  <si>
    <t>1.336309</t>
  </si>
  <si>
    <t>1.334363</t>
  </si>
  <si>
    <t>1.316184</t>
  </si>
  <si>
    <t>1.29131</t>
  </si>
  <si>
    <t>1.275055</t>
  </si>
  <si>
    <t>1.288585</t>
  </si>
  <si>
    <t>1.357918</t>
  </si>
  <si>
    <t>1.509201</t>
  </si>
  <si>
    <t>1.770973</t>
  </si>
  <si>
    <t>2.155237</t>
  </si>
  <si>
    <t>2.676909</t>
  </si>
  <si>
    <t>3.308004</t>
  </si>
  <si>
    <t>4.032315</t>
  </si>
  <si>
    <t>4.772535</t>
  </si>
  <si>
    <t>5.478929</t>
  </si>
  <si>
    <t>6.057589</t>
  </si>
  <si>
    <t>6.450177</t>
  </si>
  <si>
    <t>6.593562</t>
  </si>
  <si>
    <t>6.460205</t>
  </si>
  <si>
    <t>6.052212</t>
  </si>
  <si>
    <t>5.401609</t>
  </si>
  <si>
    <t>4.574931</t>
  </si>
  <si>
    <t>3.661776</t>
  </si>
  <si>
    <t>2.72951</t>
  </si>
  <si>
    <t>1.810419</t>
  </si>
  <si>
    <t>0.883518</t>
  </si>
  <si>
    <t>0.077562</t>
  </si>
  <si>
    <t>38 Laurent. Po.21 Bloc2 38 t3b2 2016 20cm - Average</t>
  </si>
  <si>
    <t>9.45</t>
  </si>
  <si>
    <t>0.865</t>
  </si>
  <si>
    <t>2.225</t>
  </si>
  <si>
    <t>388.104</t>
  </si>
  <si>
    <t>0.0403</t>
  </si>
  <si>
    <t>56.153</t>
  </si>
  <si>
    <t>21.652</t>
  </si>
  <si>
    <t>348.577</t>
  </si>
  <si>
    <t>797.312</t>
  </si>
  <si>
    <t>0.096372</t>
  </si>
  <si>
    <t>0.143908</t>
  </si>
  <si>
    <t>0.199014</t>
  </si>
  <si>
    <t>0.251001</t>
  </si>
  <si>
    <t>0.303704</t>
  </si>
  <si>
    <t>0.355606</t>
  </si>
  <si>
    <t>0.409367</t>
  </si>
  <si>
    <t>0.465067</t>
  </si>
  <si>
    <t>0.524482</t>
  </si>
  <si>
    <t>0.58677</t>
  </si>
  <si>
    <t>0.653437</t>
  </si>
  <si>
    <t>0.722108</t>
  </si>
  <si>
    <t>0.793856</t>
  </si>
  <si>
    <t>0.864726</t>
  </si>
  <si>
    <t>0.934353</t>
  </si>
  <si>
    <t>0.997938</t>
  </si>
  <si>
    <t>1.053626</t>
  </si>
  <si>
    <t>1.096697</t>
  </si>
  <si>
    <t>1.124269</t>
  </si>
  <si>
    <t>1.132505</t>
  </si>
  <si>
    <t>1.11857</t>
  </si>
  <si>
    <t>1.080532</t>
  </si>
  <si>
    <t>1.017895</t>
  </si>
  <si>
    <t>0.933038</t>
  </si>
  <si>
    <t>0.83288</t>
  </si>
  <si>
    <t>0.729813</t>
  </si>
  <si>
    <t>0.645346</t>
  </si>
  <si>
    <t>0.607847</t>
  </si>
  <si>
    <t>0.653863</t>
  </si>
  <si>
    <t>0.82466</t>
  </si>
  <si>
    <t>1.152831</t>
  </si>
  <si>
    <t>1.672582</t>
  </si>
  <si>
    <t>2.373229</t>
  </si>
  <si>
    <t>3.251122</t>
  </si>
  <si>
    <t>4.223115</t>
  </si>
  <si>
    <t>5.231483</t>
  </si>
  <si>
    <t>6.148248</t>
  </si>
  <si>
    <t>6.887642</t>
  </si>
  <si>
    <t>7.343644</t>
  </si>
  <si>
    <t>7.461965</t>
  </si>
  <si>
    <t>7.220015</t>
  </si>
  <si>
    <t>6.642502</t>
  </si>
  <si>
    <t>5.80083</t>
  </si>
  <si>
    <t>4.795029</t>
  </si>
  <si>
    <t>3.734201</t>
  </si>
  <si>
    <t>2.688328</t>
  </si>
  <si>
    <t>1.635748</t>
  </si>
  <si>
    <t>0.570885</t>
  </si>
  <si>
    <t>0.013354</t>
  </si>
  <si>
    <t>39 Laurent. Car.21 Bloc1 39 teb1 2016 20cm - Average</t>
  </si>
  <si>
    <t>13.96</t>
  </si>
  <si>
    <t>0.463</t>
  </si>
  <si>
    <t>0.093</t>
  </si>
  <si>
    <t>286.868</t>
  </si>
  <si>
    <t>0.8</t>
  </si>
  <si>
    <t>0.0463</t>
  </si>
  <si>
    <t>48.871</t>
  </si>
  <si>
    <t>19.738</t>
  </si>
  <si>
    <t>243.511</t>
  </si>
  <si>
    <t>634.151</t>
  </si>
  <si>
    <t>0.092419</t>
  </si>
  <si>
    <t>0.145553</t>
  </si>
  <si>
    <t>0.205173</t>
  </si>
  <si>
    <t>0.258642</t>
  </si>
  <si>
    <t>0.310298</t>
  </si>
  <si>
    <t>0.358497</t>
  </si>
  <si>
    <t>0.407104</t>
  </si>
  <si>
    <t>0.457668</t>
  </si>
  <si>
    <t>0.513515</t>
  </si>
  <si>
    <t>0.575847</t>
  </si>
  <si>
    <t>0.648924</t>
  </si>
  <si>
    <t>0.733115</t>
  </si>
  <si>
    <t>0.832617</t>
  </si>
  <si>
    <t>0.944827</t>
  </si>
  <si>
    <t>1.071794</t>
  </si>
  <si>
    <t>1.207005</t>
  </si>
  <si>
    <t>1.348238</t>
  </si>
  <si>
    <t>1.485134</t>
  </si>
  <si>
    <t>1.610988</t>
  </si>
  <si>
    <t>1.714671</t>
  </si>
  <si>
    <t>1.788844</t>
  </si>
  <si>
    <t>1.827011</t>
  </si>
  <si>
    <t>1.827609</t>
  </si>
  <si>
    <t>1.794177</t>
  </si>
  <si>
    <t>1.736927</t>
  </si>
  <si>
    <t>1.672618</t>
  </si>
  <si>
    <t>1.625515</t>
  </si>
  <si>
    <t>1.624832</t>
  </si>
  <si>
    <t>1.703157</t>
  </si>
  <si>
    <t>1.894582</t>
  </si>
  <si>
    <t>2.219969</t>
  </si>
  <si>
    <t>2.69919</t>
  </si>
  <si>
    <t>3.308015</t>
  </si>
  <si>
    <t>4.026074</t>
  </si>
  <si>
    <t>4.76572</t>
  </si>
  <si>
    <t>5.460808</t>
  </si>
  <si>
    <t>6.000578</t>
  </si>
  <si>
    <t>6.31396</t>
  </si>
  <si>
    <t>6.338859</t>
  </si>
  <si>
    <t>6.059436</t>
  </si>
  <si>
    <t>5.503989</t>
  </si>
  <si>
    <t>4.730561</t>
  </si>
  <si>
    <t>3.828707</t>
  </si>
  <si>
    <t>2.894512</t>
  </si>
  <si>
    <t>2.007684</t>
  </si>
  <si>
    <t>1.136141</t>
  </si>
  <si>
    <t>0.288498</t>
  </si>
  <si>
    <t>40 LaurCa. 21 Bloc2 40  Recolte 2016 20cm - Average</t>
  </si>
  <si>
    <t>12.33</t>
  </si>
  <si>
    <t>0.696</t>
  </si>
  <si>
    <t>0.1063</t>
  </si>
  <si>
    <t>2.31</t>
  </si>
  <si>
    <t>409.772</t>
  </si>
  <si>
    <t>0.693</t>
  </si>
  <si>
    <t>0.0353</t>
  </si>
  <si>
    <t>64.083</t>
  </si>
  <si>
    <t>26.921</t>
  </si>
  <si>
    <t>357.725</t>
  </si>
  <si>
    <t>853.437</t>
  </si>
  <si>
    <t>0.075569</t>
  </si>
  <si>
    <t>0.116776</t>
  </si>
  <si>
    <t>0.163776</t>
  </si>
  <si>
    <t>0.20703</t>
  </si>
  <si>
    <t>0.249881</t>
  </si>
  <si>
    <t>0.290916</t>
  </si>
  <si>
    <t>0.332692</t>
  </si>
  <si>
    <t>0.375737</t>
  </si>
  <si>
    <t>0.42197</t>
  </si>
  <si>
    <t>0.471384</t>
  </si>
  <si>
    <t>0.526082</t>
  </si>
  <si>
    <t>0.585098</t>
  </si>
  <si>
    <t>0.650289</t>
  </si>
  <si>
    <t>0.718987</t>
  </si>
  <si>
    <t>0.791644</t>
  </si>
  <si>
    <t>0.863885</t>
  </si>
  <si>
    <t>0.934017</t>
  </si>
  <si>
    <t>0.996446</t>
  </si>
  <si>
    <t>1.047629</t>
  </si>
  <si>
    <t>1.082377</t>
  </si>
  <si>
    <t>1.097385</t>
  </si>
  <si>
    <t>1.090371</t>
  </si>
  <si>
    <t>1.061522</t>
  </si>
  <si>
    <t>1.014051</t>
  </si>
  <si>
    <t>0.955194</t>
  </si>
  <si>
    <t>0.896425</t>
  </si>
  <si>
    <t>0.855262</t>
  </si>
  <si>
    <t>0.854161</t>
  </si>
  <si>
    <t>0.920713</t>
  </si>
  <si>
    <t>1.087441</t>
  </si>
  <si>
    <t>1.379933</t>
  </si>
  <si>
    <t>1.828445</t>
  </si>
  <si>
    <t>2.427678</t>
  </si>
  <si>
    <t>3.181455</t>
  </si>
  <si>
    <t>4.026625</t>
  </si>
  <si>
    <t>4.92126</t>
  </si>
  <si>
    <t>5.758471</t>
  </si>
  <si>
    <t>6.464119</t>
  </si>
  <si>
    <t>6.938939</t>
  </si>
  <si>
    <t>7.126802</t>
  </si>
  <si>
    <t>6.99504</t>
  </si>
  <si>
    <t>6.554205</t>
  </si>
  <si>
    <t>5.856554</t>
  </si>
  <si>
    <t>4.982769</t>
  </si>
  <si>
    <t>4.025832</t>
  </si>
  <si>
    <t>3.064296</t>
  </si>
  <si>
    <t>2.114566</t>
  </si>
  <si>
    <t>1.15497</t>
  </si>
  <si>
    <t>0.439468</t>
  </si>
  <si>
    <t>0.02386</t>
  </si>
  <si>
    <t>41 Laurent. Car.21 Bloc1 41 t4b1 2016 20cm - Average</t>
  </si>
  <si>
    <t>13.92</t>
  </si>
  <si>
    <t>0.426</t>
  </si>
  <si>
    <t>0.0953</t>
  </si>
  <si>
    <t>2.308</t>
  </si>
  <si>
    <t>285.562</t>
  </si>
  <si>
    <t>0.726</t>
  </si>
  <si>
    <t>0.045</t>
  </si>
  <si>
    <t>50.263</t>
  </si>
  <si>
    <t>20.44</t>
  </si>
  <si>
    <t>254.907</t>
  </si>
  <si>
    <t>608.75</t>
  </si>
  <si>
    <t>0.091427</t>
  </si>
  <si>
    <t>0.143901</t>
  </si>
  <si>
    <t>0.203431</t>
  </si>
  <si>
    <t>0.257813</t>
  </si>
  <si>
    <t>0.311289</t>
  </si>
  <si>
    <t>0.361888</t>
  </si>
  <si>
    <t>0.412856</t>
  </si>
  <si>
    <t>0.464994</t>
  </si>
  <si>
    <t>0.520885</t>
  </si>
  <si>
    <t>0.580854</t>
  </si>
  <si>
    <t>0.648077</t>
  </si>
  <si>
    <t>0.722282</t>
  </si>
  <si>
    <t>0.80693</t>
  </si>
  <si>
    <t>0.899978</t>
  </si>
  <si>
    <t>1.00375</t>
  </si>
  <si>
    <t>1.113807</t>
  </si>
  <si>
    <t>1.22945</t>
  </si>
  <si>
    <t>1.34335</t>
  </si>
  <si>
    <t>1.4509</t>
  </si>
  <si>
    <t>1.543189</t>
  </si>
  <si>
    <t>1.613807</t>
  </si>
  <si>
    <t>1.656185</t>
  </si>
  <si>
    <t>1.667511</t>
  </si>
  <si>
    <t>1.649292</t>
  </si>
  <si>
    <t>1.609332</t>
  </si>
  <si>
    <t>1.562324</t>
  </si>
  <si>
    <t>1.530807</t>
  </si>
  <si>
    <t>1.543376</t>
  </si>
  <si>
    <t>1.632563</t>
  </si>
  <si>
    <t>1.834069</t>
  </si>
  <si>
    <t>2.171664</t>
  </si>
  <si>
    <t>2.670968</t>
  </si>
  <si>
    <t>3.314512</t>
  </si>
  <si>
    <t>4.091066</t>
  </si>
  <si>
    <t>4.916332</t>
  </si>
  <si>
    <t>5.724714</t>
  </si>
  <si>
    <t>6.390363</t>
  </si>
  <si>
    <t>6.821838</t>
  </si>
  <si>
    <t>6.925271</t>
  </si>
  <si>
    <t>6.657417</t>
  </si>
  <si>
    <t>6.028012</t>
  </si>
  <si>
    <t>5.094887</t>
  </si>
  <si>
    <t>3.968297</t>
  </si>
  <si>
    <t>2.78529</t>
  </si>
  <si>
    <t>1.592142</t>
  </si>
  <si>
    <t>0.436909</t>
  </si>
  <si>
    <t>42 Laurent. Car.21 Bloc2 42 t4b2 2016 20cm - Average</t>
  </si>
  <si>
    <t>0.536</t>
  </si>
  <si>
    <t>0.0985</t>
  </si>
  <si>
    <t>2.059</t>
  </si>
  <si>
    <t>351.251</t>
  </si>
  <si>
    <t>0.613</t>
  </si>
  <si>
    <t>0.0371</t>
  </si>
  <si>
    <t>61.077</t>
  </si>
  <si>
    <t>25.316</t>
  </si>
  <si>
    <t>326.273</t>
  </si>
  <si>
    <t>697.263</t>
  </si>
  <si>
    <t>0.078808</t>
  </si>
  <si>
    <t>0.122227</t>
  </si>
  <si>
    <t>0.171913</t>
  </si>
  <si>
    <t>0.217853</t>
  </si>
  <si>
    <t>0.263578</t>
  </si>
  <si>
    <t>0.307559</t>
  </si>
  <si>
    <t>0.352436</t>
  </si>
  <si>
    <t>0.398669</t>
  </si>
  <si>
    <t>0.448186</t>
  </si>
  <si>
    <t>0.500818</t>
  </si>
  <si>
    <t>0.558584</t>
  </si>
  <si>
    <t>0.620237</t>
  </si>
  <si>
    <t>0.687527</t>
  </si>
  <si>
    <t>0.757545</t>
  </si>
  <si>
    <t>0.830673</t>
  </si>
  <si>
    <t>0.902494</t>
  </si>
  <si>
    <t>0.971379</t>
  </si>
  <si>
    <t>1.031885</t>
  </si>
  <si>
    <t>1.080515</t>
  </si>
  <si>
    <t>1.111989</t>
  </si>
  <si>
    <t>1.122502</t>
  </si>
  <si>
    <t>1.108943</t>
  </si>
  <si>
    <t>1.070365</t>
  </si>
  <si>
    <t>1.009077</t>
  </si>
  <si>
    <t>0.932325</t>
  </si>
  <si>
    <t>0.853216</t>
  </si>
  <si>
    <t>0.793686</t>
  </si>
  <si>
    <t>0.783127</t>
  </si>
  <si>
    <t>0.858672</t>
  </si>
  <si>
    <t>1.063674</t>
  </si>
  <si>
    <t>1.432123</t>
  </si>
  <si>
    <t>2.001827</t>
  </si>
  <si>
    <t>2.762719</t>
  </si>
  <si>
    <t>3.712866</t>
  </si>
  <si>
    <t>4.762501</t>
  </si>
  <si>
    <t>5.845446</t>
  </si>
  <si>
    <t>6.814746</t>
  </si>
  <si>
    <t>7.563881</t>
  </si>
  <si>
    <t>7.964714</t>
  </si>
  <si>
    <t>7.946564</t>
  </si>
  <si>
    <t>7.486005</t>
  </si>
  <si>
    <t>6.620732</t>
  </si>
  <si>
    <t>5.455764</t>
  </si>
  <si>
    <t>4.13552</t>
  </si>
  <si>
    <t>2.815459</t>
  </si>
  <si>
    <t>1.474082</t>
  </si>
  <si>
    <t>0.194588</t>
  </si>
  <si>
    <t>43 LaurCa. 21 Bloc1 43 t5b1  Recolte 2016 20cm - Average</t>
  </si>
  <si>
    <t>11.38</t>
  </si>
  <si>
    <t>0.416</t>
  </si>
  <si>
    <t>0.0767</t>
  </si>
  <si>
    <t>2.36</t>
  </si>
  <si>
    <t>299.097</t>
  </si>
  <si>
    <t>0.733</t>
  </si>
  <si>
    <t>50.36</t>
  </si>
  <si>
    <t>19.843</t>
  </si>
  <si>
    <t>262.056</t>
  </si>
  <si>
    <t>638.387</t>
  </si>
  <si>
    <t>0.095885</t>
  </si>
  <si>
    <t>0.148153</t>
  </si>
  <si>
    <t>0.207499</t>
  </si>
  <si>
    <t>0.261775</t>
  </si>
  <si>
    <t>0.315308</t>
  </si>
  <si>
    <t>0.366533</t>
  </si>
  <si>
    <t>0.473704</t>
  </si>
  <si>
    <t>0.533407</t>
  </si>
  <si>
    <t>0.598405</t>
  </si>
  <si>
    <t>0.671745</t>
  </si>
  <si>
    <t>0.752263</t>
  </si>
  <si>
    <t>0.842497</t>
  </si>
  <si>
    <t>0.93861</t>
  </si>
  <si>
    <t>1.040971</t>
  </si>
  <si>
    <t>1.14313</t>
  </si>
  <si>
    <t>1.242439</t>
  </si>
  <si>
    <t>1.330848</t>
  </si>
  <si>
    <t>1.403453</t>
  </si>
  <si>
    <t>1.45335</t>
  </si>
  <si>
    <t>1.476728</t>
  </si>
  <si>
    <t>1.471661</t>
  </si>
  <si>
    <t>1.440231</t>
  </si>
  <si>
    <t>1.389189</t>
  </si>
  <si>
    <t>1.33114</t>
  </si>
  <si>
    <t>1.284481</t>
  </si>
  <si>
    <t>1.274113</t>
  </si>
  <si>
    <t>1.329589</t>
  </si>
  <si>
    <t>1.481245</t>
  </si>
  <si>
    <t>1.761612</t>
  </si>
  <si>
    <t>2.18518</t>
  </si>
  <si>
    <t>2.768551</t>
  </si>
  <si>
    <t>3.478602</t>
  </si>
  <si>
    <t>4.292237</t>
  </si>
  <si>
    <t>5.113967</t>
  </si>
  <si>
    <t>5.875603</t>
  </si>
  <si>
    <t>6.460302</t>
  </si>
  <si>
    <t>6.793696</t>
  </si>
  <si>
    <t>6.809564</t>
  </si>
  <si>
    <t>6.490427</t>
  </si>
  <si>
    <t>5.867334</t>
  </si>
  <si>
    <t>5.006008</t>
  </si>
  <si>
    <t>4.006845</t>
  </si>
  <si>
    <t>2.985236</t>
  </si>
  <si>
    <t>2.019108</t>
  </si>
  <si>
    <t>1.0845</t>
  </si>
  <si>
    <t>0.283875</t>
  </si>
  <si>
    <t>44 LaurCa. 21 Bloc2 44 t5b2  Recolte 2016 20cm - Average</t>
  </si>
  <si>
    <t>10.15</t>
  </si>
  <si>
    <t>0.479</t>
  </si>
  <si>
    <t>0.073</t>
  </si>
  <si>
    <t>2.137</t>
  </si>
  <si>
    <t>307.331</t>
  </si>
  <si>
    <t>0.657</t>
  </si>
  <si>
    <t>0.0419</t>
  </si>
  <si>
    <t>54.057</t>
  </si>
  <si>
    <t>21.846</t>
  </si>
  <si>
    <t>283.787</t>
  </si>
  <si>
    <t>628.353</t>
  </si>
  <si>
    <t>0.087142</t>
  </si>
  <si>
    <t>0.135804</t>
  </si>
  <si>
    <t>0.191426</t>
  </si>
  <si>
    <t>0.242864</t>
  </si>
  <si>
    <t>0.294143</t>
  </si>
  <si>
    <t>0.34353</t>
  </si>
  <si>
    <t>0.393955</t>
  </si>
  <si>
    <t>0.445895</t>
  </si>
  <si>
    <t>0.501524</t>
  </si>
  <si>
    <t>0.560678</t>
  </si>
  <si>
    <t>0.625734</t>
  </si>
  <si>
    <t>0.695518</t>
  </si>
  <si>
    <t>0.772355</t>
  </si>
  <si>
    <t>0.853405</t>
  </si>
  <si>
    <t>0.939757</t>
  </si>
  <si>
    <t>1.026976</t>
  </si>
  <si>
    <t>1.114019</t>
  </si>
  <si>
    <t>1.195118</t>
  </si>
  <si>
    <t>1.266897</t>
  </si>
  <si>
    <t>1.323222</t>
  </si>
  <si>
    <t>1.359693</t>
  </si>
  <si>
    <t>1.371893</t>
  </si>
  <si>
    <t>1.357774</t>
  </si>
  <si>
    <t>1.3186</t>
  </si>
  <si>
    <t>1.261054</t>
  </si>
  <si>
    <t>1.198563</t>
  </si>
  <si>
    <t>1.153843</t>
  </si>
  <si>
    <t>1.157718</t>
  </si>
  <si>
    <t>1.24799</t>
  </si>
  <si>
    <t>1.467954</t>
  </si>
  <si>
    <t>1.848993</t>
  </si>
  <si>
    <t>2.424334</t>
  </si>
  <si>
    <t>3.176451</t>
  </si>
  <si>
    <t>4.093539</t>
  </si>
  <si>
    <t>5.076877</t>
  </si>
  <si>
    <t>6.049994</t>
  </si>
  <si>
    <t>6.865087</t>
  </si>
  <si>
    <t>7.416534</t>
  </si>
  <si>
    <t>7.593922</t>
  </si>
  <si>
    <t>7.346841</t>
  </si>
  <si>
    <t>6.683637</t>
  </si>
  <si>
    <t>5.669153</t>
  </si>
  <si>
    <t>4.425795</t>
  </si>
  <si>
    <t>3.111826</t>
  </si>
  <si>
    <t>1.796695</t>
  </si>
  <si>
    <t>0.515279</t>
  </si>
  <si>
    <t>45 LaurCa. 21 Bloc1 46 t6b1  Recolte 2016 20cm - Average</t>
  </si>
  <si>
    <t>11.52</t>
  </si>
  <si>
    <t>0.478</t>
  </si>
  <si>
    <t>0.0794</t>
  </si>
  <si>
    <t>2.512</t>
  </si>
  <si>
    <t>296.646</t>
  </si>
  <si>
    <t>0.782</t>
  </si>
  <si>
    <t>0.0441</t>
  </si>
  <si>
    <t>51.33</t>
  </si>
  <si>
    <t>20.877</t>
  </si>
  <si>
    <t>249.41</t>
  </si>
  <si>
    <t>647.374</t>
  </si>
  <si>
    <t>0.089548</t>
  </si>
  <si>
    <t>0.141544</t>
  </si>
  <si>
    <t>0.200366</t>
  </si>
  <si>
    <t>0.253585</t>
  </si>
  <si>
    <t>0.305151</t>
  </si>
  <si>
    <t>0.35304</t>
  </si>
  <si>
    <t>0.400579</t>
  </si>
  <si>
    <t>0.448865</t>
  </si>
  <si>
    <t>0.500786</t>
  </si>
  <si>
    <t>0.557346</t>
  </si>
  <si>
    <t>0.622484</t>
  </si>
  <si>
    <t>0.696745</t>
  </si>
  <si>
    <t>0.784031</t>
  </si>
  <si>
    <t>0.882201</t>
  </si>
  <si>
    <t>0.992977</t>
  </si>
  <si>
    <t>1.110303</t>
  </si>
  <si>
    <t>1.231425</t>
  </si>
  <si>
    <t>1.346133</t>
  </si>
  <si>
    <t>1.447028</t>
  </si>
  <si>
    <t>1.523204</t>
  </si>
  <si>
    <t>1.567532</t>
  </si>
  <si>
    <t>1.575407</t>
  </si>
  <si>
    <t>1.548575</t>
  </si>
  <si>
    <t>1.496102</t>
  </si>
  <si>
    <t>1.435539</t>
  </si>
  <si>
    <t>1.391683</t>
  </si>
  <si>
    <t>1.395185</t>
  </si>
  <si>
    <t>1.478804</t>
  </si>
  <si>
    <t>1.670752</t>
  </si>
  <si>
    <t>1.996995</t>
  </si>
  <si>
    <t>2.458937</t>
  </si>
  <si>
    <t>3.058843</t>
  </si>
  <si>
    <t>3.748957</t>
  </si>
  <si>
    <t>4.496017</t>
  </si>
  <si>
    <t>5.206276</t>
  </si>
  <si>
    <t>5.819569</t>
  </si>
  <si>
    <t>6.244174</t>
  </si>
  <si>
    <t>6.430267</t>
  </si>
  <si>
    <t>6.342163</t>
  </si>
  <si>
    <t>5.981214</t>
  </si>
  <si>
    <t>5.387114</t>
  </si>
  <si>
    <t>4.617697</t>
  </si>
  <si>
    <t>3.756206</t>
  </si>
  <si>
    <t>2.882541</t>
  </si>
  <si>
    <t>2.070248</t>
  </si>
  <si>
    <t>1.377826</t>
  </si>
  <si>
    <t>0.66727</t>
  </si>
  <si>
    <t>0.010765</t>
  </si>
  <si>
    <t>46 LaurCa. 21 Bloc2 46  Recolte 2016 20cm - Average</t>
  </si>
  <si>
    <t>0.068</t>
  </si>
  <si>
    <t>2.262</t>
  </si>
  <si>
    <t>359.053</t>
  </si>
  <si>
    <t>0.681</t>
  </si>
  <si>
    <t>0.0395</t>
  </si>
  <si>
    <t>57.298</t>
  </si>
  <si>
    <t>22.521</t>
  </si>
  <si>
    <t>318.668</t>
  </si>
  <si>
    <t>743.412</t>
  </si>
  <si>
    <t>0.08314</t>
  </si>
  <si>
    <t>0.129323</t>
  </si>
  <si>
    <t>0.182209</t>
  </si>
  <si>
    <t>0.231167</t>
  </si>
  <si>
    <t>0.280015</t>
  </si>
  <si>
    <t>0.327238</t>
  </si>
  <si>
    <t>0.375804</t>
  </si>
  <si>
    <t>0.426349</t>
  </si>
  <si>
    <t>0.481171</t>
  </si>
  <si>
    <t>0.540336</t>
  </si>
  <si>
    <t>0.606412</t>
  </si>
  <si>
    <t>0.67819</t>
  </si>
  <si>
    <t>0.757764</t>
  </si>
  <si>
    <t>0.841529</t>
  </si>
  <si>
    <t>0.929457</t>
  </si>
  <si>
    <t>1.015488</t>
  </si>
  <si>
    <t>1.096587</t>
  </si>
  <si>
    <t>1.164992</t>
  </si>
  <si>
    <t>1.21525</t>
  </si>
  <si>
    <t>1.240398</t>
  </si>
  <si>
    <t>1.235796</t>
  </si>
  <si>
    <t>1.198965</t>
  </si>
  <si>
    <t>1.130965</t>
  </si>
  <si>
    <t>1.037706</t>
  </si>
  <si>
    <t>0.931296</t>
  </si>
  <si>
    <t>0.829981</t>
  </si>
  <si>
    <t>0.760588</t>
  </si>
  <si>
    <t>0.755507</t>
  </si>
  <si>
    <t>0.852035</t>
  </si>
  <si>
    <t>1.090395</t>
  </si>
  <si>
    <t>1.496063</t>
  </si>
  <si>
    <t>2.095548</t>
  </si>
  <si>
    <t>2.863135</t>
  </si>
  <si>
    <t>3.78167</t>
  </si>
  <si>
    <t>4.751466</t>
  </si>
  <si>
    <t>5.70233</t>
  </si>
  <si>
    <t>6.502127</t>
  </si>
  <si>
    <t>7.067555</t>
  </si>
  <si>
    <t>7.312927</t>
  </si>
  <si>
    <t>7.208691</t>
  </si>
  <si>
    <t>6.768225</t>
  </si>
  <si>
    <t>6.044704</t>
  </si>
  <si>
    <t>5.130003</t>
  </si>
  <si>
    <t>4.126652</t>
  </si>
  <si>
    <t>3.120517</t>
  </si>
  <si>
    <t>2.109551</t>
  </si>
  <si>
    <t>1.0973</t>
  </si>
  <si>
    <t>0.385222</t>
  </si>
  <si>
    <t>0.010257</t>
  </si>
  <si>
    <t>dolbec 1710 20 40cm  12-07-2017  - Average</t>
  </si>
  <si>
    <t>9.5</t>
  </si>
  <si>
    <t>0.53</t>
  </si>
  <si>
    <t>0.0566</t>
  </si>
  <si>
    <t>3.122</t>
  </si>
  <si>
    <t>233.545</t>
  </si>
  <si>
    <t>0.0513</t>
  </si>
  <si>
    <t>44.149</t>
  </si>
  <si>
    <t>18.001</t>
  </si>
  <si>
    <t>171.817</t>
  </si>
  <si>
    <t>554.483</t>
  </si>
  <si>
    <t>0.069992</t>
  </si>
  <si>
    <t>0.125682</t>
  </si>
  <si>
    <t>0.187513</t>
  </si>
  <si>
    <t>0.24221</t>
  </si>
  <si>
    <t>0.294897</t>
  </si>
  <si>
    <t>0.34395</t>
  </si>
  <si>
    <t>0.394406</t>
  </si>
  <si>
    <t>0.448982</t>
  </si>
  <si>
    <t>0.512588</t>
  </si>
  <si>
    <t>0.588119</t>
  </si>
  <si>
    <t>0.682595</t>
  </si>
  <si>
    <t>0.798209</t>
  </si>
  <si>
    <t>0.942015</t>
  </si>
  <si>
    <t>1.111065</t>
  </si>
  <si>
    <t>1.308558</t>
  </si>
  <si>
    <t>1.523747</t>
  </si>
  <si>
    <t>1.751463</t>
  </si>
  <si>
    <t>1.972424</t>
  </si>
  <si>
    <t>2.172487</t>
  </si>
  <si>
    <t>2.330556</t>
  </si>
  <si>
    <t>2.432749</t>
  </si>
  <si>
    <t>2.469387</t>
  </si>
  <si>
    <t>2.442259</t>
  </si>
  <si>
    <t>2.365165</t>
  </si>
  <si>
    <t>2.264646</t>
  </si>
  <si>
    <t>2.175824</t>
  </si>
  <si>
    <t>2.138255</t>
  </si>
  <si>
    <t>2.187165</t>
  </si>
  <si>
    <t>2.346018</t>
  </si>
  <si>
    <t>2.626192</t>
  </si>
  <si>
    <t>3.010524</t>
  </si>
  <si>
    <t>3.478504</t>
  </si>
  <si>
    <t>3.971927</t>
  </si>
  <si>
    <t>4.449807</t>
  </si>
  <si>
    <t>4.841767</t>
  </si>
  <si>
    <t>5.110506</t>
  </si>
  <si>
    <t>5.214978</t>
  </si>
  <si>
    <t>5.140856</t>
  </si>
  <si>
    <t>4.889744</t>
  </si>
  <si>
    <t>4.475254</t>
  </si>
  <si>
    <t>3.932983</t>
  </si>
  <si>
    <t>3.300355</t>
  </si>
  <si>
    <t>2.627791</t>
  </si>
  <si>
    <t>1.968054</t>
  </si>
  <si>
    <t>1.35641</t>
  </si>
  <si>
    <t>0.76356</t>
  </si>
  <si>
    <t>0.217862</t>
  </si>
  <si>
    <t>SUD - Average</t>
  </si>
  <si>
    <t>11.32</t>
  </si>
  <si>
    <t>0.385</t>
  </si>
  <si>
    <t>0.0425</t>
  </si>
  <si>
    <t>6.571</t>
  </si>
  <si>
    <t>187.293</t>
  </si>
  <si>
    <t>1.94</t>
  </si>
  <si>
    <t>0.0791</t>
  </si>
  <si>
    <t>28.62</t>
  </si>
  <si>
    <t>11.428</t>
  </si>
  <si>
    <t>78.96</t>
  </si>
  <si>
    <t>530.283</t>
  </si>
  <si>
    <t>0.007915</t>
  </si>
  <si>
    <t>0.093571</t>
  </si>
  <si>
    <t>0.201497</t>
  </si>
  <si>
    <t>0.312363</t>
  </si>
  <si>
    <t>0.421877</t>
  </si>
  <si>
    <t>0.52845</t>
  </si>
  <si>
    <t>0.626963</t>
  </si>
  <si>
    <t>0.717461</t>
  </si>
  <si>
    <t>0.800915</t>
  </si>
  <si>
    <t>0.877295</t>
  </si>
  <si>
    <t>0.948953</t>
  </si>
  <si>
    <t>1.016382</t>
  </si>
  <si>
    <t>1.085056</t>
  </si>
  <si>
    <t>1.158805</t>
  </si>
  <si>
    <t>1.246753</t>
  </si>
  <si>
    <t>1.354176</t>
  </si>
  <si>
    <t>1.493043</t>
  </si>
  <si>
    <t>1.667473</t>
  </si>
  <si>
    <t>1.887113</t>
  </si>
  <si>
    <t>2.148948</t>
  </si>
  <si>
    <t>2.452775</t>
  </si>
  <si>
    <t>2.782788</t>
  </si>
  <si>
    <t>3.12346</t>
  </si>
  <si>
    <t>3.447292</t>
  </si>
  <si>
    <t>3.727542</t>
  </si>
  <si>
    <t>3.937011</t>
  </si>
  <si>
    <t>4.054158</t>
  </si>
  <si>
    <t>4.068199</t>
  </si>
  <si>
    <t>3.980663</t>
  </si>
  <si>
    <t>3.805403</t>
  </si>
  <si>
    <t>3.571864</t>
  </si>
  <si>
    <t>3.310884</t>
  </si>
  <si>
    <t>3.064885</t>
  </si>
  <si>
    <t>2.860442</t>
  </si>
  <si>
    <t>2.723249</t>
  </si>
  <si>
    <t>2.653651</t>
  </si>
  <si>
    <t>2.642599</t>
  </si>
  <si>
    <t>2.667426</t>
  </si>
  <si>
    <t>2.700802</t>
  </si>
  <si>
    <t>2.715362</t>
  </si>
  <si>
    <t>2.686768</t>
  </si>
  <si>
    <t>2.59787</t>
  </si>
  <si>
    <t>2.441845</t>
  </si>
  <si>
    <t>2.219626</t>
  </si>
  <si>
    <t>1.944814</t>
  </si>
  <si>
    <t>1.635293</t>
  </si>
  <si>
    <t>1.31667</t>
  </si>
  <si>
    <t>1.008576</t>
  </si>
  <si>
    <t>0.701643</t>
  </si>
  <si>
    <t>0.401788</t>
  </si>
  <si>
    <t>0.12735</t>
  </si>
  <si>
    <t>0.03229</t>
  </si>
  <si>
    <t>Victor - Average</t>
  </si>
  <si>
    <t>13.38</t>
  </si>
  <si>
    <t>3.123</t>
  </si>
  <si>
    <t>223.323</t>
  </si>
  <si>
    <t>27.257</t>
  </si>
  <si>
    <t>9.478</t>
  </si>
  <si>
    <t>168.113</t>
  </si>
  <si>
    <t>534.45</t>
  </si>
  <si>
    <t>0.018806</t>
  </si>
  <si>
    <t>0.126436</t>
  </si>
  <si>
    <t>0.222985</t>
  </si>
  <si>
    <t>0.328124</t>
  </si>
  <si>
    <t>0.442209</t>
  </si>
  <si>
    <t>0.554846</t>
  </si>
  <si>
    <t>0.659841</t>
  </si>
  <si>
    <t>0.755631</t>
  </si>
  <si>
    <t>0.841608</t>
  </si>
  <si>
    <t>0.920513</t>
  </si>
  <si>
    <t>0.992903</t>
  </si>
  <si>
    <t>1.06135</t>
  </si>
  <si>
    <t>1.125873</t>
  </si>
  <si>
    <t>1.189796</t>
  </si>
  <si>
    <t>1.252831</t>
  </si>
  <si>
    <t>1.317776</t>
  </si>
  <si>
    <t>1.382605</t>
  </si>
  <si>
    <t>1.448197</t>
  </si>
  <si>
    <t>1.511075</t>
  </si>
  <si>
    <t>1.570597</t>
  </si>
  <si>
    <t>1.623457</t>
  </si>
  <si>
    <t>1.669091</t>
  </si>
  <si>
    <t>1.706568</t>
  </si>
  <si>
    <t>1.737625</t>
  </si>
  <si>
    <t>1.765031</t>
  </si>
  <si>
    <t>1.793349</t>
  </si>
  <si>
    <t>1.827772</t>
  </si>
  <si>
    <t>1.873888</t>
  </si>
  <si>
    <t>1.937975</t>
  </si>
  <si>
    <t>2.025931</t>
  </si>
  <si>
    <t>2.146221</t>
  </si>
  <si>
    <t>2.30539</t>
  </si>
  <si>
    <t>2.516062</t>
  </si>
  <si>
    <t>2.782807</t>
  </si>
  <si>
    <t>3.118417</t>
  </si>
  <si>
    <t>3.511404</t>
  </si>
  <si>
    <t>3.958687</t>
  </si>
  <si>
    <t>4.41635</t>
  </si>
  <si>
    <t>4.851313</t>
  </si>
  <si>
    <t>5.194022</t>
  </si>
  <si>
    <t>5.386615</t>
  </si>
  <si>
    <t>5.364372</t>
  </si>
  <si>
    <t>5.08466</t>
  </si>
  <si>
    <t>4.5376</t>
  </si>
  <si>
    <t>3.751101</t>
  </si>
  <si>
    <t>2.78718</t>
  </si>
  <si>
    <t>1.784338</t>
  </si>
  <si>
    <t>0.733757</t>
  </si>
  <si>
    <t>0.085015</t>
  </si>
  <si>
    <t>Ouest - Average</t>
  </si>
  <si>
    <t>7.41</t>
  </si>
  <si>
    <t>0.401</t>
  </si>
  <si>
    <t>5.788</t>
  </si>
  <si>
    <t>107.951</t>
  </si>
  <si>
    <t>23.352</t>
  </si>
  <si>
    <t>9.631</t>
  </si>
  <si>
    <t>50.548</t>
  </si>
  <si>
    <t>302.187</t>
  </si>
  <si>
    <t>0.00713</t>
  </si>
  <si>
    <t>0.086901</t>
  </si>
  <si>
    <t>0.219927</t>
  </si>
  <si>
    <t>0.3569</t>
  </si>
  <si>
    <t>0.491603</t>
  </si>
  <si>
    <t>0.620544</t>
  </si>
  <si>
    <t>0.736431</t>
  </si>
  <si>
    <t>0.840116</t>
  </si>
  <si>
    <t>0.93476</t>
  </si>
  <si>
    <t>1.023306</t>
  </si>
  <si>
    <t>1.112049</t>
  </si>
  <si>
    <t>1.206087</t>
  </si>
  <si>
    <t>1.318275</t>
  </si>
  <si>
    <t>1.457738</t>
  </si>
  <si>
    <t>1.640293</t>
  </si>
  <si>
    <t>1.870241</t>
  </si>
  <si>
    <t>2.160375</t>
  </si>
  <si>
    <t>2.502866</t>
  </si>
  <si>
    <t>2.896907</t>
  </si>
  <si>
    <t>3.315897</t>
  </si>
  <si>
    <t>3.73895</t>
  </si>
  <si>
    <t>4.126364</t>
  </si>
  <si>
    <t>4.446567</t>
  </si>
  <si>
    <t>4.66581</t>
  </si>
  <si>
    <t>4.764364</t>
  </si>
  <si>
    <t>4.735815</t>
  </si>
  <si>
    <t>4.590188</t>
  </si>
  <si>
    <t>4.349605</t>
  </si>
  <si>
    <t>4.046904</t>
  </si>
  <si>
    <t>3.711087</t>
  </si>
  <si>
    <t>3.376293</t>
  </si>
  <si>
    <t>3.060046</t>
  </si>
  <si>
    <t>2.785828</t>
  </si>
  <si>
    <t>2.557117</t>
  </si>
  <si>
    <t>2.382778</t>
  </si>
  <si>
    <t>2.252841</t>
  </si>
  <si>
    <t>2.160326</t>
  </si>
  <si>
    <t>2.087344</t>
  </si>
  <si>
    <t>2.018814</t>
  </si>
  <si>
    <t>1.934019</t>
  </si>
  <si>
    <t>1.815535</t>
  </si>
  <si>
    <t>1.64548</t>
  </si>
  <si>
    <t>1.417213</t>
  </si>
  <si>
    <t>1.13057</t>
  </si>
  <si>
    <t>0.805199</t>
  </si>
  <si>
    <t>0.464492</t>
  </si>
  <si>
    <t>0.132105</t>
  </si>
  <si>
    <t>Est - Average</t>
  </si>
  <si>
    <t>8.94</t>
  </si>
  <si>
    <t>0.553</t>
  </si>
  <si>
    <t>0.0307</t>
  </si>
  <si>
    <t>5.354</t>
  </si>
  <si>
    <t>144.675</t>
  </si>
  <si>
    <t>1.61</t>
  </si>
  <si>
    <t>26.492</t>
  </si>
  <si>
    <t>10.57</t>
  </si>
  <si>
    <t>71.424</t>
  </si>
  <si>
    <t>392.949</t>
  </si>
  <si>
    <t>0.007406</t>
  </si>
  <si>
    <t>0.088954</t>
  </si>
  <si>
    <t>0.209183</t>
  </si>
  <si>
    <t>0.331449</t>
  </si>
  <si>
    <t>0.450579</t>
  </si>
  <si>
    <t>0.56425</t>
  </si>
  <si>
    <t>0.666679</t>
  </si>
  <si>
    <t>0.75907</t>
  </si>
  <si>
    <t>0.844319</t>
  </si>
  <si>
    <t>0.924804</t>
  </si>
  <si>
    <t>1.005591</t>
  </si>
  <si>
    <t>1.090145</t>
  </si>
  <si>
    <t>1.188128</t>
  </si>
  <si>
    <t>1.305402</t>
  </si>
  <si>
    <t>1.453421</t>
  </si>
  <si>
    <t>1.634058</t>
  </si>
  <si>
    <t>1.856008</t>
  </si>
  <si>
    <t>2.112247</t>
  </si>
  <si>
    <t>2.401447</t>
  </si>
  <si>
    <t>2.703589</t>
  </si>
  <si>
    <t>3.003301</t>
  </si>
  <si>
    <t>3.272258</t>
  </si>
  <si>
    <t>3.48855</t>
  </si>
  <si>
    <t>3.629677</t>
  </si>
  <si>
    <t>3.683924</t>
  </si>
  <si>
    <t>3.65028</t>
  </si>
  <si>
    <t>3.541123</t>
  </si>
  <si>
    <t>3.379614</t>
  </si>
  <si>
    <t>3.198565</t>
  </si>
  <si>
    <t>3.030063</t>
  </si>
  <si>
    <t>2.907404</t>
  </si>
  <si>
    <t>2.85186</t>
  </si>
  <si>
    <t>2.876184</t>
  </si>
  <si>
    <t>2.97913</t>
  </si>
  <si>
    <t>3.140962</t>
  </si>
  <si>
    <t>3.335796</t>
  </si>
  <si>
    <t>3.518313</t>
  </si>
  <si>
    <t>3.65093</t>
  </si>
  <si>
    <t>3.690802</t>
  </si>
  <si>
    <t>3.605655</t>
  </si>
  <si>
    <t>3.37403</t>
  </si>
  <si>
    <t>2.982084</t>
  </si>
  <si>
    <t>2.446206</t>
  </si>
  <si>
    <t>1.779497</t>
  </si>
  <si>
    <t>1.075139</t>
  </si>
  <si>
    <t>0.311922</t>
  </si>
  <si>
    <t>0.056084</t>
  </si>
  <si>
    <t>1.439028</t>
  </si>
  <si>
    <t>3.194862</t>
  </si>
  <si>
    <t>5.121393</t>
  </si>
  <si>
    <t>7.217386</t>
  </si>
  <si>
    <t>9.290997</t>
  </si>
  <si>
    <t>11.032472</t>
  </si>
  <si>
    <t>12.096021</t>
  </si>
  <si>
    <t>12.235959</t>
  </si>
  <si>
    <t>11.380892</t>
  </si>
  <si>
    <t>9.683858</t>
  </si>
  <si>
    <t>7.437158</t>
  </si>
  <si>
    <t>5.088466</t>
  </si>
  <si>
    <t>2.966808</t>
  </si>
  <si>
    <t>1.380466</t>
  </si>
  <si>
    <t>0.368446</t>
  </si>
  <si>
    <t>0.009704</t>
  </si>
  <si>
    <t>828.191</t>
  </si>
  <si>
    <t>475.68</t>
  </si>
  <si>
    <t>276.553</t>
  </si>
  <si>
    <t>437.99</t>
  </si>
  <si>
    <t>0.00517</t>
  </si>
  <si>
    <t>0.354</t>
  </si>
  <si>
    <t>518.63</t>
  </si>
  <si>
    <t>1.16</t>
  </si>
  <si>
    <t>0.6701</t>
  </si>
  <si>
    <t>1.314</t>
  </si>
  <si>
    <t>10.21</t>
  </si>
  <si>
    <t>Umiujaq 1 densite 10_20cm - Average</t>
  </si>
  <si>
    <t>0.02196</t>
  </si>
  <si>
    <t>1.428338</t>
  </si>
  <si>
    <t>3.241423</t>
  </si>
  <si>
    <t>5.227468</t>
  </si>
  <si>
    <t>7.433073</t>
  </si>
  <si>
    <t>9.569602</t>
  </si>
  <si>
    <t>11.278783</t>
  </si>
  <si>
    <t>12.211681</t>
  </si>
  <si>
    <t>12.151975</t>
  </si>
  <si>
    <t>11.084274</t>
  </si>
  <si>
    <t>9.225916</t>
  </si>
  <si>
    <t>6.909829</t>
  </si>
  <si>
    <t>4.593962</t>
  </si>
  <si>
    <t>2.584832</t>
  </si>
  <si>
    <t>1.146195</t>
  </si>
  <si>
    <t>0.268945</t>
  </si>
  <si>
    <t>0.00748</t>
  </si>
  <si>
    <t>0.03317</t>
  </si>
  <si>
    <t>0.196604</t>
  </si>
  <si>
    <t>0.285466</t>
  </si>
  <si>
    <t>0.316385</t>
  </si>
  <si>
    <t>0.290267</t>
  </si>
  <si>
    <t>0.227947</t>
  </si>
  <si>
    <t>0.156704</t>
  </si>
  <si>
    <t>0.089461</t>
  </si>
  <si>
    <t>0.018258</t>
  </si>
  <si>
    <t>830.269</t>
  </si>
  <si>
    <t>480.841</t>
  </si>
  <si>
    <t>396.452</t>
  </si>
  <si>
    <t>0.00571</t>
  </si>
  <si>
    <t>518.551</t>
  </si>
  <si>
    <t>1.157</t>
  </si>
  <si>
    <t>0.9591</t>
  </si>
  <si>
    <t>1.549</t>
  </si>
  <si>
    <t>15.7</t>
  </si>
  <si>
    <t>Umiujaq 1 0_20cm - Average</t>
  </si>
  <si>
    <t>0.012295</t>
  </si>
  <si>
    <t>0.68747</t>
  </si>
  <si>
    <t>2.332199</t>
  </si>
  <si>
    <t>4.194259</t>
  </si>
  <si>
    <t>6.192744</t>
  </si>
  <si>
    <t>8.352882</t>
  </si>
  <si>
    <t>10.312997</t>
  </si>
  <si>
    <t>11.670641</t>
  </si>
  <si>
    <t>12.133813</t>
  </si>
  <si>
    <t>11.574046</t>
  </si>
  <si>
    <t>10.08426</t>
  </si>
  <si>
    <t>7.979395</t>
  </si>
  <si>
    <t>5.631105</t>
  </si>
  <si>
    <t>3.476267</t>
  </si>
  <si>
    <t>1.753631</t>
  </si>
  <si>
    <t>0.629944</t>
  </si>
  <si>
    <t>0.03593</t>
  </si>
  <si>
    <t>0.014395</t>
  </si>
  <si>
    <t>0.119271</t>
  </si>
  <si>
    <t>0.252305</t>
  </si>
  <si>
    <t>0.307399</t>
  </si>
  <si>
    <t>0.307201</t>
  </si>
  <si>
    <t>0.264581</t>
  </si>
  <si>
    <t>0.202699</t>
  </si>
  <si>
    <t>0.141787</t>
  </si>
  <si>
    <t>0.095557</t>
  </si>
  <si>
    <t>0.069927</t>
  </si>
  <si>
    <t>0.064476</t>
  </si>
  <si>
    <t>0.074224</t>
  </si>
  <si>
    <t>0.092225</t>
  </si>
  <si>
    <t>0.111964</t>
  </si>
  <si>
    <t>0.127734</t>
  </si>
  <si>
    <t>0.136619</t>
  </si>
  <si>
    <t>0.137247</t>
  </si>
  <si>
    <t>0.130006</t>
  </si>
  <si>
    <t>0.116347</t>
  </si>
  <si>
    <t>0.100501</t>
  </si>
  <si>
    <t>0.067397</t>
  </si>
  <si>
    <t>0.012259</t>
  </si>
  <si>
    <t>892.334</t>
  </si>
  <si>
    <t>511.865</t>
  </si>
  <si>
    <t>284.84</t>
  </si>
  <si>
    <t>291.189</t>
  </si>
  <si>
    <t>0.00778</t>
  </si>
  <si>
    <t>0.376</t>
  </si>
  <si>
    <t>550.435</t>
  </si>
  <si>
    <t>1.187</t>
  </si>
  <si>
    <t>0.5927</t>
  </si>
  <si>
    <t>1.064</t>
  </si>
  <si>
    <t>13.69</t>
  </si>
  <si>
    <t>Umiujaq 1 densite 0_10cm - Average</t>
  </si>
  <si>
    <t>0.555839</t>
  </si>
  <si>
    <t>2.309547</t>
  </si>
  <si>
    <t>4.005179</t>
  </si>
  <si>
    <t>5.685757</t>
  </si>
  <si>
    <t>7.404401</t>
  </si>
  <si>
    <t>8.916324</t>
  </si>
  <si>
    <t>9.966138</t>
  </si>
  <si>
    <t>10.373065</t>
  </si>
  <si>
    <t>10.061799</t>
  </si>
  <si>
    <t>9.088556</t>
  </si>
  <si>
    <t>7.642851</t>
  </si>
  <si>
    <t>5.948985</t>
  </si>
  <si>
    <t>4.293758</t>
  </si>
  <si>
    <t>2.849849</t>
  </si>
  <si>
    <t>1.77688</t>
  </si>
  <si>
    <t>1.077</t>
  </si>
  <si>
    <t>0.726953</t>
  </si>
  <si>
    <t>0.621106</t>
  </si>
  <si>
    <t>0.655507</t>
  </si>
  <si>
    <t>0.733244</t>
  </si>
  <si>
    <t>0.785708</t>
  </si>
  <si>
    <t>0.780095</t>
  </si>
  <si>
    <t>0.712982</t>
  </si>
  <si>
    <t>0.600493</t>
  </si>
  <si>
    <t>0.468846</t>
  </si>
  <si>
    <t>0.341998</t>
  </si>
  <si>
    <t>0.23779</t>
  </si>
  <si>
    <t>0.164592</t>
  </si>
  <si>
    <t>0.122116</t>
  </si>
  <si>
    <t>0.104904</t>
  </si>
  <si>
    <t>0.104341</t>
  </si>
  <si>
    <t>0.111906</t>
  </si>
  <si>
    <t>0.120637</t>
  </si>
  <si>
    <t>0.125622</t>
  </si>
  <si>
    <t>0.124748</t>
  </si>
  <si>
    <t>0.117588</t>
  </si>
  <si>
    <t>0.104887</t>
  </si>
  <si>
    <t>0.088662</t>
  </si>
  <si>
    <t>0.076108</t>
  </si>
  <si>
    <t>0.013236</t>
  </si>
  <si>
    <t>880.624</t>
  </si>
  <si>
    <t>473.641</t>
  </si>
  <si>
    <t>196.547</t>
  </si>
  <si>
    <t>255.344</t>
  </si>
  <si>
    <t>0.00887</t>
  </si>
  <si>
    <t>0.442</t>
  </si>
  <si>
    <t>508.542</t>
  </si>
  <si>
    <t>1.444</t>
  </si>
  <si>
    <t>0.236</t>
  </si>
  <si>
    <t>0.986</t>
  </si>
  <si>
    <t>6.42</t>
  </si>
  <si>
    <t>Umiujaq 2 0_20cm - Average</t>
  </si>
  <si>
    <t>0.009206</t>
  </si>
  <si>
    <t>0.702831</t>
  </si>
  <si>
    <t>2.605659</t>
  </si>
  <si>
    <t>4.558441</t>
  </si>
  <si>
    <t>6.552592</t>
  </si>
  <si>
    <t>8.638092</t>
  </si>
  <si>
    <t>10.475268</t>
  </si>
  <si>
    <t>11.714678</t>
  </si>
  <si>
    <t>12.116311</t>
  </si>
  <si>
    <t>11.580892</t>
  </si>
  <si>
    <t>10.191255</t>
  </si>
  <si>
    <t>8.214452</t>
  </si>
  <si>
    <t>5.965075</t>
  </si>
  <si>
    <t>3.828853</t>
  </si>
  <si>
    <t>2.031824</t>
  </si>
  <si>
    <t>0.789568</t>
  </si>
  <si>
    <t>0.025003</t>
  </si>
  <si>
    <t>908.624</t>
  </si>
  <si>
    <t>520.633</t>
  </si>
  <si>
    <t>299.314</t>
  </si>
  <si>
    <t>477.405</t>
  </si>
  <si>
    <t>0.00474</t>
  </si>
  <si>
    <t>0.361</t>
  </si>
  <si>
    <t>567.126</t>
  </si>
  <si>
    <t>0.8653</t>
  </si>
  <si>
    <t>1.617</t>
  </si>
  <si>
    <t>11.98</t>
  </si>
  <si>
    <t>Umiujaq 2 9_20cm - Average</t>
  </si>
  <si>
    <t>0.312474</t>
  </si>
  <si>
    <t>1.932011</t>
  </si>
  <si>
    <t>3.785406</t>
  </si>
  <si>
    <t>5.733501</t>
  </si>
  <si>
    <t>7.834047</t>
  </si>
  <si>
    <t>9.829876</t>
  </si>
  <si>
    <t>11.374959</t>
  </si>
  <si>
    <t>12.158386</t>
  </si>
  <si>
    <t>11.995043</t>
  </si>
  <si>
    <t>10.885725</t>
  </si>
  <si>
    <t>9.007108</t>
  </si>
  <si>
    <t>6.737979</t>
  </si>
  <si>
    <t>4.424235</t>
  </si>
  <si>
    <t>2.459142</t>
  </si>
  <si>
    <t>1.001474</t>
  </si>
  <si>
    <t>0.100396</t>
  </si>
  <si>
    <t>0.005975</t>
  </si>
  <si>
    <t>0.055623</t>
  </si>
  <si>
    <t>0.061655</t>
  </si>
  <si>
    <t>0.066215</t>
  </si>
  <si>
    <t>0.064871</t>
  </si>
  <si>
    <t>0.061033</t>
  </si>
  <si>
    <t>0.050964</t>
  </si>
  <si>
    <t>0.047158</t>
  </si>
  <si>
    <t>0.014742</t>
  </si>
  <si>
    <t>752.191</t>
  </si>
  <si>
    <t>431.02</t>
  </si>
  <si>
    <t>248.965</t>
  </si>
  <si>
    <t>328.243</t>
  </si>
  <si>
    <t>0.0069</t>
  </si>
  <si>
    <t>469.266</t>
  </si>
  <si>
    <t>1.168</t>
  </si>
  <si>
    <t>0.7041</t>
  </si>
  <si>
    <t>1.294</t>
  </si>
  <si>
    <t>13.95</t>
  </si>
  <si>
    <t>Umiujaq 1 9_20cm - Average</t>
  </si>
  <si>
    <t>0.021275</t>
  </si>
  <si>
    <t>0.890455</t>
  </si>
  <si>
    <t>2.581217</t>
  </si>
  <si>
    <t>4.49609</t>
  </si>
  <si>
    <t>6.543519</t>
  </si>
  <si>
    <t>8.757974</t>
  </si>
  <si>
    <t>10.713613</t>
  </si>
  <si>
    <t>11.974635</t>
  </si>
  <si>
    <t>12.26126</t>
  </si>
  <si>
    <t>11.480933</t>
  </si>
  <si>
    <t>9.780334</t>
  </si>
  <si>
    <t>7.53049</t>
  </si>
  <si>
    <t>5.133364</t>
  </si>
  <si>
    <t>3.027934</t>
  </si>
  <si>
    <t>1.425855</t>
  </si>
  <si>
    <t>0.443158</t>
  </si>
  <si>
    <t>0.020962</t>
  </si>
  <si>
    <t>0.063313</t>
  </si>
  <si>
    <t>0.270664</t>
  </si>
  <si>
    <t>0.363661</t>
  </si>
  <si>
    <t>0.396373</t>
  </si>
  <si>
    <t>0.365742</t>
  </si>
  <si>
    <t>0.297259</t>
  </si>
  <si>
    <t>0.215801</t>
  </si>
  <si>
    <t>0.142231</t>
  </si>
  <si>
    <t>0.093946</t>
  </si>
  <si>
    <t>0.050999</t>
  </si>
  <si>
    <t>0.038231</t>
  </si>
  <si>
    <t>0.048941</t>
  </si>
  <si>
    <t>0.060463</t>
  </si>
  <si>
    <t>0.073254</t>
  </si>
  <si>
    <t>0.08233</t>
  </si>
  <si>
    <t>0.085823</t>
  </si>
  <si>
    <t>0.084149</t>
  </si>
  <si>
    <t>0.076908</t>
  </si>
  <si>
    <t>0.067405</t>
  </si>
  <si>
    <t>0.039438</t>
  </si>
  <si>
    <t>910.624</t>
  </si>
  <si>
    <t>525.326</t>
  </si>
  <si>
    <t>294.257</t>
  </si>
  <si>
    <t>341.872</t>
  </si>
  <si>
    <t>0.00662</t>
  </si>
  <si>
    <t>0.371</t>
  </si>
  <si>
    <t>564.193</t>
  </si>
  <si>
    <t>1.173</t>
  </si>
  <si>
    <t>0.8035</t>
  </si>
  <si>
    <t>1.372</t>
  </si>
  <si>
    <t>15.14</t>
  </si>
  <si>
    <t>Umiujaq 2 2_9cm - Average</t>
  </si>
  <si>
    <t>0.063819</t>
  </si>
  <si>
    <t>1.446328</t>
  </si>
  <si>
    <t>3.648703</t>
  </si>
  <si>
    <t>6.305214</t>
  </si>
  <si>
    <t>9.29048</t>
  </si>
  <si>
    <t>11.952664</t>
  </si>
  <si>
    <t>13.61983</t>
  </si>
  <si>
    <t>13.80815</t>
  </si>
  <si>
    <t>12.451911</t>
  </si>
  <si>
    <t>9.945969</t>
  </si>
  <si>
    <t>6.917244</t>
  </si>
  <si>
    <t>4.1111</t>
  </si>
  <si>
    <t>1.951351</t>
  </si>
  <si>
    <t>0.654947</t>
  </si>
  <si>
    <t>0.066253</t>
  </si>
  <si>
    <t>0.020433</t>
  </si>
  <si>
    <t>0.167065</t>
  </si>
  <si>
    <t>0.354465</t>
  </si>
  <si>
    <t>0.441173</t>
  </si>
  <si>
    <t>0.450154</t>
  </si>
  <si>
    <t>0.395495</t>
  </si>
  <si>
    <t>0.307396</t>
  </si>
  <si>
    <t>0.214344</t>
  </si>
  <si>
    <t>0.137272</t>
  </si>
  <si>
    <t>0.086863</t>
  </si>
  <si>
    <t>0.065014</t>
  </si>
  <si>
    <t>0.066427</t>
  </si>
  <si>
    <t>0.082602</t>
  </si>
  <si>
    <t>0.104641</t>
  </si>
  <si>
    <t>0.124492</t>
  </si>
  <si>
    <t>0.137543</t>
  </si>
  <si>
    <t>0.141229</t>
  </si>
  <si>
    <t>0.13551</t>
  </si>
  <si>
    <t>0.121803</t>
  </si>
  <si>
    <t>0.102757</t>
  </si>
  <si>
    <t>0.088346</t>
  </si>
  <si>
    <t>0.021011</t>
  </si>
  <si>
    <t>744.233</t>
  </si>
  <si>
    <t>461.581</t>
  </si>
  <si>
    <t>271.533</t>
  </si>
  <si>
    <t>262.721</t>
  </si>
  <si>
    <t>0.00862</t>
  </si>
  <si>
    <t>0.328</t>
  </si>
  <si>
    <t>482.241</t>
  </si>
  <si>
    <t>1.024</t>
  </si>
  <si>
    <t>0.5289</t>
  </si>
  <si>
    <t>0.939</t>
  </si>
  <si>
    <t>Umiujaq 1 2_9cm - Average</t>
  </si>
  <si>
    <t>0.01</t>
  </si>
  <si>
    <t>0.0302</t>
  </si>
  <si>
    <t>0.18197</t>
  </si>
  <si>
    <t>0.20893</t>
  </si>
  <si>
    <t>0.47863</t>
  </si>
  <si>
    <t>1.44544</t>
  </si>
  <si>
    <t>26.30268</t>
  </si>
  <si>
    <t>275.42287</t>
  </si>
  <si>
    <t>724.43596</t>
  </si>
  <si>
    <t>6606.93448</t>
  </si>
  <si>
    <t>7585.77575</t>
  </si>
  <si>
    <t>8709.6359</t>
  </si>
  <si>
    <t>1.1161</t>
  </si>
  <si>
    <t>0.08126</t>
  </si>
  <si>
    <t>0.0163</t>
  </si>
  <si>
    <t>1.2498</t>
  </si>
  <si>
    <t>0.08305</t>
  </si>
  <si>
    <t>0.0111</t>
  </si>
  <si>
    <t>2.2281</t>
  </si>
  <si>
    <t>0.10087</t>
  </si>
  <si>
    <t>0.0165</t>
  </si>
  <si>
    <t>1.2414</t>
  </si>
  <si>
    <t>0.09353</t>
  </si>
  <si>
    <t>0.0151</t>
  </si>
  <si>
    <t>1.0417</t>
  </si>
  <si>
    <t>0.08698</t>
  </si>
  <si>
    <t>0.0109</t>
  </si>
  <si>
    <t>1.3785</t>
  </si>
  <si>
    <t>0.08378</t>
  </si>
  <si>
    <t>0.0155</t>
  </si>
  <si>
    <t>1.3176</t>
  </si>
  <si>
    <t>0.09037</t>
  </si>
  <si>
    <t>0.0140</t>
  </si>
  <si>
    <t>1.1507</t>
  </si>
  <si>
    <t>0.07400</t>
  </si>
  <si>
    <t>0.0108</t>
  </si>
  <si>
    <t>1.1972</t>
  </si>
  <si>
    <t>0.08090</t>
  </si>
  <si>
    <t>1.8414</t>
  </si>
  <si>
    <t>0.11072</t>
  </si>
  <si>
    <t>0.0983</t>
  </si>
  <si>
    <t>1.0576</t>
  </si>
  <si>
    <t>0.07303</t>
  </si>
  <si>
    <t>0.0118</t>
  </si>
  <si>
    <t>1.2299</t>
  </si>
  <si>
    <t>0.07591</t>
  </si>
  <si>
    <t>0.0167</t>
  </si>
  <si>
    <t>1.3816</t>
  </si>
  <si>
    <t>0.08659</t>
  </si>
  <si>
    <t>0.0236</t>
  </si>
  <si>
    <t>1.2339</t>
  </si>
  <si>
    <t>0.07967</t>
  </si>
  <si>
    <t>0.0359</t>
  </si>
  <si>
    <t>1.3302</t>
  </si>
  <si>
    <t>0.07887</t>
  </si>
  <si>
    <t>0.0154</t>
  </si>
  <si>
    <t>1.1671</t>
  </si>
  <si>
    <t>0.07637</t>
  </si>
  <si>
    <t>0.0119</t>
  </si>
  <si>
    <t>1.1954</t>
  </si>
  <si>
    <t>0.08082</t>
  </si>
  <si>
    <t>0.0202</t>
  </si>
  <si>
    <t>1.6121</t>
  </si>
  <si>
    <t>0.08886</t>
  </si>
  <si>
    <t>0.0139</t>
  </si>
  <si>
    <t>1.2950</t>
  </si>
  <si>
    <t>0.08743</t>
  </si>
  <si>
    <t>0.95823</t>
  </si>
  <si>
    <t>0.07434</t>
  </si>
  <si>
    <t>0.0131</t>
  </si>
  <si>
    <t>1.1744</t>
  </si>
  <si>
    <t>0.03550</t>
  </si>
  <si>
    <t>0.0146</t>
  </si>
  <si>
    <t>1.3841</t>
  </si>
  <si>
    <t>0.09143</t>
  </si>
  <si>
    <t>0.0473</t>
  </si>
  <si>
    <t>1.3793</t>
  </si>
  <si>
    <t>0.09627</t>
  </si>
  <si>
    <t>0.0137</t>
  </si>
  <si>
    <t>1.2874</t>
  </si>
  <si>
    <t>0.07867</t>
  </si>
  <si>
    <t>0.0122</t>
  </si>
  <si>
    <t>1.5525</t>
  </si>
  <si>
    <t>0.10501</t>
  </si>
  <si>
    <t>0.0133</t>
  </si>
  <si>
    <t>1.5595</t>
  </si>
  <si>
    <t>0.09013</t>
  </si>
  <si>
    <t>1.0591</t>
  </si>
  <si>
    <t>0.07603</t>
  </si>
  <si>
    <t>1.3136</t>
  </si>
  <si>
    <t>0.09306</t>
  </si>
  <si>
    <t>0.0121</t>
  </si>
  <si>
    <t>1.4645</t>
  </si>
  <si>
    <t>0.08196</t>
  </si>
  <si>
    <t>1.2196</t>
  </si>
  <si>
    <t>0.08207</t>
  </si>
  <si>
    <t>0.0141</t>
  </si>
  <si>
    <t>1.3042</t>
  </si>
  <si>
    <t>0.09742</t>
  </si>
  <si>
    <t>0.0254</t>
  </si>
  <si>
    <t>1.0847</t>
  </si>
  <si>
    <t>0.0213</t>
  </si>
  <si>
    <t>1.2635</t>
  </si>
  <si>
    <t>0.08671</t>
  </si>
  <si>
    <t>1.5335</t>
  </si>
  <si>
    <t>0.08791</t>
  </si>
  <si>
    <t>0.0104</t>
  </si>
  <si>
    <t>1.1448</t>
  </si>
  <si>
    <t>0.07489</t>
  </si>
  <si>
    <t>0.0249</t>
  </si>
  <si>
    <t>1.3068</t>
  </si>
  <si>
    <t>0.07874</t>
  </si>
  <si>
    <t>0.0205</t>
  </si>
  <si>
    <t>1.1146</t>
  </si>
  <si>
    <t>0.10085</t>
  </si>
  <si>
    <t>1.0606</t>
  </si>
  <si>
    <t>0.09462</t>
  </si>
  <si>
    <t>0.0132</t>
  </si>
  <si>
    <t>1.8024</t>
  </si>
  <si>
    <t>0.09990</t>
  </si>
  <si>
    <t>1.7350</t>
  </si>
  <si>
    <t>0.10411</t>
  </si>
  <si>
    <t>0.0156</t>
  </si>
  <si>
    <t>1.3124</t>
  </si>
  <si>
    <t>0.09602</t>
  </si>
  <si>
    <t>0.0148</t>
  </si>
  <si>
    <t>1.9656</t>
  </si>
  <si>
    <t>0.11961</t>
  </si>
  <si>
    <t>0.0219</t>
  </si>
  <si>
    <t>1.0094</t>
  </si>
  <si>
    <t>0.08530</t>
  </si>
  <si>
    <t>0.0159</t>
  </si>
  <si>
    <t>1.5386</t>
  </si>
  <si>
    <t>0.23888</t>
  </si>
  <si>
    <t>0.0172</t>
  </si>
  <si>
    <t>1.3875</t>
  </si>
  <si>
    <t>0.11015</t>
  </si>
  <si>
    <t>0.0188</t>
  </si>
  <si>
    <t>0.09514</t>
  </si>
  <si>
    <t>1.9637</t>
  </si>
  <si>
    <t>0.12106</t>
  </si>
  <si>
    <t>1.2564</t>
  </si>
  <si>
    <t>0.10751</t>
  </si>
  <si>
    <t>0.0214</t>
  </si>
  <si>
    <t>1.1015</t>
  </si>
  <si>
    <t>0.08350</t>
  </si>
  <si>
    <t>0.0129</t>
  </si>
  <si>
    <t>1.1628</t>
  </si>
  <si>
    <t>0.08706</t>
  </si>
  <si>
    <t>1.0436</t>
  </si>
  <si>
    <t>0.08136</t>
  </si>
  <si>
    <t>0.0144</t>
  </si>
  <si>
    <t>1.6047</t>
  </si>
  <si>
    <t>0.10870</t>
  </si>
  <si>
    <t>0.0166</t>
  </si>
  <si>
    <t>2.0150</t>
  </si>
  <si>
    <t>0.11422</t>
  </si>
  <si>
    <t>0.0178</t>
  </si>
  <si>
    <t>1.4837</t>
  </si>
  <si>
    <t>0.11128</t>
  </si>
  <si>
    <t>1.5095</t>
  </si>
  <si>
    <t>0.09598</t>
  </si>
  <si>
    <t>0.0110</t>
  </si>
  <si>
    <t>1.5391</t>
  </si>
  <si>
    <t>0.10047</t>
  </si>
  <si>
    <t>0.0261</t>
  </si>
  <si>
    <t>1.1693</t>
  </si>
  <si>
    <t>0.13968</t>
  </si>
  <si>
    <t>0.0127</t>
  </si>
  <si>
    <t>1.6918</t>
  </si>
  <si>
    <t>0.09947</t>
  </si>
  <si>
    <t>1.1765</t>
  </si>
  <si>
    <t>0.09211</t>
  </si>
  <si>
    <t>1.9407</t>
  </si>
  <si>
    <t>0.13150</t>
  </si>
  <si>
    <t>1.3718</t>
  </si>
  <si>
    <t>0.09577</t>
  </si>
  <si>
    <t>1.1778</t>
  </si>
  <si>
    <t>0.08581</t>
  </si>
  <si>
    <t>2.0406</t>
  </si>
  <si>
    <t>0.11119</t>
  </si>
  <si>
    <t>1.4773</t>
  </si>
  <si>
    <t>0.10145</t>
  </si>
  <si>
    <t>1.5466</t>
  </si>
  <si>
    <t>0.09928</t>
  </si>
  <si>
    <t>0.0354</t>
  </si>
  <si>
    <t>1.4084</t>
  </si>
  <si>
    <t>0.08636</t>
  </si>
  <si>
    <t>1.7748</t>
  </si>
  <si>
    <t>0.10156</t>
  </si>
  <si>
    <t>0.0126</t>
  </si>
  <si>
    <t>0.09511</t>
  </si>
  <si>
    <t>0.0228</t>
  </si>
  <si>
    <t>1.2894</t>
  </si>
  <si>
    <t>0.08794</t>
  </si>
  <si>
    <t>0.0199</t>
  </si>
  <si>
    <t>1.6078</t>
  </si>
  <si>
    <t>0.09453</t>
  </si>
  <si>
    <t>0.0245</t>
  </si>
  <si>
    <t>1.5342</t>
  </si>
  <si>
    <t>0.09198</t>
  </si>
  <si>
    <t>1.9295</t>
  </si>
  <si>
    <t>0.11433</t>
  </si>
  <si>
    <t>1.4474</t>
  </si>
  <si>
    <t>0.09451</t>
  </si>
  <si>
    <t>0.0173</t>
  </si>
  <si>
    <t>1.3373</t>
  </si>
  <si>
    <t>0.08221</t>
  </si>
  <si>
    <t>1.8190</t>
  </si>
  <si>
    <t>0.11320</t>
  </si>
  <si>
    <t>0.0304</t>
  </si>
  <si>
    <t>1.6452</t>
  </si>
  <si>
    <t>0.11518</t>
  </si>
  <si>
    <t>1.8588</t>
  </si>
  <si>
    <t>0.11158</t>
  </si>
  <si>
    <t>1.4313</t>
  </si>
  <si>
    <t>0.10899</t>
  </si>
  <si>
    <t>1.7988</t>
  </si>
  <si>
    <t>0.10927</t>
  </si>
  <si>
    <t>1.5282</t>
  </si>
  <si>
    <t>0.10106</t>
  </si>
  <si>
    <t>0.0152</t>
  </si>
  <si>
    <t>2.4081</t>
  </si>
  <si>
    <t>0.13566</t>
  </si>
  <si>
    <t>0.0195</t>
  </si>
  <si>
    <t>1.3006</t>
  </si>
  <si>
    <t>0.10090</t>
  </si>
  <si>
    <t>1.4273</t>
  </si>
  <si>
    <t>0.10084</t>
  </si>
  <si>
    <t>1.8403</t>
  </si>
  <si>
    <t>0.10743</t>
  </si>
  <si>
    <t>1.3727</t>
  </si>
  <si>
    <t>0.10540</t>
  </si>
  <si>
    <t>1.7696</t>
  </si>
  <si>
    <t>0.12093</t>
  </si>
  <si>
    <t>0.0345</t>
  </si>
  <si>
    <t>1.1997</t>
  </si>
  <si>
    <t>0.08751</t>
  </si>
  <si>
    <t>1.8175</t>
  </si>
  <si>
    <t>0.10693</t>
  </si>
  <si>
    <t>0.0189</t>
  </si>
  <si>
    <t>1.9409</t>
  </si>
  <si>
    <t>0.12284</t>
  </si>
  <si>
    <t>0.0516</t>
  </si>
  <si>
    <t>1.2852</t>
  </si>
  <si>
    <t>0.09348</t>
  </si>
  <si>
    <t>1.3246</t>
  </si>
  <si>
    <t>0.10478</t>
  </si>
  <si>
    <t>0.0149</t>
  </si>
  <si>
    <t>1.7927</t>
  </si>
  <si>
    <t>0.10661</t>
  </si>
  <si>
    <t>0.0185</t>
  </si>
  <si>
    <t>1.2907</t>
  </si>
  <si>
    <t>0.10358</t>
  </si>
  <si>
    <t>1.5877</t>
  </si>
  <si>
    <t>0.11317</t>
  </si>
  <si>
    <t>1.1865</t>
  </si>
  <si>
    <t>0.08399</t>
  </si>
  <si>
    <t>0.0136</t>
  </si>
  <si>
    <t>1.8116</t>
  </si>
  <si>
    <t>0.09924</t>
  </si>
  <si>
    <t>1.7483</t>
  </si>
  <si>
    <t>0.09785</t>
  </si>
  <si>
    <t>1.6199</t>
  </si>
  <si>
    <t>0.10649</t>
  </si>
  <si>
    <t>2.0359</t>
  </si>
  <si>
    <t>0.11165</t>
  </si>
  <si>
    <t>0.0296</t>
  </si>
  <si>
    <t>1.8196</t>
  </si>
  <si>
    <t>0.11718</t>
  </si>
  <si>
    <t>0.0220</t>
  </si>
  <si>
    <t>1.7335</t>
  </si>
  <si>
    <t>0.10655</t>
  </si>
  <si>
    <t>0.0181</t>
  </si>
  <si>
    <t>1.5858</t>
  </si>
  <si>
    <t>0.10911</t>
  </si>
  <si>
    <t>0.0175</t>
  </si>
  <si>
    <t>1.5908</t>
  </si>
  <si>
    <t>0.09133</t>
  </si>
  <si>
    <t>1.6726</t>
  </si>
  <si>
    <t>0.10583</t>
  </si>
  <si>
    <t>0.0448</t>
  </si>
  <si>
    <t>1.3264</t>
  </si>
  <si>
    <t>0.09160</t>
  </si>
  <si>
    <t>1.6992</t>
  </si>
  <si>
    <t>0.12316</t>
  </si>
  <si>
    <t>1.8864</t>
  </si>
  <si>
    <t>0.11664</t>
  </si>
  <si>
    <t>1.7072</t>
  </si>
  <si>
    <t>0.10625</t>
  </si>
  <si>
    <t>0.0992</t>
  </si>
  <si>
    <t>0.42948</t>
  </si>
  <si>
    <t>0.06740</t>
  </si>
  <si>
    <t>0.00899</t>
  </si>
  <si>
    <t>0.54869</t>
  </si>
  <si>
    <t>0.06773</t>
  </si>
  <si>
    <t>0.40066</t>
  </si>
  <si>
    <t>0.06913</t>
  </si>
  <si>
    <t>0.49162</t>
  </si>
  <si>
    <t>0.06383</t>
  </si>
  <si>
    <t>0.00665</t>
  </si>
  <si>
    <t>0.54917</t>
  </si>
  <si>
    <t>0.06216</t>
  </si>
  <si>
    <t>0.00997</t>
  </si>
  <si>
    <t>0.53860</t>
  </si>
  <si>
    <t>0.05908</t>
  </si>
  <si>
    <t>0.00303</t>
  </si>
  <si>
    <t>0.54100</t>
  </si>
  <si>
    <t>0.07733</t>
  </si>
  <si>
    <t>0.42539</t>
  </si>
  <si>
    <t>0.06065</t>
  </si>
  <si>
    <t>0.00165</t>
  </si>
  <si>
    <t>0.57388</t>
  </si>
  <si>
    <t>0.07091</t>
  </si>
  <si>
    <t>0.0115</t>
  </si>
  <si>
    <t>0.42771</t>
  </si>
  <si>
    <t>0.07188</t>
  </si>
  <si>
    <t>0.00379</t>
  </si>
  <si>
    <t>0.58660</t>
  </si>
  <si>
    <t>0.07839</t>
  </si>
  <si>
    <t>0.0210</t>
  </si>
  <si>
    <t>0.49072</t>
  </si>
  <si>
    <t>0.08033</t>
  </si>
  <si>
    <t>0.00639</t>
  </si>
  <si>
    <t>0.56682</t>
  </si>
  <si>
    <t>0.07010</t>
  </si>
  <si>
    <t>0.45952</t>
  </si>
  <si>
    <t>0.05901</t>
  </si>
  <si>
    <t>0.67078</t>
  </si>
  <si>
    <t>0.06945</t>
  </si>
  <si>
    <t>0.48656</t>
  </si>
  <si>
    <t>0.05434</t>
  </si>
  <si>
    <t>0.00593</t>
  </si>
  <si>
    <t>0.67193</t>
  </si>
  <si>
    <t>0.09190</t>
  </si>
  <si>
    <t>0.48193</t>
  </si>
  <si>
    <t>0.05437</t>
  </si>
  <si>
    <t>0.00880</t>
  </si>
  <si>
    <t>0.56382</t>
  </si>
  <si>
    <t>0.06694</t>
  </si>
  <si>
    <t>0.00468</t>
  </si>
  <si>
    <t>0.56290</t>
  </si>
  <si>
    <t>0.07024</t>
  </si>
  <si>
    <t>0.00739</t>
  </si>
  <si>
    <t>0.60843</t>
  </si>
  <si>
    <t>0.06459</t>
  </si>
  <si>
    <t>0.46550</t>
  </si>
  <si>
    <t>0.06206</t>
  </si>
  <si>
    <t>0.00834</t>
  </si>
  <si>
    <t>0.50106</t>
  </si>
  <si>
    <t>0.06463</t>
  </si>
  <si>
    <t>0.00791</t>
  </si>
  <si>
    <t>0.48217</t>
  </si>
  <si>
    <t>0.06011</t>
  </si>
  <si>
    <t>0.00582</t>
  </si>
  <si>
    <t>0.77256</t>
  </si>
  <si>
    <t>0.08411</t>
  </si>
  <si>
    <t>0.00595</t>
  </si>
  <si>
    <t>0.47091</t>
  </si>
  <si>
    <t>0.05517</t>
  </si>
  <si>
    <t>0.00364</t>
  </si>
  <si>
    <t>0.67830</t>
  </si>
  <si>
    <t>0.06739</t>
  </si>
  <si>
    <t>0.00682</t>
  </si>
  <si>
    <t>0.58096</t>
  </si>
  <si>
    <t>0.05633</t>
  </si>
  <si>
    <t>0.00996</t>
  </si>
  <si>
    <t>0.55562</t>
  </si>
  <si>
    <t>0.05254</t>
  </si>
  <si>
    <t>0.0125</t>
  </si>
  <si>
    <t>0.50375</t>
  </si>
  <si>
    <t>0.06103</t>
  </si>
  <si>
    <t>0.00340</t>
  </si>
  <si>
    <t>0.53572</t>
  </si>
  <si>
    <t>0.08425</t>
  </si>
  <si>
    <t>0.138</t>
  </si>
  <si>
    <t>0.43673</t>
  </si>
  <si>
    <t>0.05289</t>
  </si>
  <si>
    <t>0.0569</t>
  </si>
  <si>
    <t>0.67868</t>
  </si>
  <si>
    <t>0.06454</t>
  </si>
  <si>
    <t>0.00938</t>
  </si>
  <si>
    <t>0.43364</t>
  </si>
  <si>
    <t>0.06825</t>
  </si>
  <si>
    <t>0.91889</t>
  </si>
  <si>
    <t>0.08860</t>
  </si>
  <si>
    <t>0.52059</t>
  </si>
  <si>
    <t>0.05618</t>
  </si>
  <si>
    <t>0.74160</t>
  </si>
  <si>
    <t>0.02086</t>
  </si>
  <si>
    <t>0.00520</t>
  </si>
  <si>
    <t>0.39294</t>
  </si>
  <si>
    <t>0.02040</t>
  </si>
  <si>
    <t>0.00247</t>
  </si>
  <si>
    <t>0.70847</t>
  </si>
  <si>
    <t>0.03275</t>
  </si>
  <si>
    <t>0.81774</t>
  </si>
  <si>
    <t>0.03495</t>
  </si>
  <si>
    <t>0.68053</t>
  </si>
  <si>
    <t>0.02331</t>
  </si>
  <si>
    <t>0.00669</t>
  </si>
  <si>
    <t>0.72109</t>
  </si>
  <si>
    <t>0.02056</t>
  </si>
  <si>
    <t>0.00008</t>
  </si>
  <si>
    <t>0.49921</t>
  </si>
  <si>
    <t>0.01538</t>
  </si>
  <si>
    <t>0.00432</t>
  </si>
  <si>
    <t>0.42956</t>
  </si>
  <si>
    <t>0.02631</t>
  </si>
  <si>
    <t>0.00828</t>
  </si>
  <si>
    <t>0.55704</t>
  </si>
  <si>
    <t>0.01713</t>
  </si>
  <si>
    <t>0.77118</t>
  </si>
  <si>
    <t>0.02659</t>
  </si>
  <si>
    <t>0.00552</t>
  </si>
  <si>
    <t>0.59445</t>
  </si>
  <si>
    <t>0.02328</t>
  </si>
  <si>
    <t>0.47188</t>
  </si>
  <si>
    <t>0.02034</t>
  </si>
  <si>
    <t>0.00115</t>
  </si>
  <si>
    <t>0.69665</t>
  </si>
  <si>
    <t>0.02487</t>
  </si>
  <si>
    <t>0.49393</t>
  </si>
  <si>
    <t>0.02041</t>
  </si>
  <si>
    <t>0.00449</t>
  </si>
  <si>
    <t>0.94726</t>
  </si>
  <si>
    <t>0.01608</t>
  </si>
  <si>
    <t>0.52659</t>
  </si>
  <si>
    <t>0.02080</t>
  </si>
  <si>
    <t>0.00425</t>
  </si>
  <si>
    <t>0.61538</t>
  </si>
  <si>
    <t>0.02458</t>
  </si>
  <si>
    <t>0.00326</t>
  </si>
  <si>
    <t>0.48816</t>
  </si>
  <si>
    <t>0.02887</t>
  </si>
  <si>
    <t>0.73019</t>
  </si>
  <si>
    <t>0.02842</t>
  </si>
  <si>
    <t>0.46892</t>
  </si>
  <si>
    <t>0.01516</t>
  </si>
  <si>
    <t>0.00476</t>
  </si>
  <si>
    <t>0.36298</t>
  </si>
  <si>
    <t>0.00387</t>
  </si>
  <si>
    <t>0.39293</t>
  </si>
  <si>
    <t>0.02046</t>
  </si>
  <si>
    <t>0.00365</t>
  </si>
  <si>
    <t>0.69971</t>
  </si>
  <si>
    <t>0.03098</t>
  </si>
  <si>
    <t>0.0160</t>
  </si>
  <si>
    <t>0.49830</t>
  </si>
  <si>
    <t>0.02017</t>
  </si>
  <si>
    <t>0.00587</t>
  </si>
  <si>
    <t>0.79463</t>
  </si>
  <si>
    <t>0.02791</t>
  </si>
  <si>
    <t>0.00597</t>
  </si>
  <si>
    <t>0.55979</t>
  </si>
  <si>
    <t>0.01912</t>
  </si>
  <si>
    <t>0.00842</t>
  </si>
  <si>
    <t>0.61172</t>
  </si>
  <si>
    <t>0.02734</t>
  </si>
  <si>
    <t>0.0438</t>
  </si>
  <si>
    <t>0.66773</t>
  </si>
  <si>
    <t>0.02275</t>
  </si>
  <si>
    <t>0.00930</t>
  </si>
  <si>
    <t>0.57770</t>
  </si>
  <si>
    <t>0.01226</t>
  </si>
  <si>
    <t>0.00743</t>
  </si>
  <si>
    <t>0.72300</t>
  </si>
  <si>
    <t>0.02685</t>
  </si>
  <si>
    <t>0.0176</t>
  </si>
  <si>
    <t>0.49896</t>
  </si>
  <si>
    <t>0.04437</t>
  </si>
  <si>
    <t>0.00492</t>
  </si>
  <si>
    <t>0.67632</t>
  </si>
  <si>
    <t>0.04604</t>
  </si>
  <si>
    <t>0.0271</t>
  </si>
  <si>
    <t>0.96468</t>
  </si>
  <si>
    <t>0.03569</t>
  </si>
  <si>
    <t>0.0183</t>
  </si>
  <si>
    <t>0.53605</t>
  </si>
  <si>
    <t>0.02917</t>
  </si>
  <si>
    <t>0.00390</t>
  </si>
  <si>
    <t>0.03117</t>
  </si>
  <si>
    <t>0.00855</t>
  </si>
  <si>
    <t>0.64363</t>
  </si>
  <si>
    <t>0.03835</t>
  </si>
  <si>
    <t>0.0105</t>
  </si>
  <si>
    <t>0.90285</t>
  </si>
  <si>
    <t>0.05417</t>
  </si>
  <si>
    <t>0.0191</t>
  </si>
  <si>
    <t>1.2335</t>
  </si>
  <si>
    <t>0.05814</t>
  </si>
  <si>
    <t>1.7544</t>
  </si>
  <si>
    <t>0.06969</t>
  </si>
  <si>
    <t>0.96414</t>
  </si>
  <si>
    <t>0.04773</t>
  </si>
  <si>
    <t>1.0992</t>
  </si>
  <si>
    <t>0.05555</t>
  </si>
  <si>
    <t>1.1469</t>
  </si>
  <si>
    <t>0.06033</t>
  </si>
  <si>
    <t>1.1973</t>
  </si>
  <si>
    <t>0.05757</t>
  </si>
  <si>
    <t>0.93594</t>
  </si>
  <si>
    <t>0.05257</t>
  </si>
  <si>
    <t>1.1558</t>
  </si>
  <si>
    <t>0.00998</t>
  </si>
  <si>
    <t>1.1171</t>
  </si>
  <si>
    <t>0.90534</t>
  </si>
  <si>
    <t>0.05596</t>
  </si>
  <si>
    <t>1.4017</t>
  </si>
  <si>
    <t>0.05975</t>
  </si>
  <si>
    <t>1.4616</t>
  </si>
  <si>
    <t>0.06268</t>
  </si>
  <si>
    <t>1.1895</t>
  </si>
  <si>
    <t>0.06288</t>
  </si>
  <si>
    <t>0.0446</t>
  </si>
  <si>
    <t>1.1417</t>
  </si>
  <si>
    <t>0.14635</t>
  </si>
  <si>
    <t>0.0138</t>
  </si>
  <si>
    <t>1.0720</t>
  </si>
  <si>
    <t>0.06200</t>
  </si>
  <si>
    <t>1.2263</t>
  </si>
  <si>
    <t>0.05709</t>
  </si>
  <si>
    <t>0.05216</t>
  </si>
  <si>
    <t>0.89995</t>
  </si>
  <si>
    <t>0.04751</t>
  </si>
  <si>
    <t>0.0171</t>
  </si>
  <si>
    <t>1.3951</t>
  </si>
  <si>
    <t>0.06063</t>
  </si>
  <si>
    <t>0.00916</t>
  </si>
  <si>
    <t>0.97545</t>
  </si>
  <si>
    <t>0.05145</t>
  </si>
  <si>
    <t>0.00951</t>
  </si>
  <si>
    <t>1.0540</t>
  </si>
  <si>
    <t>0.06682</t>
  </si>
  <si>
    <t>0.92392</t>
  </si>
  <si>
    <t>0.04890</t>
  </si>
  <si>
    <t>1.0046</t>
  </si>
  <si>
    <t>0.02502</t>
  </si>
  <si>
    <t>1.0984</t>
  </si>
  <si>
    <t>0.05559</t>
  </si>
  <si>
    <t>0.0196</t>
  </si>
  <si>
    <t>1.0925</t>
  </si>
  <si>
    <t>0.06234</t>
  </si>
  <si>
    <t>1.0294</t>
  </si>
  <si>
    <t>0.05029</t>
  </si>
  <si>
    <t>0.0153</t>
  </si>
  <si>
    <t>1.1141</t>
  </si>
  <si>
    <t>0.06639</t>
  </si>
  <si>
    <t>1.2612</t>
  </si>
  <si>
    <t>0.05882</t>
  </si>
  <si>
    <t>0.0123</t>
  </si>
  <si>
    <t>1.2297</t>
  </si>
  <si>
    <t>0.05810</t>
  </si>
  <si>
    <t>1.0465</t>
  </si>
  <si>
    <t>0.02777</t>
  </si>
  <si>
    <t>1.1013</t>
  </si>
  <si>
    <t>0.05137</t>
  </si>
  <si>
    <t>0.00893</t>
  </si>
  <si>
    <t>1.1888</t>
  </si>
  <si>
    <t>0.09422</t>
  </si>
  <si>
    <t>0.81496</t>
  </si>
  <si>
    <t>0.05095</t>
  </si>
  <si>
    <t>0.0362</t>
  </si>
  <si>
    <t>1.0891</t>
  </si>
  <si>
    <t>0.05903</t>
  </si>
  <si>
    <t>0.0134</t>
  </si>
  <si>
    <t>1.2507</t>
  </si>
  <si>
    <t>0.05381</t>
  </si>
  <si>
    <t>1.2872</t>
  </si>
  <si>
    <t>0.10934</t>
  </si>
  <si>
    <t>1.2444</t>
  </si>
  <si>
    <t>0.05182</t>
  </si>
  <si>
    <t>0.0234</t>
  </si>
  <si>
    <t>1.0184</t>
  </si>
  <si>
    <t>0.09797</t>
  </si>
  <si>
    <t>0.00824</t>
  </si>
  <si>
    <t>1.0589</t>
  </si>
  <si>
    <t>0.10255</t>
  </si>
  <si>
    <t>0.0130</t>
  </si>
  <si>
    <t>1.1885</t>
  </si>
  <si>
    <t>0.10976</t>
  </si>
  <si>
    <t>1.3010</t>
  </si>
  <si>
    <t>0.10726</t>
  </si>
  <si>
    <t>1.1783</t>
  </si>
  <si>
    <t>0.11071</t>
  </si>
  <si>
    <t>1.1206</t>
  </si>
  <si>
    <t>0.14801</t>
  </si>
  <si>
    <t>1.5147</t>
  </si>
  <si>
    <t>0.12845</t>
  </si>
  <si>
    <t>0.96633</t>
  </si>
  <si>
    <t>0.10938</t>
  </si>
  <si>
    <t>0.87044</t>
  </si>
  <si>
    <t>0.08283</t>
  </si>
  <si>
    <t>0.00895</t>
  </si>
  <si>
    <t>1.2376</t>
  </si>
  <si>
    <t>0.11791</t>
  </si>
  <si>
    <t>0.00971</t>
  </si>
  <si>
    <t>1.1836</t>
  </si>
  <si>
    <t>0.07462</t>
  </si>
  <si>
    <t>1.0409</t>
  </si>
  <si>
    <t>0.11189</t>
  </si>
  <si>
    <t>1.0777</t>
  </si>
  <si>
    <t>0.10764</t>
  </si>
  <si>
    <t>0.97587</t>
  </si>
  <si>
    <t>0.10036</t>
  </si>
  <si>
    <t>1.2723</t>
  </si>
  <si>
    <t>0.15232</t>
  </si>
  <si>
    <t>0.0204</t>
  </si>
  <si>
    <t>1.1578</t>
  </si>
  <si>
    <t>0.11832</t>
  </si>
  <si>
    <t>0.0187</t>
  </si>
  <si>
    <t>1.1323</t>
  </si>
  <si>
    <t>0.11090</t>
  </si>
  <si>
    <t>0.00807</t>
  </si>
  <si>
    <t>1.0888</t>
  </si>
  <si>
    <t>0.10299</t>
  </si>
  <si>
    <t>0.0114</t>
  </si>
  <si>
    <t>0.75833</t>
  </si>
  <si>
    <t>0.11587</t>
  </si>
  <si>
    <t>0.0107</t>
  </si>
  <si>
    <t>1.1919</t>
  </si>
  <si>
    <t>0.10093</t>
  </si>
  <si>
    <t>1.2740</t>
  </si>
  <si>
    <t>0.06980</t>
  </si>
  <si>
    <t>0.0100</t>
  </si>
  <si>
    <t>1.1318</t>
  </si>
  <si>
    <t>0.11245</t>
  </si>
  <si>
    <t>1.0118</t>
  </si>
  <si>
    <t>0.10200</t>
  </si>
  <si>
    <t>1.4104</t>
  </si>
  <si>
    <t>0.12858</t>
  </si>
  <si>
    <t>1.7910</t>
  </si>
  <si>
    <t>0.11719</t>
  </si>
  <si>
    <t>0.0157</t>
  </si>
  <si>
    <t>1.2015</t>
  </si>
  <si>
    <t>0.10855</t>
  </si>
  <si>
    <t>0.10884</t>
  </si>
  <si>
    <t>1.5766</t>
  </si>
  <si>
    <t>0.16464</t>
  </si>
  <si>
    <t>1.6927</t>
  </si>
  <si>
    <t>0.11879</t>
  </si>
  <si>
    <t>1.0661</t>
  </si>
  <si>
    <t>0.10813</t>
  </si>
  <si>
    <t>0.0162</t>
  </si>
  <si>
    <t>1.5020</t>
  </si>
  <si>
    <t>0.11499</t>
  </si>
  <si>
    <t>0.0179</t>
  </si>
  <si>
    <t>1.3653</t>
  </si>
  <si>
    <t>0.10823</t>
  </si>
  <si>
    <t>1.0480</t>
  </si>
  <si>
    <t>0.11936</t>
  </si>
  <si>
    <t>0.0145</t>
  </si>
  <si>
    <t>1.3460</t>
  </si>
  <si>
    <t>0.12086</t>
  </si>
  <si>
    <t>0.0247</t>
  </si>
  <si>
    <t>0.98109</t>
  </si>
  <si>
    <t>0.09763</t>
  </si>
  <si>
    <t>0.00843</t>
  </si>
  <si>
    <t>0.11558</t>
  </si>
  <si>
    <t>0.0454</t>
  </si>
  <si>
    <t>1.2663</t>
  </si>
  <si>
    <t>0.13134</t>
  </si>
  <si>
    <t>1.0988</t>
  </si>
  <si>
    <t>0.11210</t>
  </si>
  <si>
    <t>1.3416</t>
  </si>
  <si>
    <t>0.11566</t>
  </si>
  <si>
    <t>1.3430</t>
  </si>
  <si>
    <t>0.12133</t>
  </si>
  <si>
    <t>0.0124</t>
  </si>
  <si>
    <t>1.0338</t>
  </si>
  <si>
    <t>0.06121</t>
  </si>
  <si>
    <t>0.0253</t>
  </si>
  <si>
    <t>0.82543</t>
  </si>
  <si>
    <t>0.04999</t>
  </si>
  <si>
    <t>1.1620</t>
  </si>
  <si>
    <t>0.05127</t>
  </si>
  <si>
    <t>1.4730</t>
  </si>
  <si>
    <t>0.06776</t>
  </si>
  <si>
    <t>1.0566</t>
  </si>
  <si>
    <t>0.10312</t>
  </si>
  <si>
    <t>1.6237</t>
  </si>
  <si>
    <t>0.07862</t>
  </si>
  <si>
    <t>0.0381</t>
  </si>
  <si>
    <t>0.92358</t>
  </si>
  <si>
    <t>0.05909</t>
  </si>
  <si>
    <t>1.1550</t>
  </si>
  <si>
    <t>0.06568</t>
  </si>
  <si>
    <t>1.0815</t>
  </si>
  <si>
    <t>0.87777</t>
  </si>
  <si>
    <t>0.05823</t>
  </si>
  <si>
    <t>1.9798</t>
  </si>
  <si>
    <t>0.08128</t>
  </si>
  <si>
    <t>0.98603</t>
  </si>
  <si>
    <t>0.06219</t>
  </si>
  <si>
    <t>0.00854</t>
  </si>
  <si>
    <t>1.6605</t>
  </si>
  <si>
    <t>0.07586</t>
  </si>
  <si>
    <t>1.2979</t>
  </si>
  <si>
    <t>0.06559</t>
  </si>
  <si>
    <t>1.5234</t>
  </si>
  <si>
    <t>0.06157</t>
  </si>
  <si>
    <t>2.0936</t>
  </si>
  <si>
    <t>0.08526</t>
  </si>
  <si>
    <t>1.7469</t>
  </si>
  <si>
    <t>0.08468</t>
  </si>
  <si>
    <t>1.3081</t>
  </si>
  <si>
    <t>0.06166</t>
  </si>
  <si>
    <t>1.2303</t>
  </si>
  <si>
    <t>0.05390</t>
  </si>
  <si>
    <t>0.00621</t>
  </si>
  <si>
    <t>1.0312</t>
  </si>
  <si>
    <t>0.05783</t>
  </si>
  <si>
    <t>1.3387</t>
  </si>
  <si>
    <t>0.05311</t>
  </si>
  <si>
    <t>0.00974</t>
  </si>
  <si>
    <t>1.5196</t>
  </si>
  <si>
    <t>0.06895</t>
  </si>
  <si>
    <t>1.3893</t>
  </si>
  <si>
    <t>0.05146</t>
  </si>
  <si>
    <t>0.00535</t>
  </si>
  <si>
    <t>1.8334</t>
  </si>
  <si>
    <t>0.07029</t>
  </si>
  <si>
    <t>1.0284</t>
  </si>
  <si>
    <t>0.05574</t>
  </si>
  <si>
    <t>0.06674</t>
  </si>
  <si>
    <t>1.2716</t>
  </si>
  <si>
    <t>0.05565</t>
  </si>
  <si>
    <t>0.00537</t>
  </si>
  <si>
    <t>1.0509</t>
  </si>
  <si>
    <t>0.07235</t>
  </si>
  <si>
    <t>1.2169</t>
  </si>
  <si>
    <t>0.05123</t>
  </si>
  <si>
    <t>0.00646</t>
  </si>
  <si>
    <t>1.4388</t>
  </si>
  <si>
    <t>0.06455</t>
  </si>
  <si>
    <t>0.00620</t>
  </si>
  <si>
    <t>1.2338</t>
  </si>
  <si>
    <t>0.06178</t>
  </si>
  <si>
    <t>0.00221</t>
  </si>
  <si>
    <t>1.1112</t>
  </si>
  <si>
    <t>0.06307</t>
  </si>
  <si>
    <t>0.00902</t>
  </si>
  <si>
    <t>1.4602</t>
  </si>
  <si>
    <t>0.06762</t>
  </si>
  <si>
    <t>0.00871</t>
  </si>
  <si>
    <t>1.2782</t>
  </si>
  <si>
    <t>0.05790</t>
  </si>
  <si>
    <t>0.00891</t>
  </si>
  <si>
    <t>1.0827</t>
  </si>
  <si>
    <t>0.04880</t>
  </si>
  <si>
    <t>0.00693</t>
  </si>
  <si>
    <t>1.3002</t>
  </si>
  <si>
    <t>0.05419</t>
  </si>
  <si>
    <t>1.6301</t>
  </si>
  <si>
    <t>0.06832</t>
  </si>
  <si>
    <t>0.00947</t>
  </si>
  <si>
    <t>10 dolbec 1710 Bloc2 0kgha  2016 20cm - Average</t>
  </si>
  <si>
    <t>9.01</t>
  </si>
  <si>
    <t>0.383</t>
  </si>
  <si>
    <t>3.616</t>
  </si>
  <si>
    <t>196.7</t>
  </si>
  <si>
    <t>0.0633</t>
  </si>
  <si>
    <t>35.791</t>
  </si>
  <si>
    <t>13.956</t>
  </si>
  <si>
    <t>129.044</t>
  </si>
  <si>
    <t>480.533</t>
  </si>
  <si>
    <t>0.107275</t>
  </si>
  <si>
    <t>0.176946</t>
  </si>
  <si>
    <t>0.253676</t>
  </si>
  <si>
    <t>0.321173</t>
  </si>
  <si>
    <t>0.386772</t>
  </si>
  <si>
    <t>0.45042</t>
  </si>
  <si>
    <t>0.519994</t>
  </si>
  <si>
    <t>0.599864</t>
  </si>
  <si>
    <t>0.69688</t>
  </si>
  <si>
    <t>0.814097</t>
  </si>
  <si>
    <t>0.959018</t>
  </si>
  <si>
    <t>1.129673</t>
  </si>
  <si>
    <t>1.330018</t>
  </si>
  <si>
    <t>1.548092</t>
  </si>
  <si>
    <t>1.778872</t>
  </si>
  <si>
    <t>2.000639</t>
  </si>
  <si>
    <t>2.199328</t>
  </si>
  <si>
    <t>2.350675</t>
  </si>
  <si>
    <t>2.44025</t>
  </si>
  <si>
    <t>2.457767</t>
  </si>
  <si>
    <t>2.406882</t>
  </si>
  <si>
    <t>2.306392</t>
  </si>
  <si>
    <t>2.189471</t>
  </si>
  <si>
    <t>2.09975</t>
  </si>
  <si>
    <t>2.083811</t>
  </si>
  <si>
    <t>2.180553</t>
  </si>
  <si>
    <t>2.409538</t>
  </si>
  <si>
    <t>2.768926</t>
  </si>
  <si>
    <t>3.221375</t>
  </si>
  <si>
    <t>3.72022</t>
  </si>
  <si>
    <t>4.188134</t>
  </si>
  <si>
    <t>4.569378</t>
  </si>
  <si>
    <t>4.802332</t>
  </si>
  <si>
    <t>4.866445</t>
  </si>
  <si>
    <t>4.762079</t>
  </si>
  <si>
    <t>4.515434</t>
  </si>
  <si>
    <t>4.176422</t>
  </si>
  <si>
    <t>3.783361</t>
  </si>
  <si>
    <t>3.377824</t>
  </si>
  <si>
    <t>2.971056</t>
  </si>
  <si>
    <t>2.570931</t>
  </si>
  <si>
    <t>2.168617</t>
  </si>
  <si>
    <t>1.766361</t>
  </si>
  <si>
    <t>1.36996</t>
  </si>
  <si>
    <t>0.983564</t>
  </si>
  <si>
    <t>0.597032</t>
  </si>
  <si>
    <t>0.261182</t>
  </si>
  <si>
    <t>0.178117</t>
  </si>
  <si>
    <t>0.111248</t>
  </si>
  <si>
    <t>0.059992</t>
  </si>
  <si>
    <t>0.012182</t>
  </si>
  <si>
    <t>Noéchantillon</t>
  </si>
  <si>
    <t>NoLabo</t>
  </si>
  <si>
    <t>CTRL+</t>
  </si>
  <si>
    <t>Blanc</t>
  </si>
  <si>
    <t>échappé du 2e rincage</t>
  </si>
  <si>
    <t>une goutte a sorti lors du transfert</t>
  </si>
  <si>
    <t>Poids sol pesé (g)</t>
  </si>
  <si>
    <t>Commentaire</t>
  </si>
  <si>
    <t>PoidsKnon(g)</t>
  </si>
  <si>
    <t>Volume (mL)</t>
  </si>
  <si>
    <t>Poids KnonechRepMars2018 (g)</t>
  </si>
  <si>
    <t>Non dosé</t>
  </si>
  <si>
    <t>ICP MIII (mg/kg)</t>
  </si>
  <si>
    <t>02-2005-C</t>
  </si>
  <si>
    <t>Commenaires</t>
  </si>
  <si>
    <t>échappé 2e rinçage</t>
  </si>
  <si>
    <t>Une goutte a sorti</t>
  </si>
  <si>
    <t>KnonEchAbsAtom (mg/L)</t>
  </si>
  <si>
    <t>KnonEchAbsAtomiqueRepMars2018 (mg/L)</t>
  </si>
  <si>
    <t>KnonEchMars(mg/kg)</t>
  </si>
  <si>
    <t>MoyenneKnonEch</t>
  </si>
  <si>
    <t>Ecart-type</t>
  </si>
  <si>
    <t>Moyenne 02-2005-C</t>
  </si>
  <si>
    <t>KnonEch (mg/kg)</t>
  </si>
  <si>
    <t>Dilution</t>
  </si>
  <si>
    <t>Non-dosé</t>
  </si>
  <si>
    <t>non-dosé</t>
  </si>
  <si>
    <t>P/AL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</si>
</sst>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7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6" borderId="4" xfId="0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8" borderId="1" xfId="0" applyFill="1" applyBorder="1"/>
    <xf numFmtId="0" fontId="1" fillId="3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5" fillId="7" borderId="1" xfId="0" applyFont="1" applyFill="1" applyBorder="1"/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2" fontId="0" fillId="0" borderId="5" xfId="0" applyNumberFormat="1" applyBorder="1" applyAlignment="1">
      <alignment horizontal="center"/>
    </xf>
    <xf numFmtId="0" fontId="0" fillId="0" borderId="6" xfId="0" applyFill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6" fillId="7" borderId="1" xfId="0" applyFont="1" applyFill="1" applyBorder="1"/>
    <xf numFmtId="1" fontId="0" fillId="7" borderId="1" xfId="0" applyNumberFormat="1" applyFill="1" applyBorder="1" applyAlignment="1">
      <alignment horizontal="center"/>
    </xf>
    <xf numFmtId="0" fontId="5" fillId="3" borderId="1" xfId="0" applyFont="1" applyFill="1" applyBorder="1"/>
    <xf numFmtId="0" fontId="5" fillId="5" borderId="1" xfId="0" applyFont="1" applyFill="1" applyBorder="1"/>
    <xf numFmtId="0" fontId="0" fillId="0" borderId="6" xfId="0" applyBorder="1"/>
    <xf numFmtId="15" fontId="0" fillId="7" borderId="1" xfId="0" applyNumberFormat="1" applyFill="1" applyBorder="1"/>
    <xf numFmtId="15" fontId="0" fillId="8" borderId="1" xfId="0" applyNumberFormat="1" applyFill="1" applyBorder="1"/>
    <xf numFmtId="0" fontId="0" fillId="0" borderId="0" xfId="0" applyBorder="1"/>
    <xf numFmtId="0" fontId="0" fillId="4" borderId="0" xfId="0" applyFill="1" applyBorder="1"/>
    <xf numFmtId="0" fontId="0" fillId="9" borderId="1" xfId="0" applyFill="1" applyBorder="1"/>
    <xf numFmtId="0" fontId="0" fillId="9" borderId="0" xfId="0" applyFill="1"/>
    <xf numFmtId="0" fontId="0" fillId="9" borderId="0" xfId="0" applyFill="1" applyBorder="1"/>
    <xf numFmtId="0" fontId="0" fillId="0" borderId="2" xfId="0" applyBorder="1"/>
    <xf numFmtId="0" fontId="0" fillId="7" borderId="0" xfId="0" applyFill="1" applyBorder="1"/>
    <xf numFmtId="0" fontId="5" fillId="7" borderId="0" xfId="0" applyFont="1" applyFill="1" applyBorder="1"/>
    <xf numFmtId="0" fontId="0" fillId="5" borderId="0" xfId="0" applyFill="1" applyBorder="1"/>
    <xf numFmtId="0" fontId="5" fillId="5" borderId="0" xfId="0" applyFont="1" applyFill="1" applyBorder="1"/>
    <xf numFmtId="0" fontId="5" fillId="3" borderId="0" xfId="0" applyFont="1" applyFill="1" applyBorder="1"/>
    <xf numFmtId="0" fontId="0" fillId="3" borderId="0" xfId="0" applyFill="1" applyBorder="1"/>
    <xf numFmtId="0" fontId="3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1" fontId="0" fillId="11" borderId="1" xfId="0" applyNumberForma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11" borderId="0" xfId="0" applyFill="1"/>
    <xf numFmtId="4" fontId="0" fillId="0" borderId="0" xfId="0" applyNumberFormat="1" applyFill="1" applyBorder="1"/>
    <xf numFmtId="4" fontId="0" fillId="0" borderId="0" xfId="0" applyNumberFormat="1"/>
    <xf numFmtId="4" fontId="0" fillId="7" borderId="0" xfId="0" applyNumberFormat="1" applyFill="1" applyBorder="1"/>
    <xf numFmtId="4" fontId="0" fillId="5" borderId="0" xfId="0" applyNumberFormat="1" applyFill="1" applyBorder="1"/>
    <xf numFmtId="4" fontId="5" fillId="3" borderId="0" xfId="0" applyNumberFormat="1" applyFont="1" applyFill="1" applyBorder="1"/>
    <xf numFmtId="4" fontId="0" fillId="3" borderId="0" xfId="0" applyNumberFormat="1" applyFill="1" applyBorder="1"/>
    <xf numFmtId="4" fontId="4" fillId="0" borderId="0" xfId="0" applyNumberFormat="1" applyFont="1" applyFill="1" applyBorder="1" applyAlignment="1">
      <alignment horizontal="center"/>
    </xf>
    <xf numFmtId="164" fontId="0" fillId="7" borderId="0" xfId="0" applyNumberFormat="1" applyFill="1" applyBorder="1"/>
    <xf numFmtId="0" fontId="4" fillId="5" borderId="2" xfId="0" applyFont="1" applyFill="1" applyBorder="1" applyAlignment="1">
      <alignment horizontal="center"/>
    </xf>
    <xf numFmtId="0" fontId="7" fillId="0" borderId="0" xfId="1" applyFill="1" applyBorder="1"/>
    <xf numFmtId="0" fontId="0" fillId="12" borderId="0" xfId="0" applyFill="1"/>
    <xf numFmtId="22" fontId="0" fillId="0" borderId="0" xfId="0" applyNumberFormat="1"/>
    <xf numFmtId="0" fontId="5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6" xfId="0" applyFill="1" applyBorder="1"/>
    <xf numFmtId="0" fontId="0" fillId="13" borderId="0" xfId="0" applyFill="1" applyBorder="1"/>
    <xf numFmtId="2" fontId="0" fillId="0" borderId="0" xfId="0" applyNumberFormat="1" applyBorder="1" applyAlignment="1">
      <alignment horizontal="center"/>
    </xf>
    <xf numFmtId="0" fontId="0" fillId="0" borderId="0" xfId="0" applyFont="1"/>
    <xf numFmtId="2" fontId="8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/>
    <xf numFmtId="2" fontId="9" fillId="0" borderId="0" xfId="0" applyNumberFormat="1" applyFont="1" applyAlignment="1">
      <alignment horizontal="center"/>
    </xf>
    <xf numFmtId="2" fontId="10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5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" fontId="1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1" fillId="14" borderId="0" xfId="0" applyNumberFormat="1" applyFont="1" applyFill="1" applyAlignment="1">
      <alignment horizontal="center"/>
    </xf>
    <xf numFmtId="165" fontId="1" fillId="14" borderId="0" xfId="0" applyNumberFormat="1" applyFont="1" applyFill="1" applyAlignment="1">
      <alignment horizontal="center"/>
    </xf>
    <xf numFmtId="2" fontId="11" fillId="14" borderId="0" xfId="0" applyNumberFormat="1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14" borderId="0" xfId="0" applyFont="1" applyFill="1" applyAlignment="1">
      <alignment horizontal="center"/>
    </xf>
    <xf numFmtId="1" fontId="1" fillId="0" borderId="8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14" borderId="0" xfId="0" applyNumberFormat="1" applyFont="1" applyFill="1" applyAlignment="1">
      <alignment horizontal="center"/>
    </xf>
    <xf numFmtId="1" fontId="1" fillId="0" borderId="9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0"/>
  <sheetViews>
    <sheetView tabSelected="1" topLeftCell="H1" workbookViewId="0">
      <pane ySplit="1" topLeftCell="A77" activePane="bottomLeft" state="frozen"/>
      <selection pane="bottomLeft" activeCell="P82" sqref="P82"/>
    </sheetView>
  </sheetViews>
  <sheetFormatPr baseColWidth="10" defaultColWidth="11.42578125" defaultRowHeight="15" x14ac:dyDescent="0.25"/>
  <cols>
    <col min="1" max="4" width="11.42578125" style="19"/>
    <col min="5" max="5" width="11.42578125" style="71"/>
    <col min="9" max="9" width="16.28515625" customWidth="1"/>
    <col min="10" max="10" width="10.5703125" style="78" customWidth="1"/>
  </cols>
  <sheetData>
    <row r="1" spans="1:25" x14ac:dyDescent="0.25">
      <c r="A1" s="14" t="s">
        <v>40</v>
      </c>
      <c r="B1" s="22" t="s">
        <v>0</v>
      </c>
      <c r="C1" s="23" t="s">
        <v>1</v>
      </c>
      <c r="D1" s="24" t="s">
        <v>2</v>
      </c>
      <c r="E1" s="68" t="s">
        <v>3</v>
      </c>
      <c r="F1" s="13" t="s">
        <v>25</v>
      </c>
      <c r="G1" s="61"/>
      <c r="H1" s="61" t="s">
        <v>109</v>
      </c>
      <c r="I1" s="20" t="s">
        <v>54</v>
      </c>
      <c r="J1" s="77" t="s">
        <v>60</v>
      </c>
      <c r="K1" s="45" t="s">
        <v>58</v>
      </c>
      <c r="L1" s="45" t="s">
        <v>57</v>
      </c>
      <c r="M1" s="45" t="s">
        <v>144</v>
      </c>
      <c r="N1" s="48" t="s">
        <v>61</v>
      </c>
      <c r="O1" s="21"/>
      <c r="P1" s="21"/>
      <c r="Q1" s="21"/>
      <c r="R1" s="21"/>
      <c r="S1" s="21"/>
      <c r="T1" s="21"/>
      <c r="U1" s="21"/>
      <c r="V1" s="21"/>
      <c r="W1" s="35"/>
      <c r="X1" s="36"/>
      <c r="Y1" s="36"/>
    </row>
    <row r="2" spans="1:25" x14ac:dyDescent="0.25">
      <c r="A2" s="14"/>
      <c r="B2" s="22"/>
      <c r="C2" s="23"/>
      <c r="D2" s="24"/>
      <c r="E2" s="68"/>
      <c r="F2" s="13"/>
      <c r="G2" s="56"/>
      <c r="H2" s="56"/>
      <c r="K2" s="43"/>
      <c r="L2" s="43"/>
      <c r="M2" s="43"/>
      <c r="N2" s="37" t="s">
        <v>55</v>
      </c>
      <c r="O2" s="37" t="s">
        <v>56</v>
      </c>
      <c r="P2" s="37" t="s">
        <v>7106</v>
      </c>
      <c r="Q2" s="37" t="s">
        <v>47</v>
      </c>
      <c r="R2" s="37" t="s">
        <v>49</v>
      </c>
      <c r="S2" s="37" t="s">
        <v>51</v>
      </c>
      <c r="T2" s="37" t="s">
        <v>46</v>
      </c>
      <c r="U2" s="37" t="s">
        <v>48</v>
      </c>
      <c r="V2" s="37" t="s">
        <v>52</v>
      </c>
      <c r="W2" s="37" t="s">
        <v>45</v>
      </c>
      <c r="X2" s="37" t="s">
        <v>53</v>
      </c>
      <c r="Y2" s="37" t="s">
        <v>50</v>
      </c>
    </row>
    <row r="3" spans="1:25" ht="15.75" x14ac:dyDescent="0.25">
      <c r="A3" s="14">
        <v>151</v>
      </c>
      <c r="B3" s="26" t="s">
        <v>4</v>
      </c>
      <c r="C3" s="27" t="s">
        <v>5</v>
      </c>
      <c r="D3" s="28">
        <v>1</v>
      </c>
      <c r="E3" s="69">
        <v>11</v>
      </c>
      <c r="F3" s="25">
        <v>3.86</v>
      </c>
      <c r="G3" s="62">
        <v>151</v>
      </c>
      <c r="H3" s="62">
        <v>10.065</v>
      </c>
      <c r="J3" s="79">
        <v>3.97</v>
      </c>
      <c r="K3" t="s">
        <v>6748</v>
      </c>
      <c r="L3" t="s">
        <v>6749</v>
      </c>
      <c r="M3" t="s">
        <v>6750</v>
      </c>
      <c r="N3" s="97">
        <v>485.46819948186527</v>
      </c>
      <c r="O3" s="119" t="s">
        <v>7105</v>
      </c>
      <c r="P3" s="119">
        <f>W3*100/N3</f>
        <v>9.5441192850393222</v>
      </c>
      <c r="Q3" s="97">
        <v>33.005829015544045</v>
      </c>
      <c r="R3" s="98">
        <v>1.7817357512953367</v>
      </c>
      <c r="S3" s="97">
        <v>95.187823834196877</v>
      </c>
      <c r="T3" s="99">
        <v>19.917746113989637</v>
      </c>
      <c r="U3" s="98">
        <v>7.4689119170984464</v>
      </c>
      <c r="V3" s="98">
        <v>1.5660621761658031</v>
      </c>
      <c r="W3" s="99">
        <v>46.333664049481868</v>
      </c>
      <c r="X3" s="99">
        <v>25.451919245304403</v>
      </c>
      <c r="Y3" s="109">
        <v>0.45777202072538864</v>
      </c>
    </row>
    <row r="4" spans="1:25" ht="15.75" x14ac:dyDescent="0.25">
      <c r="A4" s="14">
        <v>152</v>
      </c>
      <c r="B4" s="26" t="s">
        <v>4</v>
      </c>
      <c r="C4" s="27" t="s">
        <v>5</v>
      </c>
      <c r="D4" s="28">
        <v>2</v>
      </c>
      <c r="E4" s="69">
        <v>12</v>
      </c>
      <c r="F4" s="25">
        <v>3.964</v>
      </c>
      <c r="G4" s="62">
        <v>152</v>
      </c>
      <c r="H4" s="62">
        <v>9.9979999999999993</v>
      </c>
      <c r="J4" s="79">
        <v>4.0199999999999996</v>
      </c>
      <c r="K4" t="s">
        <v>6751</v>
      </c>
      <c r="L4" t="s">
        <v>6752</v>
      </c>
      <c r="M4" t="s">
        <v>6343</v>
      </c>
      <c r="N4" s="97">
        <v>414.57801463168516</v>
      </c>
      <c r="O4" s="119" t="s">
        <v>7105</v>
      </c>
      <c r="P4" s="119">
        <f t="shared" ref="P4:P67" si="0">W4*100/N4</f>
        <v>7.868469675421907</v>
      </c>
      <c r="Q4" s="97">
        <v>24.329591321897073</v>
      </c>
      <c r="R4" s="98">
        <v>1.8939202825428862</v>
      </c>
      <c r="S4" s="97">
        <v>75.435166498486367</v>
      </c>
      <c r="T4" s="99">
        <v>14.316977800201816</v>
      </c>
      <c r="U4" s="98">
        <v>4.2608476286579213</v>
      </c>
      <c r="V4" s="98">
        <v>0.71518668012108977</v>
      </c>
      <c r="W4" s="99">
        <v>32.620945362260343</v>
      </c>
      <c r="X4" s="99">
        <v>14.067443961118819</v>
      </c>
      <c r="Y4" s="109">
        <v>0.31180625630676084</v>
      </c>
    </row>
    <row r="5" spans="1:25" ht="15.75" x14ac:dyDescent="0.25">
      <c r="A5" s="14">
        <v>153</v>
      </c>
      <c r="B5" s="26" t="s">
        <v>4</v>
      </c>
      <c r="C5" s="27" t="s">
        <v>6</v>
      </c>
      <c r="D5" s="28">
        <v>1</v>
      </c>
      <c r="E5" s="69">
        <v>13</v>
      </c>
      <c r="F5" s="25">
        <v>3.7050000000000001</v>
      </c>
      <c r="G5" s="62">
        <v>153</v>
      </c>
      <c r="H5" s="84">
        <v>10.039999999999999</v>
      </c>
      <c r="J5" s="77">
        <v>3.96</v>
      </c>
      <c r="K5" t="s">
        <v>6753</v>
      </c>
      <c r="L5" t="s">
        <v>6754</v>
      </c>
      <c r="M5" t="s">
        <v>6384</v>
      </c>
      <c r="N5" s="97">
        <v>520.41761133603234</v>
      </c>
      <c r="O5" s="119" t="s">
        <v>7105</v>
      </c>
      <c r="P5" s="119">
        <f t="shared" si="0"/>
        <v>7.3593907029662793</v>
      </c>
      <c r="Q5" s="97">
        <v>32.435222672064775</v>
      </c>
      <c r="R5" s="98">
        <v>0.69838056680161942</v>
      </c>
      <c r="S5" s="97">
        <v>82.732793522267201</v>
      </c>
      <c r="T5" s="99">
        <v>26.508097165991906</v>
      </c>
      <c r="U5" s="98">
        <v>5.9352226720647776</v>
      </c>
      <c r="V5" s="98">
        <v>0.89473684210526327</v>
      </c>
      <c r="W5" s="99">
        <v>38.299565305263151</v>
      </c>
      <c r="X5" s="99">
        <v>14.973297547064774</v>
      </c>
      <c r="Y5" s="109">
        <v>0.48097165991902835</v>
      </c>
    </row>
    <row r="6" spans="1:25" ht="15.75" x14ac:dyDescent="0.25">
      <c r="A6" s="14">
        <v>154</v>
      </c>
      <c r="B6" s="26" t="s">
        <v>4</v>
      </c>
      <c r="C6" s="27" t="s">
        <v>6</v>
      </c>
      <c r="D6" s="28">
        <v>2</v>
      </c>
      <c r="E6" s="69">
        <v>14</v>
      </c>
      <c r="F6" s="25">
        <v>3.8620000000000001</v>
      </c>
      <c r="G6" s="62">
        <v>154</v>
      </c>
      <c r="H6" s="62">
        <v>10.004</v>
      </c>
      <c r="J6" s="79">
        <v>4.03</v>
      </c>
      <c r="K6" t="s">
        <v>6755</v>
      </c>
      <c r="L6" t="s">
        <v>6756</v>
      </c>
      <c r="M6" t="s">
        <v>237</v>
      </c>
      <c r="N6" s="97">
        <v>435.22973847747278</v>
      </c>
      <c r="O6" s="119" t="s">
        <v>7105</v>
      </c>
      <c r="P6" s="119">
        <f t="shared" si="0"/>
        <v>9.8968437278656474</v>
      </c>
      <c r="Q6" s="97">
        <v>32.328456758156392</v>
      </c>
      <c r="R6" s="98">
        <v>2.9615484205075093</v>
      </c>
      <c r="S6" s="97">
        <v>90.167011910926988</v>
      </c>
      <c r="T6" s="99">
        <v>16.225401346452617</v>
      </c>
      <c r="U6" s="98">
        <v>5.2278612118073537</v>
      </c>
      <c r="V6" s="98">
        <v>0.74961160020714657</v>
      </c>
      <c r="W6" s="99">
        <v>43.074007074313819</v>
      </c>
      <c r="X6" s="99">
        <v>14.979014751909631</v>
      </c>
      <c r="Y6" s="109">
        <v>0.43578456758156398</v>
      </c>
    </row>
    <row r="7" spans="1:25" ht="15.75" x14ac:dyDescent="0.25">
      <c r="A7" s="14">
        <v>155</v>
      </c>
      <c r="B7" s="26" t="s">
        <v>4</v>
      </c>
      <c r="C7" s="27" t="s">
        <v>7</v>
      </c>
      <c r="D7" s="28">
        <v>1</v>
      </c>
      <c r="E7" s="69">
        <v>15</v>
      </c>
      <c r="F7" s="25">
        <v>3.7090000000000001</v>
      </c>
      <c r="G7" s="62">
        <v>155</v>
      </c>
      <c r="H7" s="62">
        <v>10.003</v>
      </c>
      <c r="J7" s="79">
        <v>4</v>
      </c>
      <c r="K7" t="s">
        <v>6757</v>
      </c>
      <c r="L7" t="s">
        <v>6758</v>
      </c>
      <c r="M7" t="s">
        <v>6282</v>
      </c>
      <c r="N7" s="97">
        <v>488.96663521164731</v>
      </c>
      <c r="O7" s="119" t="s">
        <v>7105</v>
      </c>
      <c r="P7" s="119">
        <f t="shared" si="0"/>
        <v>10.355012767777055</v>
      </c>
      <c r="Q7" s="97">
        <v>30.159746562415748</v>
      </c>
      <c r="R7" s="98">
        <v>1.0049878673496899</v>
      </c>
      <c r="S7" s="97">
        <v>122.357778376921</v>
      </c>
      <c r="T7" s="99">
        <v>26.641277972499328</v>
      </c>
      <c r="U7" s="98">
        <v>6.5031005661903487</v>
      </c>
      <c r="V7" s="98">
        <v>0.81288757077379359</v>
      </c>
      <c r="W7" s="99">
        <v>50.632557506335935</v>
      </c>
      <c r="X7" s="99">
        <v>19.4119078880763</v>
      </c>
      <c r="Y7" s="109">
        <v>0.54111620382852521</v>
      </c>
    </row>
    <row r="8" spans="1:25" ht="15.75" x14ac:dyDescent="0.25">
      <c r="A8" s="14">
        <v>156</v>
      </c>
      <c r="B8" s="26" t="s">
        <v>4</v>
      </c>
      <c r="C8" s="27" t="s">
        <v>7</v>
      </c>
      <c r="D8" s="28">
        <v>2</v>
      </c>
      <c r="E8" s="69">
        <v>16</v>
      </c>
      <c r="F8" s="25">
        <v>3.9049999999999998</v>
      </c>
      <c r="G8" s="62">
        <v>156</v>
      </c>
      <c r="H8" s="62">
        <v>10.083</v>
      </c>
      <c r="J8" s="77">
        <v>4.08</v>
      </c>
      <c r="K8" t="s">
        <v>6759</v>
      </c>
      <c r="L8" t="s">
        <v>6760</v>
      </c>
      <c r="M8" t="s">
        <v>258</v>
      </c>
      <c r="N8" s="97">
        <v>542.96984635083231</v>
      </c>
      <c r="O8" s="119" t="s">
        <v>7105</v>
      </c>
      <c r="P8" s="119">
        <f t="shared" si="0"/>
        <v>6.2391866084342649</v>
      </c>
      <c r="Q8" s="97">
        <v>20.648527528809222</v>
      </c>
      <c r="R8" s="98">
        <v>1.0928297055057619</v>
      </c>
      <c r="S8" s="97">
        <v>123.28425096030732</v>
      </c>
      <c r="T8" s="99">
        <v>17.928937259923178</v>
      </c>
      <c r="U8" s="98">
        <v>4.186939820742638</v>
      </c>
      <c r="V8" s="98">
        <v>0.48783610755441742</v>
      </c>
      <c r="W8" s="99">
        <v>33.876901941357232</v>
      </c>
      <c r="X8" s="99">
        <v>19.995513611235591</v>
      </c>
      <c r="Y8" s="109">
        <v>0.40332906530089635</v>
      </c>
    </row>
    <row r="9" spans="1:25" ht="15.75" x14ac:dyDescent="0.25">
      <c r="A9" s="14">
        <v>157</v>
      </c>
      <c r="B9" s="26" t="s">
        <v>4</v>
      </c>
      <c r="C9" s="27" t="s">
        <v>8</v>
      </c>
      <c r="D9" s="28">
        <v>1</v>
      </c>
      <c r="E9" s="69">
        <v>17</v>
      </c>
      <c r="F9" s="25">
        <v>3.9279999999999999</v>
      </c>
      <c r="G9" s="62">
        <v>157</v>
      </c>
      <c r="H9" s="84">
        <v>10.08</v>
      </c>
      <c r="J9" s="77">
        <v>4.0999999999999996</v>
      </c>
      <c r="K9" t="s">
        <v>6761</v>
      </c>
      <c r="L9" t="s">
        <v>6762</v>
      </c>
      <c r="M9" t="s">
        <v>237</v>
      </c>
      <c r="N9" s="97">
        <v>558.04410641547861</v>
      </c>
      <c r="O9" s="119" t="s">
        <v>7105</v>
      </c>
      <c r="P9" s="119">
        <f t="shared" si="0"/>
        <v>8.0921133277425419</v>
      </c>
      <c r="Q9" s="97">
        <v>32.044933808553971</v>
      </c>
      <c r="R9" s="98">
        <v>1.7890784114052951</v>
      </c>
      <c r="S9" s="97">
        <v>130.96359470468431</v>
      </c>
      <c r="T9" s="99">
        <v>23.307662932790226</v>
      </c>
      <c r="U9" s="98">
        <v>6.4383910386965377</v>
      </c>
      <c r="V9" s="98">
        <v>1.1876272912423624</v>
      </c>
      <c r="W9" s="99">
        <v>45.157561509928719</v>
      </c>
      <c r="X9" s="99">
        <v>23.752457673593426</v>
      </c>
      <c r="Y9" s="109">
        <v>0.67973523421588589</v>
      </c>
    </row>
    <row r="10" spans="1:25" ht="15.75" x14ac:dyDescent="0.25">
      <c r="A10" s="14">
        <v>158</v>
      </c>
      <c r="B10" s="26" t="s">
        <v>4</v>
      </c>
      <c r="C10" s="27" t="s">
        <v>8</v>
      </c>
      <c r="D10" s="28">
        <v>2</v>
      </c>
      <c r="E10" s="69">
        <v>18</v>
      </c>
      <c r="F10" s="25">
        <v>3.9420000000000002</v>
      </c>
      <c r="G10" s="62">
        <v>158</v>
      </c>
      <c r="H10" s="62">
        <v>9.9990000000000006</v>
      </c>
      <c r="J10" s="77">
        <v>4.03</v>
      </c>
      <c r="K10" t="s">
        <v>6763</v>
      </c>
      <c r="L10" t="s">
        <v>6764</v>
      </c>
      <c r="M10" t="s">
        <v>6739</v>
      </c>
      <c r="N10" s="97">
        <v>463.58124048706242</v>
      </c>
      <c r="O10" s="119" t="s">
        <v>7105</v>
      </c>
      <c r="P10" s="119">
        <f t="shared" si="0"/>
        <v>10.081271320041221</v>
      </c>
      <c r="Q10" s="97">
        <v>34.267503805175046</v>
      </c>
      <c r="R10" s="98">
        <v>1.2880517503805173</v>
      </c>
      <c r="S10" s="97">
        <v>94.958143074581429</v>
      </c>
      <c r="T10" s="99">
        <v>20.561263318112633</v>
      </c>
      <c r="U10" s="98">
        <v>6.4079147640791474</v>
      </c>
      <c r="V10" s="98">
        <v>1.0159817351598175</v>
      </c>
      <c r="W10" s="99">
        <v>46.734882642313543</v>
      </c>
      <c r="X10" s="99">
        <v>26.196373820871383</v>
      </c>
      <c r="Y10" s="109">
        <v>0.38203957382039577</v>
      </c>
    </row>
    <row r="11" spans="1:25" ht="15.75" x14ac:dyDescent="0.25">
      <c r="A11" s="14">
        <v>159</v>
      </c>
      <c r="B11" s="26" t="s">
        <v>4</v>
      </c>
      <c r="C11" s="27" t="s">
        <v>9</v>
      </c>
      <c r="D11" s="28">
        <v>1</v>
      </c>
      <c r="E11" s="69">
        <v>19</v>
      </c>
      <c r="F11" s="25">
        <v>3.7589999999999999</v>
      </c>
      <c r="G11" s="62">
        <v>159</v>
      </c>
      <c r="H11" s="62">
        <v>10.022</v>
      </c>
      <c r="J11" s="77">
        <v>4.05</v>
      </c>
      <c r="K11" t="s">
        <v>6765</v>
      </c>
      <c r="L11" t="s">
        <v>6760</v>
      </c>
      <c r="M11" t="s">
        <v>6766</v>
      </c>
      <c r="N11" s="97">
        <v>519.10275339185955</v>
      </c>
      <c r="O11" s="119" t="s">
        <v>7105</v>
      </c>
      <c r="P11" s="119">
        <f t="shared" si="0"/>
        <v>8.946071145689638</v>
      </c>
      <c r="Q11" s="97">
        <v>37.340383080606543</v>
      </c>
      <c r="R11" s="98">
        <v>0.79209896249002398</v>
      </c>
      <c r="S11" s="97">
        <v>119.53312051077414</v>
      </c>
      <c r="T11" s="99">
        <v>23.006783719074221</v>
      </c>
      <c r="U11" s="98">
        <v>7.0071827613727056</v>
      </c>
      <c r="V11" s="98">
        <v>1.0893854748603353</v>
      </c>
      <c r="W11" s="99">
        <v>46.439301637669587</v>
      </c>
      <c r="X11" s="99">
        <v>21.340287386771745</v>
      </c>
      <c r="Y11" s="109">
        <v>0.53711093375897845</v>
      </c>
    </row>
    <row r="12" spans="1:25" ht="15.75" x14ac:dyDescent="0.25">
      <c r="A12" s="14">
        <v>160</v>
      </c>
      <c r="B12" s="26" t="s">
        <v>4</v>
      </c>
      <c r="C12" s="27" t="s">
        <v>9</v>
      </c>
      <c r="D12" s="28">
        <v>2</v>
      </c>
      <c r="E12" s="69">
        <v>20</v>
      </c>
      <c r="F12" s="25">
        <v>3.9009999999999998</v>
      </c>
      <c r="G12" s="62">
        <v>160</v>
      </c>
      <c r="H12" s="62">
        <v>10.095000000000001</v>
      </c>
      <c r="J12" s="77">
        <v>4.09</v>
      </c>
      <c r="K12" t="s">
        <v>6767</v>
      </c>
      <c r="L12" t="s">
        <v>6752</v>
      </c>
      <c r="M12" t="s">
        <v>6288</v>
      </c>
      <c r="N12" s="97">
        <v>514.79550115355039</v>
      </c>
      <c r="O12" s="119" t="s">
        <v>7105</v>
      </c>
      <c r="P12" s="119">
        <f t="shared" si="0"/>
        <v>8.1500261630558164</v>
      </c>
      <c r="Q12" s="97">
        <v>27.552550628044091</v>
      </c>
      <c r="R12" s="98">
        <v>1.0170469110484492</v>
      </c>
      <c r="S12" s="97">
        <v>81.959753909254033</v>
      </c>
      <c r="T12" s="99">
        <v>18.401051012560885</v>
      </c>
      <c r="U12" s="98">
        <v>5.2909510381953355</v>
      </c>
      <c r="V12" s="98">
        <v>0.788259420661369</v>
      </c>
      <c r="W12" s="99">
        <v>41.955968030248656</v>
      </c>
      <c r="X12" s="99">
        <v>16.456985472154578</v>
      </c>
      <c r="Y12" s="109">
        <v>0.30761343245321715</v>
      </c>
    </row>
    <row r="13" spans="1:25" ht="15.75" x14ac:dyDescent="0.25">
      <c r="A13" s="14">
        <v>161</v>
      </c>
      <c r="B13" s="26" t="s">
        <v>4</v>
      </c>
      <c r="C13" s="27" t="s">
        <v>10</v>
      </c>
      <c r="D13" s="28">
        <v>1</v>
      </c>
      <c r="E13" s="69">
        <v>21</v>
      </c>
      <c r="F13" s="25">
        <v>3.7109999999999999</v>
      </c>
      <c r="G13" s="62">
        <v>161</v>
      </c>
      <c r="H13" s="62">
        <v>10.023999999999999</v>
      </c>
      <c r="J13" s="77">
        <v>4.12</v>
      </c>
      <c r="K13" t="s">
        <v>6768</v>
      </c>
      <c r="L13" t="s">
        <v>6769</v>
      </c>
      <c r="M13" t="s">
        <v>6379</v>
      </c>
      <c r="N13" s="97">
        <v>421.50020210185937</v>
      </c>
      <c r="O13" s="119" t="s">
        <v>7105</v>
      </c>
      <c r="P13" s="119">
        <f t="shared" si="0"/>
        <v>8.7684495025132048</v>
      </c>
      <c r="Q13" s="97">
        <v>22.657639450282947</v>
      </c>
      <c r="R13" s="98">
        <v>0.90743734842360546</v>
      </c>
      <c r="S13" s="97">
        <v>82.437348423605499</v>
      </c>
      <c r="T13" s="99">
        <v>18.583265966046891</v>
      </c>
      <c r="U13" s="98">
        <v>4.6160064672595</v>
      </c>
      <c r="V13" s="98">
        <v>0.74777687954729188</v>
      </c>
      <c r="W13" s="99">
        <v>36.95903237429264</v>
      </c>
      <c r="X13" s="99">
        <v>14.637719632679872</v>
      </c>
      <c r="Y13" s="109">
        <v>0.35569927243330646</v>
      </c>
    </row>
    <row r="14" spans="1:25" ht="15.75" x14ac:dyDescent="0.25">
      <c r="A14" s="14">
        <v>162</v>
      </c>
      <c r="B14" s="26" t="s">
        <v>4</v>
      </c>
      <c r="C14" s="27" t="s">
        <v>10</v>
      </c>
      <c r="D14" s="28">
        <v>2</v>
      </c>
      <c r="E14" s="69">
        <v>22</v>
      </c>
      <c r="F14" s="25">
        <v>3.8759999999999999</v>
      </c>
      <c r="G14" s="62">
        <v>162</v>
      </c>
      <c r="H14" s="62">
        <v>10.016999999999999</v>
      </c>
      <c r="J14" s="77">
        <v>4.08</v>
      </c>
      <c r="K14" t="s">
        <v>6770</v>
      </c>
      <c r="L14" t="s">
        <v>6771</v>
      </c>
      <c r="M14" t="s">
        <v>6510</v>
      </c>
      <c r="N14" s="97">
        <v>543.38680340557278</v>
      </c>
      <c r="O14" s="119" t="s">
        <v>7105</v>
      </c>
      <c r="P14" s="119">
        <f t="shared" si="0"/>
        <v>7.6213111404614224</v>
      </c>
      <c r="Q14" s="97">
        <v>29.657507739938083</v>
      </c>
      <c r="R14" s="98">
        <v>1.0623065015479876</v>
      </c>
      <c r="S14" s="97">
        <v>118.63390092879257</v>
      </c>
      <c r="T14" s="99">
        <v>24.402089783281738</v>
      </c>
      <c r="U14" s="98">
        <v>6.6950464396284834</v>
      </c>
      <c r="V14" s="98">
        <v>1.0023219814241486</v>
      </c>
      <c r="W14" s="99">
        <v>41.413198983746128</v>
      </c>
      <c r="X14" s="99">
        <v>47.285760418440404</v>
      </c>
      <c r="Y14" s="109">
        <v>0.41253869969040252</v>
      </c>
    </row>
    <row r="15" spans="1:25" ht="15.75" x14ac:dyDescent="0.25">
      <c r="A15" s="14">
        <v>163</v>
      </c>
      <c r="B15" s="26" t="s">
        <v>4</v>
      </c>
      <c r="C15" s="27" t="s">
        <v>11</v>
      </c>
      <c r="D15" s="28">
        <v>1</v>
      </c>
      <c r="E15" s="69">
        <v>23</v>
      </c>
      <c r="F15" s="25">
        <v>3.6720000000000002</v>
      </c>
      <c r="G15" s="62">
        <v>163</v>
      </c>
      <c r="H15" s="62">
        <v>10.005000000000001</v>
      </c>
      <c r="J15" s="77">
        <v>3.88</v>
      </c>
      <c r="K15" t="s">
        <v>6772</v>
      </c>
      <c r="L15" t="s">
        <v>6773</v>
      </c>
      <c r="M15" t="s">
        <v>6510</v>
      </c>
      <c r="N15" s="97">
        <v>512.76613562091495</v>
      </c>
      <c r="O15" s="119" t="s">
        <v>7105</v>
      </c>
      <c r="P15" s="119">
        <f t="shared" si="0"/>
        <v>11.510871667868949</v>
      </c>
      <c r="Q15" s="97">
        <v>26.705473856209146</v>
      </c>
      <c r="R15" s="98">
        <v>2.5674019607843137</v>
      </c>
      <c r="S15" s="97">
        <v>106.35212418300652</v>
      </c>
      <c r="T15" s="99">
        <v>20.602532679738559</v>
      </c>
      <c r="U15" s="98">
        <v>5.99673202614379</v>
      </c>
      <c r="V15" s="98">
        <v>1.0661764705882353</v>
      </c>
      <c r="W15" s="99">
        <v>59.023851827614372</v>
      </c>
      <c r="X15" s="99">
        <v>38.072334216196893</v>
      </c>
      <c r="Y15" s="109">
        <v>0.45588235294117646</v>
      </c>
    </row>
    <row r="16" spans="1:25" ht="15.75" x14ac:dyDescent="0.25">
      <c r="A16" s="14">
        <v>164</v>
      </c>
      <c r="B16" s="26" t="s">
        <v>4</v>
      </c>
      <c r="C16" s="27" t="s">
        <v>12</v>
      </c>
      <c r="D16" s="28">
        <v>2</v>
      </c>
      <c r="E16" s="69">
        <v>24</v>
      </c>
      <c r="F16" s="25">
        <v>3.9609999999999999</v>
      </c>
      <c r="G16" s="62">
        <v>164</v>
      </c>
      <c r="H16" s="62">
        <v>10.005000000000001</v>
      </c>
      <c r="J16" s="77">
        <v>4.07</v>
      </c>
      <c r="K16" t="s">
        <v>6774</v>
      </c>
      <c r="L16" t="s">
        <v>6775</v>
      </c>
      <c r="M16" t="s">
        <v>6776</v>
      </c>
      <c r="N16" s="97">
        <v>523.04651603130526</v>
      </c>
      <c r="O16" s="119" t="s">
        <v>7105</v>
      </c>
      <c r="P16" s="119">
        <f t="shared" si="0"/>
        <v>5.6196848101077945</v>
      </c>
      <c r="Q16" s="97">
        <v>17.433097702600357</v>
      </c>
      <c r="R16" s="98">
        <v>1.3348901792476646</v>
      </c>
      <c r="S16" s="97">
        <v>117.3756627114365</v>
      </c>
      <c r="T16" s="99">
        <v>15.479045695531431</v>
      </c>
      <c r="U16" s="98">
        <v>4.0595809139106294</v>
      </c>
      <c r="V16" s="98">
        <v>0.533956071699066</v>
      </c>
      <c r="W16" s="99">
        <v>29.393565611209294</v>
      </c>
      <c r="X16" s="99">
        <v>39.315134152202731</v>
      </c>
      <c r="Y16" s="109">
        <v>0.3696036354455946</v>
      </c>
    </row>
    <row r="17" spans="1:25" ht="15.75" x14ac:dyDescent="0.25">
      <c r="A17" s="14">
        <v>165</v>
      </c>
      <c r="B17" s="26" t="s">
        <v>4</v>
      </c>
      <c r="C17" s="27" t="s">
        <v>13</v>
      </c>
      <c r="D17" s="28">
        <v>1</v>
      </c>
      <c r="E17" s="69">
        <v>25</v>
      </c>
      <c r="F17" s="25">
        <v>3.8109999999999999</v>
      </c>
      <c r="G17" s="62">
        <v>165</v>
      </c>
      <c r="H17" s="62">
        <v>10.069000000000001</v>
      </c>
      <c r="J17" s="77">
        <v>4.12</v>
      </c>
      <c r="K17" t="s">
        <v>6777</v>
      </c>
      <c r="L17" t="s">
        <v>6778</v>
      </c>
      <c r="M17" t="s">
        <v>6779</v>
      </c>
      <c r="N17" s="97">
        <v>469.91268695880348</v>
      </c>
      <c r="O17" s="119" t="s">
        <v>7105</v>
      </c>
      <c r="P17" s="119">
        <f t="shared" si="0"/>
        <v>8.5496711965869583</v>
      </c>
      <c r="Q17" s="97">
        <v>26.408422986092891</v>
      </c>
      <c r="R17" s="98">
        <v>1.7259249540802939</v>
      </c>
      <c r="S17" s="97">
        <v>99.954080293886122</v>
      </c>
      <c r="T17" s="99">
        <v>19.087509839937024</v>
      </c>
      <c r="U17" s="98">
        <v>5.2505903962214644</v>
      </c>
      <c r="V17" s="98">
        <v>0.7753870375229599</v>
      </c>
      <c r="W17" s="99">
        <v>40.175989646024661</v>
      </c>
      <c r="X17" s="99">
        <v>16.078714290704543</v>
      </c>
      <c r="Y17" s="109">
        <v>0.41957491472054581</v>
      </c>
    </row>
    <row r="18" spans="1:25" ht="15.75" x14ac:dyDescent="0.25">
      <c r="A18" s="14">
        <v>166</v>
      </c>
      <c r="B18" s="26" t="s">
        <v>4</v>
      </c>
      <c r="C18" s="27" t="s">
        <v>13</v>
      </c>
      <c r="D18" s="28">
        <v>2</v>
      </c>
      <c r="E18" s="69">
        <v>26</v>
      </c>
      <c r="F18" s="25">
        <v>4.0720000000000001</v>
      </c>
      <c r="G18" s="62">
        <v>166</v>
      </c>
      <c r="H18" s="62">
        <v>10.007999999999999</v>
      </c>
      <c r="J18" s="77">
        <v>4.17</v>
      </c>
      <c r="K18" t="s">
        <v>6780</v>
      </c>
      <c r="L18" t="s">
        <v>6781</v>
      </c>
      <c r="M18" t="s">
        <v>255</v>
      </c>
      <c r="N18" s="97">
        <v>609.69235019646362</v>
      </c>
      <c r="O18" s="119" t="s">
        <v>7105</v>
      </c>
      <c r="P18" s="119">
        <f t="shared" si="0"/>
        <v>5.4027138621174453</v>
      </c>
      <c r="Q18" s="97">
        <v>24.870456777996072</v>
      </c>
      <c r="R18" s="98">
        <v>1.2763998035363457</v>
      </c>
      <c r="S18" s="97">
        <v>91.484528487229852</v>
      </c>
      <c r="T18" s="99">
        <v>15.550712180746562</v>
      </c>
      <c r="U18" s="98">
        <v>4.4425343811394891</v>
      </c>
      <c r="V18" s="98">
        <v>0.48256385068762281</v>
      </c>
      <c r="W18" s="99">
        <v>32.939933120333983</v>
      </c>
      <c r="X18" s="99">
        <v>19.452739303014493</v>
      </c>
      <c r="Y18" s="109">
        <v>0.30943025540275054</v>
      </c>
    </row>
    <row r="19" spans="1:25" ht="15.75" x14ac:dyDescent="0.25">
      <c r="A19" s="14">
        <v>167</v>
      </c>
      <c r="B19" s="26" t="s">
        <v>4</v>
      </c>
      <c r="C19" s="27" t="s">
        <v>14</v>
      </c>
      <c r="D19" s="28">
        <v>1</v>
      </c>
      <c r="E19" s="69">
        <v>27</v>
      </c>
      <c r="F19" s="25">
        <v>3.8010000000000002</v>
      </c>
      <c r="G19" s="62">
        <v>167</v>
      </c>
      <c r="H19" s="62">
        <v>10.068</v>
      </c>
      <c r="J19" s="77">
        <v>4.12</v>
      </c>
      <c r="K19" t="s">
        <v>6782</v>
      </c>
      <c r="L19" t="s">
        <v>6783</v>
      </c>
      <c r="M19" t="s">
        <v>2907</v>
      </c>
      <c r="N19" s="97">
        <v>474.18764798737169</v>
      </c>
      <c r="O19" s="119" t="s">
        <v>7105</v>
      </c>
      <c r="P19" s="119">
        <f t="shared" si="0"/>
        <v>8.9833161439640676</v>
      </c>
      <c r="Q19" s="97">
        <v>27.361878453038674</v>
      </c>
      <c r="R19" s="98">
        <v>1.3831886345698499</v>
      </c>
      <c r="S19" s="97">
        <v>103.68981846882399</v>
      </c>
      <c r="T19" s="99">
        <v>19.91120757695343</v>
      </c>
      <c r="U19" s="98">
        <v>6.5745856353591154</v>
      </c>
      <c r="V19" s="98">
        <v>1.1089187056037886</v>
      </c>
      <c r="W19" s="99">
        <v>42.597775534333067</v>
      </c>
      <c r="X19" s="99">
        <v>27.072330600335434</v>
      </c>
      <c r="Y19" s="109">
        <v>0.36148382004735596</v>
      </c>
    </row>
    <row r="20" spans="1:25" ht="15.75" x14ac:dyDescent="0.25">
      <c r="A20" s="14">
        <v>168</v>
      </c>
      <c r="B20" s="26" t="s">
        <v>4</v>
      </c>
      <c r="C20" s="27" t="s">
        <v>14</v>
      </c>
      <c r="D20" s="28">
        <v>2</v>
      </c>
      <c r="E20" s="69">
        <v>28</v>
      </c>
      <c r="F20" s="25">
        <v>3.9820000000000002</v>
      </c>
      <c r="G20" s="62">
        <v>168</v>
      </c>
      <c r="H20" s="62">
        <v>10.003</v>
      </c>
      <c r="J20" s="77">
        <v>4.1399999999999997</v>
      </c>
      <c r="K20" t="s">
        <v>6777</v>
      </c>
      <c r="L20" t="s">
        <v>6784</v>
      </c>
      <c r="M20" t="s">
        <v>6585</v>
      </c>
      <c r="N20" s="97">
        <v>546.31774234053228</v>
      </c>
      <c r="O20" s="119" t="s">
        <v>7105</v>
      </c>
      <c r="P20" s="119">
        <f t="shared" si="0"/>
        <v>6.146471975047775</v>
      </c>
      <c r="Q20" s="97">
        <v>18.787669512807636</v>
      </c>
      <c r="R20" s="98">
        <v>0.50665494726268212</v>
      </c>
      <c r="S20" s="97">
        <v>114.2704671019588</v>
      </c>
      <c r="T20" s="99">
        <v>13.86049723756906</v>
      </c>
      <c r="U20" s="98">
        <v>4.347061778001005</v>
      </c>
      <c r="V20" s="98">
        <v>0.43319939728779511</v>
      </c>
      <c r="W20" s="99">
        <v>33.579266927674531</v>
      </c>
      <c r="X20" s="99">
        <v>18.859100503986692</v>
      </c>
      <c r="Y20" s="109">
        <v>0.30512305374183829</v>
      </c>
    </row>
    <row r="21" spans="1:25" ht="15.75" x14ac:dyDescent="0.25">
      <c r="A21" s="14">
        <v>169</v>
      </c>
      <c r="B21" s="26" t="s">
        <v>4</v>
      </c>
      <c r="C21" s="27" t="s">
        <v>15</v>
      </c>
      <c r="D21" s="28">
        <v>1</v>
      </c>
      <c r="E21" s="69">
        <v>29</v>
      </c>
      <c r="F21" s="25">
        <v>3.7690000000000001</v>
      </c>
      <c r="G21" s="62">
        <v>169</v>
      </c>
      <c r="H21" s="62">
        <v>10.032999999999999</v>
      </c>
      <c r="J21" s="77">
        <v>4.09</v>
      </c>
      <c r="K21" t="s">
        <v>6788</v>
      </c>
      <c r="L21" t="s">
        <v>6789</v>
      </c>
      <c r="M21" t="s">
        <v>6790</v>
      </c>
      <c r="N21" s="97">
        <v>634.31075882196865</v>
      </c>
      <c r="O21" s="119" t="s">
        <v>7105</v>
      </c>
      <c r="P21" s="119">
        <f t="shared" si="0"/>
        <v>6.6615988248296629</v>
      </c>
      <c r="Q21" s="97">
        <v>27.912576280180421</v>
      </c>
      <c r="R21" s="98">
        <v>1.3312549747943749</v>
      </c>
      <c r="S21" s="97">
        <v>102.26187317590873</v>
      </c>
      <c r="T21" s="99">
        <v>19.546962058901567</v>
      </c>
      <c r="U21" s="98">
        <v>5.6115680551870515</v>
      </c>
      <c r="V21" s="98">
        <v>0.93526134253117532</v>
      </c>
      <c r="W21" s="99">
        <v>42.255238055452381</v>
      </c>
      <c r="X21" s="99">
        <v>18.62101746799549</v>
      </c>
      <c r="Y21" s="109">
        <v>0.46643672061554786</v>
      </c>
    </row>
    <row r="22" spans="1:25" ht="15.75" x14ac:dyDescent="0.25">
      <c r="A22" s="14">
        <v>170</v>
      </c>
      <c r="B22" s="26" t="s">
        <v>4</v>
      </c>
      <c r="C22" s="27" t="s">
        <v>16</v>
      </c>
      <c r="D22" s="28">
        <v>2</v>
      </c>
      <c r="E22" s="69">
        <v>30</v>
      </c>
      <c r="F22" s="25">
        <v>3.9409999999999998</v>
      </c>
      <c r="G22" s="62">
        <v>170</v>
      </c>
      <c r="H22" s="62">
        <v>10.026</v>
      </c>
      <c r="J22" s="77">
        <v>4.13</v>
      </c>
      <c r="K22" t="s">
        <v>6791</v>
      </c>
      <c r="L22" t="s">
        <v>6792</v>
      </c>
      <c r="M22" t="s">
        <v>6793</v>
      </c>
      <c r="N22" s="97">
        <v>540.8341157066734</v>
      </c>
      <c r="O22" s="119" t="s">
        <v>7105</v>
      </c>
      <c r="P22" s="119">
        <f t="shared" si="0"/>
        <v>5.2347023958242076</v>
      </c>
      <c r="Q22" s="97">
        <v>19.75957878710987</v>
      </c>
      <c r="R22" s="98">
        <v>0.58043643745242335</v>
      </c>
      <c r="S22" s="97">
        <v>121.6252220248668</v>
      </c>
      <c r="T22" s="99">
        <v>15.71745749809693</v>
      </c>
      <c r="U22" s="98">
        <v>4.1943669119512821</v>
      </c>
      <c r="V22" s="98">
        <v>0.51382897741689937</v>
      </c>
      <c r="W22" s="99">
        <v>28.311056412331901</v>
      </c>
      <c r="X22" s="99">
        <v>22.061784687103525</v>
      </c>
      <c r="Y22" s="109">
        <v>0.37071809185485921</v>
      </c>
    </row>
    <row r="23" spans="1:25" ht="15.75" x14ac:dyDescent="0.25">
      <c r="A23" s="14">
        <v>171</v>
      </c>
      <c r="B23" s="26" t="s">
        <v>4</v>
      </c>
      <c r="C23" s="27" t="s">
        <v>17</v>
      </c>
      <c r="D23" s="28">
        <v>1</v>
      </c>
      <c r="E23" s="69">
        <v>31</v>
      </c>
      <c r="F23" s="34">
        <v>3.76</v>
      </c>
      <c r="G23" s="62">
        <v>171</v>
      </c>
      <c r="H23" s="63">
        <v>10.090999999999999</v>
      </c>
      <c r="J23" s="77">
        <v>4.08</v>
      </c>
      <c r="K23" t="s">
        <v>6794</v>
      </c>
      <c r="L23" t="s">
        <v>6795</v>
      </c>
      <c r="M23" t="s">
        <v>6305</v>
      </c>
      <c r="N23" s="97">
        <v>542.27852393617025</v>
      </c>
      <c r="O23" s="119" t="s">
        <v>7105</v>
      </c>
      <c r="P23" s="119">
        <f t="shared" si="0"/>
        <v>9.5890624278541008</v>
      </c>
      <c r="Q23" s="97">
        <v>30.60438829787234</v>
      </c>
      <c r="R23" s="98">
        <v>1.5738031914893615</v>
      </c>
      <c r="S23" s="97">
        <v>120.9375</v>
      </c>
      <c r="T23" s="99">
        <v>26.798537234042556</v>
      </c>
      <c r="U23" s="98">
        <v>7.380319148936171</v>
      </c>
      <c r="V23" s="98">
        <v>1.2646276595744681</v>
      </c>
      <c r="W23" s="99">
        <v>51.999426193085107</v>
      </c>
      <c r="X23" s="99">
        <v>38.855853379488032</v>
      </c>
      <c r="Y23" s="109">
        <v>0.47074468085106386</v>
      </c>
    </row>
    <row r="24" spans="1:25" ht="15.75" x14ac:dyDescent="0.25">
      <c r="A24" s="14">
        <v>172</v>
      </c>
      <c r="B24" s="26" t="s">
        <v>4</v>
      </c>
      <c r="C24" s="27" t="s">
        <v>17</v>
      </c>
      <c r="D24" s="28">
        <v>2</v>
      </c>
      <c r="E24" s="69">
        <v>32</v>
      </c>
      <c r="F24" s="34">
        <v>4.0259999999999998</v>
      </c>
      <c r="G24" s="62">
        <v>172</v>
      </c>
      <c r="H24" s="63">
        <v>10.041</v>
      </c>
      <c r="J24" s="77">
        <v>4.13</v>
      </c>
      <c r="K24" t="s">
        <v>6796</v>
      </c>
      <c r="L24" t="s">
        <v>6797</v>
      </c>
      <c r="M24" t="s">
        <v>6294</v>
      </c>
      <c r="N24" s="97">
        <v>601.68833830104325</v>
      </c>
      <c r="O24" s="119" t="s">
        <v>7105</v>
      </c>
      <c r="P24" s="119">
        <f t="shared" si="0"/>
        <v>7.1553480555676829</v>
      </c>
      <c r="Q24" s="97">
        <v>23.574888226527577</v>
      </c>
      <c r="R24" s="98">
        <v>0.71721311475409844</v>
      </c>
      <c r="S24" s="97">
        <v>124.64605067064086</v>
      </c>
      <c r="T24" s="99">
        <v>17.196348733233982</v>
      </c>
      <c r="U24" s="98">
        <v>4.4262295081967213</v>
      </c>
      <c r="V24" s="98">
        <v>0.51043219076005975</v>
      </c>
      <c r="W24" s="99">
        <v>43.052894815201199</v>
      </c>
      <c r="X24" s="99">
        <v>23.17935597662072</v>
      </c>
      <c r="Y24" s="109">
        <v>0.33084947839046203</v>
      </c>
    </row>
    <row r="25" spans="1:25" ht="15.75" x14ac:dyDescent="0.25">
      <c r="A25" s="14">
        <v>173</v>
      </c>
      <c r="B25" s="26" t="s">
        <v>4</v>
      </c>
      <c r="C25" s="27" t="s">
        <v>18</v>
      </c>
      <c r="D25" s="28">
        <v>1</v>
      </c>
      <c r="E25" s="69">
        <v>33</v>
      </c>
      <c r="F25" s="25">
        <v>3.8660000000000001</v>
      </c>
      <c r="G25" s="62">
        <v>173</v>
      </c>
      <c r="H25" s="62">
        <v>10.057</v>
      </c>
      <c r="J25" s="77">
        <v>4.12</v>
      </c>
      <c r="K25" t="s">
        <v>6798</v>
      </c>
      <c r="L25" t="s">
        <v>6799</v>
      </c>
      <c r="M25" t="s">
        <v>6747</v>
      </c>
      <c r="N25" s="97">
        <v>653.88185463010871</v>
      </c>
      <c r="O25" s="119" t="s">
        <v>7105</v>
      </c>
      <c r="P25" s="119">
        <f t="shared" si="0"/>
        <v>7.3170838404375775</v>
      </c>
      <c r="Q25" s="97">
        <v>28.826306259699948</v>
      </c>
      <c r="R25" s="98">
        <v>1.9031298499741334</v>
      </c>
      <c r="S25" s="97">
        <v>136.71107087428868</v>
      </c>
      <c r="T25" s="99">
        <v>20.111872736678741</v>
      </c>
      <c r="U25" s="98">
        <v>5.3000517330574244</v>
      </c>
      <c r="V25" s="98">
        <v>0.76435592343507508</v>
      </c>
      <c r="W25" s="99">
        <v>47.845083520693215</v>
      </c>
      <c r="X25" s="99">
        <v>20.440997297432745</v>
      </c>
      <c r="Y25" s="109">
        <v>0.3949818934299017</v>
      </c>
    </row>
    <row r="26" spans="1:25" ht="15.75" x14ac:dyDescent="0.25">
      <c r="A26" s="14">
        <v>174</v>
      </c>
      <c r="B26" s="26" t="s">
        <v>4</v>
      </c>
      <c r="C26" s="27" t="s">
        <v>18</v>
      </c>
      <c r="D26" s="28">
        <v>2</v>
      </c>
      <c r="E26" s="69">
        <v>34</v>
      </c>
      <c r="F26" s="25">
        <v>3.9220000000000002</v>
      </c>
      <c r="G26" s="62">
        <v>174</v>
      </c>
      <c r="H26" s="62">
        <v>10.073</v>
      </c>
      <c r="J26" s="77">
        <v>4.08</v>
      </c>
      <c r="K26" t="s">
        <v>6800</v>
      </c>
      <c r="L26" t="s">
        <v>6801</v>
      </c>
      <c r="M26" t="s">
        <v>6802</v>
      </c>
      <c r="N26" s="97">
        <v>416.28690719020904</v>
      </c>
      <c r="O26" s="119" t="s">
        <v>7105</v>
      </c>
      <c r="P26" s="119">
        <f t="shared" si="0"/>
        <v>6.2157958856228319</v>
      </c>
      <c r="Q26" s="97">
        <v>17.063360530341662</v>
      </c>
      <c r="R26" s="98">
        <v>0.85861805201427832</v>
      </c>
      <c r="S26" s="97">
        <v>74.889087200407943</v>
      </c>
      <c r="T26" s="99">
        <v>12.558006119326874</v>
      </c>
      <c r="U26" s="98">
        <v>4.0005099439061702</v>
      </c>
      <c r="V26" s="98">
        <v>0.48572157062723098</v>
      </c>
      <c r="W26" s="99">
        <v>25.875544449515552</v>
      </c>
      <c r="X26" s="99">
        <v>16.169973205475522</v>
      </c>
      <c r="Y26" s="109">
        <v>0.29449260581336051</v>
      </c>
    </row>
    <row r="27" spans="1:25" ht="15.75" x14ac:dyDescent="0.25">
      <c r="A27" s="14">
        <v>175</v>
      </c>
      <c r="B27" s="26" t="s">
        <v>4</v>
      </c>
      <c r="C27" s="27" t="s">
        <v>19</v>
      </c>
      <c r="D27" s="28">
        <v>1</v>
      </c>
      <c r="E27" s="69">
        <v>35</v>
      </c>
      <c r="F27" s="25">
        <v>3.8780000000000001</v>
      </c>
      <c r="G27" s="62">
        <v>175</v>
      </c>
      <c r="H27" s="62">
        <v>10.067</v>
      </c>
      <c r="J27" s="77">
        <v>4.1399999999999997</v>
      </c>
      <c r="K27" t="s">
        <v>6803</v>
      </c>
      <c r="L27" t="s">
        <v>6804</v>
      </c>
      <c r="M27" t="s">
        <v>6340</v>
      </c>
      <c r="N27" s="97">
        <v>586.55163744198035</v>
      </c>
      <c r="O27" s="119" t="s">
        <v>7105</v>
      </c>
      <c r="P27" s="119">
        <f t="shared" si="0"/>
        <v>7.5164011327910281</v>
      </c>
      <c r="Q27" s="97">
        <v>30.717509025270758</v>
      </c>
      <c r="R27" s="98">
        <v>1.5336513666838574</v>
      </c>
      <c r="S27" s="97">
        <v>130.79551315110882</v>
      </c>
      <c r="T27" s="99">
        <v>19.608690046415674</v>
      </c>
      <c r="U27" s="98">
        <v>5.9334708612686953</v>
      </c>
      <c r="V27" s="98">
        <v>0.82387828777720473</v>
      </c>
      <c r="W27" s="99">
        <v>44.087573921093338</v>
      </c>
      <c r="X27" s="99">
        <v>20.161855122969307</v>
      </c>
      <c r="Y27" s="109">
        <v>0.37441980402269215</v>
      </c>
    </row>
    <row r="28" spans="1:25" ht="15.75" x14ac:dyDescent="0.25">
      <c r="A28" s="14">
        <v>176</v>
      </c>
      <c r="B28" s="26" t="s">
        <v>4</v>
      </c>
      <c r="C28" s="27" t="s">
        <v>19</v>
      </c>
      <c r="D28" s="28">
        <v>2</v>
      </c>
      <c r="E28" s="69">
        <v>36</v>
      </c>
      <c r="F28" s="25">
        <v>3.8889999999999998</v>
      </c>
      <c r="G28" s="62">
        <v>176</v>
      </c>
      <c r="H28" s="62">
        <v>10.005000000000001</v>
      </c>
      <c r="J28" s="77">
        <v>4.0199999999999996</v>
      </c>
      <c r="K28" t="s">
        <v>6805</v>
      </c>
      <c r="L28" t="s">
        <v>6806</v>
      </c>
      <c r="M28" t="s">
        <v>6807</v>
      </c>
      <c r="N28" s="97">
        <v>508.17620210851123</v>
      </c>
      <c r="O28" s="119" t="s">
        <v>7105</v>
      </c>
      <c r="P28" s="119">
        <f t="shared" si="0"/>
        <v>9.3772509001872049</v>
      </c>
      <c r="Q28" s="97">
        <v>28.702108511185397</v>
      </c>
      <c r="R28" s="98">
        <v>2.2621496528670613</v>
      </c>
      <c r="S28" s="97">
        <v>113.14605296991513</v>
      </c>
      <c r="T28" s="99">
        <v>21.26574955001286</v>
      </c>
      <c r="U28" s="98">
        <v>6.2715350989971723</v>
      </c>
      <c r="V28" s="98">
        <v>0.73669323733607617</v>
      </c>
      <c r="W28" s="99">
        <v>47.652957486757522</v>
      </c>
      <c r="X28" s="99">
        <v>19.314763970654411</v>
      </c>
      <c r="Y28" s="109">
        <v>0.48598611468243769</v>
      </c>
    </row>
    <row r="29" spans="1:25" ht="15.75" x14ac:dyDescent="0.25">
      <c r="A29" s="14">
        <v>177</v>
      </c>
      <c r="B29" s="26" t="s">
        <v>4</v>
      </c>
      <c r="C29" s="27" t="s">
        <v>20</v>
      </c>
      <c r="D29" s="28">
        <v>1</v>
      </c>
      <c r="E29" s="69">
        <v>37</v>
      </c>
      <c r="F29" s="25">
        <v>3.8119999999999998</v>
      </c>
      <c r="G29" s="62">
        <v>177</v>
      </c>
      <c r="H29" s="62">
        <v>10.076000000000001</v>
      </c>
      <c r="J29" s="77">
        <v>4.07</v>
      </c>
      <c r="K29" t="s">
        <v>6808</v>
      </c>
      <c r="L29" t="s">
        <v>6809</v>
      </c>
      <c r="M29" t="s">
        <v>255</v>
      </c>
      <c r="N29" s="97">
        <v>589.59266789087098</v>
      </c>
      <c r="O29" s="119" t="s">
        <v>7105</v>
      </c>
      <c r="P29" s="119">
        <f t="shared" si="0"/>
        <v>9.3270839201615914</v>
      </c>
      <c r="Q29" s="97">
        <v>38.166972717733479</v>
      </c>
      <c r="R29" s="98">
        <v>1.7097324239244494</v>
      </c>
      <c r="S29" s="97">
        <v>118.89428121720883</v>
      </c>
      <c r="T29" s="99">
        <v>21.191631689401891</v>
      </c>
      <c r="U29" s="98">
        <v>6.4926547743966436</v>
      </c>
      <c r="V29" s="98">
        <v>0.98767051416579232</v>
      </c>
      <c r="W29" s="99">
        <v>54.991802921301158</v>
      </c>
      <c r="X29" s="99">
        <v>22.0370034527479</v>
      </c>
      <c r="Y29" s="109">
        <v>0.46589716684155302</v>
      </c>
    </row>
    <row r="30" spans="1:25" ht="15.75" x14ac:dyDescent="0.25">
      <c r="A30" s="14">
        <v>178</v>
      </c>
      <c r="B30" s="26" t="s">
        <v>4</v>
      </c>
      <c r="C30" s="27" t="s">
        <v>20</v>
      </c>
      <c r="D30" s="28">
        <v>2</v>
      </c>
      <c r="E30" s="69">
        <v>38</v>
      </c>
      <c r="F30" s="25">
        <v>3.9289999999999998</v>
      </c>
      <c r="G30" s="62">
        <v>178</v>
      </c>
      <c r="H30" s="62">
        <v>10.085000000000001</v>
      </c>
      <c r="J30" s="77">
        <v>4.05</v>
      </c>
      <c r="K30" t="s">
        <v>6810</v>
      </c>
      <c r="L30" t="s">
        <v>6811</v>
      </c>
      <c r="M30" t="s">
        <v>6812</v>
      </c>
      <c r="N30" s="97">
        <v>583.64908373631965</v>
      </c>
      <c r="O30" s="119" t="s">
        <v>7105</v>
      </c>
      <c r="P30" s="119">
        <f t="shared" si="0"/>
        <v>6.5976043224248997</v>
      </c>
      <c r="Q30" s="97">
        <v>24.45469585136167</v>
      </c>
      <c r="R30" s="98">
        <v>2.3994655128531437</v>
      </c>
      <c r="S30" s="97">
        <v>89.545685925171796</v>
      </c>
      <c r="T30" s="99">
        <v>18.101934334436244</v>
      </c>
      <c r="U30" s="98">
        <v>5.3372359378976846</v>
      </c>
      <c r="V30" s="98">
        <v>0.79027742428098757</v>
      </c>
      <c r="W30" s="99">
        <v>38.506857176380748</v>
      </c>
      <c r="X30" s="99">
        <v>18.984441341785441</v>
      </c>
      <c r="Y30" s="109">
        <v>0.3100025451768898</v>
      </c>
    </row>
    <row r="31" spans="1:25" ht="15.75" x14ac:dyDescent="0.25">
      <c r="A31" s="14">
        <v>179</v>
      </c>
      <c r="B31" s="26" t="s">
        <v>4</v>
      </c>
      <c r="C31" s="27" t="s">
        <v>21</v>
      </c>
      <c r="D31" s="28">
        <v>1</v>
      </c>
      <c r="E31" s="69">
        <v>39</v>
      </c>
      <c r="F31" s="25">
        <v>3.8069999999999999</v>
      </c>
      <c r="G31" s="62">
        <v>179</v>
      </c>
      <c r="H31" s="62">
        <v>10.074999999999999</v>
      </c>
      <c r="J31" s="77">
        <v>4.05</v>
      </c>
      <c r="K31" t="s">
        <v>6813</v>
      </c>
      <c r="L31" t="s">
        <v>6814</v>
      </c>
      <c r="M31" t="s">
        <v>6368</v>
      </c>
      <c r="N31" s="97">
        <v>552.8965721040189</v>
      </c>
      <c r="O31" s="119" t="s">
        <v>7105</v>
      </c>
      <c r="P31" s="119">
        <f t="shared" si="0"/>
        <v>8.6207106433878735</v>
      </c>
      <c r="Q31" s="97">
        <v>26.648936170212767</v>
      </c>
      <c r="R31" s="98">
        <v>0.4432624113475177</v>
      </c>
      <c r="S31" s="97">
        <v>118.65642237982662</v>
      </c>
      <c r="T31" s="99">
        <v>21.227344365642239</v>
      </c>
      <c r="U31" s="98">
        <v>5.1851851851851851</v>
      </c>
      <c r="V31" s="98">
        <v>0.67375886524822715</v>
      </c>
      <c r="W31" s="99">
        <v>47.663613638297868</v>
      </c>
      <c r="X31" s="99">
        <v>21.306685894897551</v>
      </c>
      <c r="Y31" s="109">
        <v>0.46178092986603625</v>
      </c>
    </row>
    <row r="32" spans="1:25" ht="15.75" x14ac:dyDescent="0.25">
      <c r="A32" s="14">
        <v>180</v>
      </c>
      <c r="B32" s="26" t="s">
        <v>4</v>
      </c>
      <c r="C32" s="27" t="s">
        <v>21</v>
      </c>
      <c r="D32" s="28">
        <v>2</v>
      </c>
      <c r="E32" s="69">
        <v>40</v>
      </c>
      <c r="F32" s="25">
        <v>3.8</v>
      </c>
      <c r="G32" s="62">
        <v>180</v>
      </c>
      <c r="H32" s="62">
        <v>10.010999999999999</v>
      </c>
      <c r="J32" s="77">
        <v>4.03</v>
      </c>
      <c r="K32" t="s">
        <v>6815</v>
      </c>
      <c r="L32" t="s">
        <v>6816</v>
      </c>
      <c r="M32" t="s">
        <v>6282</v>
      </c>
      <c r="N32" s="97">
        <v>527.45190789473691</v>
      </c>
      <c r="O32" s="119" t="s">
        <v>7105</v>
      </c>
      <c r="P32" s="119">
        <f t="shared" si="0"/>
        <v>7.4539497844465483</v>
      </c>
      <c r="Q32" s="97">
        <v>24.953289473684215</v>
      </c>
      <c r="R32" s="98">
        <v>0.46776315789473688</v>
      </c>
      <c r="S32" s="97">
        <v>99.375000000000014</v>
      </c>
      <c r="T32" s="99">
        <v>18.266447368421055</v>
      </c>
      <c r="U32" s="98">
        <v>5.0131578947368425</v>
      </c>
      <c r="V32" s="98">
        <v>0.62763157894736854</v>
      </c>
      <c r="W32" s="99">
        <v>39.31600035157895</v>
      </c>
      <c r="X32" s="99">
        <v>27.286557805756576</v>
      </c>
      <c r="Y32" s="109">
        <v>0.37105263157894741</v>
      </c>
    </row>
    <row r="33" spans="1:25" ht="15.75" x14ac:dyDescent="0.25">
      <c r="A33" s="14">
        <v>181</v>
      </c>
      <c r="B33" s="26" t="s">
        <v>4</v>
      </c>
      <c r="C33" s="27" t="s">
        <v>22</v>
      </c>
      <c r="D33" s="28">
        <v>1</v>
      </c>
      <c r="E33" s="69">
        <v>41</v>
      </c>
      <c r="F33" s="25">
        <v>3.927</v>
      </c>
      <c r="G33" s="62">
        <v>181</v>
      </c>
      <c r="H33" s="62">
        <v>9.9969999999999999</v>
      </c>
      <c r="J33" s="77">
        <v>3.91</v>
      </c>
      <c r="K33" t="s">
        <v>6820</v>
      </c>
      <c r="L33" t="s">
        <v>6821</v>
      </c>
      <c r="M33" t="s">
        <v>6334</v>
      </c>
      <c r="N33" s="97">
        <v>483.79354469060348</v>
      </c>
      <c r="O33" s="119" t="s">
        <v>7105</v>
      </c>
      <c r="P33" s="119">
        <f t="shared" si="0"/>
        <v>10.622167071815529</v>
      </c>
      <c r="Q33" s="97">
        <v>20.494652406417114</v>
      </c>
      <c r="R33" s="98">
        <v>0.95683728036669213</v>
      </c>
      <c r="S33" s="97">
        <v>92.035905271199383</v>
      </c>
      <c r="T33" s="99">
        <v>15.880443086325437</v>
      </c>
      <c r="U33" s="98">
        <v>5.0038197097020625</v>
      </c>
      <c r="V33" s="98">
        <v>0.83651642475171895</v>
      </c>
      <c r="W33" s="99">
        <v>51.389358599694425</v>
      </c>
      <c r="X33" s="99">
        <v>32.908789099025974</v>
      </c>
      <c r="Y33" s="109">
        <v>0.32620320855614976</v>
      </c>
    </row>
    <row r="34" spans="1:25" ht="15.75" x14ac:dyDescent="0.25">
      <c r="A34" s="14">
        <v>182</v>
      </c>
      <c r="B34" s="26" t="s">
        <v>4</v>
      </c>
      <c r="C34" s="27" t="s">
        <v>22</v>
      </c>
      <c r="D34" s="28">
        <v>2</v>
      </c>
      <c r="E34" s="69">
        <v>42</v>
      </c>
      <c r="F34" s="25">
        <v>4.1310000000000002</v>
      </c>
      <c r="G34" s="62">
        <v>182</v>
      </c>
      <c r="H34" s="62">
        <v>10.083</v>
      </c>
      <c r="J34" s="77">
        <v>4.0999999999999996</v>
      </c>
      <c r="K34" t="s">
        <v>6822</v>
      </c>
      <c r="L34" t="s">
        <v>6823</v>
      </c>
      <c r="M34" t="s">
        <v>6824</v>
      </c>
      <c r="N34" s="97">
        <v>559.06009440813364</v>
      </c>
      <c r="O34" s="119" t="s">
        <v>7105</v>
      </c>
      <c r="P34" s="119">
        <f t="shared" si="0"/>
        <v>6.3586513996186786</v>
      </c>
      <c r="Q34" s="97">
        <v>15.604575163398694</v>
      </c>
      <c r="R34" s="98">
        <v>1.294480755265069</v>
      </c>
      <c r="S34" s="97">
        <v>133.75090777051562</v>
      </c>
      <c r="T34" s="99">
        <v>13.890704429920115</v>
      </c>
      <c r="U34" s="98">
        <v>3.9433551198257084</v>
      </c>
      <c r="V34" s="98">
        <v>0.51924473493100953</v>
      </c>
      <c r="W34" s="99">
        <v>35.548682517792294</v>
      </c>
      <c r="X34" s="99">
        <v>37.262879310548293</v>
      </c>
      <c r="Y34" s="109">
        <v>0.29121278140885987</v>
      </c>
    </row>
    <row r="35" spans="1:25" ht="15.75" x14ac:dyDescent="0.25">
      <c r="A35" s="14">
        <v>183</v>
      </c>
      <c r="B35" s="26" t="s">
        <v>4</v>
      </c>
      <c r="C35" s="27" t="s">
        <v>23</v>
      </c>
      <c r="D35" s="28">
        <v>1</v>
      </c>
      <c r="E35" s="69">
        <v>43</v>
      </c>
      <c r="F35" s="25">
        <v>3.9470000000000001</v>
      </c>
      <c r="G35" s="62">
        <v>183</v>
      </c>
      <c r="H35" s="62">
        <v>10.013999999999999</v>
      </c>
      <c r="J35" s="77">
        <v>4.1100000000000003</v>
      </c>
      <c r="K35" t="s">
        <v>6825</v>
      </c>
      <c r="L35" t="s">
        <v>6826</v>
      </c>
      <c r="M35" t="s">
        <v>6827</v>
      </c>
      <c r="N35" s="97">
        <v>565.91518875095005</v>
      </c>
      <c r="O35" s="119" t="s">
        <v>7105</v>
      </c>
      <c r="P35" s="119">
        <f t="shared" si="0"/>
        <v>8.3799880125833397</v>
      </c>
      <c r="Q35" s="97">
        <v>24.441981251583478</v>
      </c>
      <c r="R35" s="98">
        <v>1.4612363820623258</v>
      </c>
      <c r="S35" s="97">
        <v>116.49987332150999</v>
      </c>
      <c r="T35" s="99">
        <v>16.134405877881935</v>
      </c>
      <c r="U35" s="98">
        <v>5.1304788446921714</v>
      </c>
      <c r="V35" s="98">
        <v>0.83227767925006346</v>
      </c>
      <c r="W35" s="99">
        <v>47.423624978718003</v>
      </c>
      <c r="X35" s="99">
        <v>17.580457099537618</v>
      </c>
      <c r="Y35" s="109">
        <v>0.35799341271852042</v>
      </c>
    </row>
    <row r="36" spans="1:25" ht="15.75" x14ac:dyDescent="0.25">
      <c r="A36" s="14">
        <v>184</v>
      </c>
      <c r="B36" s="26" t="s">
        <v>4</v>
      </c>
      <c r="C36" s="27" t="s">
        <v>23</v>
      </c>
      <c r="D36" s="28">
        <v>2</v>
      </c>
      <c r="E36" s="69">
        <v>44</v>
      </c>
      <c r="F36" s="25">
        <v>3.8149999999999999</v>
      </c>
      <c r="G36" s="62">
        <v>184</v>
      </c>
      <c r="H36" s="62">
        <v>10.057</v>
      </c>
      <c r="J36" s="77">
        <v>4.05</v>
      </c>
      <c r="K36" t="s">
        <v>6828</v>
      </c>
      <c r="L36" t="s">
        <v>6829</v>
      </c>
      <c r="M36" t="s">
        <v>6285</v>
      </c>
      <c r="N36" s="97">
        <v>610.15655307994768</v>
      </c>
      <c r="O36" s="119" t="s">
        <v>7105</v>
      </c>
      <c r="P36" s="119">
        <f t="shared" si="0"/>
        <v>6.9802316600739189</v>
      </c>
      <c r="Q36" s="97">
        <v>29.754259501965926</v>
      </c>
      <c r="R36" s="98">
        <v>1.3781127129750983</v>
      </c>
      <c r="S36" s="97">
        <v>99.377457404980333</v>
      </c>
      <c r="T36" s="99">
        <v>20.050458715596331</v>
      </c>
      <c r="U36" s="98">
        <v>5.5124508519003941</v>
      </c>
      <c r="V36" s="98">
        <v>0.75098296199213632</v>
      </c>
      <c r="W36" s="99">
        <v>42.590340894102233</v>
      </c>
      <c r="X36" s="99">
        <v>19.328344058158585</v>
      </c>
      <c r="Y36" s="109">
        <v>0.41284403669724773</v>
      </c>
    </row>
    <row r="37" spans="1:25" ht="15.75" x14ac:dyDescent="0.25">
      <c r="A37" s="14">
        <v>185</v>
      </c>
      <c r="B37" s="26" t="s">
        <v>4</v>
      </c>
      <c r="C37" s="27" t="s">
        <v>24</v>
      </c>
      <c r="D37" s="28">
        <v>1</v>
      </c>
      <c r="E37" s="69">
        <v>45</v>
      </c>
      <c r="F37" s="25">
        <v>3.964</v>
      </c>
      <c r="G37" s="62">
        <v>185</v>
      </c>
      <c r="H37" s="62">
        <v>10.002000000000001</v>
      </c>
      <c r="J37" s="77">
        <v>4.03</v>
      </c>
      <c r="K37" t="s">
        <v>6830</v>
      </c>
      <c r="L37" t="s">
        <v>6831</v>
      </c>
      <c r="M37" t="s">
        <v>248</v>
      </c>
      <c r="N37" s="97">
        <v>667.17892280524723</v>
      </c>
      <c r="O37" s="119" t="s">
        <v>7105</v>
      </c>
      <c r="P37" s="119">
        <f t="shared" si="0"/>
        <v>7.8812264498705851</v>
      </c>
      <c r="Q37" s="97">
        <v>28.060671039354187</v>
      </c>
      <c r="R37" s="98">
        <v>0.96304238143289611</v>
      </c>
      <c r="S37" s="97">
        <v>137.72073662966702</v>
      </c>
      <c r="T37" s="99">
        <v>23.875504540867809</v>
      </c>
      <c r="U37" s="98">
        <v>6.5691220988900101</v>
      </c>
      <c r="V37" s="98">
        <v>1.0633198789101919</v>
      </c>
      <c r="W37" s="99">
        <v>52.581881732088796</v>
      </c>
      <c r="X37" s="99">
        <v>40.368674588010848</v>
      </c>
      <c r="Y37" s="109">
        <v>0.49419778002018161</v>
      </c>
    </row>
    <row r="38" spans="1:25" ht="15.75" x14ac:dyDescent="0.25">
      <c r="A38" s="14">
        <v>186</v>
      </c>
      <c r="B38" s="26" t="s">
        <v>4</v>
      </c>
      <c r="C38" s="27" t="s">
        <v>24</v>
      </c>
      <c r="D38" s="28">
        <v>2</v>
      </c>
      <c r="E38" s="69">
        <v>46</v>
      </c>
      <c r="F38" s="25">
        <v>3.7570000000000001</v>
      </c>
      <c r="G38" s="62">
        <v>186</v>
      </c>
      <c r="H38" s="62">
        <v>10.067</v>
      </c>
      <c r="J38" s="77">
        <v>4.03</v>
      </c>
      <c r="K38" t="s">
        <v>6832</v>
      </c>
      <c r="L38" t="s">
        <v>6833</v>
      </c>
      <c r="M38" t="s">
        <v>6834</v>
      </c>
      <c r="N38" s="97">
        <v>614.11425339366508</v>
      </c>
      <c r="O38" s="119" t="s">
        <v>7105</v>
      </c>
      <c r="P38" s="119">
        <f t="shared" si="0"/>
        <v>7.7673366481780244</v>
      </c>
      <c r="Q38" s="97">
        <v>25.606201756720786</v>
      </c>
      <c r="R38" s="98">
        <v>2.3017034868245942</v>
      </c>
      <c r="S38" s="97">
        <v>108.49747138674473</v>
      </c>
      <c r="T38" s="99">
        <v>18.635214266702157</v>
      </c>
      <c r="U38" s="98">
        <v>5.4937450093159441</v>
      </c>
      <c r="V38" s="98">
        <v>0.89033803566675551</v>
      </c>
      <c r="W38" s="99">
        <v>47.700321465531005</v>
      </c>
      <c r="X38" s="99">
        <v>23.000271069170882</v>
      </c>
      <c r="Y38" s="109">
        <v>0.37929198828852806</v>
      </c>
    </row>
    <row r="39" spans="1:25" ht="15.75" x14ac:dyDescent="0.25">
      <c r="A39" s="14">
        <v>187</v>
      </c>
      <c r="B39" s="50" t="s">
        <v>122</v>
      </c>
      <c r="C39" s="27"/>
      <c r="D39" s="28"/>
      <c r="E39" s="69">
        <v>47</v>
      </c>
      <c r="F39" s="25">
        <v>3.9950000000000001</v>
      </c>
      <c r="G39" s="62">
        <v>187</v>
      </c>
      <c r="H39" s="62">
        <v>10.084</v>
      </c>
      <c r="J39" s="77">
        <v>4.09</v>
      </c>
      <c r="K39" t="s">
        <v>6785</v>
      </c>
      <c r="L39" t="s">
        <v>6786</v>
      </c>
      <c r="M39" t="s">
        <v>6787</v>
      </c>
      <c r="N39" s="97">
        <v>492.66514392991246</v>
      </c>
      <c r="O39" s="119" t="s">
        <v>7105</v>
      </c>
      <c r="P39" s="119">
        <f t="shared" si="0"/>
        <v>7.8138391322820908</v>
      </c>
      <c r="Q39" s="97">
        <v>20.806633291614517</v>
      </c>
      <c r="R39" s="98">
        <v>0.26470588235294112</v>
      </c>
      <c r="S39" s="97">
        <v>72.874843554443046</v>
      </c>
      <c r="T39" s="99">
        <v>15.670212765957446</v>
      </c>
      <c r="U39" s="98">
        <v>4.6332916145181473</v>
      </c>
      <c r="V39" s="98">
        <v>0.82978723404255328</v>
      </c>
      <c r="W39" s="99">
        <v>38.496061807509385</v>
      </c>
      <c r="X39" s="99">
        <v>19.875692992959948</v>
      </c>
      <c r="Y39" s="109">
        <v>0.38147684605757198</v>
      </c>
    </row>
    <row r="40" spans="1:25" ht="15.75" x14ac:dyDescent="0.25">
      <c r="A40" s="14">
        <v>188</v>
      </c>
      <c r="B40" s="50" t="s">
        <v>123</v>
      </c>
      <c r="C40" s="27"/>
      <c r="D40" s="28"/>
      <c r="E40" s="69">
        <v>48</v>
      </c>
      <c r="F40" s="25">
        <v>4.069</v>
      </c>
      <c r="G40" s="62">
        <v>188</v>
      </c>
      <c r="H40" s="62">
        <v>9.9949999999999992</v>
      </c>
      <c r="J40" s="77">
        <v>4.03</v>
      </c>
      <c r="K40" t="s">
        <v>6817</v>
      </c>
      <c r="L40" t="s">
        <v>6818</v>
      </c>
      <c r="M40" t="s">
        <v>6819</v>
      </c>
      <c r="N40" s="97">
        <v>637.81205455885959</v>
      </c>
      <c r="O40" s="119" t="s">
        <v>7105</v>
      </c>
      <c r="P40" s="119">
        <f t="shared" si="0"/>
        <v>8.3158072817636892</v>
      </c>
      <c r="Q40" s="97">
        <v>17.685549275006146</v>
      </c>
      <c r="R40" s="98">
        <v>1.7492012779552715</v>
      </c>
      <c r="S40" s="97">
        <v>102.24256574096829</v>
      </c>
      <c r="T40" s="99">
        <v>16.904030474318013</v>
      </c>
      <c r="U40" s="98">
        <v>4.3794544114032927</v>
      </c>
      <c r="V40" s="98">
        <v>0.91054313099041528</v>
      </c>
      <c r="W40" s="99">
        <v>53.039221276972235</v>
      </c>
      <c r="X40" s="99">
        <v>34.974669776818629</v>
      </c>
      <c r="Y40" s="109">
        <v>0.35389530597198332</v>
      </c>
    </row>
    <row r="41" spans="1:25" ht="15.75" x14ac:dyDescent="0.25">
      <c r="A41" s="14">
        <v>189</v>
      </c>
      <c r="B41" s="10" t="s">
        <v>124</v>
      </c>
      <c r="C41" s="11"/>
      <c r="D41" s="12"/>
      <c r="E41" s="69">
        <v>49</v>
      </c>
      <c r="F41" s="17">
        <v>3.8719999999999999</v>
      </c>
      <c r="G41" s="62">
        <v>189</v>
      </c>
      <c r="H41" s="64">
        <v>10.015000000000001</v>
      </c>
      <c r="J41" s="77">
        <v>4.08</v>
      </c>
      <c r="K41" t="s">
        <v>6835</v>
      </c>
      <c r="L41" t="s">
        <v>6836</v>
      </c>
      <c r="M41" t="s">
        <v>6837</v>
      </c>
      <c r="N41" s="97">
        <v>512.72397985537202</v>
      </c>
      <c r="O41" s="119" t="s">
        <v>7105</v>
      </c>
      <c r="P41" s="119">
        <f t="shared" si="0"/>
        <v>10.046478417754583</v>
      </c>
      <c r="Q41" s="97">
        <v>25.744447314049591</v>
      </c>
      <c r="R41" s="98">
        <v>0.78447830578512412</v>
      </c>
      <c r="S41" s="97">
        <v>89.391787190082653</v>
      </c>
      <c r="T41" s="99">
        <v>16.54764979338843</v>
      </c>
      <c r="U41" s="98">
        <v>4.7649793388429753</v>
      </c>
      <c r="V41" s="98">
        <v>0.98786157024793397</v>
      </c>
      <c r="W41" s="99">
        <v>51.510703978822313</v>
      </c>
      <c r="X41" s="99">
        <v>14.10546440518466</v>
      </c>
      <c r="Y41" s="109">
        <v>0.38274793388429756</v>
      </c>
    </row>
    <row r="42" spans="1:25" ht="15.75" x14ac:dyDescent="0.25">
      <c r="A42" s="14">
        <v>190</v>
      </c>
      <c r="B42" s="10" t="s">
        <v>125</v>
      </c>
      <c r="C42" s="11"/>
      <c r="D42" s="12"/>
      <c r="E42" s="69">
        <v>50</v>
      </c>
      <c r="F42" s="17"/>
      <c r="G42" s="62">
        <v>190</v>
      </c>
      <c r="H42" s="64"/>
      <c r="J42" s="77">
        <v>5.05</v>
      </c>
      <c r="K42" s="46"/>
      <c r="L42" s="46"/>
      <c r="M42" s="43"/>
      <c r="N42" s="112">
        <v>7.8174999999999883E-2</v>
      </c>
      <c r="O42" s="120" t="s">
        <v>7105</v>
      </c>
      <c r="P42" s="119">
        <f>AVERAGE(P3,P41)</f>
        <v>9.7952988513969537</v>
      </c>
      <c r="Q42" s="112">
        <v>0.12075000000000014</v>
      </c>
      <c r="R42" s="117">
        <v>-7.499999999999998E-4</v>
      </c>
      <c r="S42" s="115">
        <v>0.3145</v>
      </c>
      <c r="T42" s="115">
        <v>2.1750000000000005E-2</v>
      </c>
      <c r="U42" s="117">
        <v>4.0000000000000036E-3</v>
      </c>
      <c r="V42" s="117">
        <v>5.0000000000000044E-4</v>
      </c>
      <c r="W42" s="115">
        <v>-2.0034588500000006E-3</v>
      </c>
      <c r="X42" s="115">
        <v>6.9199494662499972E-2</v>
      </c>
      <c r="Y42" s="114">
        <v>9.9999999999999959E-4</v>
      </c>
    </row>
    <row r="43" spans="1:25" ht="15.75" x14ac:dyDescent="0.25">
      <c r="A43" s="14">
        <v>191</v>
      </c>
      <c r="B43" s="10" t="s">
        <v>126</v>
      </c>
      <c r="C43" s="11"/>
      <c r="D43" s="12"/>
      <c r="E43" s="69">
        <v>51</v>
      </c>
      <c r="F43" s="17"/>
      <c r="G43" s="64">
        <v>191</v>
      </c>
      <c r="H43" s="64"/>
      <c r="J43" s="77">
        <v>4.97</v>
      </c>
      <c r="K43" s="46"/>
      <c r="L43" s="46"/>
      <c r="M43" s="43"/>
      <c r="N43" s="112">
        <v>-5.8825000000000127E-2</v>
      </c>
      <c r="O43" s="120" t="s">
        <v>7105</v>
      </c>
      <c r="P43" s="119"/>
      <c r="Q43" s="112">
        <v>-9.5249999999999835E-2</v>
      </c>
      <c r="R43" s="117">
        <v>2.5000000000000022E-4</v>
      </c>
      <c r="S43" s="115">
        <v>-0.2165</v>
      </c>
      <c r="T43" s="115">
        <v>-1.1249999999999982E-2</v>
      </c>
      <c r="U43" s="117">
        <v>-1.0000000000000009E-3</v>
      </c>
      <c r="V43" s="117">
        <v>-5.0000000000000044E-4</v>
      </c>
      <c r="W43" s="115">
        <v>4.1595398500000047E-3</v>
      </c>
      <c r="X43" s="115">
        <v>-1.2784053787500083E-2</v>
      </c>
      <c r="Y43" s="114">
        <v>-2.0000000000000052E-4</v>
      </c>
    </row>
    <row r="44" spans="1:25" ht="15.75" x14ac:dyDescent="0.25">
      <c r="A44" s="14">
        <v>192</v>
      </c>
      <c r="B44" s="10" t="s">
        <v>127</v>
      </c>
      <c r="C44" s="11"/>
      <c r="D44" s="12"/>
      <c r="E44" s="69">
        <v>52</v>
      </c>
      <c r="F44" s="17">
        <v>4.0650000000000004</v>
      </c>
      <c r="G44" s="64">
        <v>192</v>
      </c>
      <c r="H44" s="64">
        <v>9.9830000000000005</v>
      </c>
      <c r="J44" s="80" t="s">
        <v>129</v>
      </c>
      <c r="K44" s="46"/>
      <c r="L44" s="46"/>
      <c r="M44" s="43"/>
      <c r="N44" s="97">
        <v>1019.790221402214</v>
      </c>
      <c r="O44" s="119" t="s">
        <v>7105</v>
      </c>
      <c r="P44" s="119">
        <f t="shared" si="0"/>
        <v>9.401875227359362</v>
      </c>
      <c r="Q44" s="97">
        <v>405.39298892988927</v>
      </c>
      <c r="R44" s="98">
        <v>1.2343173431734316</v>
      </c>
      <c r="S44" s="97">
        <v>73.339483394833948</v>
      </c>
      <c r="T44" s="99">
        <v>45.843173431734307</v>
      </c>
      <c r="U44" s="98">
        <v>40.797047970479696</v>
      </c>
      <c r="V44" s="98">
        <v>9.5682656826568255</v>
      </c>
      <c r="W44" s="99">
        <v>95.879404197047961</v>
      </c>
      <c r="X44" s="99">
        <v>44.76567838422509</v>
      </c>
      <c r="Y44" s="109">
        <v>1.5402214022140219</v>
      </c>
    </row>
    <row r="45" spans="1:25" ht="15.75" x14ac:dyDescent="0.25">
      <c r="A45" s="14">
        <v>193</v>
      </c>
      <c r="B45" s="10" t="s">
        <v>128</v>
      </c>
      <c r="C45" s="11"/>
      <c r="D45" s="12"/>
      <c r="E45" s="69">
        <v>53</v>
      </c>
      <c r="F45" s="17">
        <v>3.3180000000000001</v>
      </c>
      <c r="G45" s="64">
        <v>193</v>
      </c>
      <c r="H45" s="64"/>
      <c r="J45" s="77"/>
      <c r="K45" s="46"/>
      <c r="L45" s="46"/>
      <c r="M45" s="43"/>
      <c r="N45" s="97">
        <v>493.63991862567809</v>
      </c>
      <c r="O45" s="119" t="s">
        <v>7105</v>
      </c>
      <c r="P45" s="119">
        <f t="shared" si="0"/>
        <v>3.7330161721683086</v>
      </c>
      <c r="Q45" s="97">
        <v>183.27983725135621</v>
      </c>
      <c r="R45" s="98">
        <v>0.43625678119349004</v>
      </c>
      <c r="S45" s="97">
        <v>150.70072332730558</v>
      </c>
      <c r="T45" s="99">
        <v>36.118896925858948</v>
      </c>
      <c r="U45" s="98">
        <v>13.02893309222423</v>
      </c>
      <c r="V45" s="98">
        <v>78.241410488245918</v>
      </c>
      <c r="W45" s="99">
        <v>18.427657994575043</v>
      </c>
      <c r="X45" s="99">
        <v>10.920983666930379</v>
      </c>
      <c r="Y45" s="109">
        <v>1.345388788426763</v>
      </c>
    </row>
    <row r="46" spans="1:25" ht="15.75" x14ac:dyDescent="0.25">
      <c r="A46" s="14">
        <v>194</v>
      </c>
      <c r="B46" s="10">
        <v>10</v>
      </c>
      <c r="C46" s="11" t="s">
        <v>5</v>
      </c>
      <c r="D46" s="12">
        <v>1</v>
      </c>
      <c r="E46" s="69">
        <v>54</v>
      </c>
      <c r="F46" s="17">
        <v>4.26</v>
      </c>
      <c r="G46" s="64">
        <v>104</v>
      </c>
      <c r="H46" s="64">
        <v>10.084</v>
      </c>
      <c r="J46" s="77">
        <v>4.13</v>
      </c>
      <c r="K46" s="94" t="s">
        <v>6553</v>
      </c>
      <c r="L46" s="94" t="s">
        <v>6554</v>
      </c>
      <c r="M46" s="94" t="s">
        <v>6555</v>
      </c>
      <c r="N46" s="97">
        <v>251.64489436619721</v>
      </c>
      <c r="O46" s="119" t="s">
        <v>7105</v>
      </c>
      <c r="P46" s="119">
        <f t="shared" si="0"/>
        <v>13.174435078773955</v>
      </c>
      <c r="Q46" s="97">
        <v>32.927816901408455</v>
      </c>
      <c r="R46" s="98">
        <v>2.5369718309859159</v>
      </c>
      <c r="S46" s="97">
        <v>69.771126760563376</v>
      </c>
      <c r="T46" s="99">
        <v>15.779929577464792</v>
      </c>
      <c r="U46" s="98">
        <v>6.9295774647887329</v>
      </c>
      <c r="V46" s="98">
        <v>0.86971830985915499</v>
      </c>
      <c r="W46" s="99">
        <v>33.152793237323948</v>
      </c>
      <c r="X46" s="99">
        <v>7.6006529546654926</v>
      </c>
      <c r="Y46" s="109">
        <v>0.46901408450704224</v>
      </c>
    </row>
    <row r="47" spans="1:25" ht="15.75" x14ac:dyDescent="0.25">
      <c r="A47" s="14">
        <v>195</v>
      </c>
      <c r="B47" s="10">
        <v>10</v>
      </c>
      <c r="C47" s="11" t="s">
        <v>5</v>
      </c>
      <c r="D47" s="12">
        <v>2</v>
      </c>
      <c r="E47" s="69">
        <v>55</v>
      </c>
      <c r="F47" s="17">
        <v>3.9729999999999999</v>
      </c>
      <c r="G47" s="64">
        <v>105</v>
      </c>
      <c r="H47" s="64">
        <v>10.051</v>
      </c>
      <c r="J47" s="77">
        <v>4.95</v>
      </c>
      <c r="K47" s="94" t="s">
        <v>6556</v>
      </c>
      <c r="L47" s="94" t="s">
        <v>6557</v>
      </c>
      <c r="M47" s="94" t="s">
        <v>5355</v>
      </c>
      <c r="N47" s="97">
        <v>453.62125597785047</v>
      </c>
      <c r="O47" s="119" t="s">
        <v>7105</v>
      </c>
      <c r="P47" s="119">
        <f t="shared" si="0"/>
        <v>20.788793127042513</v>
      </c>
      <c r="Q47" s="97">
        <v>54.289579662723391</v>
      </c>
      <c r="R47" s="98">
        <v>1.7839164359426127</v>
      </c>
      <c r="S47" s="97">
        <v>179.61867606342815</v>
      </c>
      <c r="T47" s="99">
        <v>24.387742260256736</v>
      </c>
      <c r="U47" s="98">
        <v>12.179713063176441</v>
      </c>
      <c r="V47" s="98">
        <v>1.8462119305310849</v>
      </c>
      <c r="W47" s="99">
        <v>94.302384485527313</v>
      </c>
      <c r="X47" s="99">
        <v>257.16500489979239</v>
      </c>
      <c r="Y47" s="109">
        <v>0.90385099421092385</v>
      </c>
    </row>
    <row r="48" spans="1:25" ht="15.75" x14ac:dyDescent="0.25">
      <c r="A48" s="14">
        <v>196</v>
      </c>
      <c r="B48" s="10">
        <v>10</v>
      </c>
      <c r="C48" s="11" t="s">
        <v>6</v>
      </c>
      <c r="D48" s="12">
        <v>1</v>
      </c>
      <c r="E48" s="69">
        <v>56</v>
      </c>
      <c r="F48" s="17">
        <v>4.37</v>
      </c>
      <c r="G48" s="64">
        <v>106</v>
      </c>
      <c r="H48" s="64">
        <v>9.968</v>
      </c>
      <c r="J48" s="77">
        <v>4.17</v>
      </c>
      <c r="K48" s="94" t="s">
        <v>6558</v>
      </c>
      <c r="L48" s="94" t="s">
        <v>6559</v>
      </c>
      <c r="M48" s="94" t="s">
        <v>6408</v>
      </c>
      <c r="N48" s="97">
        <v>271.1572654462243</v>
      </c>
      <c r="O48" s="119" t="s">
        <v>7105</v>
      </c>
      <c r="P48" s="119">
        <f t="shared" si="0"/>
        <v>11.47288164876834</v>
      </c>
      <c r="Q48" s="97">
        <v>17.009725400457668</v>
      </c>
      <c r="R48" s="98">
        <v>1.2854691075514875</v>
      </c>
      <c r="S48" s="97">
        <v>66.250572082379861</v>
      </c>
      <c r="T48" s="99">
        <v>15.47883295194508</v>
      </c>
      <c r="U48" s="98">
        <v>5.5949656750572085</v>
      </c>
      <c r="V48" s="98">
        <v>0.58009153318077822</v>
      </c>
      <c r="W48" s="99">
        <v>31.109552146681921</v>
      </c>
      <c r="X48" s="99">
        <v>9.0694699226258582</v>
      </c>
      <c r="Y48" s="109">
        <v>0.34118993135011444</v>
      </c>
    </row>
    <row r="49" spans="1:25" ht="15.75" x14ac:dyDescent="0.25">
      <c r="A49" s="14">
        <v>197</v>
      </c>
      <c r="B49" s="10">
        <v>10</v>
      </c>
      <c r="C49" s="11" t="s">
        <v>6</v>
      </c>
      <c r="D49" s="12">
        <v>2</v>
      </c>
      <c r="E49" s="69">
        <v>57</v>
      </c>
      <c r="F49" s="17">
        <v>4.1100000000000003</v>
      </c>
      <c r="G49" s="64">
        <v>107</v>
      </c>
      <c r="H49" s="64">
        <v>10.016</v>
      </c>
      <c r="J49" s="77">
        <v>4.32</v>
      </c>
      <c r="K49" s="94" t="s">
        <v>6560</v>
      </c>
      <c r="L49" s="94" t="s">
        <v>6561</v>
      </c>
      <c r="M49" s="94" t="s">
        <v>6562</v>
      </c>
      <c r="N49" s="97">
        <v>345.09908759124079</v>
      </c>
      <c r="O49" s="119" t="s">
        <v>7105</v>
      </c>
      <c r="P49" s="119">
        <f t="shared" si="0"/>
        <v>11.456178900696562</v>
      </c>
      <c r="Q49" s="97">
        <v>39.217153284671525</v>
      </c>
      <c r="R49" s="98">
        <v>3.0602189781021893</v>
      </c>
      <c r="S49" s="97">
        <v>87.718978102189766</v>
      </c>
      <c r="T49" s="99">
        <v>16.968978102189777</v>
      </c>
      <c r="U49" s="98">
        <v>8.1751824817518237</v>
      </c>
      <c r="V49" s="98">
        <v>1.0109489051094891</v>
      </c>
      <c r="W49" s="99">
        <v>39.535168859124077</v>
      </c>
      <c r="X49" s="99">
        <v>11.280273985857662</v>
      </c>
      <c r="Y49" s="109">
        <v>0.52919708029197066</v>
      </c>
    </row>
    <row r="50" spans="1:25" ht="15.75" x14ac:dyDescent="0.25">
      <c r="A50" s="14">
        <v>198</v>
      </c>
      <c r="B50" s="10">
        <v>10</v>
      </c>
      <c r="C50" s="11" t="s">
        <v>7</v>
      </c>
      <c r="D50" s="12">
        <v>1</v>
      </c>
      <c r="E50" s="69">
        <v>58</v>
      </c>
      <c r="F50" s="17">
        <v>4.2069999999999999</v>
      </c>
      <c r="G50" s="64">
        <v>108</v>
      </c>
      <c r="H50" s="64">
        <v>10.074999999999999</v>
      </c>
      <c r="J50" s="77">
        <v>4.04</v>
      </c>
      <c r="K50" s="94" t="s">
        <v>6563</v>
      </c>
      <c r="L50" s="94" t="s">
        <v>6564</v>
      </c>
      <c r="M50" s="94" t="s">
        <v>6565</v>
      </c>
      <c r="N50" s="97">
        <v>274.91734014737341</v>
      </c>
      <c r="O50" s="119" t="s">
        <v>7105</v>
      </c>
      <c r="P50" s="119">
        <f t="shared" si="0"/>
        <v>13.090554662561452</v>
      </c>
      <c r="Q50" s="97">
        <v>23.951152840503923</v>
      </c>
      <c r="R50" s="98">
        <v>1.342405514618493</v>
      </c>
      <c r="S50" s="97">
        <v>85.767768005704781</v>
      </c>
      <c r="T50" s="99">
        <v>20.628119800332779</v>
      </c>
      <c r="U50" s="98">
        <v>7.4233420489660089</v>
      </c>
      <c r="V50" s="98">
        <v>0.8022343712859521</v>
      </c>
      <c r="W50" s="99">
        <v>35.988204688851916</v>
      </c>
      <c r="X50" s="99">
        <v>11.392952032772758</v>
      </c>
      <c r="Y50" s="109">
        <v>0.75802234371285948</v>
      </c>
    </row>
    <row r="51" spans="1:25" ht="15.75" x14ac:dyDescent="0.25">
      <c r="A51" s="14">
        <v>199</v>
      </c>
      <c r="B51" s="10">
        <v>10</v>
      </c>
      <c r="C51" s="11" t="s">
        <v>7</v>
      </c>
      <c r="D51" s="12">
        <v>2</v>
      </c>
      <c r="E51" s="69">
        <v>59</v>
      </c>
      <c r="F51" s="17">
        <v>4.2329999999999997</v>
      </c>
      <c r="G51" s="64">
        <v>109</v>
      </c>
      <c r="H51" s="64">
        <v>10.037000000000001</v>
      </c>
      <c r="J51" s="77">
        <v>4.18</v>
      </c>
      <c r="K51" s="94" t="s">
        <v>6566</v>
      </c>
      <c r="L51" s="94" t="s">
        <v>6567</v>
      </c>
      <c r="M51" s="94" t="s">
        <v>6568</v>
      </c>
      <c r="N51" s="97">
        <v>297.99131821403262</v>
      </c>
      <c r="O51" s="119" t="s">
        <v>7105</v>
      </c>
      <c r="P51" s="119">
        <f t="shared" si="0"/>
        <v>12.179739233695013</v>
      </c>
      <c r="Q51" s="97">
        <v>27.524805102763999</v>
      </c>
      <c r="R51" s="98">
        <v>1.7381289865343728</v>
      </c>
      <c r="S51" s="97">
        <v>71.846208362863209</v>
      </c>
      <c r="T51" s="99">
        <v>14.753720765414601</v>
      </c>
      <c r="U51" s="98">
        <v>5.9107016300496102</v>
      </c>
      <c r="V51" s="98">
        <v>0.71226080793763291</v>
      </c>
      <c r="W51" s="99">
        <v>36.294565497519486</v>
      </c>
      <c r="X51" s="99">
        <v>6.7441960245393338</v>
      </c>
      <c r="Y51" s="109">
        <v>0.446491849751949</v>
      </c>
    </row>
    <row r="52" spans="1:25" ht="15.75" x14ac:dyDescent="0.25">
      <c r="A52" s="14">
        <v>200</v>
      </c>
      <c r="B52" s="10">
        <v>10</v>
      </c>
      <c r="C52" s="11" t="s">
        <v>8</v>
      </c>
      <c r="D52" s="12">
        <v>1</v>
      </c>
      <c r="E52" s="69">
        <v>60</v>
      </c>
      <c r="F52" s="17">
        <v>4.3339999999999996</v>
      </c>
      <c r="G52" s="64">
        <v>110</v>
      </c>
      <c r="H52" s="64">
        <v>9.9610000000000003</v>
      </c>
      <c r="J52" s="77">
        <v>4.09</v>
      </c>
      <c r="K52" s="94" t="s">
        <v>6569</v>
      </c>
      <c r="L52" s="94" t="s">
        <v>6570</v>
      </c>
      <c r="M52" s="94" t="s">
        <v>6276</v>
      </c>
      <c r="N52" s="97">
        <v>285.32931472081219</v>
      </c>
      <c r="O52" s="119" t="s">
        <v>7105</v>
      </c>
      <c r="P52" s="119">
        <f t="shared" si="0"/>
        <v>13.758387626082362</v>
      </c>
      <c r="Q52" s="97">
        <v>31.548800184586991</v>
      </c>
      <c r="R52" s="98">
        <v>1.8083756345177668</v>
      </c>
      <c r="S52" s="97">
        <v>74.32510383017997</v>
      </c>
      <c r="T52" s="99">
        <v>18.729233964005537</v>
      </c>
      <c r="U52" s="98">
        <v>7.5657591139824643</v>
      </c>
      <c r="V52" s="98">
        <v>0.91024457775726819</v>
      </c>
      <c r="W52" s="99">
        <v>39.256713130133825</v>
      </c>
      <c r="X52" s="99">
        <v>10.573330937211582</v>
      </c>
      <c r="Y52" s="109">
        <v>0.68943239501615139</v>
      </c>
    </row>
    <row r="53" spans="1:25" ht="15.75" x14ac:dyDescent="0.25">
      <c r="A53" s="14">
        <v>201</v>
      </c>
      <c r="B53" s="10">
        <v>10</v>
      </c>
      <c r="C53" s="11" t="s">
        <v>8</v>
      </c>
      <c r="D53" s="12">
        <v>2</v>
      </c>
      <c r="E53" s="69">
        <v>61</v>
      </c>
      <c r="F53" s="17">
        <v>4.21</v>
      </c>
      <c r="G53" s="64">
        <v>111</v>
      </c>
      <c r="H53" s="64">
        <v>10.082000000000001</v>
      </c>
      <c r="J53" s="77">
        <v>4.01</v>
      </c>
      <c r="K53" s="94" t="s">
        <v>6571</v>
      </c>
      <c r="L53" s="94" t="s">
        <v>6572</v>
      </c>
      <c r="M53" s="94" t="s">
        <v>6573</v>
      </c>
      <c r="N53" s="97">
        <v>235.00884798099764</v>
      </c>
      <c r="O53" s="119" t="s">
        <v>7105</v>
      </c>
      <c r="P53" s="119">
        <f t="shared" si="0"/>
        <v>10.501617422904934</v>
      </c>
      <c r="Q53" s="97">
        <v>18.26187648456057</v>
      </c>
      <c r="R53" s="98">
        <v>3.3580760095011875</v>
      </c>
      <c r="S53" s="97">
        <v>82.357482185273156</v>
      </c>
      <c r="T53" s="99">
        <v>14.356888361045129</v>
      </c>
      <c r="U53" s="98">
        <v>6.9334916864608083</v>
      </c>
      <c r="V53" s="98">
        <v>0.68052256532066502</v>
      </c>
      <c r="W53" s="99">
        <v>24.679730124940619</v>
      </c>
      <c r="X53" s="99">
        <v>7.3924375443883594</v>
      </c>
      <c r="Y53" s="109">
        <v>0.54726840855106884</v>
      </c>
    </row>
    <row r="54" spans="1:25" ht="15.75" x14ac:dyDescent="0.25">
      <c r="A54" s="14">
        <v>202</v>
      </c>
      <c r="B54" s="10">
        <v>10</v>
      </c>
      <c r="C54" s="11" t="s">
        <v>9</v>
      </c>
      <c r="D54" s="12">
        <v>1</v>
      </c>
      <c r="E54" s="69">
        <v>62</v>
      </c>
      <c r="F54" s="17">
        <v>4.1529999999999996</v>
      </c>
      <c r="G54" s="64">
        <v>112</v>
      </c>
      <c r="H54" s="64">
        <v>9.9949999999999992</v>
      </c>
      <c r="J54" s="77">
        <v>3.94</v>
      </c>
      <c r="K54" s="94" t="s">
        <v>6574</v>
      </c>
      <c r="L54" s="94" t="s">
        <v>6575</v>
      </c>
      <c r="M54" s="94" t="s">
        <v>6576</v>
      </c>
      <c r="N54" s="97">
        <v>291.48019503973035</v>
      </c>
      <c r="O54" s="119" t="s">
        <v>7105</v>
      </c>
      <c r="P54" s="119">
        <f t="shared" si="0"/>
        <v>13.110618639759162</v>
      </c>
      <c r="Q54" s="97">
        <v>20.816879364314957</v>
      </c>
      <c r="R54" s="98">
        <v>2.2194798940524927</v>
      </c>
      <c r="S54" s="97">
        <v>90.856007705273299</v>
      </c>
      <c r="T54" s="99">
        <v>20.484589453407178</v>
      </c>
      <c r="U54" s="98">
        <v>8.4300505658560088</v>
      </c>
      <c r="V54" s="98">
        <v>0.8704550927040694</v>
      </c>
      <c r="W54" s="99">
        <v>38.214856782085242</v>
      </c>
      <c r="X54" s="99">
        <v>13.030991294696605</v>
      </c>
      <c r="Y54" s="109">
        <v>0.90296171442330853</v>
      </c>
    </row>
    <row r="55" spans="1:25" ht="15.75" x14ac:dyDescent="0.25">
      <c r="A55" s="14">
        <v>203</v>
      </c>
      <c r="B55" s="10">
        <v>10</v>
      </c>
      <c r="C55" s="11" t="s">
        <v>9</v>
      </c>
      <c r="D55" s="12">
        <v>2</v>
      </c>
      <c r="E55" s="69">
        <v>63</v>
      </c>
      <c r="F55" s="17">
        <v>4.4560000000000004</v>
      </c>
      <c r="G55" s="64">
        <v>113</v>
      </c>
      <c r="H55" s="64">
        <v>9.9939999999999998</v>
      </c>
      <c r="J55" s="77">
        <v>4.09</v>
      </c>
      <c r="K55" s="94" t="s">
        <v>6577</v>
      </c>
      <c r="L55" s="94" t="s">
        <v>6578</v>
      </c>
      <c r="M55" s="94" t="s">
        <v>6579</v>
      </c>
      <c r="N55" s="97">
        <v>292.22783886894069</v>
      </c>
      <c r="O55" s="119" t="s">
        <v>7105</v>
      </c>
      <c r="P55" s="119">
        <f t="shared" si="0"/>
        <v>12.128488381273602</v>
      </c>
      <c r="Q55" s="97">
        <v>19.751458707360857</v>
      </c>
      <c r="R55" s="98">
        <v>3.0245736086175943</v>
      </c>
      <c r="S55" s="97">
        <v>83.735412926391376</v>
      </c>
      <c r="T55" s="99">
        <v>11.854241472172351</v>
      </c>
      <c r="U55" s="98">
        <v>5.4129263913824053</v>
      </c>
      <c r="V55" s="98">
        <v>0.58909335727109502</v>
      </c>
      <c r="W55" s="99">
        <v>35.442819484066419</v>
      </c>
      <c r="X55" s="99">
        <v>8.3251303078714063</v>
      </c>
      <c r="Y55" s="109">
        <v>0.3608617594254937</v>
      </c>
    </row>
    <row r="56" spans="1:25" ht="15.75" x14ac:dyDescent="0.25">
      <c r="A56" s="14">
        <v>204</v>
      </c>
      <c r="B56" s="10">
        <v>10</v>
      </c>
      <c r="C56" s="11" t="s">
        <v>10</v>
      </c>
      <c r="D56" s="12">
        <v>1</v>
      </c>
      <c r="E56" s="69">
        <v>64</v>
      </c>
      <c r="F56" s="17">
        <v>4.0830000000000002</v>
      </c>
      <c r="G56" s="64">
        <v>114</v>
      </c>
      <c r="H56" s="64">
        <v>9.9949999999999992</v>
      </c>
      <c r="J56" s="77">
        <v>4.32</v>
      </c>
      <c r="K56" s="94" t="s">
        <v>6580</v>
      </c>
      <c r="L56" s="94" t="s">
        <v>6581</v>
      </c>
      <c r="M56" s="94" t="s">
        <v>6582</v>
      </c>
      <c r="N56" s="97">
        <v>226.95499632623071</v>
      </c>
      <c r="O56" s="119" t="s">
        <v>7105</v>
      </c>
      <c r="P56" s="119">
        <f t="shared" si="0"/>
        <v>17.315546871942132</v>
      </c>
      <c r="Q56" s="97">
        <v>23.627847171197647</v>
      </c>
      <c r="R56" s="98">
        <v>1.9048493754592213</v>
      </c>
      <c r="S56" s="97">
        <v>81.906686260102859</v>
      </c>
      <c r="T56" s="99">
        <v>15.949669360764144</v>
      </c>
      <c r="U56" s="98">
        <v>6.5172667156502575</v>
      </c>
      <c r="V56" s="98">
        <v>1.0911094783247612</v>
      </c>
      <c r="W56" s="99">
        <v>39.298498767083025</v>
      </c>
      <c r="X56" s="99">
        <v>90.969475095977216</v>
      </c>
      <c r="Y56" s="109">
        <v>0.88243938280675971</v>
      </c>
    </row>
    <row r="57" spans="1:25" ht="15.75" x14ac:dyDescent="0.25">
      <c r="A57" s="14">
        <v>205</v>
      </c>
      <c r="B57" s="10">
        <v>10</v>
      </c>
      <c r="C57" s="11" t="s">
        <v>10</v>
      </c>
      <c r="D57" s="12">
        <v>2</v>
      </c>
      <c r="E57" s="69">
        <v>65</v>
      </c>
      <c r="F57" s="17">
        <v>4.298</v>
      </c>
      <c r="G57" s="64">
        <v>115</v>
      </c>
      <c r="H57" s="64">
        <v>10.042</v>
      </c>
      <c r="J57" s="77">
        <v>4.12</v>
      </c>
      <c r="K57" s="94" t="s">
        <v>6583</v>
      </c>
      <c r="L57" s="94" t="s">
        <v>6584</v>
      </c>
      <c r="M57" s="94" t="s">
        <v>6585</v>
      </c>
      <c r="N57" s="97">
        <v>350.19014657980455</v>
      </c>
      <c r="O57" s="119" t="s">
        <v>7105</v>
      </c>
      <c r="P57" s="119">
        <f t="shared" si="0"/>
        <v>11.295174558394038</v>
      </c>
      <c r="Q57" s="97">
        <v>22.159725453699398</v>
      </c>
      <c r="R57" s="98">
        <v>1.5792228943694744</v>
      </c>
      <c r="S57" s="97">
        <v>93.37482550023266</v>
      </c>
      <c r="T57" s="99">
        <v>16.519892973476036</v>
      </c>
      <c r="U57" s="98">
        <v>6.8473708701721741</v>
      </c>
      <c r="V57" s="98">
        <v>0.66658911121451847</v>
      </c>
      <c r="W57" s="99">
        <v>39.55458834248487</v>
      </c>
      <c r="X57" s="99">
        <v>10.093860883405071</v>
      </c>
      <c r="Y57" s="109">
        <v>0.40832945556072597</v>
      </c>
    </row>
    <row r="58" spans="1:25" ht="15.75" x14ac:dyDescent="0.25">
      <c r="A58" s="14">
        <v>206</v>
      </c>
      <c r="B58" s="10">
        <v>10</v>
      </c>
      <c r="C58" s="11" t="s">
        <v>24</v>
      </c>
      <c r="D58" s="12">
        <v>1</v>
      </c>
      <c r="E58" s="69">
        <v>66</v>
      </c>
      <c r="F58" s="17">
        <v>4.2329999999999997</v>
      </c>
      <c r="G58" s="64">
        <v>116</v>
      </c>
      <c r="H58" s="64">
        <v>10.000999999999999</v>
      </c>
      <c r="J58" s="77">
        <v>3.95</v>
      </c>
      <c r="K58" s="94" t="s">
        <v>6586</v>
      </c>
      <c r="L58" s="94" t="s">
        <v>6587</v>
      </c>
      <c r="M58" s="94" t="s">
        <v>257</v>
      </c>
      <c r="N58" s="97">
        <v>282.54836995038983</v>
      </c>
      <c r="O58" s="119" t="s">
        <v>7105</v>
      </c>
      <c r="P58" s="119">
        <f t="shared" si="0"/>
        <v>16.018714898510879</v>
      </c>
      <c r="Q58" s="97">
        <v>17.765768958185685</v>
      </c>
      <c r="R58" s="98">
        <v>1.4546420978029766</v>
      </c>
      <c r="S58" s="97">
        <v>78.933380581148114</v>
      </c>
      <c r="T58" s="99">
        <v>14.916725726435153</v>
      </c>
      <c r="U58" s="98">
        <v>5.5846917080085055</v>
      </c>
      <c r="V58" s="98">
        <v>0.64138908575478382</v>
      </c>
      <c r="W58" s="99">
        <v>45.260617832742732</v>
      </c>
      <c r="X58" s="99">
        <v>10.002178699946846</v>
      </c>
      <c r="Y58" s="109">
        <v>0.41672572643515243</v>
      </c>
    </row>
    <row r="59" spans="1:25" ht="15.75" x14ac:dyDescent="0.25">
      <c r="A59" s="14">
        <v>207</v>
      </c>
      <c r="B59" s="10">
        <v>10</v>
      </c>
      <c r="C59" s="11" t="s">
        <v>24</v>
      </c>
      <c r="D59" s="12">
        <v>2</v>
      </c>
      <c r="E59" s="69">
        <v>67</v>
      </c>
      <c r="F59" s="17">
        <v>4.4740000000000002</v>
      </c>
      <c r="G59" s="64">
        <v>117</v>
      </c>
      <c r="H59" s="64">
        <v>10.002000000000001</v>
      </c>
      <c r="J59" s="77">
        <v>4.01</v>
      </c>
      <c r="K59" s="94" t="s">
        <v>6588</v>
      </c>
      <c r="L59" s="94" t="s">
        <v>6589</v>
      </c>
      <c r="M59" s="94" t="s">
        <v>6582</v>
      </c>
      <c r="N59" s="97">
        <v>340.03514751899866</v>
      </c>
      <c r="O59" s="119" t="s">
        <v>7105</v>
      </c>
      <c r="P59" s="119">
        <f t="shared" si="0"/>
        <v>16.045577305522563</v>
      </c>
      <c r="Q59" s="97">
        <v>18.176687527939205</v>
      </c>
      <c r="R59" s="98">
        <v>3.2336835046937864</v>
      </c>
      <c r="S59" s="97">
        <v>99.893831023692442</v>
      </c>
      <c r="T59" s="99">
        <v>13.154336164506036</v>
      </c>
      <c r="U59" s="98">
        <v>6.0549843540455974</v>
      </c>
      <c r="V59" s="98">
        <v>0.68730442556995985</v>
      </c>
      <c r="W59" s="99">
        <v>54.560602461108623</v>
      </c>
      <c r="X59" s="99">
        <v>13.291617261259502</v>
      </c>
      <c r="Y59" s="109">
        <v>0.39427805096110868</v>
      </c>
    </row>
    <row r="60" spans="1:25" ht="15.75" x14ac:dyDescent="0.25">
      <c r="A60" s="14">
        <v>208</v>
      </c>
      <c r="B60" s="10">
        <v>10</v>
      </c>
      <c r="C60" s="11" t="s">
        <v>23</v>
      </c>
      <c r="D60" s="12">
        <v>1</v>
      </c>
      <c r="E60" s="69">
        <v>68</v>
      </c>
      <c r="F60" s="17">
        <v>4.1429999999999998</v>
      </c>
      <c r="G60" s="64">
        <v>118</v>
      </c>
      <c r="H60" s="64">
        <v>10.067</v>
      </c>
      <c r="J60" s="77">
        <v>4</v>
      </c>
      <c r="K60" s="94" t="s">
        <v>6590</v>
      </c>
      <c r="L60" s="94" t="s">
        <v>6591</v>
      </c>
      <c r="M60" s="94" t="s">
        <v>6576</v>
      </c>
      <c r="N60" s="97">
        <v>296.19532947139754</v>
      </c>
      <c r="O60" s="119" t="s">
        <v>7105</v>
      </c>
      <c r="P60" s="119">
        <f t="shared" si="0"/>
        <v>17.831231635336636</v>
      </c>
      <c r="Q60" s="97">
        <v>29.129254163649534</v>
      </c>
      <c r="R60" s="98">
        <v>2.152425778421434</v>
      </c>
      <c r="S60" s="97">
        <v>99.837074583635058</v>
      </c>
      <c r="T60" s="99">
        <v>20.845401882693704</v>
      </c>
      <c r="U60" s="98">
        <v>8.5083272990586547</v>
      </c>
      <c r="V60" s="98">
        <v>0.83635047067342527</v>
      </c>
      <c r="W60" s="99">
        <v>52.815275291093414</v>
      </c>
      <c r="X60" s="99">
        <v>12.139942585535845</v>
      </c>
      <c r="Y60" s="109">
        <v>0.47356987690079655</v>
      </c>
    </row>
    <row r="61" spans="1:25" ht="15.75" x14ac:dyDescent="0.25">
      <c r="A61" s="14">
        <v>209</v>
      </c>
      <c r="B61" s="10">
        <v>10</v>
      </c>
      <c r="C61" s="11" t="s">
        <v>23</v>
      </c>
      <c r="D61" s="12">
        <v>2</v>
      </c>
      <c r="E61" s="69">
        <v>69</v>
      </c>
      <c r="F61" s="17">
        <v>4.2910000000000004</v>
      </c>
      <c r="G61" s="64">
        <v>119</v>
      </c>
      <c r="H61" s="64">
        <v>10.023999999999999</v>
      </c>
      <c r="J61" s="77">
        <v>4.1100000000000003</v>
      </c>
      <c r="K61" s="94" t="s">
        <v>6592</v>
      </c>
      <c r="L61" s="94" t="s">
        <v>6593</v>
      </c>
      <c r="M61" s="94" t="s">
        <v>6594</v>
      </c>
      <c r="N61" s="97">
        <v>473.26433232346773</v>
      </c>
      <c r="O61" s="119" t="s">
        <v>7105</v>
      </c>
      <c r="P61" s="119">
        <f t="shared" si="0"/>
        <v>14.056499624515686</v>
      </c>
      <c r="Q61" s="97">
        <v>22.59438359356793</v>
      </c>
      <c r="R61" s="98">
        <v>2.364833372174318</v>
      </c>
      <c r="S61" s="97">
        <v>97.302493591237464</v>
      </c>
      <c r="T61" s="99">
        <v>17.917152178979258</v>
      </c>
      <c r="U61" s="98">
        <v>5.8867396877184799</v>
      </c>
      <c r="V61" s="98">
        <v>0.61174551386623155</v>
      </c>
      <c r="W61" s="99">
        <v>66.524399096014918</v>
      </c>
      <c r="X61" s="99">
        <v>11.890532863405964</v>
      </c>
      <c r="Y61" s="109">
        <v>0.51106968072710324</v>
      </c>
    </row>
    <row r="62" spans="1:25" ht="15.75" x14ac:dyDescent="0.25">
      <c r="A62" s="14">
        <v>210</v>
      </c>
      <c r="B62" s="10">
        <v>10</v>
      </c>
      <c r="C62" s="11" t="s">
        <v>14</v>
      </c>
      <c r="D62" s="12">
        <v>1</v>
      </c>
      <c r="E62" s="69">
        <v>70</v>
      </c>
      <c r="F62" s="17">
        <v>4.133</v>
      </c>
      <c r="G62" s="64">
        <v>120</v>
      </c>
      <c r="H62" s="64">
        <v>10.055999999999999</v>
      </c>
      <c r="J62" s="77">
        <v>4</v>
      </c>
      <c r="K62" s="94" t="s">
        <v>6595</v>
      </c>
      <c r="L62" s="94" t="s">
        <v>6596</v>
      </c>
      <c r="M62" s="94" t="s">
        <v>6399</v>
      </c>
      <c r="N62" s="97">
        <v>255.99497943382531</v>
      </c>
      <c r="O62" s="119" t="s">
        <v>7105</v>
      </c>
      <c r="P62" s="119">
        <f t="shared" si="0"/>
        <v>16.262767287515512</v>
      </c>
      <c r="Q62" s="97">
        <v>23.835591579966128</v>
      </c>
      <c r="R62" s="98">
        <v>3.5948463585773047</v>
      </c>
      <c r="S62" s="97">
        <v>48.186547302201795</v>
      </c>
      <c r="T62" s="99">
        <v>12.555649649165256</v>
      </c>
      <c r="U62" s="98">
        <v>4.6673118799903222</v>
      </c>
      <c r="V62" s="98">
        <v>0.78030486329542714</v>
      </c>
      <c r="W62" s="99">
        <v>41.631867773046203</v>
      </c>
      <c r="X62" s="99">
        <v>12.662404410083475</v>
      </c>
      <c r="Y62" s="109">
        <v>0.3774497943382531</v>
      </c>
    </row>
    <row r="63" spans="1:25" ht="15.75" x14ac:dyDescent="0.25">
      <c r="A63" s="14">
        <v>211</v>
      </c>
      <c r="B63" s="10">
        <v>10</v>
      </c>
      <c r="C63" s="11" t="s">
        <v>14</v>
      </c>
      <c r="D63" s="12">
        <v>2</v>
      </c>
      <c r="E63" s="69">
        <v>71</v>
      </c>
      <c r="F63" s="17">
        <v>4.202</v>
      </c>
      <c r="G63" s="64">
        <v>121</v>
      </c>
      <c r="H63" s="64">
        <v>10.077999999999999</v>
      </c>
      <c r="J63" s="77">
        <v>4.07</v>
      </c>
      <c r="K63" s="94" t="s">
        <v>6597</v>
      </c>
      <c r="L63" s="94" t="s">
        <v>6598</v>
      </c>
      <c r="M63" s="94" t="s">
        <v>6599</v>
      </c>
      <c r="N63" s="97">
        <v>278.5357567824845</v>
      </c>
      <c r="O63" s="119" t="s">
        <v>7105</v>
      </c>
      <c r="P63" s="119">
        <f t="shared" si="0"/>
        <v>14.274377720319146</v>
      </c>
      <c r="Q63" s="97">
        <v>21.637910518800574</v>
      </c>
      <c r="R63" s="98">
        <v>2.2150166587339362</v>
      </c>
      <c r="S63" s="97">
        <v>73.732746311280337</v>
      </c>
      <c r="T63" s="99">
        <v>12.727867682056164</v>
      </c>
      <c r="U63" s="98">
        <v>6.061399333650642</v>
      </c>
      <c r="V63" s="98">
        <v>0.63184198000951919</v>
      </c>
      <c r="W63" s="99">
        <v>39.759246009281291</v>
      </c>
      <c r="X63" s="99">
        <v>9.2357690080616379</v>
      </c>
      <c r="Y63" s="109">
        <v>0.45121370775821029</v>
      </c>
    </row>
    <row r="64" spans="1:25" ht="15.75" x14ac:dyDescent="0.25">
      <c r="A64" s="14">
        <v>212</v>
      </c>
      <c r="B64" s="10">
        <v>10</v>
      </c>
      <c r="C64" s="11" t="s">
        <v>15</v>
      </c>
      <c r="D64" s="12">
        <v>1</v>
      </c>
      <c r="E64" s="69">
        <v>72</v>
      </c>
      <c r="F64" s="17">
        <v>4.2439999999999998</v>
      </c>
      <c r="G64" s="64">
        <v>122</v>
      </c>
      <c r="H64" s="64">
        <v>10.068</v>
      </c>
      <c r="J64" s="77">
        <v>3.99</v>
      </c>
      <c r="K64" s="94" t="s">
        <v>6600</v>
      </c>
      <c r="L64" s="94" t="s">
        <v>6601</v>
      </c>
      <c r="M64" s="94" t="s">
        <v>6602</v>
      </c>
      <c r="N64" s="97">
        <v>265.22555372290293</v>
      </c>
      <c r="O64" s="119" t="s">
        <v>7105</v>
      </c>
      <c r="P64" s="119">
        <f t="shared" si="0"/>
        <v>11.438992754508691</v>
      </c>
      <c r="Q64" s="97">
        <v>18.433671065032989</v>
      </c>
      <c r="R64" s="98">
        <v>1.6770735155513667</v>
      </c>
      <c r="S64" s="97">
        <v>70.882422243166829</v>
      </c>
      <c r="T64" s="99">
        <v>15.457704995287465</v>
      </c>
      <c r="U64" s="98">
        <v>5.5702167766258253</v>
      </c>
      <c r="V64" s="98">
        <v>0.63972667295004715</v>
      </c>
      <c r="W64" s="99">
        <v>30.339131873468425</v>
      </c>
      <c r="X64" s="99">
        <v>11.217748982534166</v>
      </c>
      <c r="Y64" s="109">
        <v>0.49693685202639021</v>
      </c>
    </row>
    <row r="65" spans="1:25" ht="15.75" x14ac:dyDescent="0.25">
      <c r="A65" s="14">
        <v>213</v>
      </c>
      <c r="B65" s="10">
        <v>10</v>
      </c>
      <c r="C65" s="11" t="s">
        <v>16</v>
      </c>
      <c r="D65" s="12">
        <v>2</v>
      </c>
      <c r="E65" s="69">
        <v>73</v>
      </c>
      <c r="F65" s="17">
        <v>4.0839999999999996</v>
      </c>
      <c r="G65" s="64">
        <v>123</v>
      </c>
      <c r="H65" s="64">
        <v>10.058</v>
      </c>
      <c r="J65" s="77">
        <v>4.1100000000000003</v>
      </c>
      <c r="K65" s="94" t="s">
        <v>6603</v>
      </c>
      <c r="L65" s="94" t="s">
        <v>6604</v>
      </c>
      <c r="M65" s="94" t="s">
        <v>6605</v>
      </c>
      <c r="N65" s="97">
        <v>302.06103085210583</v>
      </c>
      <c r="O65" s="119" t="s">
        <v>7105</v>
      </c>
      <c r="P65" s="119">
        <f t="shared" si="0"/>
        <v>11.91310930890436</v>
      </c>
      <c r="Q65" s="97">
        <v>31.320396669931444</v>
      </c>
      <c r="R65" s="98">
        <v>3.5498285994123413</v>
      </c>
      <c r="S65" s="97">
        <v>82.621204701273257</v>
      </c>
      <c r="T65" s="99">
        <v>19.684745347698335</v>
      </c>
      <c r="U65" s="98">
        <v>7.1914789422135179</v>
      </c>
      <c r="V65" s="98">
        <v>0.87047012732615092</v>
      </c>
      <c r="W65" s="99">
        <v>35.984860785014689</v>
      </c>
      <c r="X65" s="99">
        <v>10.757632393945887</v>
      </c>
      <c r="Y65" s="109">
        <v>0.51126346718903037</v>
      </c>
    </row>
    <row r="66" spans="1:25" ht="15.75" x14ac:dyDescent="0.25">
      <c r="A66" s="14">
        <v>214</v>
      </c>
      <c r="B66" s="10">
        <v>10</v>
      </c>
      <c r="C66" s="11" t="s">
        <v>17</v>
      </c>
      <c r="D66" s="12">
        <v>1</v>
      </c>
      <c r="E66" s="69">
        <v>74</v>
      </c>
      <c r="F66" s="17">
        <v>4.1669999999999998</v>
      </c>
      <c r="G66" s="64">
        <v>124</v>
      </c>
      <c r="H66" s="64">
        <v>10.022</v>
      </c>
      <c r="J66" s="77">
        <v>3.98</v>
      </c>
      <c r="K66" s="94" t="s">
        <v>6606</v>
      </c>
      <c r="L66" s="94" t="s">
        <v>6607</v>
      </c>
      <c r="M66" s="94" t="s">
        <v>2916</v>
      </c>
      <c r="N66" s="97">
        <v>264.41738660907129</v>
      </c>
      <c r="O66" s="119" t="s">
        <v>7105</v>
      </c>
      <c r="P66" s="119">
        <f t="shared" si="0"/>
        <v>13.979916088116354</v>
      </c>
      <c r="Q66" s="97">
        <v>20.545356371490278</v>
      </c>
      <c r="R66" s="98">
        <v>0.81533477321814252</v>
      </c>
      <c r="S66" s="97">
        <v>79.60763138948883</v>
      </c>
      <c r="T66" s="99">
        <v>17.406407487401008</v>
      </c>
      <c r="U66" s="98">
        <v>7.0554355651547871</v>
      </c>
      <c r="V66" s="98">
        <v>0.83873290136789069</v>
      </c>
      <c r="W66" s="99">
        <v>36.965328770338374</v>
      </c>
      <c r="X66" s="99">
        <v>12.242552700233981</v>
      </c>
      <c r="Y66" s="109">
        <v>0.50467962562994961</v>
      </c>
    </row>
    <row r="67" spans="1:25" ht="15.75" x14ac:dyDescent="0.25">
      <c r="A67" s="14">
        <v>215</v>
      </c>
      <c r="B67" s="10">
        <v>10</v>
      </c>
      <c r="C67" s="11" t="s">
        <v>17</v>
      </c>
      <c r="D67" s="12">
        <v>2</v>
      </c>
      <c r="E67" s="69">
        <v>75</v>
      </c>
      <c r="F67" s="17">
        <v>4.2130000000000001</v>
      </c>
      <c r="G67" s="64">
        <v>125</v>
      </c>
      <c r="H67" s="64">
        <v>10.081</v>
      </c>
      <c r="J67" s="77">
        <v>4.1100000000000003</v>
      </c>
      <c r="K67" s="94" t="s">
        <v>6608</v>
      </c>
      <c r="L67" s="94" t="s">
        <v>6609</v>
      </c>
      <c r="M67" s="94" t="s">
        <v>6610</v>
      </c>
      <c r="N67" s="97">
        <v>317.88446475195821</v>
      </c>
      <c r="O67" s="119" t="s">
        <v>7105</v>
      </c>
      <c r="P67" s="119">
        <f t="shared" si="0"/>
        <v>9.9444638068885336</v>
      </c>
      <c r="Q67" s="97">
        <v>25.205910277711848</v>
      </c>
      <c r="R67" s="98">
        <v>3.4197721338713509</v>
      </c>
      <c r="S67" s="97">
        <v>74.46593876097792</v>
      </c>
      <c r="T67" s="99">
        <v>18.341443152148116</v>
      </c>
      <c r="U67" s="98">
        <v>6.9214336577260855</v>
      </c>
      <c r="V67" s="98">
        <v>0.68715879420840265</v>
      </c>
      <c r="W67" s="99">
        <v>31.611905544979823</v>
      </c>
      <c r="X67" s="99">
        <v>14.841393596457396</v>
      </c>
      <c r="Y67" s="109">
        <v>0.50201756468074998</v>
      </c>
    </row>
    <row r="68" spans="1:25" ht="15.75" x14ac:dyDescent="0.25">
      <c r="A68" s="14">
        <v>216</v>
      </c>
      <c r="B68" s="10">
        <v>10</v>
      </c>
      <c r="C68" s="11" t="s">
        <v>18</v>
      </c>
      <c r="D68" s="12">
        <v>1</v>
      </c>
      <c r="E68" s="69">
        <v>76</v>
      </c>
      <c r="F68" s="17">
        <v>4.3099999999999996</v>
      </c>
      <c r="G68" s="64">
        <v>126</v>
      </c>
      <c r="H68" s="64">
        <v>10.057</v>
      </c>
      <c r="J68" s="77">
        <v>3.94</v>
      </c>
      <c r="K68" s="94" t="s">
        <v>6611</v>
      </c>
      <c r="L68" s="94" t="s">
        <v>6612</v>
      </c>
      <c r="M68" s="94" t="s">
        <v>6613</v>
      </c>
      <c r="N68" s="97">
        <v>279.70701856148497</v>
      </c>
      <c r="O68" s="119" t="s">
        <v>7105</v>
      </c>
      <c r="P68" s="119">
        <f t="shared" ref="P68:P131" si="1">W68*100/N68</f>
        <v>16.986796821168323</v>
      </c>
      <c r="Q68" s="97">
        <v>21.924013921113691</v>
      </c>
      <c r="R68" s="98">
        <v>1.9437354988399074</v>
      </c>
      <c r="S68" s="97">
        <v>101.11948955916475</v>
      </c>
      <c r="T68" s="99">
        <v>19.1885150812065</v>
      </c>
      <c r="U68" s="98">
        <v>7.1206496519721583</v>
      </c>
      <c r="V68" s="98">
        <v>0.83874709976798156</v>
      </c>
      <c r="W68" s="99">
        <v>47.513262937587015</v>
      </c>
      <c r="X68" s="99">
        <v>12.411126209251741</v>
      </c>
      <c r="Y68" s="109">
        <v>0.74965197215777268</v>
      </c>
    </row>
    <row r="69" spans="1:25" ht="15.75" x14ac:dyDescent="0.25">
      <c r="A69" s="14">
        <v>217</v>
      </c>
      <c r="B69" s="10">
        <v>10</v>
      </c>
      <c r="C69" s="11" t="s">
        <v>18</v>
      </c>
      <c r="D69" s="12">
        <v>2</v>
      </c>
      <c r="E69" s="69">
        <v>77</v>
      </c>
      <c r="F69" s="17">
        <v>4.5510000000000002</v>
      </c>
      <c r="G69" s="64">
        <v>127</v>
      </c>
      <c r="H69" s="64">
        <v>10.092000000000001</v>
      </c>
      <c r="J69" s="77">
        <v>4.1399999999999997</v>
      </c>
      <c r="K69" s="94" t="s">
        <v>6614</v>
      </c>
      <c r="L69" s="94" t="s">
        <v>6615</v>
      </c>
      <c r="M69" s="94" t="s">
        <v>6616</v>
      </c>
      <c r="N69" s="97">
        <v>416.19363876071196</v>
      </c>
      <c r="O69" s="119" t="s">
        <v>7105</v>
      </c>
      <c r="P69" s="119">
        <f t="shared" si="1"/>
        <v>11.899779845042275</v>
      </c>
      <c r="Q69" s="97">
        <v>20.149967040210942</v>
      </c>
      <c r="R69" s="98">
        <v>2.0781147000659197</v>
      </c>
      <c r="S69" s="97">
        <v>81.7237969676994</v>
      </c>
      <c r="T69" s="99">
        <v>13.999670402109425</v>
      </c>
      <c r="U69" s="98">
        <v>4.9176005273566252</v>
      </c>
      <c r="V69" s="98">
        <v>0.63612392880685564</v>
      </c>
      <c r="W69" s="99">
        <v>49.526126741595249</v>
      </c>
      <c r="X69" s="99">
        <v>10.570545827702704</v>
      </c>
      <c r="Y69" s="109">
        <v>0.46671061305207651</v>
      </c>
    </row>
    <row r="70" spans="1:25" ht="15.75" x14ac:dyDescent="0.25">
      <c r="A70" s="14">
        <v>218</v>
      </c>
      <c r="B70" s="10">
        <v>10</v>
      </c>
      <c r="C70" s="11" t="s">
        <v>21</v>
      </c>
      <c r="D70" s="12">
        <v>1</v>
      </c>
      <c r="E70" s="69">
        <v>78</v>
      </c>
      <c r="F70" s="17">
        <v>4098</v>
      </c>
      <c r="G70" s="64">
        <v>128</v>
      </c>
      <c r="H70" s="64">
        <v>10.01</v>
      </c>
      <c r="J70" s="77">
        <v>4.04</v>
      </c>
      <c r="K70" s="94" t="s">
        <v>6617</v>
      </c>
      <c r="L70" s="94" t="s">
        <v>6618</v>
      </c>
      <c r="M70" s="94" t="s">
        <v>6619</v>
      </c>
      <c r="N70" s="97">
        <v>414.22822108345537</v>
      </c>
      <c r="O70" s="119" t="s">
        <v>7105</v>
      </c>
      <c r="P70" s="119">
        <f t="shared" si="1"/>
        <v>12.565200241766272</v>
      </c>
      <c r="Q70" s="97">
        <v>28.680453879941439</v>
      </c>
      <c r="R70" s="98">
        <v>6.2536603221083453</v>
      </c>
      <c r="S70" s="97">
        <v>107.59516837481699</v>
      </c>
      <c r="T70" s="99">
        <v>24.383235724743781</v>
      </c>
      <c r="U70" s="98">
        <v>8.9238653001464137</v>
      </c>
      <c r="V70" s="98">
        <v>0.89677891654465591</v>
      </c>
      <c r="W70" s="99">
        <v>52.048605437042461</v>
      </c>
      <c r="X70" s="99">
        <v>18.646793836475108</v>
      </c>
      <c r="Y70" s="109">
        <v>0.6361639824304538</v>
      </c>
    </row>
    <row r="71" spans="1:25" ht="15.75" x14ac:dyDescent="0.25">
      <c r="A71" s="14">
        <v>219</v>
      </c>
      <c r="B71" s="10">
        <v>10</v>
      </c>
      <c r="C71" s="11" t="s">
        <v>21</v>
      </c>
      <c r="D71" s="12">
        <v>2</v>
      </c>
      <c r="E71" s="69">
        <v>79</v>
      </c>
      <c r="F71" s="17">
        <v>4.2960000000000003</v>
      </c>
      <c r="G71" s="64">
        <v>129</v>
      </c>
      <c r="H71" s="64">
        <v>9.9939999999999998</v>
      </c>
      <c r="J71" s="77">
        <v>4.07</v>
      </c>
      <c r="K71" s="94" t="s">
        <v>6620</v>
      </c>
      <c r="L71" s="94" t="s">
        <v>6621</v>
      </c>
      <c r="M71" s="94" t="s">
        <v>6622</v>
      </c>
      <c r="N71" s="97">
        <v>274.25680865921788</v>
      </c>
      <c r="O71" s="119" t="s">
        <v>7105</v>
      </c>
      <c r="P71" s="119">
        <f t="shared" si="1"/>
        <v>14.438404815960856</v>
      </c>
      <c r="Q71" s="97">
        <v>27.03736033519553</v>
      </c>
      <c r="R71" s="98">
        <v>2.6833100558659222</v>
      </c>
      <c r="S71" s="97">
        <v>88.041201117318437</v>
      </c>
      <c r="T71" s="99">
        <v>15.68959497206704</v>
      </c>
      <c r="U71" s="98">
        <v>6.9902234636871512</v>
      </c>
      <c r="V71" s="98">
        <v>0.79958100558659229</v>
      </c>
      <c r="W71" s="99">
        <v>39.598308269553065</v>
      </c>
      <c r="X71" s="99">
        <v>6.7442175632856136</v>
      </c>
      <c r="Y71" s="109">
        <v>0.75069832402234637</v>
      </c>
    </row>
    <row r="72" spans="1:25" ht="15.75" x14ac:dyDescent="0.25">
      <c r="A72" s="14">
        <v>220</v>
      </c>
      <c r="B72" s="10">
        <v>10</v>
      </c>
      <c r="C72" s="11" t="s">
        <v>20</v>
      </c>
      <c r="D72" s="12">
        <v>1</v>
      </c>
      <c r="E72" s="69">
        <v>80</v>
      </c>
      <c r="F72" s="17">
        <v>4.3369999999999997</v>
      </c>
      <c r="G72" s="64">
        <v>130</v>
      </c>
      <c r="H72" s="64">
        <v>10.086</v>
      </c>
      <c r="J72" s="77">
        <v>3.88</v>
      </c>
      <c r="K72" s="94" t="s">
        <v>6623</v>
      </c>
      <c r="L72" s="94" t="s">
        <v>6624</v>
      </c>
      <c r="M72" s="94" t="s">
        <v>6625</v>
      </c>
      <c r="N72" s="97">
        <v>274.15431173622324</v>
      </c>
      <c r="O72" s="119" t="s">
        <v>7105</v>
      </c>
      <c r="P72" s="119">
        <f t="shared" si="1"/>
        <v>15.660666292909482</v>
      </c>
      <c r="Q72" s="97">
        <v>23.43382522480978</v>
      </c>
      <c r="R72" s="98">
        <v>2.5403504726769661</v>
      </c>
      <c r="S72" s="97">
        <v>84.85704403965876</v>
      </c>
      <c r="T72" s="99">
        <v>19.49100760894628</v>
      </c>
      <c r="U72" s="98">
        <v>7.0140650219045435</v>
      </c>
      <c r="V72" s="98">
        <v>0.76435323956652079</v>
      </c>
      <c r="W72" s="99">
        <v>42.934391888632696</v>
      </c>
      <c r="X72" s="99">
        <v>9.620751896904542</v>
      </c>
      <c r="Y72" s="109">
        <v>0.4558450541849205</v>
      </c>
    </row>
    <row r="73" spans="1:25" ht="15.75" x14ac:dyDescent="0.25">
      <c r="A73" s="14">
        <v>221</v>
      </c>
      <c r="B73" s="10">
        <v>10</v>
      </c>
      <c r="C73" s="11" t="s">
        <v>20</v>
      </c>
      <c r="D73" s="12">
        <v>2</v>
      </c>
      <c r="E73" s="69">
        <v>81</v>
      </c>
      <c r="F73" s="17">
        <v>4.2569999999999997</v>
      </c>
      <c r="G73" s="64">
        <v>131</v>
      </c>
      <c r="H73" s="64">
        <v>10.045</v>
      </c>
      <c r="I73" s="47"/>
      <c r="J73" s="77">
        <v>4.04</v>
      </c>
      <c r="K73" s="94" t="s">
        <v>6626</v>
      </c>
      <c r="L73" s="94" t="s">
        <v>6627</v>
      </c>
      <c r="M73" s="94" t="s">
        <v>6628</v>
      </c>
      <c r="N73" s="97">
        <v>358.45366455250178</v>
      </c>
      <c r="O73" s="119" t="s">
        <v>7105</v>
      </c>
      <c r="P73" s="119">
        <f t="shared" si="1"/>
        <v>11.543791610762499</v>
      </c>
      <c r="Q73" s="97">
        <v>23.29633544749824</v>
      </c>
      <c r="R73" s="98">
        <v>1.5310077519379846</v>
      </c>
      <c r="S73" s="97">
        <v>102.09654686398872</v>
      </c>
      <c r="T73" s="99">
        <v>17.454193093727977</v>
      </c>
      <c r="U73" s="98">
        <v>7.1529245947850608</v>
      </c>
      <c r="V73" s="98">
        <v>0.73643410852713187</v>
      </c>
      <c r="W73" s="99">
        <v>41.379144057082449</v>
      </c>
      <c r="X73" s="99">
        <v>11.930520299947146</v>
      </c>
      <c r="Y73" s="109">
        <v>0.67723749119097953</v>
      </c>
    </row>
    <row r="74" spans="1:25" ht="15.75" x14ac:dyDescent="0.25">
      <c r="A74" s="14">
        <v>222</v>
      </c>
      <c r="B74" s="10">
        <v>10</v>
      </c>
      <c r="C74" s="11" t="s">
        <v>19</v>
      </c>
      <c r="D74" s="12">
        <v>1</v>
      </c>
      <c r="E74" s="69">
        <v>82</v>
      </c>
      <c r="F74" s="17">
        <v>4.093</v>
      </c>
      <c r="G74" s="64">
        <v>132</v>
      </c>
      <c r="H74" s="64">
        <v>10.026999999999999</v>
      </c>
      <c r="I74" s="47"/>
      <c r="J74" s="77">
        <v>4.0599999999999996</v>
      </c>
      <c r="K74" s="94" t="s">
        <v>6629</v>
      </c>
      <c r="L74" s="94" t="s">
        <v>6630</v>
      </c>
      <c r="M74" s="94" t="s">
        <v>6631</v>
      </c>
      <c r="N74" s="97">
        <v>343.38804055704861</v>
      </c>
      <c r="O74" s="119" t="s">
        <v>7105</v>
      </c>
      <c r="P74" s="119">
        <f t="shared" si="1"/>
        <v>11.691075903463371</v>
      </c>
      <c r="Q74" s="97">
        <v>38.932934278035674</v>
      </c>
      <c r="R74" s="98">
        <v>1.4604202296603956</v>
      </c>
      <c r="S74" s="97">
        <v>88.156608844368435</v>
      </c>
      <c r="T74" s="99">
        <v>22.668580503298315</v>
      </c>
      <c r="U74" s="98">
        <v>8.4290251649157089</v>
      </c>
      <c r="V74" s="98">
        <v>1.3010017102369902</v>
      </c>
      <c r="W74" s="99">
        <v>40.145756464940142</v>
      </c>
      <c r="X74" s="99">
        <v>12.699469684064255</v>
      </c>
      <c r="Y74" s="109">
        <v>0.78573173711214261</v>
      </c>
    </row>
    <row r="75" spans="1:25" ht="15.75" x14ac:dyDescent="0.25">
      <c r="A75" s="14">
        <v>223</v>
      </c>
      <c r="B75" s="10">
        <v>10</v>
      </c>
      <c r="C75" s="11" t="s">
        <v>19</v>
      </c>
      <c r="D75" s="12">
        <v>2</v>
      </c>
      <c r="E75" s="69">
        <v>83</v>
      </c>
      <c r="F75" s="17">
        <v>4.3289999999999997</v>
      </c>
      <c r="G75" s="64">
        <v>133</v>
      </c>
      <c r="H75" s="64">
        <v>10.022</v>
      </c>
      <c r="I75" s="47"/>
      <c r="J75" s="77">
        <v>4.17</v>
      </c>
      <c r="K75" s="94" t="s">
        <v>6632</v>
      </c>
      <c r="L75" s="94" t="s">
        <v>6633</v>
      </c>
      <c r="M75" s="94" t="s">
        <v>6634</v>
      </c>
      <c r="N75" s="97">
        <v>295.47869022869025</v>
      </c>
      <c r="O75" s="119" t="s">
        <v>7105</v>
      </c>
      <c r="P75" s="119">
        <f t="shared" si="1"/>
        <v>15.588478764798419</v>
      </c>
      <c r="Q75" s="97">
        <v>41.862439362439368</v>
      </c>
      <c r="R75" s="98">
        <v>3.7855162855162861</v>
      </c>
      <c r="S75" s="97">
        <v>72.124047124047124</v>
      </c>
      <c r="T75" s="99">
        <v>21.211018711018713</v>
      </c>
      <c r="U75" s="98">
        <v>8.8981288981288991</v>
      </c>
      <c r="V75" s="98">
        <v>0.95287595287595306</v>
      </c>
      <c r="W75" s="99">
        <v>46.06063288080388</v>
      </c>
      <c r="X75" s="99">
        <v>7.9116259498440762</v>
      </c>
      <c r="Y75" s="109">
        <v>0.60568260568260568</v>
      </c>
    </row>
    <row r="76" spans="1:25" ht="15.75" x14ac:dyDescent="0.25">
      <c r="A76" s="14">
        <v>224</v>
      </c>
      <c r="B76" s="10">
        <v>10</v>
      </c>
      <c r="C76" s="11" t="s">
        <v>12</v>
      </c>
      <c r="D76" s="12">
        <v>1</v>
      </c>
      <c r="E76" s="69">
        <v>84</v>
      </c>
      <c r="F76" s="17">
        <v>4.24</v>
      </c>
      <c r="G76" s="64">
        <v>134</v>
      </c>
      <c r="H76" s="64">
        <v>10.02</v>
      </c>
      <c r="I76" s="47"/>
      <c r="J76" s="77">
        <v>3.77</v>
      </c>
      <c r="K76" s="94" t="s">
        <v>6635</v>
      </c>
      <c r="L76" s="94" t="s">
        <v>6636</v>
      </c>
      <c r="M76" s="94" t="s">
        <v>6637</v>
      </c>
      <c r="N76" s="97">
        <v>272.23284198113208</v>
      </c>
      <c r="O76" s="119" t="s">
        <v>7105</v>
      </c>
      <c r="P76" s="119">
        <f t="shared" si="1"/>
        <v>13.954611041420433</v>
      </c>
      <c r="Q76" s="97">
        <v>14.382665094339623</v>
      </c>
      <c r="R76" s="98">
        <v>1.9970518867924529</v>
      </c>
      <c r="S76" s="97">
        <v>84.251179245283012</v>
      </c>
      <c r="T76" s="99">
        <v>16.18691037735849</v>
      </c>
      <c r="U76" s="98">
        <v>7.5495283018867925</v>
      </c>
      <c r="V76" s="98">
        <v>0.80306603773584917</v>
      </c>
      <c r="W76" s="99">
        <v>37.989034225471698</v>
      </c>
      <c r="X76" s="99">
        <v>33.93077962544222</v>
      </c>
      <c r="Y76" s="109">
        <v>0.53632075471698104</v>
      </c>
    </row>
    <row r="77" spans="1:25" ht="15.75" x14ac:dyDescent="0.25">
      <c r="A77" s="14">
        <v>225</v>
      </c>
      <c r="B77" s="10">
        <v>10</v>
      </c>
      <c r="C77" s="11" t="s">
        <v>12</v>
      </c>
      <c r="D77" s="12">
        <v>2</v>
      </c>
      <c r="E77" s="69">
        <v>85</v>
      </c>
      <c r="F77" s="17">
        <v>4.3109999999999999</v>
      </c>
      <c r="G77" s="64">
        <v>135</v>
      </c>
      <c r="H77" s="64">
        <v>10.063000000000001</v>
      </c>
      <c r="I77" s="47"/>
      <c r="J77" s="77">
        <v>3.96</v>
      </c>
      <c r="K77" s="94" t="s">
        <v>6638</v>
      </c>
      <c r="L77" s="94" t="s">
        <v>6639</v>
      </c>
      <c r="M77" s="94" t="s">
        <v>6640</v>
      </c>
      <c r="N77" s="97">
        <v>279.80915100904662</v>
      </c>
      <c r="O77" s="119" t="s">
        <v>7105</v>
      </c>
      <c r="P77" s="119">
        <f t="shared" si="1"/>
        <v>11.599597883536035</v>
      </c>
      <c r="Q77" s="97">
        <v>20.109603340292278</v>
      </c>
      <c r="R77" s="98">
        <v>2.2007654836464861</v>
      </c>
      <c r="S77" s="97">
        <v>104.64509394572025</v>
      </c>
      <c r="T77" s="99">
        <v>14.465901183020179</v>
      </c>
      <c r="U77" s="98">
        <v>7.9192762700069599</v>
      </c>
      <c r="V77" s="98">
        <v>0.73416840640222691</v>
      </c>
      <c r="W77" s="99">
        <v>32.45673635838552</v>
      </c>
      <c r="X77" s="99">
        <v>17.565987867519137</v>
      </c>
      <c r="Y77" s="109">
        <v>0.81419624217118991</v>
      </c>
    </row>
    <row r="78" spans="1:25" ht="15.75" x14ac:dyDescent="0.25">
      <c r="A78" s="14">
        <v>226</v>
      </c>
      <c r="B78" s="10">
        <v>10</v>
      </c>
      <c r="C78" s="11" t="s">
        <v>13</v>
      </c>
      <c r="D78" s="12">
        <v>1</v>
      </c>
      <c r="E78" s="69">
        <v>86</v>
      </c>
      <c r="F78" s="17">
        <v>4.0060000000000002</v>
      </c>
      <c r="G78" s="64">
        <v>136</v>
      </c>
      <c r="H78" s="64">
        <v>9.9939999999999998</v>
      </c>
      <c r="I78" s="47"/>
      <c r="J78" s="77">
        <v>4.03</v>
      </c>
      <c r="K78" s="94" t="s">
        <v>6641</v>
      </c>
      <c r="L78" s="94" t="s">
        <v>6642</v>
      </c>
      <c r="M78" s="94" t="s">
        <v>6643</v>
      </c>
      <c r="N78" s="97">
        <v>281.32732151772342</v>
      </c>
      <c r="O78" s="119" t="s">
        <v>7105</v>
      </c>
      <c r="P78" s="119">
        <f t="shared" si="1"/>
        <v>13.131099367456308</v>
      </c>
      <c r="Q78" s="97">
        <v>29.855841238142787</v>
      </c>
      <c r="R78" s="98">
        <v>2.6678731902146779</v>
      </c>
      <c r="S78" s="97">
        <v>75.168497254118819</v>
      </c>
      <c r="T78" s="99">
        <v>19.528831752371445</v>
      </c>
      <c r="U78" s="98">
        <v>7.593609585621568</v>
      </c>
      <c r="V78" s="98">
        <v>0.92486270594108833</v>
      </c>
      <c r="W78" s="99">
        <v>36.941370136295554</v>
      </c>
      <c r="X78" s="99">
        <v>11.200381007707188</v>
      </c>
      <c r="Y78" s="109">
        <v>0.56315526709935093</v>
      </c>
    </row>
    <row r="79" spans="1:25" ht="15.75" x14ac:dyDescent="0.25">
      <c r="A79" s="14">
        <v>227</v>
      </c>
      <c r="B79" s="10">
        <v>10</v>
      </c>
      <c r="C79" s="11" t="s">
        <v>13</v>
      </c>
      <c r="D79" s="12">
        <v>2</v>
      </c>
      <c r="E79" s="69">
        <v>87</v>
      </c>
      <c r="F79" s="17">
        <v>4.1390000000000002</v>
      </c>
      <c r="G79" s="64">
        <v>137</v>
      </c>
      <c r="H79" s="64">
        <v>10.031000000000001</v>
      </c>
      <c r="I79" s="47"/>
      <c r="J79" s="77">
        <v>4.07</v>
      </c>
      <c r="K79" s="94" t="s">
        <v>6644</v>
      </c>
      <c r="L79" s="94" t="s">
        <v>6645</v>
      </c>
      <c r="M79" s="94" t="s">
        <v>238</v>
      </c>
      <c r="N79" s="97">
        <v>287.5953732785697</v>
      </c>
      <c r="O79" s="119" t="s">
        <v>7105</v>
      </c>
      <c r="P79" s="119">
        <f t="shared" si="1"/>
        <v>13.250346388951719</v>
      </c>
      <c r="Q79" s="97">
        <v>28.613795602802611</v>
      </c>
      <c r="R79" s="98">
        <v>1.2919787388258033</v>
      </c>
      <c r="S79" s="97">
        <v>89.351292582749451</v>
      </c>
      <c r="T79" s="99">
        <v>19.263711041314327</v>
      </c>
      <c r="U79" s="98">
        <v>7.1394056535395025</v>
      </c>
      <c r="V79" s="98">
        <v>0.69944431021985987</v>
      </c>
      <c r="W79" s="99">
        <v>38.107383158009178</v>
      </c>
      <c r="X79" s="99">
        <v>11.752397823598693</v>
      </c>
      <c r="Y79" s="109">
        <v>0.65088185552065714</v>
      </c>
    </row>
    <row r="80" spans="1:25" ht="15.75" x14ac:dyDescent="0.25">
      <c r="A80" s="14">
        <v>228</v>
      </c>
      <c r="B80" s="10">
        <v>10</v>
      </c>
      <c r="C80" s="11" t="s">
        <v>26</v>
      </c>
      <c r="D80" s="12">
        <v>1</v>
      </c>
      <c r="E80" s="69">
        <v>88</v>
      </c>
      <c r="F80" s="52">
        <v>4.1139999999999999</v>
      </c>
      <c r="G80" s="64">
        <v>138</v>
      </c>
      <c r="H80" s="65">
        <v>10.047000000000001</v>
      </c>
      <c r="I80" s="47"/>
      <c r="J80" s="77">
        <v>3.93</v>
      </c>
      <c r="K80" s="94" t="s">
        <v>6646</v>
      </c>
      <c r="L80" s="94" t="s">
        <v>6647</v>
      </c>
      <c r="M80" s="94" t="s">
        <v>258</v>
      </c>
      <c r="N80" s="97">
        <v>333.93467428293633</v>
      </c>
      <c r="O80" s="119" t="s">
        <v>7105</v>
      </c>
      <c r="P80" s="119">
        <f t="shared" si="1"/>
        <v>11.785585748000676</v>
      </c>
      <c r="Q80" s="97">
        <v>23.938381137579</v>
      </c>
      <c r="R80" s="98">
        <v>2.0436315021876519</v>
      </c>
      <c r="S80" s="97">
        <v>94.488332523091884</v>
      </c>
      <c r="T80" s="99">
        <v>20.066237238697131</v>
      </c>
      <c r="U80" s="98">
        <v>7.860962566844921</v>
      </c>
      <c r="V80" s="98">
        <v>1.0099659698590182</v>
      </c>
      <c r="W80" s="99">
        <v>39.356157379922223</v>
      </c>
      <c r="X80" s="99">
        <v>17.801038764432427</v>
      </c>
      <c r="Y80" s="109">
        <v>0.49295089936801162</v>
      </c>
    </row>
    <row r="81" spans="1:25" ht="15.75" x14ac:dyDescent="0.25">
      <c r="A81" s="14">
        <v>229</v>
      </c>
      <c r="B81" s="10">
        <v>10</v>
      </c>
      <c r="C81" s="11" t="s">
        <v>26</v>
      </c>
      <c r="D81" s="12">
        <v>2</v>
      </c>
      <c r="E81" s="69">
        <v>89</v>
      </c>
      <c r="F81" s="52">
        <v>4.4560000000000004</v>
      </c>
      <c r="G81" s="64">
        <v>139</v>
      </c>
      <c r="H81" s="65">
        <v>10.044</v>
      </c>
      <c r="I81" s="47"/>
      <c r="J81" s="77">
        <v>4.0599999999999996</v>
      </c>
      <c r="K81" s="94" t="s">
        <v>6648</v>
      </c>
      <c r="L81" s="94" t="s">
        <v>6649</v>
      </c>
      <c r="M81" s="94" t="s">
        <v>2916</v>
      </c>
      <c r="N81" s="97">
        <v>361.14839542190299</v>
      </c>
      <c r="O81" s="119" t="s">
        <v>7105</v>
      </c>
      <c r="P81" s="119">
        <f t="shared" si="1"/>
        <v>15.836688036881151</v>
      </c>
      <c r="Q81" s="97">
        <v>27.763128366247752</v>
      </c>
      <c r="R81" s="98">
        <v>2.8629937163375221</v>
      </c>
      <c r="S81" s="97">
        <v>95.449955116696572</v>
      </c>
      <c r="T81" s="99">
        <v>18.76178186714542</v>
      </c>
      <c r="U81" s="98">
        <v>6.7930879712746854</v>
      </c>
      <c r="V81" s="98">
        <v>0.91225314183123873</v>
      </c>
      <c r="W81" s="99">
        <v>57.193944733168742</v>
      </c>
      <c r="X81" s="99">
        <v>29.466871545528498</v>
      </c>
      <c r="Y81" s="109">
        <v>0.64429982046678624</v>
      </c>
    </row>
    <row r="82" spans="1:25" ht="15.75" x14ac:dyDescent="0.25">
      <c r="A82" s="14">
        <v>230</v>
      </c>
      <c r="B82" s="10"/>
      <c r="C82" s="11" t="s">
        <v>117</v>
      </c>
      <c r="D82" s="12"/>
      <c r="E82" s="69">
        <v>90</v>
      </c>
      <c r="F82" s="52"/>
      <c r="G82" s="64"/>
      <c r="H82" s="65"/>
      <c r="I82" s="47"/>
      <c r="J82" s="77">
        <v>4.87</v>
      </c>
      <c r="K82" s="43"/>
      <c r="L82" s="43"/>
      <c r="M82" s="43"/>
      <c r="N82" s="112">
        <v>8.6774999999999824E-2</v>
      </c>
      <c r="O82" s="120" t="s">
        <v>7105</v>
      </c>
      <c r="P82" s="119">
        <f>AVERAGE(P46,P81)</f>
        <v>14.505561557827553</v>
      </c>
      <c r="Q82" s="112">
        <v>-7.7249999999999819E-2</v>
      </c>
      <c r="R82" s="117">
        <v>2.5000000000000022E-4</v>
      </c>
      <c r="S82" s="115">
        <v>-0.19950000000000001</v>
      </c>
      <c r="T82" s="115">
        <v>3.7500000000000033E-3</v>
      </c>
      <c r="U82" s="117">
        <v>2.0000000000000018E-3</v>
      </c>
      <c r="V82" s="117">
        <v>-5.0000000000000044E-4</v>
      </c>
      <c r="W82" s="115">
        <v>1.1478919500000073E-3</v>
      </c>
      <c r="X82" s="115">
        <v>-1.2326645337500053E-2</v>
      </c>
      <c r="Y82" s="114">
        <v>-8.0000000000000036E-4</v>
      </c>
    </row>
    <row r="83" spans="1:25" ht="15.75" x14ac:dyDescent="0.25">
      <c r="A83" s="14">
        <v>231</v>
      </c>
      <c r="B83" s="10"/>
      <c r="C83" s="11" t="s">
        <v>117</v>
      </c>
      <c r="D83" s="12"/>
      <c r="E83" s="69">
        <v>91</v>
      </c>
      <c r="F83" s="52"/>
      <c r="G83" s="64"/>
      <c r="H83" s="65"/>
      <c r="I83" s="47"/>
      <c r="J83" s="77">
        <v>4.91</v>
      </c>
      <c r="K83" s="43"/>
      <c r="L83" s="43"/>
      <c r="M83" s="43"/>
      <c r="N83" s="112">
        <v>-0.10612500000000002</v>
      </c>
      <c r="O83" s="120" t="s">
        <v>7105</v>
      </c>
      <c r="P83" s="119">
        <f t="shared" si="1"/>
        <v>3.1132842873969344</v>
      </c>
      <c r="Q83" s="112">
        <v>5.1750000000000185E-2</v>
      </c>
      <c r="R83" s="117">
        <v>2.5000000000000022E-4</v>
      </c>
      <c r="S83" s="115">
        <v>0.10150000000000001</v>
      </c>
      <c r="T83" s="115">
        <v>-1.4249999999999985E-2</v>
      </c>
      <c r="U83" s="117">
        <v>-5.0000000000000044E-3</v>
      </c>
      <c r="V83" s="117">
        <v>5.0000000000000044E-4</v>
      </c>
      <c r="W83" s="115">
        <v>-3.3039729499999976E-3</v>
      </c>
      <c r="X83" s="115">
        <v>-4.4088795537500114E-2</v>
      </c>
      <c r="Y83" s="114">
        <v>0</v>
      </c>
    </row>
    <row r="84" spans="1:25" ht="15.75" x14ac:dyDescent="0.25">
      <c r="A84" s="14">
        <v>232</v>
      </c>
      <c r="B84" s="10"/>
      <c r="C84" s="85" t="s">
        <v>118</v>
      </c>
      <c r="D84" s="12"/>
      <c r="E84" s="69">
        <v>92</v>
      </c>
      <c r="F84" s="52">
        <v>4.0140000000000002</v>
      </c>
      <c r="G84" s="64"/>
      <c r="H84" s="65">
        <v>9.9990000000000006</v>
      </c>
      <c r="I84" s="47"/>
      <c r="J84" s="77" t="s">
        <v>130</v>
      </c>
      <c r="K84" s="43"/>
      <c r="L84" s="43"/>
      <c r="M84" s="43"/>
      <c r="N84" s="97">
        <v>877.96393871449925</v>
      </c>
      <c r="O84" s="119" t="s">
        <v>7105</v>
      </c>
      <c r="P84" s="119">
        <f t="shared" si="1"/>
        <v>10.607418482896819</v>
      </c>
      <c r="Q84" s="97">
        <v>282.21786248131542</v>
      </c>
      <c r="R84" s="98">
        <v>0.89872944693572487</v>
      </c>
      <c r="S84" s="97">
        <v>111.56576980568012</v>
      </c>
      <c r="T84" s="99">
        <v>27.987668161434978</v>
      </c>
      <c r="U84" s="98">
        <v>26.666666666666668</v>
      </c>
      <c r="V84" s="98">
        <v>8.082959641255604</v>
      </c>
      <c r="W84" s="99">
        <v>93.129309108370691</v>
      </c>
      <c r="X84" s="99">
        <v>29.533533001214497</v>
      </c>
      <c r="Y84" s="109">
        <v>1.1606875934230196</v>
      </c>
    </row>
    <row r="85" spans="1:25" ht="15.75" x14ac:dyDescent="0.25">
      <c r="A85" s="14">
        <v>233</v>
      </c>
      <c r="B85" s="10"/>
      <c r="C85" s="11" t="s">
        <v>119</v>
      </c>
      <c r="D85" s="12"/>
      <c r="E85" s="69">
        <v>93</v>
      </c>
      <c r="F85" s="52">
        <v>3.1150000000000002</v>
      </c>
      <c r="G85" s="64"/>
      <c r="H85" s="65"/>
      <c r="I85" s="47"/>
      <c r="J85" s="77"/>
      <c r="K85" s="43"/>
      <c r="L85" s="43"/>
      <c r="M85" s="43"/>
      <c r="N85" s="97">
        <v>925.37311396468692</v>
      </c>
      <c r="O85" s="119" t="s">
        <v>7105</v>
      </c>
      <c r="P85" s="119">
        <f t="shared" si="1"/>
        <v>2.9963686264938989</v>
      </c>
      <c r="Q85" s="97">
        <v>277.56741573033702</v>
      </c>
      <c r="R85" s="98">
        <v>0.92696629213483139</v>
      </c>
      <c r="S85" s="97">
        <v>224.75922953451044</v>
      </c>
      <c r="T85" s="99">
        <v>53.63162118780096</v>
      </c>
      <c r="U85" s="98">
        <v>20.089887640449437</v>
      </c>
      <c r="V85" s="99">
        <v>112.25200642054574</v>
      </c>
      <c r="W85" s="99">
        <v>27.72758966484751</v>
      </c>
      <c r="X85" s="99">
        <v>22.887337425963075</v>
      </c>
      <c r="Y85" s="109">
        <v>2.248796147672552</v>
      </c>
    </row>
    <row r="86" spans="1:25" ht="15.75" x14ac:dyDescent="0.25">
      <c r="A86" s="14">
        <v>64</v>
      </c>
      <c r="B86" s="9">
        <v>9</v>
      </c>
      <c r="C86" s="5" t="s">
        <v>5</v>
      </c>
      <c r="D86" s="6">
        <v>1</v>
      </c>
      <c r="E86" s="70">
        <v>64</v>
      </c>
      <c r="F86" s="51">
        <v>3.8690000000000002</v>
      </c>
      <c r="G86" s="66">
        <v>164</v>
      </c>
      <c r="H86" s="66">
        <v>10.041</v>
      </c>
      <c r="I86" s="47"/>
      <c r="J86" s="81">
        <v>4.3600000000000003</v>
      </c>
      <c r="K86" t="s">
        <v>6838</v>
      </c>
      <c r="L86" t="s">
        <v>6839</v>
      </c>
      <c r="M86" t="s">
        <v>6840</v>
      </c>
      <c r="N86" s="104">
        <v>536.8608167485138</v>
      </c>
      <c r="O86" s="39" t="s">
        <v>7104</v>
      </c>
      <c r="P86" s="119">
        <f t="shared" si="1"/>
        <v>14.202635434878529</v>
      </c>
      <c r="Q86" s="97">
        <v>126.75368312225382</v>
      </c>
      <c r="R86" s="109">
        <v>1.0002584647195658</v>
      </c>
      <c r="S86" s="97">
        <v>141.22059963814942</v>
      </c>
      <c r="T86" s="99">
        <v>28.247609201344016</v>
      </c>
      <c r="U86" s="99">
        <v>9.9560609976738164</v>
      </c>
      <c r="V86" s="111">
        <v>3.6501680020677174</v>
      </c>
      <c r="W86" s="99">
        <v>76.248384595502699</v>
      </c>
      <c r="X86" s="99">
        <v>14.89532178857586</v>
      </c>
      <c r="Y86" s="98">
        <v>1.4926337554923752</v>
      </c>
    </row>
    <row r="87" spans="1:25" ht="15.75" x14ac:dyDescent="0.25">
      <c r="A87" s="14">
        <v>65</v>
      </c>
      <c r="B87" s="9">
        <v>9</v>
      </c>
      <c r="C87" s="5" t="s">
        <v>5</v>
      </c>
      <c r="D87" s="6">
        <v>2</v>
      </c>
      <c r="E87" s="70">
        <v>65</v>
      </c>
      <c r="F87" s="16">
        <v>4.05</v>
      </c>
      <c r="G87" s="67">
        <v>165</v>
      </c>
      <c r="H87" s="67">
        <v>10.074999999999999</v>
      </c>
      <c r="I87" s="47"/>
      <c r="J87" s="82">
        <v>4.3899999999999997</v>
      </c>
      <c r="K87" t="s">
        <v>6841</v>
      </c>
      <c r="L87" t="s">
        <v>6842</v>
      </c>
      <c r="M87" t="s">
        <v>6779</v>
      </c>
      <c r="N87" s="104">
        <v>595.71222222222218</v>
      </c>
      <c r="O87" s="39" t="s">
        <v>7104</v>
      </c>
      <c r="P87" s="119">
        <f t="shared" si="1"/>
        <v>12.915134886780404</v>
      </c>
      <c r="Q87" s="97">
        <v>114.7925925925926</v>
      </c>
      <c r="R87" s="109">
        <v>1.1925925925925924</v>
      </c>
      <c r="S87" s="97">
        <v>127.27962962962965</v>
      </c>
      <c r="T87" s="99">
        <v>25.25925925925926</v>
      </c>
      <c r="U87" s="99">
        <v>9.1481481481481488</v>
      </c>
      <c r="V87" s="111">
        <v>1.2796296296296295</v>
      </c>
      <c r="W87" s="99">
        <v>76.93703703703703</v>
      </c>
      <c r="X87" s="99">
        <v>16.014814814814816</v>
      </c>
      <c r="Y87" s="98">
        <v>1.6281481481481481</v>
      </c>
    </row>
    <row r="88" spans="1:25" ht="15.75" x14ac:dyDescent="0.25">
      <c r="A88" s="14">
        <v>66</v>
      </c>
      <c r="B88" s="9">
        <v>9</v>
      </c>
      <c r="C88" s="5" t="s">
        <v>6</v>
      </c>
      <c r="D88" s="6">
        <v>1</v>
      </c>
      <c r="E88" s="70">
        <v>66</v>
      </c>
      <c r="F88" s="16">
        <v>3.9460000000000002</v>
      </c>
      <c r="G88" s="67">
        <v>166</v>
      </c>
      <c r="H88" s="67">
        <v>9.99</v>
      </c>
      <c r="I88" s="47"/>
      <c r="J88" s="82">
        <v>4.3600000000000003</v>
      </c>
      <c r="K88" t="s">
        <v>6843</v>
      </c>
      <c r="L88" t="s">
        <v>6844</v>
      </c>
      <c r="M88" t="s">
        <v>6576</v>
      </c>
      <c r="N88" s="104">
        <v>618.39951849974648</v>
      </c>
      <c r="O88" s="39" t="s">
        <v>7104</v>
      </c>
      <c r="P88" s="119">
        <f t="shared" si="1"/>
        <v>12.229507813791836</v>
      </c>
      <c r="Q88" s="97">
        <v>124.7364419665484</v>
      </c>
      <c r="R88" s="109">
        <v>2.2807906741003547</v>
      </c>
      <c r="S88" s="97">
        <v>137.62861125190065</v>
      </c>
      <c r="T88" s="99">
        <v>26.852508869741509</v>
      </c>
      <c r="U88" s="99">
        <v>10.499239736441966</v>
      </c>
      <c r="V88" s="111">
        <v>3.1760010136847439</v>
      </c>
      <c r="W88" s="99">
        <v>75.627217435377588</v>
      </c>
      <c r="X88" s="99">
        <v>17.105930055752662</v>
      </c>
      <c r="Y88" s="98">
        <v>1.828433857070451</v>
      </c>
    </row>
    <row r="89" spans="1:25" ht="15.75" x14ac:dyDescent="0.25">
      <c r="A89" s="14">
        <v>67</v>
      </c>
      <c r="B89" s="9">
        <v>9</v>
      </c>
      <c r="C89" s="5" t="s">
        <v>6</v>
      </c>
      <c r="D89" s="6">
        <v>2</v>
      </c>
      <c r="E89" s="70">
        <v>67</v>
      </c>
      <c r="F89" s="16">
        <v>4.3150000000000004</v>
      </c>
      <c r="G89" s="67">
        <v>167</v>
      </c>
      <c r="H89" s="67">
        <v>9.9870000000000001</v>
      </c>
      <c r="I89" s="47"/>
      <c r="J89" s="82">
        <v>4.37</v>
      </c>
      <c r="K89" t="s">
        <v>6845</v>
      </c>
      <c r="L89" t="s">
        <v>6846</v>
      </c>
      <c r="M89" t="s">
        <v>6279</v>
      </c>
      <c r="N89" s="104">
        <v>744.95353418308218</v>
      </c>
      <c r="O89" s="39" t="s">
        <v>7104</v>
      </c>
      <c r="P89" s="119">
        <f t="shared" si="1"/>
        <v>12.166685410010253</v>
      </c>
      <c r="Q89" s="97">
        <v>121.57821552723057</v>
      </c>
      <c r="R89" s="109">
        <v>2.0579374275782154</v>
      </c>
      <c r="S89" s="97">
        <v>152.55677867902665</v>
      </c>
      <c r="T89" s="99">
        <v>24.271147161066047</v>
      </c>
      <c r="U89" s="99">
        <v>9.0660486674391656</v>
      </c>
      <c r="V89" s="111">
        <v>1.3818076477404404</v>
      </c>
      <c r="W89" s="99">
        <v>90.636152954808807</v>
      </c>
      <c r="X89" s="99">
        <v>19.279258400926999</v>
      </c>
      <c r="Y89" s="98">
        <v>1.6310544611819235</v>
      </c>
    </row>
    <row r="90" spans="1:25" ht="15.75" x14ac:dyDescent="0.25">
      <c r="A90" s="14">
        <v>68</v>
      </c>
      <c r="B90" s="9">
        <v>9</v>
      </c>
      <c r="C90" s="5" t="s">
        <v>7</v>
      </c>
      <c r="D90" s="6">
        <v>1</v>
      </c>
      <c r="E90" s="70">
        <v>68</v>
      </c>
      <c r="F90" s="16">
        <v>3.9620000000000002</v>
      </c>
      <c r="G90" s="67">
        <v>168</v>
      </c>
      <c r="H90" s="67">
        <v>9.9979999999999993</v>
      </c>
      <c r="I90" s="47"/>
      <c r="J90" s="82">
        <v>4.5</v>
      </c>
      <c r="K90" t="s">
        <v>6847</v>
      </c>
      <c r="L90" t="s">
        <v>6848</v>
      </c>
      <c r="M90" t="s">
        <v>6408</v>
      </c>
      <c r="N90" s="104">
        <v>839.41809692074696</v>
      </c>
      <c r="O90" s="39" t="s">
        <v>7104</v>
      </c>
      <c r="P90" s="119">
        <f t="shared" si="1"/>
        <v>9.2247685463942322</v>
      </c>
      <c r="Q90" s="97">
        <v>157.3220595658758</v>
      </c>
      <c r="R90" s="109">
        <v>2.9833417465926293</v>
      </c>
      <c r="S90" s="97">
        <v>141.31309944472488</v>
      </c>
      <c r="T90" s="99">
        <v>23.594144371529531</v>
      </c>
      <c r="U90" s="99">
        <v>10.290257445734476</v>
      </c>
      <c r="V90" s="111">
        <v>2.4135537607269058</v>
      </c>
      <c r="W90" s="99">
        <v>77.434376577486105</v>
      </c>
      <c r="X90" s="99">
        <v>21.595153962645124</v>
      </c>
      <c r="Y90" s="98">
        <v>1.7953054013124683</v>
      </c>
    </row>
    <row r="91" spans="1:25" ht="15.75" x14ac:dyDescent="0.25">
      <c r="A91" s="14">
        <v>69</v>
      </c>
      <c r="B91" s="9">
        <v>9</v>
      </c>
      <c r="C91" s="5" t="s">
        <v>7</v>
      </c>
      <c r="D91" s="6">
        <v>2</v>
      </c>
      <c r="E91" s="70">
        <v>69</v>
      </c>
      <c r="F91" s="16">
        <v>3.9159999999999999</v>
      </c>
      <c r="G91" s="67">
        <v>169</v>
      </c>
      <c r="H91" s="67">
        <v>10.073</v>
      </c>
      <c r="I91" s="47"/>
      <c r="J91" s="82">
        <v>4.28</v>
      </c>
      <c r="K91" t="s">
        <v>6849</v>
      </c>
      <c r="L91" t="s">
        <v>6850</v>
      </c>
      <c r="M91" t="s">
        <v>6320</v>
      </c>
      <c r="N91" s="104">
        <v>629.04353932584263</v>
      </c>
      <c r="O91" s="39" t="s">
        <v>7104</v>
      </c>
      <c r="P91" s="119">
        <f t="shared" si="1"/>
        <v>17.861764206200988</v>
      </c>
      <c r="Q91" s="97">
        <v>189.12410623084781</v>
      </c>
      <c r="R91" s="109">
        <v>1.7236976506639428</v>
      </c>
      <c r="S91" s="97">
        <v>148.4888917262513</v>
      </c>
      <c r="T91" s="99">
        <v>23.335035750766089</v>
      </c>
      <c r="U91" s="99">
        <v>13.544433094994893</v>
      </c>
      <c r="V91" s="111">
        <v>3.4071756894790606</v>
      </c>
      <c r="W91" s="97">
        <v>112.35827374872318</v>
      </c>
      <c r="X91" s="99">
        <v>16.930541368743615</v>
      </c>
      <c r="Y91" s="98">
        <v>1.963483146067416</v>
      </c>
    </row>
    <row r="92" spans="1:25" ht="15.75" x14ac:dyDescent="0.25">
      <c r="A92" s="14">
        <v>70</v>
      </c>
      <c r="B92" s="9">
        <v>9</v>
      </c>
      <c r="C92" s="5" t="s">
        <v>8</v>
      </c>
      <c r="D92" s="6">
        <v>1</v>
      </c>
      <c r="E92" s="70">
        <v>70</v>
      </c>
      <c r="F92" s="16">
        <v>3.9089999999999998</v>
      </c>
      <c r="G92" s="67">
        <v>170</v>
      </c>
      <c r="H92" s="67">
        <v>9.9529999999999994</v>
      </c>
      <c r="I92" s="47"/>
      <c r="J92" s="82">
        <v>4.3499999999999996</v>
      </c>
      <c r="K92" t="s">
        <v>6851</v>
      </c>
      <c r="L92" t="s">
        <v>6852</v>
      </c>
      <c r="M92" t="s">
        <v>6320</v>
      </c>
      <c r="N92" s="104">
        <v>675.15848042977757</v>
      </c>
      <c r="O92" s="39" t="s">
        <v>7104</v>
      </c>
      <c r="P92" s="119">
        <f t="shared" si="1"/>
        <v>13.54561022311921</v>
      </c>
      <c r="Q92" s="97">
        <v>131.05909439754413</v>
      </c>
      <c r="R92" s="109">
        <v>1.5963161933998469</v>
      </c>
      <c r="S92" s="97">
        <v>173.4669992325403</v>
      </c>
      <c r="T92" s="99">
        <v>23.798925556408289</v>
      </c>
      <c r="U92" s="98">
        <v>9.5855717574827324</v>
      </c>
      <c r="V92" s="111">
        <v>3.9351496546431317</v>
      </c>
      <c r="W92" s="99">
        <v>91.454336147352265</v>
      </c>
      <c r="X92" s="99">
        <v>18.372985418265543</v>
      </c>
      <c r="Y92" s="98">
        <v>1.5510360706062933</v>
      </c>
    </row>
    <row r="93" spans="1:25" ht="15.75" x14ac:dyDescent="0.25">
      <c r="A93" s="14">
        <v>71</v>
      </c>
      <c r="B93" s="9">
        <v>9</v>
      </c>
      <c r="C93" s="5" t="s">
        <v>8</v>
      </c>
      <c r="D93" s="6">
        <v>2</v>
      </c>
      <c r="E93" s="70">
        <v>71</v>
      </c>
      <c r="F93" s="16">
        <v>4.0149999999999997</v>
      </c>
      <c r="G93" s="67">
        <v>171</v>
      </c>
      <c r="H93" s="67">
        <v>10.013</v>
      </c>
      <c r="I93" s="47"/>
      <c r="J93" s="82">
        <v>4.1399999999999997</v>
      </c>
      <c r="K93" t="s">
        <v>6853</v>
      </c>
      <c r="L93" t="s">
        <v>6854</v>
      </c>
      <c r="M93" t="s">
        <v>6855</v>
      </c>
      <c r="N93" s="104">
        <v>545.3585305105853</v>
      </c>
      <c r="O93" s="39" t="s">
        <v>7104</v>
      </c>
      <c r="P93" s="119">
        <f t="shared" si="1"/>
        <v>18.477910152677559</v>
      </c>
      <c r="Q93" s="97">
        <v>87.915317559153181</v>
      </c>
      <c r="R93" s="109">
        <v>2.2042341220423411</v>
      </c>
      <c r="S93" s="97">
        <v>152.82254047322542</v>
      </c>
      <c r="T93" s="99">
        <v>24.067247820672481</v>
      </c>
      <c r="U93" s="98">
        <v>9.7210460772104614</v>
      </c>
      <c r="V93" s="111">
        <v>1.7914072229140723</v>
      </c>
      <c r="W93" s="97">
        <v>100.7708592777086</v>
      </c>
      <c r="X93" s="99">
        <v>19.330012453300128</v>
      </c>
      <c r="Y93" s="98">
        <v>1.2470734744707348</v>
      </c>
    </row>
    <row r="94" spans="1:25" ht="15.75" x14ac:dyDescent="0.25">
      <c r="A94" s="14">
        <v>72</v>
      </c>
      <c r="B94" s="9">
        <v>9</v>
      </c>
      <c r="C94" s="5" t="s">
        <v>9</v>
      </c>
      <c r="D94" s="6">
        <v>1</v>
      </c>
      <c r="E94" s="70">
        <v>72</v>
      </c>
      <c r="F94" s="16">
        <v>3.8879999999999999</v>
      </c>
      <c r="G94" s="67">
        <v>172</v>
      </c>
      <c r="H94" s="67">
        <v>10.086</v>
      </c>
      <c r="I94" s="47"/>
      <c r="J94" s="83">
        <v>4.26</v>
      </c>
      <c r="K94" t="s">
        <v>6856</v>
      </c>
      <c r="L94" t="s">
        <v>6857</v>
      </c>
      <c r="M94" t="s">
        <v>6858</v>
      </c>
      <c r="N94" s="104">
        <v>591.5366512345679</v>
      </c>
      <c r="O94" s="39" t="s">
        <v>7104</v>
      </c>
      <c r="P94" s="119">
        <f t="shared" si="1"/>
        <v>12.57383762603024</v>
      </c>
      <c r="Q94" s="97">
        <v>85.285493827160508</v>
      </c>
      <c r="R94" s="109">
        <v>1.6743827160493829</v>
      </c>
      <c r="S94" s="97">
        <v>141.68788580246917</v>
      </c>
      <c r="T94" s="99">
        <v>28.912037037037042</v>
      </c>
      <c r="U94" s="98">
        <v>8.4259259259259274</v>
      </c>
      <c r="V94" s="111">
        <v>2.9378858024691361</v>
      </c>
      <c r="W94" s="99">
        <v>74.378858024691368</v>
      </c>
      <c r="X94" s="99">
        <v>18.796296296296298</v>
      </c>
      <c r="Y94" s="98">
        <v>3.533950617283951</v>
      </c>
    </row>
    <row r="95" spans="1:25" ht="15.75" x14ac:dyDescent="0.25">
      <c r="A95" s="14">
        <v>73</v>
      </c>
      <c r="B95" s="9">
        <v>9</v>
      </c>
      <c r="C95" s="5" t="s">
        <v>9</v>
      </c>
      <c r="D95" s="6">
        <v>2</v>
      </c>
      <c r="E95" s="70">
        <v>73</v>
      </c>
      <c r="F95" s="16">
        <v>3.931</v>
      </c>
      <c r="G95" s="67">
        <v>173</v>
      </c>
      <c r="H95" s="67">
        <v>10.042999999999999</v>
      </c>
      <c r="I95" s="47"/>
      <c r="J95" s="82">
        <v>4.47</v>
      </c>
      <c r="K95" t="s">
        <v>6859</v>
      </c>
      <c r="L95" t="s">
        <v>6860</v>
      </c>
      <c r="M95" t="s">
        <v>6513</v>
      </c>
      <c r="N95" s="104">
        <v>593.59819384380569</v>
      </c>
      <c r="O95" s="39" t="s">
        <v>7104</v>
      </c>
      <c r="P95" s="119">
        <f t="shared" si="1"/>
        <v>12.980651481753611</v>
      </c>
      <c r="Q95" s="97">
        <v>169.78122615110661</v>
      </c>
      <c r="R95" s="109">
        <v>1.4576443653014501</v>
      </c>
      <c r="S95" s="97">
        <v>153.18812007122872</v>
      </c>
      <c r="T95" s="99">
        <v>25.100483337573138</v>
      </c>
      <c r="U95" s="99">
        <v>10.058509285169169</v>
      </c>
      <c r="V95" s="111">
        <v>3.1118036123123889</v>
      </c>
      <c r="W95" s="99">
        <v>77.052912744848641</v>
      </c>
      <c r="X95" s="99">
        <v>13.401170185703386</v>
      </c>
      <c r="Y95" s="98">
        <v>2.0498600864919867</v>
      </c>
    </row>
    <row r="96" spans="1:25" ht="15.75" x14ac:dyDescent="0.25">
      <c r="A96" s="14">
        <v>74</v>
      </c>
      <c r="B96" s="9">
        <v>9</v>
      </c>
      <c r="C96" s="30" t="s">
        <v>111</v>
      </c>
      <c r="D96" s="6">
        <v>1</v>
      </c>
      <c r="E96" s="69">
        <v>74</v>
      </c>
      <c r="F96" s="16">
        <v>3.8410000000000002</v>
      </c>
      <c r="G96" s="67">
        <v>174</v>
      </c>
      <c r="H96" s="67">
        <v>9.9689999999999994</v>
      </c>
      <c r="I96" s="47"/>
      <c r="J96" s="82">
        <v>4.29</v>
      </c>
      <c r="K96" t="s">
        <v>6861</v>
      </c>
      <c r="L96" t="s">
        <v>6862</v>
      </c>
      <c r="M96" t="s">
        <v>6297</v>
      </c>
      <c r="N96" s="104">
        <v>603.32061963030458</v>
      </c>
      <c r="O96" s="39" t="s">
        <v>7104</v>
      </c>
      <c r="P96" s="119">
        <f t="shared" si="1"/>
        <v>16.138877327573315</v>
      </c>
      <c r="Q96" s="97">
        <v>119.08617547513668</v>
      </c>
      <c r="R96" s="109">
        <v>1.6089560010413957</v>
      </c>
      <c r="S96" s="97">
        <v>149.67000781046605</v>
      </c>
      <c r="T96" s="99">
        <v>27.164800833116377</v>
      </c>
      <c r="U96" s="99">
        <v>10.036448841447539</v>
      </c>
      <c r="V96" s="111">
        <v>2.1381150741994275</v>
      </c>
      <c r="W96" s="99">
        <v>97.369174694090077</v>
      </c>
      <c r="X96" s="99">
        <v>20.393126789898467</v>
      </c>
      <c r="Y96" s="98">
        <v>1.4082270242124446</v>
      </c>
    </row>
    <row r="97" spans="1:25" ht="15.75" x14ac:dyDescent="0.25">
      <c r="A97" s="14">
        <v>75</v>
      </c>
      <c r="B97" s="9">
        <v>9</v>
      </c>
      <c r="C97" s="30" t="s">
        <v>111</v>
      </c>
      <c r="D97" s="6">
        <v>2</v>
      </c>
      <c r="E97" s="69">
        <v>75</v>
      </c>
      <c r="F97" s="16">
        <v>4.2629999999999999</v>
      </c>
      <c r="G97" s="67">
        <v>175</v>
      </c>
      <c r="H97" s="67">
        <v>9.9809999999999999</v>
      </c>
      <c r="I97" s="47" t="s">
        <v>115</v>
      </c>
      <c r="J97" s="82">
        <v>4.83</v>
      </c>
      <c r="K97" t="s">
        <v>6863</v>
      </c>
      <c r="L97" t="s">
        <v>6864</v>
      </c>
      <c r="M97" t="s">
        <v>6368</v>
      </c>
      <c r="N97" s="104">
        <v>549.55066854327936</v>
      </c>
      <c r="O97" s="39" t="s">
        <v>7104</v>
      </c>
      <c r="P97" s="119">
        <f t="shared" si="1"/>
        <v>11.875225297616952</v>
      </c>
      <c r="Q97" s="97">
        <v>205.11611541168193</v>
      </c>
      <c r="R97" s="109">
        <v>0.96410978184377205</v>
      </c>
      <c r="S97" s="97">
        <v>128.23891625615764</v>
      </c>
      <c r="T97" s="99">
        <v>24.897959183673471</v>
      </c>
      <c r="U97" s="99">
        <v>10.485573539760733</v>
      </c>
      <c r="V97" s="111">
        <v>2.7357494722026745</v>
      </c>
      <c r="W97" s="99">
        <v>65.260380014074599</v>
      </c>
      <c r="X97" s="99">
        <v>10.309641097818439</v>
      </c>
      <c r="Y97" s="98">
        <v>1.729064039408867</v>
      </c>
    </row>
    <row r="98" spans="1:25" ht="15.75" x14ac:dyDescent="0.25">
      <c r="A98" s="14">
        <v>76</v>
      </c>
      <c r="B98" s="9">
        <v>9</v>
      </c>
      <c r="C98" s="5" t="s">
        <v>12</v>
      </c>
      <c r="D98" s="6">
        <v>1</v>
      </c>
      <c r="E98" s="70">
        <v>76</v>
      </c>
      <c r="F98" s="16">
        <v>3.883</v>
      </c>
      <c r="G98" s="67">
        <v>176</v>
      </c>
      <c r="H98" s="67">
        <v>9.9990000000000006</v>
      </c>
      <c r="I98" s="47"/>
      <c r="J98" s="82">
        <v>4.09</v>
      </c>
      <c r="K98" t="s">
        <v>6865</v>
      </c>
      <c r="L98" t="s">
        <v>6866</v>
      </c>
      <c r="M98" t="s">
        <v>6447</v>
      </c>
      <c r="N98" s="104">
        <v>779.22083440638687</v>
      </c>
      <c r="O98" s="39" t="s">
        <v>7104</v>
      </c>
      <c r="P98" s="119">
        <f t="shared" si="1"/>
        <v>9.3364724265954351</v>
      </c>
      <c r="Q98" s="97">
        <v>85.217615245943861</v>
      </c>
      <c r="R98" s="109">
        <v>1.2902395055369558</v>
      </c>
      <c r="S98" s="97">
        <v>172.92879217100182</v>
      </c>
      <c r="T98" s="99">
        <v>19.260880762297194</v>
      </c>
      <c r="U98" s="98">
        <v>8.5603914499098632</v>
      </c>
      <c r="V98" s="111">
        <v>2.207700231779552</v>
      </c>
      <c r="W98" s="99">
        <v>72.751738346639186</v>
      </c>
      <c r="X98" s="99">
        <v>72.052536698429051</v>
      </c>
      <c r="Y98" s="98">
        <v>1.100952871491115</v>
      </c>
    </row>
    <row r="99" spans="1:25" ht="15.75" x14ac:dyDescent="0.25">
      <c r="A99" s="14">
        <v>77</v>
      </c>
      <c r="B99" s="9">
        <v>9</v>
      </c>
      <c r="C99" s="5" t="s">
        <v>12</v>
      </c>
      <c r="D99" s="6">
        <v>2</v>
      </c>
      <c r="E99" s="70">
        <v>77</v>
      </c>
      <c r="F99" s="16">
        <v>3.8690000000000002</v>
      </c>
      <c r="G99" s="67">
        <v>177</v>
      </c>
      <c r="H99" s="67">
        <v>10.036</v>
      </c>
      <c r="I99" s="47"/>
      <c r="J99" s="82">
        <v>4.05</v>
      </c>
      <c r="K99" t="s">
        <v>6867</v>
      </c>
      <c r="L99" t="s">
        <v>6868</v>
      </c>
      <c r="M99" t="s">
        <v>6869</v>
      </c>
      <c r="N99" s="104">
        <v>703.46200568622385</v>
      </c>
      <c r="O99" s="39" t="s">
        <v>7104</v>
      </c>
      <c r="P99" s="119">
        <f t="shared" si="1"/>
        <v>17.356650424946665</v>
      </c>
      <c r="Q99" s="97">
        <v>116.28586197983974</v>
      </c>
      <c r="R99" s="109">
        <v>2.3649521840268801</v>
      </c>
      <c r="S99" s="97">
        <v>187.97686740759886</v>
      </c>
      <c r="T99" s="99">
        <v>25.611269061773069</v>
      </c>
      <c r="U99" s="98">
        <v>9.8630136986301373</v>
      </c>
      <c r="V99" s="111">
        <v>2.1148875678469889</v>
      </c>
      <c r="W99" s="97">
        <v>122.09744119927629</v>
      </c>
      <c r="X99" s="99">
        <v>48.826570173171355</v>
      </c>
      <c r="Y99" s="98">
        <v>1.8493150684931505</v>
      </c>
    </row>
    <row r="100" spans="1:25" ht="15.75" x14ac:dyDescent="0.25">
      <c r="A100" s="14">
        <v>78</v>
      </c>
      <c r="B100" s="9">
        <v>9</v>
      </c>
      <c r="C100" s="5" t="s">
        <v>27</v>
      </c>
      <c r="D100" s="6">
        <v>1</v>
      </c>
      <c r="E100" s="70">
        <v>78</v>
      </c>
      <c r="F100" s="16">
        <v>3.9860000000000002</v>
      </c>
      <c r="G100" s="67">
        <v>178</v>
      </c>
      <c r="H100" s="67">
        <v>9.9809999999999999</v>
      </c>
      <c r="I100" s="41"/>
      <c r="J100" s="82">
        <v>4.3</v>
      </c>
      <c r="K100" t="s">
        <v>6870</v>
      </c>
      <c r="L100" t="s">
        <v>6871</v>
      </c>
      <c r="M100" t="s">
        <v>6872</v>
      </c>
      <c r="N100" s="104">
        <v>541.98055694932259</v>
      </c>
      <c r="O100" s="39" t="s">
        <v>7104</v>
      </c>
      <c r="P100" s="119">
        <f t="shared" si="1"/>
        <v>17.075827840549696</v>
      </c>
      <c r="Q100" s="97">
        <v>102.63672854992473</v>
      </c>
      <c r="R100" s="109">
        <v>1.226793778223783</v>
      </c>
      <c r="S100" s="97">
        <v>121.57112393376819</v>
      </c>
      <c r="T100" s="99">
        <v>24.994982438534873</v>
      </c>
      <c r="U100" s="98">
        <v>9.6036126442548913</v>
      </c>
      <c r="V100" s="111">
        <v>1.5259658805820371</v>
      </c>
      <c r="W100" s="99">
        <v>92.547666833918711</v>
      </c>
      <c r="X100" s="99">
        <v>23.339187155042648</v>
      </c>
      <c r="Y100" s="98">
        <v>1.2222779729051678</v>
      </c>
    </row>
    <row r="101" spans="1:25" ht="15.75" x14ac:dyDescent="0.25">
      <c r="A101" s="14">
        <v>79</v>
      </c>
      <c r="B101" s="9">
        <v>9</v>
      </c>
      <c r="C101" s="5" t="s">
        <v>27</v>
      </c>
      <c r="D101" s="6">
        <v>2</v>
      </c>
      <c r="E101" s="70">
        <v>79</v>
      </c>
      <c r="F101" s="16">
        <v>3.8029999999999999</v>
      </c>
      <c r="G101" s="67">
        <v>179</v>
      </c>
      <c r="H101" s="67">
        <v>10.032</v>
      </c>
      <c r="J101" s="82">
        <v>4.43</v>
      </c>
      <c r="K101" t="s">
        <v>6873</v>
      </c>
      <c r="L101" t="s">
        <v>6874</v>
      </c>
      <c r="M101" t="s">
        <v>6875</v>
      </c>
      <c r="N101" s="104">
        <v>860.94517486195116</v>
      </c>
      <c r="O101" s="39" t="s">
        <v>7104</v>
      </c>
      <c r="P101" s="119">
        <f t="shared" si="1"/>
        <v>10.41468620563748</v>
      </c>
      <c r="Q101" s="97">
        <v>170.28924533263213</v>
      </c>
      <c r="R101" s="109">
        <v>2.0746778858795687</v>
      </c>
      <c r="S101" s="97">
        <v>156.37194320273471</v>
      </c>
      <c r="T101" s="99">
        <v>25.732316592164082</v>
      </c>
      <c r="U101" s="99">
        <v>11.414672626873521</v>
      </c>
      <c r="V101" s="111">
        <v>2.8142256113594533</v>
      </c>
      <c r="W101" s="99">
        <v>89.664738364449121</v>
      </c>
      <c r="X101" s="99">
        <v>20.525900604785694</v>
      </c>
      <c r="Y101" s="98">
        <v>1.8664212463844334</v>
      </c>
    </row>
    <row r="102" spans="1:25" ht="15.75" x14ac:dyDescent="0.25">
      <c r="A102" s="14">
        <v>80</v>
      </c>
      <c r="B102" s="9">
        <v>9</v>
      </c>
      <c r="C102" s="5" t="s">
        <v>14</v>
      </c>
      <c r="D102" s="6">
        <v>1</v>
      </c>
      <c r="E102" s="70">
        <v>80</v>
      </c>
      <c r="F102" s="67">
        <v>3.8359999999999999</v>
      </c>
      <c r="G102" s="67">
        <v>180</v>
      </c>
      <c r="H102" s="67">
        <v>9.9909999999999997</v>
      </c>
      <c r="J102" s="82">
        <v>4.37</v>
      </c>
      <c r="K102" t="s">
        <v>6876</v>
      </c>
      <c r="L102" t="s">
        <v>6877</v>
      </c>
      <c r="M102" t="s">
        <v>6878</v>
      </c>
      <c r="N102" s="104">
        <v>692.30044316996873</v>
      </c>
      <c r="O102" s="39" t="s">
        <v>7104</v>
      </c>
      <c r="P102" s="119">
        <f t="shared" si="1"/>
        <v>11.518586026209261</v>
      </c>
      <c r="Q102" s="97">
        <v>143.25078206465068</v>
      </c>
      <c r="R102" s="109">
        <v>1.8065693430656935</v>
      </c>
      <c r="S102" s="97">
        <v>146.58042231491137</v>
      </c>
      <c r="T102" s="99">
        <v>19.723670490093852</v>
      </c>
      <c r="U102" s="99">
        <v>10.495307612095935</v>
      </c>
      <c r="V102" s="111">
        <v>3.9787539103232539</v>
      </c>
      <c r="W102" s="99">
        <v>79.743222106360804</v>
      </c>
      <c r="X102" s="99">
        <v>23.149113660062568</v>
      </c>
      <c r="Y102" s="98">
        <v>1.6736183524504693</v>
      </c>
    </row>
    <row r="103" spans="1:25" ht="15.75" x14ac:dyDescent="0.25">
      <c r="A103" s="14">
        <v>81</v>
      </c>
      <c r="B103" s="9">
        <v>9</v>
      </c>
      <c r="C103" s="5" t="s">
        <v>14</v>
      </c>
      <c r="D103" s="6">
        <v>2</v>
      </c>
      <c r="E103" s="70">
        <v>81</v>
      </c>
      <c r="F103" s="16">
        <v>3.9020000000000001</v>
      </c>
      <c r="G103" s="67">
        <v>181</v>
      </c>
      <c r="H103" s="67">
        <v>9.9949999999999992</v>
      </c>
      <c r="J103" s="82">
        <v>4.2300000000000004</v>
      </c>
      <c r="K103" t="s">
        <v>6879</v>
      </c>
      <c r="L103" t="s">
        <v>6880</v>
      </c>
      <c r="M103" t="s">
        <v>6881</v>
      </c>
      <c r="N103" s="104">
        <v>629.01704254228594</v>
      </c>
      <c r="O103" s="39" t="s">
        <v>7104</v>
      </c>
      <c r="P103" s="119">
        <f t="shared" si="1"/>
        <v>18.549969656838091</v>
      </c>
      <c r="Q103" s="97">
        <v>94.697590978985133</v>
      </c>
      <c r="R103" s="109">
        <v>1.3531522296258329</v>
      </c>
      <c r="S103" s="97">
        <v>145.33124038954384</v>
      </c>
      <c r="T103" s="99">
        <v>15.830343413634035</v>
      </c>
      <c r="U103" s="98">
        <v>6.8272680676576112</v>
      </c>
      <c r="V103" s="111">
        <v>1.5126858021527423</v>
      </c>
      <c r="W103" s="97">
        <v>116.68247052793438</v>
      </c>
      <c r="X103" s="99">
        <v>17.56791389031266</v>
      </c>
      <c r="Y103" s="98">
        <v>1.337775499743721</v>
      </c>
    </row>
    <row r="104" spans="1:25" ht="15.75" x14ac:dyDescent="0.25">
      <c r="A104" s="14">
        <v>82</v>
      </c>
      <c r="B104" s="9">
        <v>9</v>
      </c>
      <c r="C104" s="5" t="s">
        <v>15</v>
      </c>
      <c r="D104" s="6">
        <v>1</v>
      </c>
      <c r="E104" s="70">
        <v>82</v>
      </c>
      <c r="F104" s="16">
        <v>3.968</v>
      </c>
      <c r="G104" s="67">
        <v>182</v>
      </c>
      <c r="H104" s="67">
        <v>9.9870000000000001</v>
      </c>
      <c r="J104" s="82">
        <v>4.3</v>
      </c>
      <c r="K104" t="s">
        <v>6882</v>
      </c>
      <c r="L104" t="s">
        <v>6883</v>
      </c>
      <c r="M104" t="s">
        <v>6346</v>
      </c>
      <c r="N104" s="104">
        <v>663.10849294354841</v>
      </c>
      <c r="O104" s="39" t="s">
        <v>7104</v>
      </c>
      <c r="P104" s="119">
        <f t="shared" si="1"/>
        <v>16.995763743320811</v>
      </c>
      <c r="Q104" s="97">
        <v>133.41985887096774</v>
      </c>
      <c r="R104" s="109">
        <v>1.7389112903225805</v>
      </c>
      <c r="S104" s="97">
        <v>168.46837197580646</v>
      </c>
      <c r="T104" s="99">
        <v>20.594758064516132</v>
      </c>
      <c r="U104" s="99">
        <v>10.577116935483872</v>
      </c>
      <c r="V104" s="111">
        <v>2.1604082661290325</v>
      </c>
      <c r="W104" s="97">
        <v>112.70035282258064</v>
      </c>
      <c r="X104" s="99">
        <v>21.87247983870968</v>
      </c>
      <c r="Y104" s="98">
        <v>1.6179435483870968</v>
      </c>
    </row>
    <row r="105" spans="1:25" ht="15.75" x14ac:dyDescent="0.25">
      <c r="A105" s="14">
        <v>83</v>
      </c>
      <c r="B105" s="9">
        <v>9</v>
      </c>
      <c r="C105" s="5" t="s">
        <v>16</v>
      </c>
      <c r="D105" s="6">
        <v>2</v>
      </c>
      <c r="E105" s="70">
        <v>83</v>
      </c>
      <c r="F105" s="16">
        <v>3.9940000000000002</v>
      </c>
      <c r="G105" s="67">
        <v>183</v>
      </c>
      <c r="H105" s="67">
        <v>9.9770000000000003</v>
      </c>
      <c r="J105" s="82">
        <v>4.41</v>
      </c>
      <c r="K105" t="s">
        <v>6884</v>
      </c>
      <c r="L105" t="s">
        <v>6885</v>
      </c>
      <c r="M105" t="s">
        <v>6886</v>
      </c>
      <c r="N105" s="104">
        <v>613.21344516775162</v>
      </c>
      <c r="O105" s="39" t="s">
        <v>7104</v>
      </c>
      <c r="P105" s="119">
        <f t="shared" si="1"/>
        <v>19.177686195899884</v>
      </c>
      <c r="Q105" s="97">
        <v>199.55182774161241</v>
      </c>
      <c r="R105" s="109">
        <v>4.5292939409113666</v>
      </c>
      <c r="S105" s="97">
        <v>152.49937406109166</v>
      </c>
      <c r="T105" s="99">
        <v>18.192288432648976</v>
      </c>
      <c r="U105" s="99">
        <v>11.12418627941913</v>
      </c>
      <c r="V105" s="111">
        <v>1.9510515773660493</v>
      </c>
      <c r="W105" s="97">
        <v>117.600150225338</v>
      </c>
      <c r="X105" s="99">
        <v>15.172759138708061</v>
      </c>
      <c r="Y105" s="98">
        <v>2.0167751627441164</v>
      </c>
    </row>
    <row r="106" spans="1:25" ht="15.75" x14ac:dyDescent="0.25">
      <c r="A106" s="14">
        <v>84</v>
      </c>
      <c r="B106" s="9">
        <v>9</v>
      </c>
      <c r="C106" s="5" t="s">
        <v>17</v>
      </c>
      <c r="D106" s="6">
        <v>1</v>
      </c>
      <c r="E106" s="70">
        <v>84</v>
      </c>
      <c r="F106" s="16">
        <v>3.9670000000000001</v>
      </c>
      <c r="G106" s="67">
        <v>184</v>
      </c>
      <c r="H106" s="67">
        <v>10.016</v>
      </c>
      <c r="J106" s="82">
        <v>4.2300000000000004</v>
      </c>
      <c r="N106" s="104">
        <v>576.53503907234676</v>
      </c>
      <c r="O106" s="39" t="s">
        <v>7104</v>
      </c>
      <c r="P106" s="119">
        <f t="shared" si="1"/>
        <v>16.693305035668306</v>
      </c>
      <c r="Q106" s="97">
        <v>74.739097554827325</v>
      </c>
      <c r="R106" s="109">
        <v>0.90748676581799848</v>
      </c>
      <c r="S106" s="97">
        <v>114.81787244769346</v>
      </c>
      <c r="T106" s="99">
        <v>21.038568187547263</v>
      </c>
      <c r="U106" s="98">
        <v>6.738089236198638</v>
      </c>
      <c r="V106" s="111">
        <v>1.2534660952861103</v>
      </c>
      <c r="W106" s="99">
        <v>96.242752709856305</v>
      </c>
      <c r="X106" s="99">
        <v>19.072346861608267</v>
      </c>
      <c r="Y106" s="98">
        <v>1.3574489538694225</v>
      </c>
    </row>
    <row r="107" spans="1:25" ht="15.75" x14ac:dyDescent="0.25">
      <c r="A107" s="14">
        <v>85</v>
      </c>
      <c r="B107" s="9">
        <v>9</v>
      </c>
      <c r="C107" s="5" t="s">
        <v>17</v>
      </c>
      <c r="D107" s="6">
        <v>2</v>
      </c>
      <c r="E107" s="70">
        <v>85</v>
      </c>
      <c r="F107" s="16">
        <v>3.7109999999999999</v>
      </c>
      <c r="G107" s="67">
        <v>185</v>
      </c>
      <c r="H107" s="67">
        <v>10</v>
      </c>
      <c r="J107" s="82">
        <v>4.37</v>
      </c>
      <c r="K107" t="s">
        <v>6887</v>
      </c>
      <c r="L107" t="s">
        <v>6888</v>
      </c>
      <c r="M107" t="s">
        <v>6297</v>
      </c>
      <c r="N107" s="104">
        <v>626.9696847210995</v>
      </c>
      <c r="O107" s="39" t="s">
        <v>7104</v>
      </c>
      <c r="P107" s="119">
        <f t="shared" si="1"/>
        <v>18.330590159516685</v>
      </c>
      <c r="Q107" s="97">
        <v>198.60145513338725</v>
      </c>
      <c r="R107" s="109">
        <v>2.1261115602263545</v>
      </c>
      <c r="S107" s="97">
        <v>176.41673403395313</v>
      </c>
      <c r="T107" s="99">
        <v>26.281325788197258</v>
      </c>
      <c r="U107" s="99">
        <v>12.465642683912693</v>
      </c>
      <c r="V107" s="111">
        <v>4.6463217461600648</v>
      </c>
      <c r="W107" s="97">
        <v>114.92724333063865</v>
      </c>
      <c r="X107" s="99">
        <v>15.036378334680679</v>
      </c>
      <c r="Y107" s="98">
        <v>2.1156022635408251</v>
      </c>
    </row>
    <row r="108" spans="1:25" ht="15.75" x14ac:dyDescent="0.25">
      <c r="A108" s="14">
        <v>86</v>
      </c>
      <c r="B108" s="9">
        <v>9</v>
      </c>
      <c r="C108" s="5" t="s">
        <v>18</v>
      </c>
      <c r="D108" s="6">
        <v>1</v>
      </c>
      <c r="E108" s="70">
        <v>86</v>
      </c>
      <c r="F108" s="16">
        <v>4.0279999999999996</v>
      </c>
      <c r="G108" s="67">
        <v>186</v>
      </c>
      <c r="H108" s="67">
        <v>10.053000000000001</v>
      </c>
      <c r="J108" s="82">
        <v>4.49</v>
      </c>
      <c r="K108" t="s">
        <v>6889</v>
      </c>
      <c r="L108" t="s">
        <v>6890</v>
      </c>
      <c r="M108" t="s">
        <v>6631</v>
      </c>
      <c r="N108" s="104">
        <v>704.15206057596833</v>
      </c>
      <c r="O108" s="39" t="s">
        <v>7104</v>
      </c>
      <c r="P108" s="119">
        <f t="shared" si="1"/>
        <v>12.741666195105671</v>
      </c>
      <c r="Q108" s="97">
        <v>162.63902681231383</v>
      </c>
      <c r="R108" s="109">
        <v>1.8619662363455811</v>
      </c>
      <c r="S108" s="97">
        <v>165.51204071499507</v>
      </c>
      <c r="T108" s="99">
        <v>24.592850049652437</v>
      </c>
      <c r="U108" s="99">
        <v>10.494041708043696</v>
      </c>
      <c r="V108" s="111">
        <v>2.0686444885799409</v>
      </c>
      <c r="W108" s="99">
        <v>89.72070506454817</v>
      </c>
      <c r="X108" s="99">
        <v>19.014399205561073</v>
      </c>
      <c r="Y108" s="98">
        <v>1.6981132075471699</v>
      </c>
    </row>
    <row r="109" spans="1:25" ht="15.75" x14ac:dyDescent="0.25">
      <c r="A109" s="14">
        <v>87</v>
      </c>
      <c r="B109" s="9">
        <v>9</v>
      </c>
      <c r="C109" s="5" t="s">
        <v>18</v>
      </c>
      <c r="D109" s="6">
        <v>2</v>
      </c>
      <c r="E109" s="70">
        <v>87</v>
      </c>
      <c r="F109" s="16">
        <v>3.891</v>
      </c>
      <c r="G109" s="67">
        <v>187</v>
      </c>
      <c r="H109" s="67">
        <v>9.9830000000000005</v>
      </c>
      <c r="J109" s="82">
        <v>4.3099999999999996</v>
      </c>
      <c r="K109" t="s">
        <v>6891</v>
      </c>
      <c r="L109" t="s">
        <v>6892</v>
      </c>
      <c r="M109" t="s">
        <v>6878</v>
      </c>
      <c r="N109" s="104">
        <v>734.98188126445643</v>
      </c>
      <c r="O109" s="39" t="s">
        <v>7104</v>
      </c>
      <c r="P109" s="119">
        <f t="shared" si="1"/>
        <v>13.266419902409753</v>
      </c>
      <c r="Q109" s="97">
        <v>108.6892829606785</v>
      </c>
      <c r="R109" s="109">
        <v>1.8889745566692366</v>
      </c>
      <c r="S109" s="97">
        <v>179.35813415574401</v>
      </c>
      <c r="T109" s="99">
        <v>23.993831919814959</v>
      </c>
      <c r="U109" s="98">
        <v>8.4734001542020039</v>
      </c>
      <c r="V109" s="111">
        <v>1.4938319198149577</v>
      </c>
      <c r="W109" s="99">
        <v>97.50578257517347</v>
      </c>
      <c r="X109" s="99">
        <v>20.562837316885123</v>
      </c>
      <c r="Y109" s="98">
        <v>1.4764841942945257</v>
      </c>
    </row>
    <row r="110" spans="1:25" ht="15.75" x14ac:dyDescent="0.25">
      <c r="A110" s="14">
        <v>88</v>
      </c>
      <c r="B110" s="9">
        <v>9</v>
      </c>
      <c r="C110" s="5" t="s">
        <v>28</v>
      </c>
      <c r="D110" s="6">
        <v>1</v>
      </c>
      <c r="E110" s="70">
        <v>88</v>
      </c>
      <c r="F110" s="16">
        <v>3.8119999999999998</v>
      </c>
      <c r="G110" s="67">
        <v>188</v>
      </c>
      <c r="H110" s="67">
        <v>9.9909999999999997</v>
      </c>
      <c r="J110" s="82">
        <v>4.4400000000000004</v>
      </c>
      <c r="K110" t="s">
        <v>6893</v>
      </c>
      <c r="L110" t="s">
        <v>6894</v>
      </c>
      <c r="M110" t="s">
        <v>6895</v>
      </c>
      <c r="N110" s="104">
        <v>762.04210388247645</v>
      </c>
      <c r="O110" s="39" t="s">
        <v>7104</v>
      </c>
      <c r="P110" s="119">
        <f t="shared" si="1"/>
        <v>7.1460180532613036</v>
      </c>
      <c r="Q110" s="97">
        <v>124.00577124868836</v>
      </c>
      <c r="R110" s="109">
        <v>0.92864637985309562</v>
      </c>
      <c r="S110" s="97">
        <v>156.94714060860443</v>
      </c>
      <c r="T110" s="99">
        <v>21.059811122770203</v>
      </c>
      <c r="U110" s="98">
        <v>8.1925498426023093</v>
      </c>
      <c r="V110" s="111">
        <v>1.7057974816369361</v>
      </c>
      <c r="W110" s="99">
        <v>54.455666316894025</v>
      </c>
      <c r="X110" s="99">
        <v>19.910807974816372</v>
      </c>
      <c r="Y110" s="98">
        <v>1.2402938090241344</v>
      </c>
    </row>
    <row r="111" spans="1:25" ht="15.75" x14ac:dyDescent="0.25">
      <c r="A111" s="14">
        <v>89</v>
      </c>
      <c r="B111" s="9">
        <v>9</v>
      </c>
      <c r="C111" s="5" t="s">
        <v>28</v>
      </c>
      <c r="D111" s="6">
        <v>2</v>
      </c>
      <c r="E111" s="70">
        <v>89</v>
      </c>
      <c r="F111" s="16">
        <v>3.7080000000000002</v>
      </c>
      <c r="G111" s="67">
        <v>189</v>
      </c>
      <c r="H111" s="67">
        <v>9.9890000000000008</v>
      </c>
      <c r="I111" t="s">
        <v>115</v>
      </c>
      <c r="J111" s="82">
        <v>4.4400000000000004</v>
      </c>
      <c r="K111" t="s">
        <v>6896</v>
      </c>
      <c r="L111" t="s">
        <v>6897</v>
      </c>
      <c r="M111" t="s">
        <v>6288</v>
      </c>
      <c r="N111" s="104">
        <v>633.82807443365687</v>
      </c>
      <c r="O111" s="39" t="s">
        <v>7104</v>
      </c>
      <c r="P111" s="119">
        <f t="shared" si="1"/>
        <v>17.751207379518938</v>
      </c>
      <c r="Q111" s="97">
        <v>236.54530744336569</v>
      </c>
      <c r="R111" s="109">
        <v>3.1634304207119741</v>
      </c>
      <c r="S111" s="97">
        <v>157.62742718446603</v>
      </c>
      <c r="T111" s="99">
        <v>27.653721682847895</v>
      </c>
      <c r="U111" s="99">
        <v>15.161812297734626</v>
      </c>
      <c r="V111" s="111">
        <v>3.9785598705501615</v>
      </c>
      <c r="W111" s="97">
        <v>112.51213592233009</v>
      </c>
      <c r="X111" s="99">
        <v>16.974110032362457</v>
      </c>
      <c r="Y111" s="98">
        <v>2.2920711974110031</v>
      </c>
    </row>
    <row r="112" spans="1:25" ht="15.75" x14ac:dyDescent="0.25">
      <c r="A112" s="14">
        <v>90</v>
      </c>
      <c r="B112" s="9">
        <v>9</v>
      </c>
      <c r="C112" s="5" t="s">
        <v>20</v>
      </c>
      <c r="D112" s="6">
        <v>1</v>
      </c>
      <c r="E112" s="70">
        <v>90</v>
      </c>
      <c r="F112" s="16">
        <v>3.8809999999999998</v>
      </c>
      <c r="G112" s="67">
        <v>199</v>
      </c>
      <c r="H112" s="67">
        <v>9.9760000000000009</v>
      </c>
      <c r="J112" s="82">
        <v>4.47</v>
      </c>
      <c r="K112" t="s">
        <v>6298</v>
      </c>
      <c r="L112" t="s">
        <v>6898</v>
      </c>
      <c r="M112" t="s">
        <v>6331</v>
      </c>
      <c r="N112" s="104">
        <v>759.38533883019841</v>
      </c>
      <c r="O112" s="39" t="s">
        <v>7104</v>
      </c>
      <c r="P112" s="119">
        <f t="shared" si="1"/>
        <v>8.4014366980984665</v>
      </c>
      <c r="Q112" s="97">
        <v>139.27080649317188</v>
      </c>
      <c r="R112" s="109">
        <v>1.3295542385982995</v>
      </c>
      <c r="S112" s="97">
        <v>164.66954393197634</v>
      </c>
      <c r="T112" s="99">
        <v>24.071115691832006</v>
      </c>
      <c r="U112" s="98">
        <v>9.7320278278794135</v>
      </c>
      <c r="V112" s="111">
        <v>2.4639268229837676</v>
      </c>
      <c r="W112" s="99">
        <v>63.799278536459674</v>
      </c>
      <c r="X112" s="99">
        <v>23.95516619427983</v>
      </c>
      <c r="Y112" s="98">
        <v>1.4864725586189127</v>
      </c>
    </row>
    <row r="113" spans="1:25" ht="15.75" x14ac:dyDescent="0.25">
      <c r="A113" s="14">
        <v>91</v>
      </c>
      <c r="B113" s="9">
        <v>9</v>
      </c>
      <c r="C113" s="5" t="s">
        <v>20</v>
      </c>
      <c r="D113" s="6">
        <v>2</v>
      </c>
      <c r="E113" s="70">
        <v>91</v>
      </c>
      <c r="F113" s="16">
        <v>3.8380000000000001</v>
      </c>
      <c r="G113" s="67">
        <v>191</v>
      </c>
      <c r="H113" s="67">
        <v>9.9749999999999996</v>
      </c>
      <c r="J113" s="82">
        <v>4.45</v>
      </c>
      <c r="K113" t="s">
        <v>6899</v>
      </c>
      <c r="L113" t="s">
        <v>6900</v>
      </c>
      <c r="M113" t="s">
        <v>6631</v>
      </c>
      <c r="N113" s="104">
        <v>610.18616466909839</v>
      </c>
      <c r="O113" s="39" t="s">
        <v>7104</v>
      </c>
      <c r="P113" s="119">
        <f t="shared" si="1"/>
        <v>18.6342723807584</v>
      </c>
      <c r="Q113" s="97">
        <v>197.73579989577905</v>
      </c>
      <c r="R113" s="109">
        <v>2.5482021886399164</v>
      </c>
      <c r="S113" s="97">
        <v>154.78960396039605</v>
      </c>
      <c r="T113" s="99">
        <v>26.795205836373114</v>
      </c>
      <c r="U113" s="99">
        <v>12.217300677436164</v>
      </c>
      <c r="V113" s="111">
        <v>2.4446326211568525</v>
      </c>
      <c r="W113" s="97">
        <v>113.70375195414277</v>
      </c>
      <c r="X113" s="99">
        <v>13.796248045857219</v>
      </c>
      <c r="Y113" s="98">
        <v>2.3699843668577385</v>
      </c>
    </row>
    <row r="114" spans="1:25" ht="15.75" x14ac:dyDescent="0.25">
      <c r="A114" s="14">
        <v>92</v>
      </c>
      <c r="B114" s="9">
        <v>9</v>
      </c>
      <c r="C114" s="5" t="s">
        <v>29</v>
      </c>
      <c r="D114" s="6">
        <v>1</v>
      </c>
      <c r="E114" s="70">
        <v>92</v>
      </c>
      <c r="F114" s="16">
        <v>3.8330000000000002</v>
      </c>
      <c r="G114" s="67">
        <v>192</v>
      </c>
      <c r="H114" s="67">
        <v>10.023999999999999</v>
      </c>
      <c r="J114" s="82">
        <v>4.33</v>
      </c>
      <c r="K114" t="s">
        <v>6901</v>
      </c>
      <c r="L114" t="s">
        <v>6902</v>
      </c>
      <c r="M114" t="s">
        <v>6430</v>
      </c>
      <c r="N114" s="104">
        <v>840.35337855465696</v>
      </c>
      <c r="O114" s="39" t="s">
        <v>7104</v>
      </c>
      <c r="P114" s="119">
        <f t="shared" si="1"/>
        <v>9.4221664230367832</v>
      </c>
      <c r="Q114" s="97">
        <v>117.7693712496739</v>
      </c>
      <c r="R114" s="109">
        <v>1.9175580485259587</v>
      </c>
      <c r="S114" s="97">
        <v>143.09483433342029</v>
      </c>
      <c r="T114" s="99">
        <v>24.309939994782159</v>
      </c>
      <c r="U114" s="98">
        <v>9.6190973128098101</v>
      </c>
      <c r="V114" s="111">
        <v>1.8686407513696843</v>
      </c>
      <c r="W114" s="99">
        <v>79.179493869032086</v>
      </c>
      <c r="X114" s="99">
        <v>21.617531959300809</v>
      </c>
      <c r="Y114" s="98">
        <v>1.4088181581007044</v>
      </c>
    </row>
    <row r="115" spans="1:25" ht="15.75" x14ac:dyDescent="0.25">
      <c r="A115" s="14">
        <v>93</v>
      </c>
      <c r="B115" s="9">
        <v>9</v>
      </c>
      <c r="C115" s="5" t="s">
        <v>29</v>
      </c>
      <c r="D115" s="6">
        <v>2</v>
      </c>
      <c r="E115" s="70">
        <v>93</v>
      </c>
      <c r="F115" s="16">
        <v>3.8679999999999999</v>
      </c>
      <c r="G115" s="67">
        <v>193</v>
      </c>
      <c r="H115" s="67">
        <v>9.9930000000000003</v>
      </c>
      <c r="J115" s="82">
        <v>4.34</v>
      </c>
      <c r="K115" t="s">
        <v>6903</v>
      </c>
      <c r="L115" t="s">
        <v>6904</v>
      </c>
      <c r="M115" t="s">
        <v>6905</v>
      </c>
      <c r="N115" s="104">
        <v>692.86310754912108</v>
      </c>
      <c r="O115" s="39" t="s">
        <v>7104</v>
      </c>
      <c r="P115" s="119">
        <f t="shared" si="1"/>
        <v>17.660297437177576</v>
      </c>
      <c r="Q115" s="97">
        <v>177.20010341261636</v>
      </c>
      <c r="R115" s="109">
        <v>1.7605997931747672</v>
      </c>
      <c r="S115" s="97">
        <v>153.27882626680457</v>
      </c>
      <c r="T115" s="99">
        <v>25.827300930713548</v>
      </c>
      <c r="U115" s="99">
        <v>12.153567735263703</v>
      </c>
      <c r="V115" s="111">
        <v>1.9758273009307139</v>
      </c>
      <c r="W115" s="97">
        <v>122.36168562564634</v>
      </c>
      <c r="X115" s="99">
        <v>17.792140641158223</v>
      </c>
      <c r="Y115" s="98">
        <v>1.8707342295760083</v>
      </c>
    </row>
    <row r="116" spans="1:25" ht="15.75" x14ac:dyDescent="0.25">
      <c r="A116" s="14">
        <v>94</v>
      </c>
      <c r="B116" s="9">
        <v>9</v>
      </c>
      <c r="C116" s="5" t="s">
        <v>26</v>
      </c>
      <c r="D116" s="6">
        <v>1</v>
      </c>
      <c r="E116" s="70">
        <v>94</v>
      </c>
      <c r="F116" s="16">
        <v>4.0640000000000001</v>
      </c>
      <c r="G116" s="67">
        <v>194</v>
      </c>
      <c r="H116" s="67">
        <v>9.98</v>
      </c>
      <c r="J116" s="82">
        <v>4.34</v>
      </c>
      <c r="K116" t="s">
        <v>6906</v>
      </c>
      <c r="L116" t="s">
        <v>6907</v>
      </c>
      <c r="M116" t="s">
        <v>6908</v>
      </c>
      <c r="N116" s="104">
        <v>826.47010334645665</v>
      </c>
      <c r="O116" s="39" t="s">
        <v>7104</v>
      </c>
      <c r="P116" s="119">
        <f t="shared" si="1"/>
        <v>7.8175834668269637</v>
      </c>
      <c r="Q116" s="97">
        <v>111.66584645669292</v>
      </c>
      <c r="R116" s="109">
        <v>2.0374015748031495</v>
      </c>
      <c r="S116" s="97">
        <v>174.82344980314963</v>
      </c>
      <c r="T116" s="99">
        <v>20.027066929133859</v>
      </c>
      <c r="U116" s="98">
        <v>9.3823818897637796</v>
      </c>
      <c r="V116" s="111">
        <v>1.9322096456692917</v>
      </c>
      <c r="W116" s="99">
        <v>64.609990157480311</v>
      </c>
      <c r="X116" s="99">
        <v>40.460137795275593</v>
      </c>
      <c r="Y116" s="98">
        <v>1.2379429133858266</v>
      </c>
    </row>
    <row r="117" spans="1:25" ht="15.75" x14ac:dyDescent="0.25">
      <c r="A117" s="14">
        <v>95</v>
      </c>
      <c r="B117" s="9">
        <v>9</v>
      </c>
      <c r="C117" s="5" t="s">
        <v>26</v>
      </c>
      <c r="D117" s="6">
        <v>2</v>
      </c>
      <c r="E117" s="70">
        <v>95</v>
      </c>
      <c r="F117" s="16">
        <v>3.8210000000000002</v>
      </c>
      <c r="G117" s="67">
        <v>195</v>
      </c>
      <c r="H117" s="67">
        <v>9.9930000000000003</v>
      </c>
      <c r="J117" s="82">
        <v>4.2300000000000004</v>
      </c>
      <c r="K117" t="s">
        <v>6909</v>
      </c>
      <c r="L117" t="s">
        <v>6910</v>
      </c>
      <c r="M117" t="s">
        <v>6393</v>
      </c>
      <c r="N117" s="104">
        <v>548.46493064642766</v>
      </c>
      <c r="O117" s="39" t="s">
        <v>7104</v>
      </c>
      <c r="P117" s="119">
        <f t="shared" si="1"/>
        <v>21.29590594385748</v>
      </c>
      <c r="Q117" s="97">
        <v>159.04475268254384</v>
      </c>
      <c r="R117" s="109">
        <v>2.3004449097094999</v>
      </c>
      <c r="S117" s="97">
        <v>144.32936404082702</v>
      </c>
      <c r="T117" s="99">
        <v>24.480502486260143</v>
      </c>
      <c r="U117" s="98">
        <v>9.9319549856058611</v>
      </c>
      <c r="V117" s="111">
        <v>3.8609002878827532</v>
      </c>
      <c r="W117" s="97">
        <v>116.80057576550641</v>
      </c>
      <c r="X117" s="99">
        <v>24.653232138183721</v>
      </c>
      <c r="Y117" s="98">
        <v>2.5626799267207536</v>
      </c>
    </row>
    <row r="118" spans="1:25" ht="15.75" x14ac:dyDescent="0.25">
      <c r="A118" s="14">
        <v>96</v>
      </c>
      <c r="B118" s="9">
        <v>9</v>
      </c>
      <c r="C118" s="5" t="s">
        <v>30</v>
      </c>
      <c r="D118" s="6">
        <v>1</v>
      </c>
      <c r="E118" s="70">
        <v>96</v>
      </c>
      <c r="F118" s="16">
        <v>3.9039999999999999</v>
      </c>
      <c r="G118" s="67">
        <v>196</v>
      </c>
      <c r="H118" s="67">
        <v>10.071999999999999</v>
      </c>
      <c r="J118" s="82">
        <v>4.3</v>
      </c>
      <c r="K118" t="s">
        <v>6911</v>
      </c>
      <c r="L118" t="s">
        <v>6912</v>
      </c>
      <c r="M118" t="s">
        <v>6913</v>
      </c>
      <c r="N118" s="104">
        <v>601.9453125</v>
      </c>
      <c r="O118" s="39" t="s">
        <v>7104</v>
      </c>
      <c r="P118" s="119">
        <f t="shared" si="1"/>
        <v>11.229600750129416</v>
      </c>
      <c r="Q118" s="97">
        <v>86.3345286885246</v>
      </c>
      <c r="R118" s="109">
        <v>1.4216188524590163</v>
      </c>
      <c r="S118" s="97">
        <v>116.05596823770492</v>
      </c>
      <c r="T118" s="99">
        <v>26.488217213114755</v>
      </c>
      <c r="U118" s="98">
        <v>7.5076844262295079</v>
      </c>
      <c r="V118" s="111">
        <v>1.1891649590163935</v>
      </c>
      <c r="W118" s="99">
        <v>67.596055327868854</v>
      </c>
      <c r="X118" s="99">
        <v>25.604508196721309</v>
      </c>
      <c r="Y118" s="98">
        <v>1.4546618852459017</v>
      </c>
    </row>
    <row r="119" spans="1:25" ht="15.75" x14ac:dyDescent="0.25">
      <c r="A119" s="14">
        <v>97</v>
      </c>
      <c r="B119" s="9">
        <v>9</v>
      </c>
      <c r="C119" s="5" t="s">
        <v>30</v>
      </c>
      <c r="D119" s="6">
        <v>2</v>
      </c>
      <c r="E119" s="70">
        <v>97</v>
      </c>
      <c r="F119" s="16">
        <v>3.702</v>
      </c>
      <c r="G119" s="67">
        <v>197</v>
      </c>
      <c r="H119" s="67">
        <v>9.984</v>
      </c>
      <c r="J119" s="82">
        <v>4.5</v>
      </c>
      <c r="K119" t="s">
        <v>6914</v>
      </c>
      <c r="L119" t="s">
        <v>6915</v>
      </c>
      <c r="M119" t="s">
        <v>6916</v>
      </c>
      <c r="N119" s="104">
        <v>809.66896272285248</v>
      </c>
      <c r="O119" s="39" t="s">
        <v>7104</v>
      </c>
      <c r="P119" s="119">
        <f t="shared" si="1"/>
        <v>13.738431828042653</v>
      </c>
      <c r="Q119" s="97">
        <v>212.45542949756884</v>
      </c>
      <c r="R119" s="109">
        <v>2.0988654781199352</v>
      </c>
      <c r="S119" s="97">
        <v>153.91207455429497</v>
      </c>
      <c r="T119" s="99">
        <v>26.102106969205835</v>
      </c>
      <c r="U119" s="99">
        <v>12.925445705024311</v>
      </c>
      <c r="V119" s="111">
        <v>2.3156401944894651</v>
      </c>
      <c r="W119" s="97">
        <v>111.23581847649918</v>
      </c>
      <c r="X119" s="99">
        <v>24.708265802269043</v>
      </c>
      <c r="Y119" s="98">
        <v>3.0324149108589951</v>
      </c>
    </row>
    <row r="120" spans="1:25" ht="15.75" x14ac:dyDescent="0.25">
      <c r="A120" s="14">
        <v>98</v>
      </c>
      <c r="B120" s="16"/>
      <c r="C120" s="16" t="s">
        <v>116</v>
      </c>
      <c r="D120" s="6"/>
      <c r="E120" s="69"/>
      <c r="F120" s="16"/>
      <c r="G120" s="67">
        <v>198</v>
      </c>
      <c r="H120" s="67"/>
      <c r="J120" s="77">
        <v>4.95</v>
      </c>
      <c r="N120" s="112">
        <v>-3.6650000000000293E-2</v>
      </c>
      <c r="O120" s="113" t="s">
        <v>7104</v>
      </c>
      <c r="P120" s="119">
        <f t="shared" si="1"/>
        <v>-1.3642564802182713</v>
      </c>
      <c r="Q120" s="112">
        <v>0.29899999999999993</v>
      </c>
      <c r="R120" s="114">
        <v>1.7347234759768071E-18</v>
      </c>
      <c r="S120" s="112">
        <v>-5.7250000000000002E-2</v>
      </c>
      <c r="T120" s="115">
        <v>3.2000000000000028E-2</v>
      </c>
      <c r="U120" s="115">
        <v>2.3E-2</v>
      </c>
      <c r="V120" s="116">
        <v>-2.5000000000000001E-4</v>
      </c>
      <c r="W120" s="115">
        <v>5.0000000000000044E-4</v>
      </c>
      <c r="X120" s="117">
        <v>4.5999999999999985E-2</v>
      </c>
      <c r="Y120" s="117">
        <v>2.1999999999999997E-3</v>
      </c>
    </row>
    <row r="121" spans="1:25" ht="15.75" x14ac:dyDescent="0.25">
      <c r="A121" s="14">
        <v>99</v>
      </c>
      <c r="B121" s="16"/>
      <c r="C121" s="16" t="s">
        <v>116</v>
      </c>
      <c r="D121" s="6"/>
      <c r="E121" s="69"/>
      <c r="F121" s="16"/>
      <c r="G121" s="67">
        <v>199</v>
      </c>
      <c r="H121" s="67"/>
      <c r="J121" s="77">
        <v>4.9000000000000004</v>
      </c>
      <c r="K121" s="43"/>
      <c r="L121" s="43"/>
      <c r="M121" s="43"/>
      <c r="N121" s="112">
        <v>1.1050000000000004E-2</v>
      </c>
      <c r="O121" s="113" t="s">
        <v>7104</v>
      </c>
      <c r="P121" s="119">
        <f t="shared" si="1"/>
        <v>4.5248868778280569</v>
      </c>
      <c r="Q121" s="112">
        <v>6.899999999999995E-2</v>
      </c>
      <c r="R121" s="114">
        <v>-9.9999999999999915E-4</v>
      </c>
      <c r="S121" s="112">
        <v>-9.425E-2</v>
      </c>
      <c r="T121" s="115">
        <v>-3.2999999999999974E-2</v>
      </c>
      <c r="U121" s="115">
        <v>-5.0000000000000018E-3</v>
      </c>
      <c r="V121" s="116">
        <v>7.5000000000000002E-4</v>
      </c>
      <c r="W121" s="115">
        <v>5.0000000000000044E-4</v>
      </c>
      <c r="X121" s="117">
        <v>-1.3000000000000012E-2</v>
      </c>
      <c r="Y121" s="117">
        <v>-2.0000000000000009E-4</v>
      </c>
    </row>
    <row r="122" spans="1:25" ht="15.75" x14ac:dyDescent="0.25">
      <c r="A122" s="14">
        <v>100</v>
      </c>
      <c r="B122" s="9">
        <v>9</v>
      </c>
      <c r="C122" s="5" t="s">
        <v>24</v>
      </c>
      <c r="D122" s="6">
        <v>1</v>
      </c>
      <c r="E122" s="70">
        <v>100</v>
      </c>
      <c r="F122" s="16">
        <v>3.8420000000000001</v>
      </c>
      <c r="G122" s="67">
        <v>200</v>
      </c>
      <c r="H122" s="67">
        <v>10.012</v>
      </c>
      <c r="J122" s="82">
        <v>4.47</v>
      </c>
      <c r="K122" t="s">
        <v>6917</v>
      </c>
      <c r="L122" t="s">
        <v>6918</v>
      </c>
      <c r="M122" t="s">
        <v>6919</v>
      </c>
      <c r="N122" s="104">
        <v>694.54567933368037</v>
      </c>
      <c r="O122" s="39" t="s">
        <v>7104</v>
      </c>
      <c r="P122" s="119">
        <f t="shared" si="1"/>
        <v>9.1991795220024244</v>
      </c>
      <c r="Q122" s="97">
        <v>113.82352941176471</v>
      </c>
      <c r="R122" s="109">
        <v>2.2410203019260799</v>
      </c>
      <c r="S122" s="97">
        <v>159.93818323789696</v>
      </c>
      <c r="T122" s="99">
        <v>20.700156168662158</v>
      </c>
      <c r="U122" s="98">
        <v>8.4409161894846427</v>
      </c>
      <c r="V122" s="111">
        <v>3.2307391983342009</v>
      </c>
      <c r="W122" s="99">
        <v>63.892503904216547</v>
      </c>
      <c r="X122" s="99">
        <v>24.893284747527332</v>
      </c>
      <c r="Y122" s="98">
        <v>1.2384174908901613</v>
      </c>
    </row>
    <row r="123" spans="1:25" ht="15.75" x14ac:dyDescent="0.25">
      <c r="A123" s="14">
        <v>101</v>
      </c>
      <c r="B123" s="9">
        <v>9</v>
      </c>
      <c r="C123" s="5" t="s">
        <v>24</v>
      </c>
      <c r="D123" s="6">
        <v>2</v>
      </c>
      <c r="E123" s="70">
        <v>147</v>
      </c>
      <c r="F123" s="16">
        <v>3.923</v>
      </c>
      <c r="G123" s="67">
        <v>201</v>
      </c>
      <c r="H123" s="67">
        <v>9.9830000000000005</v>
      </c>
      <c r="J123" s="82">
        <v>4.2300000000000004</v>
      </c>
      <c r="K123" t="s">
        <v>6448</v>
      </c>
      <c r="L123" t="s">
        <v>6920</v>
      </c>
      <c r="M123" t="s">
        <v>6921</v>
      </c>
      <c r="N123" s="104">
        <v>749.26701503951051</v>
      </c>
      <c r="O123" s="39" t="s">
        <v>7104</v>
      </c>
      <c r="P123" s="119">
        <f t="shared" si="1"/>
        <v>16.14272016036065</v>
      </c>
      <c r="Q123" s="97">
        <v>130.20902370634718</v>
      </c>
      <c r="R123" s="109">
        <v>1.1547285240887077</v>
      </c>
      <c r="S123" s="97">
        <v>162.29479989803721</v>
      </c>
      <c r="T123" s="99">
        <v>25.075197552893194</v>
      </c>
      <c r="U123" s="98">
        <v>9.6507774662248274</v>
      </c>
      <c r="V123" s="111">
        <v>1.9710680601580424</v>
      </c>
      <c r="W123" s="97">
        <v>120.95207749171551</v>
      </c>
      <c r="X123" s="99">
        <v>33.143002803976543</v>
      </c>
      <c r="Y123" s="98">
        <v>1.9653326535814426</v>
      </c>
    </row>
    <row r="124" spans="1:25" x14ac:dyDescent="0.25">
      <c r="A124" s="14">
        <v>102</v>
      </c>
      <c r="B124" s="16"/>
      <c r="C124" s="9" t="s">
        <v>110</v>
      </c>
      <c r="D124" s="6"/>
      <c r="E124" s="70">
        <v>148</v>
      </c>
      <c r="F124" s="16">
        <v>3.7869999999999999</v>
      </c>
      <c r="G124" s="67">
        <v>202</v>
      </c>
      <c r="H124" s="67">
        <v>10.004</v>
      </c>
      <c r="J124" s="82">
        <v>4.55</v>
      </c>
      <c r="K124" t="s">
        <v>6928</v>
      </c>
      <c r="L124" t="s">
        <v>6929</v>
      </c>
      <c r="M124" t="s">
        <v>6930</v>
      </c>
      <c r="N124" s="104">
        <v>654.42421441774491</v>
      </c>
      <c r="O124" s="39" t="s">
        <v>7104</v>
      </c>
      <c r="P124" s="119">
        <f t="shared" si="1"/>
        <v>11.297037954779166</v>
      </c>
      <c r="Q124" s="97">
        <v>201.03247953525215</v>
      </c>
      <c r="R124" s="109">
        <v>0.94269870609981521</v>
      </c>
      <c r="S124" s="97">
        <v>159.5675996831265</v>
      </c>
      <c r="T124" s="99">
        <v>22.862424082387115</v>
      </c>
      <c r="U124" s="99">
        <v>11.890678637443886</v>
      </c>
      <c r="V124" s="111">
        <v>2.6597570636387644</v>
      </c>
      <c r="W124" s="99">
        <v>73.930551888038025</v>
      </c>
      <c r="X124" s="99">
        <v>19.551095854238181</v>
      </c>
      <c r="Y124" s="98">
        <v>1.7277528386585685</v>
      </c>
    </row>
    <row r="125" spans="1:25" ht="15.75" x14ac:dyDescent="0.25">
      <c r="A125" s="14">
        <v>103</v>
      </c>
      <c r="B125" s="16"/>
      <c r="C125" s="9" t="s">
        <v>112</v>
      </c>
      <c r="D125" s="6"/>
      <c r="E125" s="69">
        <v>271</v>
      </c>
      <c r="F125" s="16">
        <v>4.056</v>
      </c>
      <c r="G125" s="67">
        <v>203</v>
      </c>
      <c r="H125" s="67">
        <v>9.9960000000000004</v>
      </c>
      <c r="J125" s="82">
        <v>4.72</v>
      </c>
      <c r="K125" t="s">
        <v>6922</v>
      </c>
      <c r="L125" t="s">
        <v>6923</v>
      </c>
      <c r="M125" t="s">
        <v>6279</v>
      </c>
      <c r="N125" s="104">
        <v>611.55436390532543</v>
      </c>
      <c r="O125" s="39" t="s">
        <v>7104</v>
      </c>
      <c r="P125" s="119">
        <f t="shared" si="1"/>
        <v>19.117185511020214</v>
      </c>
      <c r="Q125" s="97">
        <v>284.66715976331363</v>
      </c>
      <c r="R125" s="109">
        <v>1.4571005917159765</v>
      </c>
      <c r="S125" s="97">
        <v>188.18602071005918</v>
      </c>
      <c r="T125" s="99">
        <v>19.578402366863909</v>
      </c>
      <c r="U125" s="99">
        <v>13.794378698224852</v>
      </c>
      <c r="V125" s="111">
        <v>4.0218195266272199</v>
      </c>
      <c r="W125" s="97">
        <v>116.91198224852072</v>
      </c>
      <c r="X125" s="99">
        <v>13.994082840236686</v>
      </c>
      <c r="Y125" s="98">
        <v>1.9282544378698228</v>
      </c>
    </row>
    <row r="126" spans="1:25" ht="15.75" x14ac:dyDescent="0.25">
      <c r="A126" s="14">
        <v>104</v>
      </c>
      <c r="B126" s="16"/>
      <c r="C126" s="9" t="s">
        <v>113</v>
      </c>
      <c r="D126" s="6"/>
      <c r="E126" s="69">
        <v>272</v>
      </c>
      <c r="F126" s="16">
        <v>4.0780000000000003</v>
      </c>
      <c r="G126" s="67">
        <v>204</v>
      </c>
      <c r="H126" s="67">
        <v>10.082000000000001</v>
      </c>
      <c r="J126" s="82">
        <v>4.3099999999999996</v>
      </c>
      <c r="K126" t="s">
        <v>6924</v>
      </c>
      <c r="L126" t="s">
        <v>6925</v>
      </c>
      <c r="M126" t="s">
        <v>6855</v>
      </c>
      <c r="N126" s="104">
        <v>440.39345267287877</v>
      </c>
      <c r="O126" s="39" t="s">
        <v>7104</v>
      </c>
      <c r="P126" s="119">
        <f t="shared" si="1"/>
        <v>22.010669156749074</v>
      </c>
      <c r="Q126" s="97">
        <v>136.883276115743</v>
      </c>
      <c r="R126" s="109">
        <v>0.61794997547817554</v>
      </c>
      <c r="S126" s="97">
        <v>149.57883766552231</v>
      </c>
      <c r="T126" s="99">
        <v>17.442373712604216</v>
      </c>
      <c r="U126" s="98">
        <v>7.9303580186365865</v>
      </c>
      <c r="V126" s="111">
        <v>2.852501226091221</v>
      </c>
      <c r="W126" s="99">
        <v>96.933545855811658</v>
      </c>
      <c r="X126" s="99">
        <v>14.720451201569395</v>
      </c>
      <c r="Y126" s="98">
        <v>1.4006866110838645</v>
      </c>
    </row>
    <row r="127" spans="1:25" ht="15.75" x14ac:dyDescent="0.25">
      <c r="A127" s="14">
        <v>105</v>
      </c>
      <c r="B127" s="16"/>
      <c r="C127" s="9" t="s">
        <v>114</v>
      </c>
      <c r="D127" s="6"/>
      <c r="E127" s="69">
        <v>273</v>
      </c>
      <c r="F127" s="16">
        <v>3.92</v>
      </c>
      <c r="G127" s="67">
        <v>205</v>
      </c>
      <c r="H127" s="67">
        <v>10.076000000000001</v>
      </c>
      <c r="J127" s="82">
        <v>4.3499999999999996</v>
      </c>
      <c r="K127" t="s">
        <v>6926</v>
      </c>
      <c r="L127" t="s">
        <v>6927</v>
      </c>
      <c r="M127" t="s">
        <v>6346</v>
      </c>
      <c r="N127" s="104">
        <v>762.82002551020412</v>
      </c>
      <c r="O127" s="39" t="s">
        <v>7104</v>
      </c>
      <c r="P127" s="119">
        <f t="shared" si="1"/>
        <v>16.379709486266137</v>
      </c>
      <c r="Q127" s="97">
        <v>162.45153061224491</v>
      </c>
      <c r="R127" s="109">
        <v>2.0280612244897958</v>
      </c>
      <c r="S127" s="97">
        <v>204.66390306122449</v>
      </c>
      <c r="T127" s="99">
        <v>19.660714285714288</v>
      </c>
      <c r="U127" s="98">
        <v>9.6505102040816322</v>
      </c>
      <c r="V127" s="111">
        <v>3.5950255102040813</v>
      </c>
      <c r="W127" s="97">
        <v>124.94770408163265</v>
      </c>
      <c r="X127" s="99">
        <v>22.622448979591837</v>
      </c>
      <c r="Y127" s="98">
        <v>1.9369897959183677</v>
      </c>
    </row>
    <row r="128" spans="1:25" ht="15.75" x14ac:dyDescent="0.25">
      <c r="A128" s="14">
        <v>107</v>
      </c>
      <c r="B128" s="31">
        <v>45</v>
      </c>
      <c r="C128" s="32" t="s">
        <v>5</v>
      </c>
      <c r="D128" s="8">
        <v>1</v>
      </c>
      <c r="E128" s="69">
        <v>217</v>
      </c>
      <c r="F128" s="15">
        <v>3.89</v>
      </c>
      <c r="G128" s="57">
        <v>277</v>
      </c>
      <c r="H128" s="57">
        <v>9.9920000000000009</v>
      </c>
      <c r="J128" s="82">
        <v>4.62</v>
      </c>
      <c r="K128" t="s">
        <v>6931</v>
      </c>
      <c r="L128" t="s">
        <v>6932</v>
      </c>
      <c r="M128" t="s">
        <v>6933</v>
      </c>
      <c r="N128" s="104">
        <v>661.2119537275064</v>
      </c>
      <c r="O128" s="39" t="s">
        <v>7104</v>
      </c>
      <c r="P128" s="119">
        <f t="shared" si="1"/>
        <v>6.8144322501972585</v>
      </c>
      <c r="Q128" s="97">
        <v>186.22365038560412</v>
      </c>
      <c r="R128" s="109">
        <v>2.4832904884318765</v>
      </c>
      <c r="S128" s="97">
        <v>164.51992287917739</v>
      </c>
      <c r="T128" s="99">
        <v>27.732647814910024</v>
      </c>
      <c r="U128" s="99">
        <v>12.038560411311053</v>
      </c>
      <c r="V128" s="111">
        <v>1.3708226221079691</v>
      </c>
      <c r="W128" s="99">
        <v>45.057840616966573</v>
      </c>
      <c r="X128" s="99">
        <v>14.760925449871467</v>
      </c>
      <c r="Y128" s="98">
        <v>1.25012853470437</v>
      </c>
    </row>
    <row r="129" spans="1:25" ht="15.75" x14ac:dyDescent="0.25">
      <c r="A129" s="14">
        <v>108</v>
      </c>
      <c r="B129" s="31">
        <v>45</v>
      </c>
      <c r="C129" s="32" t="s">
        <v>5</v>
      </c>
      <c r="D129" s="8">
        <v>2</v>
      </c>
      <c r="E129" s="69">
        <v>218</v>
      </c>
      <c r="F129" s="15">
        <v>3.75</v>
      </c>
      <c r="G129" s="57">
        <v>278</v>
      </c>
      <c r="H129" s="57">
        <v>10.022</v>
      </c>
      <c r="J129" s="82">
        <v>4.43</v>
      </c>
      <c r="K129" t="s">
        <v>6934</v>
      </c>
      <c r="L129" t="s">
        <v>6935</v>
      </c>
      <c r="M129" t="s">
        <v>6631</v>
      </c>
      <c r="N129" s="104">
        <v>659.67319999999995</v>
      </c>
      <c r="O129" s="39" t="s">
        <v>7104</v>
      </c>
      <c r="P129" s="119">
        <f t="shared" si="1"/>
        <v>11.476591742699265</v>
      </c>
      <c r="Q129" s="97">
        <v>151.01599999999999</v>
      </c>
      <c r="R129" s="109">
        <v>1.1200000000000001</v>
      </c>
      <c r="S129" s="97">
        <v>201.62200000000001</v>
      </c>
      <c r="T129" s="99">
        <v>27.056000000000001</v>
      </c>
      <c r="U129" s="99">
        <v>12.103999999999999</v>
      </c>
      <c r="V129" s="111">
        <v>0.98199999999999998</v>
      </c>
      <c r="W129" s="99">
        <v>75.707999999999998</v>
      </c>
      <c r="X129" s="99">
        <v>14.312000000000001</v>
      </c>
      <c r="Y129" s="98">
        <v>1.2423999999999999</v>
      </c>
    </row>
    <row r="130" spans="1:25" ht="15.75" x14ac:dyDescent="0.25">
      <c r="A130" s="14">
        <v>109</v>
      </c>
      <c r="B130" s="31">
        <v>45</v>
      </c>
      <c r="C130" s="32" t="s">
        <v>6</v>
      </c>
      <c r="D130" s="8">
        <v>1</v>
      </c>
      <c r="E130" s="69">
        <v>219</v>
      </c>
      <c r="F130" s="15">
        <v>3.8719999999999999</v>
      </c>
      <c r="G130" s="57">
        <v>279</v>
      </c>
      <c r="H130" s="57">
        <v>10.032999999999999</v>
      </c>
      <c r="J130" s="82">
        <v>4.1900000000000004</v>
      </c>
      <c r="K130" t="s">
        <v>6936</v>
      </c>
      <c r="L130" t="s">
        <v>6937</v>
      </c>
      <c r="M130" t="s">
        <v>229</v>
      </c>
      <c r="N130" s="104">
        <v>796.05488119834718</v>
      </c>
      <c r="O130" s="39" t="s">
        <v>7104</v>
      </c>
      <c r="P130" s="119">
        <f t="shared" si="1"/>
        <v>7.4257269148657121</v>
      </c>
      <c r="Q130" s="97">
        <v>109.22262396694217</v>
      </c>
      <c r="R130" s="109">
        <v>1.859504132231405</v>
      </c>
      <c r="S130" s="97">
        <v>237.41800103305789</v>
      </c>
      <c r="T130" s="99">
        <v>27.412190082644631</v>
      </c>
      <c r="U130" s="98">
        <v>9.50671487603306</v>
      </c>
      <c r="V130" s="111">
        <v>0.89682334710743816</v>
      </c>
      <c r="W130" s="99">
        <v>59.112861570247937</v>
      </c>
      <c r="X130" s="99">
        <v>26.141528925619838</v>
      </c>
      <c r="Y130" s="98">
        <v>1.2133264462809916</v>
      </c>
    </row>
    <row r="131" spans="1:25" ht="15.75" x14ac:dyDescent="0.25">
      <c r="A131" s="14">
        <v>110</v>
      </c>
      <c r="B131" s="31">
        <v>45</v>
      </c>
      <c r="C131" s="32" t="s">
        <v>6</v>
      </c>
      <c r="D131" s="8">
        <v>2</v>
      </c>
      <c r="E131" s="69">
        <v>220</v>
      </c>
      <c r="F131" s="15">
        <v>3.843</v>
      </c>
      <c r="G131" s="57">
        <v>280</v>
      </c>
      <c r="H131" s="57">
        <v>9.9949999999999992</v>
      </c>
      <c r="J131" s="82">
        <v>4.2699999999999996</v>
      </c>
      <c r="K131" t="s">
        <v>6938</v>
      </c>
      <c r="L131" t="s">
        <v>6939</v>
      </c>
      <c r="M131" t="s">
        <v>6497</v>
      </c>
      <c r="N131" s="104">
        <v>861.58587041373926</v>
      </c>
      <c r="O131" s="39" t="s">
        <v>7104</v>
      </c>
      <c r="P131" s="119">
        <f t="shared" si="1"/>
        <v>7.8785602679734312</v>
      </c>
      <c r="Q131" s="97">
        <v>125.26932084309134</v>
      </c>
      <c r="R131" s="109">
        <v>0.95238095238095244</v>
      </c>
      <c r="S131" s="97">
        <v>205.79820452771273</v>
      </c>
      <c r="T131" s="99">
        <v>23.028883684621391</v>
      </c>
      <c r="U131" s="98">
        <v>9.5160031225605</v>
      </c>
      <c r="V131" s="111">
        <v>0.48204527712724432</v>
      </c>
      <c r="W131" s="99">
        <v>67.880562060889915</v>
      </c>
      <c r="X131" s="99">
        <v>16.151444184231067</v>
      </c>
      <c r="Y131" s="98">
        <v>0.77361436377829818</v>
      </c>
    </row>
    <row r="132" spans="1:25" ht="15.75" x14ac:dyDescent="0.25">
      <c r="A132" s="14">
        <v>111</v>
      </c>
      <c r="B132" s="31">
        <v>45</v>
      </c>
      <c r="C132" s="32" t="s">
        <v>7</v>
      </c>
      <c r="D132" s="8">
        <v>1</v>
      </c>
      <c r="E132" s="69">
        <v>221</v>
      </c>
      <c r="F132" s="15">
        <v>3.581</v>
      </c>
      <c r="G132" s="57">
        <v>281</v>
      </c>
      <c r="H132" s="57">
        <v>10.032</v>
      </c>
      <c r="J132" s="82">
        <v>4.18</v>
      </c>
      <c r="K132" t="s">
        <v>6940</v>
      </c>
      <c r="L132" t="s">
        <v>6941</v>
      </c>
      <c r="M132" t="s">
        <v>6317</v>
      </c>
      <c r="N132" s="104">
        <v>591.9253001954761</v>
      </c>
      <c r="O132" s="39" t="s">
        <v>7104</v>
      </c>
      <c r="P132" s="119">
        <f t="shared" ref="P132:P170" si="2">W132*100/N132</f>
        <v>9.0360145578268849</v>
      </c>
      <c r="Q132" s="97">
        <v>118.01452108349623</v>
      </c>
      <c r="R132" s="109">
        <v>2.6473052220050266</v>
      </c>
      <c r="S132" s="97">
        <v>171.5114493158336</v>
      </c>
      <c r="T132" s="99">
        <v>24.102206087685008</v>
      </c>
      <c r="U132" s="98">
        <v>9.0142418318905353</v>
      </c>
      <c r="V132" s="111">
        <v>1.0702317788327285</v>
      </c>
      <c r="W132" s="99">
        <v>53.486456297123709</v>
      </c>
      <c r="X132" s="99">
        <v>15.004188774085451</v>
      </c>
      <c r="Y132" s="98">
        <v>1.1586149120357443</v>
      </c>
    </row>
    <row r="133" spans="1:25" ht="15.75" x14ac:dyDescent="0.25">
      <c r="A133" s="14">
        <v>112</v>
      </c>
      <c r="B133" s="31">
        <v>45</v>
      </c>
      <c r="C133" s="32" t="s">
        <v>7</v>
      </c>
      <c r="D133" s="8">
        <v>2</v>
      </c>
      <c r="E133" s="69">
        <v>222</v>
      </c>
      <c r="F133" s="15">
        <v>3.7469999999999999</v>
      </c>
      <c r="G133" s="57">
        <v>282</v>
      </c>
      <c r="H133" s="57">
        <v>10.026</v>
      </c>
      <c r="J133" s="82">
        <v>4.13</v>
      </c>
      <c r="K133" t="s">
        <v>6942</v>
      </c>
      <c r="L133" t="s">
        <v>6943</v>
      </c>
      <c r="M133" t="s">
        <v>6944</v>
      </c>
      <c r="N133" s="104">
        <v>786.59847878302639</v>
      </c>
      <c r="O133" s="39" t="s">
        <v>7104</v>
      </c>
      <c r="P133" s="119">
        <f t="shared" si="2"/>
        <v>8.7336755689663139</v>
      </c>
      <c r="Q133" s="97">
        <v>89.159327461969582</v>
      </c>
      <c r="R133" s="109">
        <v>1.9215372297838269</v>
      </c>
      <c r="S133" s="97">
        <v>196.89951961569258</v>
      </c>
      <c r="T133" s="99">
        <v>20.200160128102482</v>
      </c>
      <c r="U133" s="98">
        <v>7.0856685348278621</v>
      </c>
      <c r="V133" s="111">
        <v>0.58246597277822254</v>
      </c>
      <c r="W133" s="99">
        <v>68.698959167333854</v>
      </c>
      <c r="X133" s="99">
        <v>17.90232185748599</v>
      </c>
      <c r="Y133" s="98">
        <v>0.85108086469175348</v>
      </c>
    </row>
    <row r="134" spans="1:25" ht="15.75" x14ac:dyDescent="0.25">
      <c r="A134" s="14">
        <v>113</v>
      </c>
      <c r="B134" s="31">
        <v>45</v>
      </c>
      <c r="C134" s="32" t="s">
        <v>8</v>
      </c>
      <c r="D134" s="8">
        <v>1</v>
      </c>
      <c r="E134" s="69">
        <v>223</v>
      </c>
      <c r="F134" s="15">
        <v>3.9239999999999999</v>
      </c>
      <c r="G134" s="57">
        <v>283</v>
      </c>
      <c r="H134" s="57">
        <v>10.06</v>
      </c>
      <c r="J134" s="82">
        <v>4.84</v>
      </c>
      <c r="K134" t="s">
        <v>6945</v>
      </c>
      <c r="L134" t="s">
        <v>6946</v>
      </c>
      <c r="M134" t="s">
        <v>6834</v>
      </c>
      <c r="N134" s="104">
        <v>555.99503058103971</v>
      </c>
      <c r="O134" s="39" t="s">
        <v>7104</v>
      </c>
      <c r="P134" s="119">
        <f t="shared" si="2"/>
        <v>12.570102228764449</v>
      </c>
      <c r="Q134" s="97">
        <v>228.64678899082568</v>
      </c>
      <c r="R134" s="109">
        <v>0.90214067278287469</v>
      </c>
      <c r="S134" s="97">
        <v>142.29931192660553</v>
      </c>
      <c r="T134" s="99">
        <v>23.616207951070336</v>
      </c>
      <c r="U134" s="99">
        <v>12.38532110091743</v>
      </c>
      <c r="V134" s="111">
        <v>1.8023700305810397</v>
      </c>
      <c r="W134" s="99">
        <v>69.889143730886857</v>
      </c>
      <c r="X134" s="99">
        <v>11.842507645259941</v>
      </c>
      <c r="Y134" s="98">
        <v>0.89373088685015289</v>
      </c>
    </row>
    <row r="135" spans="1:25" ht="15.75" x14ac:dyDescent="0.25">
      <c r="A135" s="14">
        <v>114</v>
      </c>
      <c r="B135" s="31">
        <v>45</v>
      </c>
      <c r="C135" s="32" t="s">
        <v>8</v>
      </c>
      <c r="D135" s="8">
        <v>2</v>
      </c>
      <c r="E135" s="69">
        <v>224</v>
      </c>
      <c r="F135" s="15">
        <v>3.6219999999999999</v>
      </c>
      <c r="G135" s="57">
        <v>284</v>
      </c>
      <c r="H135" s="57">
        <v>10.013999999999999</v>
      </c>
      <c r="J135" s="82">
        <v>4.1100000000000003</v>
      </c>
      <c r="K135" t="s">
        <v>6947</v>
      </c>
      <c r="L135" t="s">
        <v>6948</v>
      </c>
      <c r="M135" t="s">
        <v>6405</v>
      </c>
      <c r="N135" s="104">
        <v>653.24254555494201</v>
      </c>
      <c r="O135" s="39" t="s">
        <v>7104</v>
      </c>
      <c r="P135" s="119">
        <f t="shared" si="2"/>
        <v>9.9729738810914164</v>
      </c>
      <c r="Q135" s="97">
        <v>98.539480949751521</v>
      </c>
      <c r="R135" s="109">
        <v>0.95251242407509673</v>
      </c>
      <c r="S135" s="97">
        <v>170.39826062948651</v>
      </c>
      <c r="T135" s="99">
        <v>21.120927664273886</v>
      </c>
      <c r="U135" s="98">
        <v>7.6780784097183874</v>
      </c>
      <c r="V135" s="111">
        <v>0.80963556046383223</v>
      </c>
      <c r="W135" s="99">
        <v>65.147708448371063</v>
      </c>
      <c r="X135" s="99">
        <v>21.576477084483713</v>
      </c>
      <c r="Y135" s="98">
        <v>0.8440088348978465</v>
      </c>
    </row>
    <row r="136" spans="1:25" ht="15.75" x14ac:dyDescent="0.25">
      <c r="A136" s="14">
        <v>115</v>
      </c>
      <c r="B136" s="31">
        <v>45</v>
      </c>
      <c r="C136" s="32" t="s">
        <v>9</v>
      </c>
      <c r="D136" s="8">
        <v>1</v>
      </c>
      <c r="E136" s="69">
        <v>225</v>
      </c>
      <c r="F136" s="15">
        <v>3.8079999999999998</v>
      </c>
      <c r="G136" s="57">
        <v>285</v>
      </c>
      <c r="H136" s="57">
        <v>10.01</v>
      </c>
      <c r="J136" s="82">
        <v>4.1900000000000004</v>
      </c>
      <c r="K136" t="s">
        <v>6949</v>
      </c>
      <c r="L136" t="s">
        <v>6607</v>
      </c>
      <c r="M136" t="s">
        <v>6320</v>
      </c>
      <c r="N136" s="104">
        <v>683.35990021008411</v>
      </c>
      <c r="O136" s="39" t="s">
        <v>7104</v>
      </c>
      <c r="P136" s="119">
        <f t="shared" si="2"/>
        <v>10.4777259697387</v>
      </c>
      <c r="Q136" s="97">
        <v>103.73161764705883</v>
      </c>
      <c r="R136" s="109">
        <v>2.2137605042016806</v>
      </c>
      <c r="S136" s="97">
        <v>207.5321691176471</v>
      </c>
      <c r="T136" s="99">
        <v>22.106092436974791</v>
      </c>
      <c r="U136" s="98">
        <v>7.4369747899159666</v>
      </c>
      <c r="V136" s="111">
        <v>0.96704306722689082</v>
      </c>
      <c r="W136" s="99">
        <v>71.600577731092443</v>
      </c>
      <c r="X136" s="99">
        <v>19.396008403361346</v>
      </c>
      <c r="Y136" s="98">
        <v>0.88314075630252109</v>
      </c>
    </row>
    <row r="137" spans="1:25" ht="15.75" x14ac:dyDescent="0.25">
      <c r="A137" s="14">
        <v>116</v>
      </c>
      <c r="B137" s="31">
        <v>45</v>
      </c>
      <c r="C137" s="32" t="s">
        <v>9</v>
      </c>
      <c r="D137" s="8">
        <v>2</v>
      </c>
      <c r="E137" s="69">
        <v>226</v>
      </c>
      <c r="F137" s="15">
        <v>3.9940000000000002</v>
      </c>
      <c r="G137" s="57">
        <v>286</v>
      </c>
      <c r="H137" s="57">
        <v>10.090999999999999</v>
      </c>
      <c r="J137" s="82">
        <v>4.2300000000000004</v>
      </c>
      <c r="K137" t="s">
        <v>6950</v>
      </c>
      <c r="L137" t="s">
        <v>6951</v>
      </c>
      <c r="M137" t="s">
        <v>6747</v>
      </c>
      <c r="N137" s="104">
        <v>650.13132198297444</v>
      </c>
      <c r="O137" s="39" t="s">
        <v>7104</v>
      </c>
      <c r="P137" s="119">
        <f t="shared" si="2"/>
        <v>5.9448333788732262</v>
      </c>
      <c r="Q137" s="97">
        <v>61.547320981472211</v>
      </c>
      <c r="R137" s="109">
        <v>1.0515773660490737</v>
      </c>
      <c r="S137" s="97">
        <v>182.76977966950426</v>
      </c>
      <c r="T137" s="99">
        <v>12.310966449674511</v>
      </c>
      <c r="U137" s="98">
        <v>3.7781672508763142</v>
      </c>
      <c r="V137" s="111">
        <v>0.41875312969454181</v>
      </c>
      <c r="W137" s="99">
        <v>38.649223835753631</v>
      </c>
      <c r="X137" s="99">
        <v>14.887330996494743</v>
      </c>
      <c r="Y137" s="98">
        <v>0.72258387581372063</v>
      </c>
    </row>
    <row r="138" spans="1:25" ht="15.75" x14ac:dyDescent="0.25">
      <c r="A138" s="14">
        <v>117</v>
      </c>
      <c r="B138" s="31">
        <v>45</v>
      </c>
      <c r="C138" s="32" t="s">
        <v>31</v>
      </c>
      <c r="D138" s="8">
        <v>1</v>
      </c>
      <c r="E138" s="69">
        <v>227</v>
      </c>
      <c r="F138" s="15">
        <v>3.633</v>
      </c>
      <c r="G138" s="57">
        <v>287</v>
      </c>
      <c r="H138" s="57">
        <v>10.029</v>
      </c>
      <c r="J138" s="82">
        <v>4.26</v>
      </c>
      <c r="K138" t="s">
        <v>6952</v>
      </c>
      <c r="L138" t="s">
        <v>6953</v>
      </c>
      <c r="M138" t="s">
        <v>6467</v>
      </c>
      <c r="N138" s="104">
        <v>751.44632535094956</v>
      </c>
      <c r="O138" s="39" t="s">
        <v>7104</v>
      </c>
      <c r="P138" s="119">
        <f t="shared" si="2"/>
        <v>6.7587800679449419</v>
      </c>
      <c r="Q138" s="97">
        <v>124.41783649876135</v>
      </c>
      <c r="R138" s="109">
        <v>2.0231213872832368</v>
      </c>
      <c r="S138" s="97">
        <v>178.88315441783649</v>
      </c>
      <c r="T138" s="99">
        <v>25.648224607762181</v>
      </c>
      <c r="U138" s="98">
        <v>9.554087530966143</v>
      </c>
      <c r="V138" s="111">
        <v>1.0714285714285714</v>
      </c>
      <c r="W138" s="99">
        <v>50.788604459124684</v>
      </c>
      <c r="X138" s="99">
        <v>13.666391412056154</v>
      </c>
      <c r="Y138" s="98">
        <v>1.3327828241123036</v>
      </c>
    </row>
    <row r="139" spans="1:25" ht="15.75" x14ac:dyDescent="0.25">
      <c r="A139" s="14">
        <v>118</v>
      </c>
      <c r="B139" s="31">
        <v>45</v>
      </c>
      <c r="C139" s="32" t="s">
        <v>31</v>
      </c>
      <c r="D139" s="8">
        <v>2</v>
      </c>
      <c r="E139" s="69">
        <v>228</v>
      </c>
      <c r="F139" s="15">
        <v>3.8679999999999999</v>
      </c>
      <c r="G139" s="57">
        <v>288</v>
      </c>
      <c r="H139" s="57">
        <v>10.01</v>
      </c>
      <c r="J139" s="82">
        <v>4.26</v>
      </c>
      <c r="K139" t="s">
        <v>6954</v>
      </c>
      <c r="L139" t="s">
        <v>6955</v>
      </c>
      <c r="M139" t="s">
        <v>6956</v>
      </c>
      <c r="N139" s="104">
        <v>636.77986039296798</v>
      </c>
      <c r="O139" s="39" t="s">
        <v>7104</v>
      </c>
      <c r="P139" s="119">
        <f t="shared" si="2"/>
        <v>8.9004977336159907</v>
      </c>
      <c r="Q139" s="97">
        <v>89.767321613236817</v>
      </c>
      <c r="R139" s="109">
        <v>2.311271975180972</v>
      </c>
      <c r="S139" s="97">
        <v>183.21677869700108</v>
      </c>
      <c r="T139" s="99">
        <v>18.505687693898658</v>
      </c>
      <c r="U139" s="98">
        <v>5.4136504653567732</v>
      </c>
      <c r="V139" s="111">
        <v>0.796923474663909</v>
      </c>
      <c r="W139" s="99">
        <v>56.676577042399181</v>
      </c>
      <c r="X139" s="99">
        <v>16.636504653567737</v>
      </c>
      <c r="Y139" s="98">
        <v>0.83221302998965885</v>
      </c>
    </row>
    <row r="140" spans="1:25" ht="15.75" x14ac:dyDescent="0.25">
      <c r="A140" s="14">
        <v>119</v>
      </c>
      <c r="B140" s="31">
        <v>45</v>
      </c>
      <c r="C140" s="32" t="s">
        <v>32</v>
      </c>
      <c r="D140" s="8">
        <v>1</v>
      </c>
      <c r="E140" s="69">
        <v>229</v>
      </c>
      <c r="F140" s="15">
        <v>3.8490000000000002</v>
      </c>
      <c r="G140" s="57">
        <v>289</v>
      </c>
      <c r="H140" s="57">
        <v>10.010999999999999</v>
      </c>
      <c r="J140" s="82">
        <v>4.13</v>
      </c>
      <c r="K140" t="s">
        <v>6957</v>
      </c>
      <c r="L140" t="s">
        <v>6958</v>
      </c>
      <c r="M140" t="s">
        <v>6288</v>
      </c>
      <c r="N140" s="104">
        <v>609.1126266562743</v>
      </c>
      <c r="O140" s="39" t="s">
        <v>7104</v>
      </c>
      <c r="P140" s="119">
        <f t="shared" si="2"/>
        <v>8.3270259497384167</v>
      </c>
      <c r="Q140" s="97">
        <v>86.11067809820733</v>
      </c>
      <c r="R140" s="109">
        <v>1.4419329696024941</v>
      </c>
      <c r="S140" s="97">
        <v>184.74473889321902</v>
      </c>
      <c r="T140" s="99">
        <v>23.148869836321122</v>
      </c>
      <c r="U140" s="98">
        <v>7.5292283710054555</v>
      </c>
      <c r="V140" s="111">
        <v>0.92556508183943875</v>
      </c>
      <c r="W140" s="99">
        <v>50.720966484801238</v>
      </c>
      <c r="X140" s="99">
        <v>16.695245518316444</v>
      </c>
      <c r="Y140" s="98">
        <v>1.1893998441153546</v>
      </c>
    </row>
    <row r="141" spans="1:25" ht="15.75" x14ac:dyDescent="0.25">
      <c r="A141" s="14">
        <v>120</v>
      </c>
      <c r="B141" s="31">
        <v>45</v>
      </c>
      <c r="C141" s="32" t="s">
        <v>32</v>
      </c>
      <c r="D141" s="8">
        <v>2</v>
      </c>
      <c r="E141" s="69">
        <v>230</v>
      </c>
      <c r="F141" s="15">
        <v>3.8719999999999999</v>
      </c>
      <c r="G141" s="57">
        <v>290</v>
      </c>
      <c r="H141" s="57">
        <v>10.055</v>
      </c>
      <c r="J141" s="82">
        <v>4.22</v>
      </c>
      <c r="K141" t="s">
        <v>6959</v>
      </c>
      <c r="L141" t="s">
        <v>6960</v>
      </c>
      <c r="M141" t="s">
        <v>6452</v>
      </c>
      <c r="N141" s="104">
        <v>642.59155475206614</v>
      </c>
      <c r="O141" s="39" t="s">
        <v>7104</v>
      </c>
      <c r="P141" s="119">
        <f t="shared" si="2"/>
        <v>10.178189146841916</v>
      </c>
      <c r="Q141" s="97">
        <v>79.028925619834723</v>
      </c>
      <c r="R141" s="109">
        <v>1.2784090909090908</v>
      </c>
      <c r="S141" s="97">
        <v>177.21655475206614</v>
      </c>
      <c r="T141" s="99">
        <v>18.199896694214878</v>
      </c>
      <c r="U141" s="98">
        <v>5.508780991735537</v>
      </c>
      <c r="V141" s="111">
        <v>0.59465392561983477</v>
      </c>
      <c r="W141" s="99">
        <v>65.404183884297524</v>
      </c>
      <c r="X141" s="99">
        <v>14.78305785123967</v>
      </c>
      <c r="Y141" s="98">
        <v>0.90573347107438029</v>
      </c>
    </row>
    <row r="142" spans="1:25" ht="15.75" x14ac:dyDescent="0.25">
      <c r="A142" s="14">
        <v>121</v>
      </c>
      <c r="B142" s="31">
        <v>45</v>
      </c>
      <c r="C142" s="32" t="s">
        <v>33</v>
      </c>
      <c r="D142" s="8">
        <v>1</v>
      </c>
      <c r="E142" s="69">
        <v>231</v>
      </c>
      <c r="F142" s="15">
        <v>3.6840000000000002</v>
      </c>
      <c r="G142" s="57">
        <v>291</v>
      </c>
      <c r="H142" s="57">
        <v>10.087</v>
      </c>
      <c r="J142" s="82">
        <v>4.09</v>
      </c>
      <c r="K142" t="s">
        <v>6961</v>
      </c>
      <c r="L142" t="s">
        <v>6962</v>
      </c>
      <c r="M142" t="s">
        <v>6840</v>
      </c>
      <c r="N142" s="104">
        <v>662.24877850162875</v>
      </c>
      <c r="O142" s="39" t="s">
        <v>7104</v>
      </c>
      <c r="P142" s="119">
        <f t="shared" si="2"/>
        <v>11.281396731475212</v>
      </c>
      <c r="Q142" s="97">
        <v>98.428338762214977</v>
      </c>
      <c r="R142" s="109">
        <v>1.6449511400651466</v>
      </c>
      <c r="S142" s="97">
        <v>200.83672638436485</v>
      </c>
      <c r="T142" s="99">
        <v>22.923452768729646</v>
      </c>
      <c r="U142" s="98">
        <v>8.1758957654723137</v>
      </c>
      <c r="V142" s="111">
        <v>0.9670195439739413</v>
      </c>
      <c r="W142" s="99">
        <v>74.710912052117266</v>
      </c>
      <c r="X142" s="99">
        <v>19.234527687296417</v>
      </c>
      <c r="Y142" s="98">
        <v>1.1083061889250814</v>
      </c>
    </row>
    <row r="143" spans="1:25" ht="15.75" x14ac:dyDescent="0.25">
      <c r="A143" s="14">
        <v>122</v>
      </c>
      <c r="B143" s="31">
        <v>45</v>
      </c>
      <c r="C143" s="32" t="s">
        <v>33</v>
      </c>
      <c r="D143" s="8">
        <v>2</v>
      </c>
      <c r="E143" s="69">
        <v>232</v>
      </c>
      <c r="F143" s="15">
        <v>3.9060000000000001</v>
      </c>
      <c r="G143" s="57">
        <v>292</v>
      </c>
      <c r="H143" s="57">
        <v>10.048999999999999</v>
      </c>
      <c r="J143" s="82">
        <v>4.0999999999999996</v>
      </c>
      <c r="K143" t="s">
        <v>6963</v>
      </c>
      <c r="L143" t="s">
        <v>6964</v>
      </c>
      <c r="M143" t="s">
        <v>6807</v>
      </c>
      <c r="N143" s="104">
        <v>566.54493087557603</v>
      </c>
      <c r="O143" s="39" t="s">
        <v>7104</v>
      </c>
      <c r="P143" s="119">
        <f t="shared" si="2"/>
        <v>17.076723584559709</v>
      </c>
      <c r="Q143" s="97">
        <v>91.989247311827953</v>
      </c>
      <c r="R143" s="109">
        <v>1.236559139784946</v>
      </c>
      <c r="S143" s="97">
        <v>213.15476190476193</v>
      </c>
      <c r="T143" s="99">
        <v>23.686635944700463</v>
      </c>
      <c r="U143" s="98">
        <v>8.4869431643625184</v>
      </c>
      <c r="V143" s="111">
        <v>0.65860215053763438</v>
      </c>
      <c r="W143" s="99">
        <v>96.747311827956977</v>
      </c>
      <c r="X143" s="99">
        <v>17.41935483870968</v>
      </c>
      <c r="Y143" s="98">
        <v>1.1628264208909371</v>
      </c>
    </row>
    <row r="144" spans="1:25" ht="15.75" x14ac:dyDescent="0.25">
      <c r="A144" s="14">
        <v>123</v>
      </c>
      <c r="B144" s="31">
        <v>45</v>
      </c>
      <c r="C144" s="32" t="s">
        <v>14</v>
      </c>
      <c r="D144" s="8">
        <v>1</v>
      </c>
      <c r="E144" s="69">
        <v>233</v>
      </c>
      <c r="F144" s="15">
        <v>3.5550000000000002</v>
      </c>
      <c r="G144" s="57">
        <v>293</v>
      </c>
      <c r="H144" s="57">
        <v>10.068</v>
      </c>
      <c r="J144" s="82">
        <v>4.16</v>
      </c>
      <c r="K144" t="s">
        <v>6965</v>
      </c>
      <c r="L144" t="s">
        <v>6966</v>
      </c>
      <c r="M144" t="s">
        <v>252</v>
      </c>
      <c r="N144" s="104">
        <v>699.34303797468363</v>
      </c>
      <c r="O144" s="39" t="s">
        <v>7104</v>
      </c>
      <c r="P144" s="119">
        <f t="shared" si="2"/>
        <v>7.7897098120418002</v>
      </c>
      <c r="Q144" s="97">
        <v>120.05907172995781</v>
      </c>
      <c r="R144" s="109">
        <v>1.5358649789029535</v>
      </c>
      <c r="S144" s="97">
        <v>191.66877637130804</v>
      </c>
      <c r="T144" s="99">
        <v>18.354430379746837</v>
      </c>
      <c r="U144" s="98">
        <v>8.3375527426160332</v>
      </c>
      <c r="V144" s="111">
        <v>1.1962025316455696</v>
      </c>
      <c r="W144" s="99">
        <v>54.476793248945143</v>
      </c>
      <c r="X144" s="99">
        <v>19.70464135021097</v>
      </c>
      <c r="Y144" s="98">
        <v>1.2362869198312236</v>
      </c>
    </row>
    <row r="145" spans="1:25" ht="15.75" x14ac:dyDescent="0.25">
      <c r="A145" s="14">
        <v>124</v>
      </c>
      <c r="B145" s="31">
        <v>45</v>
      </c>
      <c r="C145" s="32" t="s">
        <v>14</v>
      </c>
      <c r="D145" s="8">
        <v>2</v>
      </c>
      <c r="E145" s="69">
        <v>234</v>
      </c>
      <c r="F145" s="15">
        <v>3.8479999999999999</v>
      </c>
      <c r="G145" s="57">
        <v>294</v>
      </c>
      <c r="H145" s="57">
        <v>10.005000000000001</v>
      </c>
      <c r="J145" s="82">
        <v>4.0199999999999996</v>
      </c>
      <c r="K145" t="s">
        <v>6967</v>
      </c>
      <c r="L145" t="s">
        <v>6968</v>
      </c>
      <c r="M145" t="s">
        <v>6631</v>
      </c>
      <c r="N145" s="104">
        <v>619.62435031185032</v>
      </c>
      <c r="O145" s="39" t="s">
        <v>7104</v>
      </c>
      <c r="P145" s="119">
        <f t="shared" si="2"/>
        <v>14.427417188462343</v>
      </c>
      <c r="Q145" s="97">
        <v>92.502598752598757</v>
      </c>
      <c r="R145" s="109">
        <v>1.4423076923076923</v>
      </c>
      <c r="S145" s="97">
        <v>268.83640852390857</v>
      </c>
      <c r="T145" s="99">
        <v>18.523908523908528</v>
      </c>
      <c r="U145" s="98">
        <v>6.7905405405405403</v>
      </c>
      <c r="V145" s="111">
        <v>0.49701143451143454</v>
      </c>
      <c r="W145" s="99">
        <v>89.395790020790017</v>
      </c>
      <c r="X145" s="99">
        <v>16.683991683991685</v>
      </c>
      <c r="Y145" s="98">
        <v>1.3035343035343034</v>
      </c>
    </row>
    <row r="146" spans="1:25" ht="15.75" x14ac:dyDescent="0.25">
      <c r="A146" s="14">
        <v>125</v>
      </c>
      <c r="B146" s="31">
        <v>45</v>
      </c>
      <c r="C146" s="32" t="s">
        <v>15</v>
      </c>
      <c r="D146" s="8">
        <v>1</v>
      </c>
      <c r="E146" s="69">
        <v>235</v>
      </c>
      <c r="F146" s="15">
        <v>3.7629999999999999</v>
      </c>
      <c r="G146" s="57">
        <v>295</v>
      </c>
      <c r="H146" s="57">
        <v>10.035</v>
      </c>
      <c r="J146" s="82">
        <v>4.07</v>
      </c>
      <c r="K146" t="s">
        <v>6969</v>
      </c>
      <c r="L146" t="s">
        <v>6970</v>
      </c>
      <c r="M146" t="s">
        <v>6971</v>
      </c>
      <c r="N146" s="104">
        <v>625.42505979271868</v>
      </c>
      <c r="O146" s="39" t="s">
        <v>7104</v>
      </c>
      <c r="P146" s="119">
        <f t="shared" si="2"/>
        <v>8.2875340268186459</v>
      </c>
      <c r="Q146" s="97">
        <v>66.505447781025794</v>
      </c>
      <c r="R146" s="109">
        <v>1.5546106829657189</v>
      </c>
      <c r="S146" s="97">
        <v>169.11573212862083</v>
      </c>
      <c r="T146" s="99">
        <v>17.754451235716189</v>
      </c>
      <c r="U146" s="98">
        <v>5.8118522455487645</v>
      </c>
      <c r="V146" s="111">
        <v>0.65971299495083713</v>
      </c>
      <c r="W146" s="99">
        <v>51.83231464257242</v>
      </c>
      <c r="X146" s="99">
        <v>17.73850651076269</v>
      </c>
      <c r="Y146" s="98">
        <v>0.7884666489503056</v>
      </c>
    </row>
    <row r="147" spans="1:25" ht="15.75" x14ac:dyDescent="0.25">
      <c r="A147" s="14">
        <v>126</v>
      </c>
      <c r="B147" s="31">
        <v>45</v>
      </c>
      <c r="C147" s="32" t="s">
        <v>16</v>
      </c>
      <c r="D147" s="8">
        <v>2</v>
      </c>
      <c r="E147" s="69">
        <v>236</v>
      </c>
      <c r="F147" s="15">
        <v>3.6680000000000001</v>
      </c>
      <c r="G147" s="57">
        <v>296</v>
      </c>
      <c r="H147" s="57">
        <v>10.097</v>
      </c>
      <c r="J147" s="82">
        <v>4.1399999999999997</v>
      </c>
      <c r="K147" t="s">
        <v>6972</v>
      </c>
      <c r="L147" t="s">
        <v>6973</v>
      </c>
      <c r="M147" t="s">
        <v>6565</v>
      </c>
      <c r="N147" s="104">
        <v>498.53448745910572</v>
      </c>
      <c r="O147" s="39" t="s">
        <v>7104</v>
      </c>
      <c r="P147" s="119">
        <f t="shared" si="2"/>
        <v>10.546451718217709</v>
      </c>
      <c r="Q147" s="97">
        <v>79.310250817884395</v>
      </c>
      <c r="R147" s="109">
        <v>2.3964013086150486</v>
      </c>
      <c r="S147" s="97">
        <v>149.20460741548527</v>
      </c>
      <c r="T147" s="99">
        <v>15.883315158124317</v>
      </c>
      <c r="U147" s="98">
        <v>6.9601962922573604</v>
      </c>
      <c r="V147" s="111">
        <v>0.76676663031624859</v>
      </c>
      <c r="W147" s="99">
        <v>52.577699018538709</v>
      </c>
      <c r="X147" s="99">
        <v>16.030534351145036</v>
      </c>
      <c r="Y147" s="98">
        <v>1.0436205016357687</v>
      </c>
    </row>
    <row r="148" spans="1:25" ht="15.75" x14ac:dyDescent="0.25">
      <c r="A148" s="14">
        <v>127</v>
      </c>
      <c r="B148" s="31">
        <v>45</v>
      </c>
      <c r="C148" s="32" t="s">
        <v>17</v>
      </c>
      <c r="D148" s="8">
        <v>1</v>
      </c>
      <c r="E148" s="69">
        <v>237</v>
      </c>
      <c r="F148" s="15">
        <v>3.7679999999999998</v>
      </c>
      <c r="G148" s="57">
        <v>297</v>
      </c>
      <c r="H148" s="57">
        <v>10.082000000000001</v>
      </c>
      <c r="J148" s="82">
        <v>3.98</v>
      </c>
      <c r="K148" t="s">
        <v>6974</v>
      </c>
      <c r="L148" t="s">
        <v>6975</v>
      </c>
      <c r="M148" t="s">
        <v>6976</v>
      </c>
      <c r="N148" s="104">
        <v>471.85628980891721</v>
      </c>
      <c r="O148" s="39" t="s">
        <v>7104</v>
      </c>
      <c r="P148" s="119">
        <f t="shared" si="2"/>
        <v>9.6506969104102502</v>
      </c>
      <c r="Q148" s="97">
        <v>63.049363057324847</v>
      </c>
      <c r="R148" s="109">
        <v>1.4490445859872612</v>
      </c>
      <c r="S148" s="97">
        <v>185.77030254777071</v>
      </c>
      <c r="T148" s="99">
        <v>20.14331210191083</v>
      </c>
      <c r="U148" s="98">
        <v>7.1257961783439496</v>
      </c>
      <c r="V148" s="111">
        <v>0.69068471337579618</v>
      </c>
      <c r="W148" s="99">
        <v>45.537420382165607</v>
      </c>
      <c r="X148" s="99">
        <v>22.340764331210192</v>
      </c>
      <c r="Y148" s="98">
        <v>0.79299363057324845</v>
      </c>
    </row>
    <row r="149" spans="1:25" ht="15.75" x14ac:dyDescent="0.25">
      <c r="A149" s="14">
        <v>128</v>
      </c>
      <c r="B149" s="31">
        <v>45</v>
      </c>
      <c r="C149" s="32" t="s">
        <v>17</v>
      </c>
      <c r="D149" s="8">
        <v>2</v>
      </c>
      <c r="E149" s="69">
        <v>238</v>
      </c>
      <c r="F149" s="15">
        <v>3.8530000000000002</v>
      </c>
      <c r="G149" s="57">
        <v>298</v>
      </c>
      <c r="H149" s="57">
        <v>10.038</v>
      </c>
      <c r="J149" s="82">
        <v>4.2300000000000004</v>
      </c>
      <c r="K149" t="s">
        <v>6977</v>
      </c>
      <c r="L149" t="s">
        <v>6978</v>
      </c>
      <c r="M149" t="s">
        <v>6790</v>
      </c>
      <c r="N149" s="104">
        <v>544.07331949130548</v>
      </c>
      <c r="O149" s="39" t="s">
        <v>7104</v>
      </c>
      <c r="P149" s="119">
        <f t="shared" si="2"/>
        <v>9.4945200255018989</v>
      </c>
      <c r="Q149" s="97">
        <v>110.61770049312224</v>
      </c>
      <c r="R149" s="109">
        <v>1.1601349597716066</v>
      </c>
      <c r="S149" s="97">
        <v>174.58668569945496</v>
      </c>
      <c r="T149" s="99">
        <v>16.833636127692706</v>
      </c>
      <c r="U149" s="98">
        <v>5.73059953283156</v>
      </c>
      <c r="V149" s="111">
        <v>0.78445367246301589</v>
      </c>
      <c r="W149" s="99">
        <v>51.657150272514926</v>
      </c>
      <c r="X149" s="99">
        <v>13.127433168959252</v>
      </c>
      <c r="Y149" s="98">
        <v>0.64313521930962891</v>
      </c>
    </row>
    <row r="150" spans="1:25" ht="15.75" x14ac:dyDescent="0.25">
      <c r="A150" s="14">
        <v>129</v>
      </c>
      <c r="B150" s="31">
        <v>45</v>
      </c>
      <c r="C150" s="32" t="s">
        <v>18</v>
      </c>
      <c r="D150" s="8">
        <v>1</v>
      </c>
      <c r="E150" s="69">
        <v>239</v>
      </c>
      <c r="F150" s="15">
        <v>3.78</v>
      </c>
      <c r="G150" s="57">
        <v>299</v>
      </c>
      <c r="H150" s="57">
        <v>10.023999999999999</v>
      </c>
      <c r="J150" s="82">
        <v>4.32</v>
      </c>
      <c r="K150" t="s">
        <v>6882</v>
      </c>
      <c r="L150" t="s">
        <v>6789</v>
      </c>
      <c r="M150" t="s">
        <v>6730</v>
      </c>
      <c r="N150" s="104">
        <v>605.1599206349207</v>
      </c>
      <c r="O150" s="39" t="s">
        <v>7104</v>
      </c>
      <c r="P150" s="119">
        <f t="shared" si="2"/>
        <v>8.7953925336540308</v>
      </c>
      <c r="Q150" s="97">
        <v>98.468253968253975</v>
      </c>
      <c r="R150" s="109">
        <v>2.1269841269841265</v>
      </c>
      <c r="S150" s="97">
        <v>182.4027777777778</v>
      </c>
      <c r="T150" s="99">
        <v>26.857142857142861</v>
      </c>
      <c r="U150" s="98">
        <v>7.7777777777777777</v>
      </c>
      <c r="V150" s="111">
        <v>1.0297619047619049</v>
      </c>
      <c r="W150" s="99">
        <v>53.226190476190482</v>
      </c>
      <c r="X150" s="99">
        <v>16.595238095238098</v>
      </c>
      <c r="Y150" s="98">
        <v>1.003968253968254</v>
      </c>
    </row>
    <row r="151" spans="1:25" ht="15.75" x14ac:dyDescent="0.25">
      <c r="A151" s="14">
        <v>130</v>
      </c>
      <c r="B151" s="31">
        <v>45</v>
      </c>
      <c r="C151" s="32" t="s">
        <v>18</v>
      </c>
      <c r="D151" s="8">
        <v>2</v>
      </c>
      <c r="E151" s="69">
        <v>240</v>
      </c>
      <c r="F151" s="15">
        <v>3.82</v>
      </c>
      <c r="G151" s="57">
        <v>300</v>
      </c>
      <c r="H151" s="57">
        <v>10.032</v>
      </c>
      <c r="J151" s="82">
        <v>4.04</v>
      </c>
      <c r="K151" t="s">
        <v>6979</v>
      </c>
      <c r="L151" t="s">
        <v>6980</v>
      </c>
      <c r="M151" t="s">
        <v>6981</v>
      </c>
      <c r="N151" s="104">
        <v>636.99070680628279</v>
      </c>
      <c r="O151" s="39" t="s">
        <v>7104</v>
      </c>
      <c r="P151" s="119">
        <f t="shared" si="2"/>
        <v>10.404986305659648</v>
      </c>
      <c r="Q151" s="97">
        <v>51.353403141361255</v>
      </c>
      <c r="R151" s="109">
        <v>1.672774869109948</v>
      </c>
      <c r="S151" s="97">
        <v>162.58704188481678</v>
      </c>
      <c r="T151" s="99">
        <v>22.531413612565448</v>
      </c>
      <c r="U151" s="98">
        <v>4.6884816753926701</v>
      </c>
      <c r="V151" s="111">
        <v>0.39856020942408377</v>
      </c>
      <c r="W151" s="99">
        <v>66.278795811518322</v>
      </c>
      <c r="X151" s="99">
        <v>14.591623036649217</v>
      </c>
      <c r="Y151" s="98">
        <v>0.84816753926701582</v>
      </c>
    </row>
    <row r="152" spans="1:25" ht="15.75" x14ac:dyDescent="0.25">
      <c r="A152" s="14">
        <v>131</v>
      </c>
      <c r="B152" s="31">
        <v>45</v>
      </c>
      <c r="C152" s="32" t="s">
        <v>34</v>
      </c>
      <c r="D152" s="8">
        <v>1</v>
      </c>
      <c r="E152" s="69">
        <v>241</v>
      </c>
      <c r="F152" s="15">
        <v>3.8740000000000001</v>
      </c>
      <c r="G152" s="57">
        <v>301</v>
      </c>
      <c r="H152" s="57">
        <v>10.052</v>
      </c>
      <c r="J152" s="82">
        <v>4.21</v>
      </c>
      <c r="K152" t="s">
        <v>6982</v>
      </c>
      <c r="L152" t="s">
        <v>6983</v>
      </c>
      <c r="M152" t="s">
        <v>6452</v>
      </c>
      <c r="N152" s="104">
        <v>611.50090345895717</v>
      </c>
      <c r="O152" s="39" t="s">
        <v>7104</v>
      </c>
      <c r="P152" s="119">
        <f t="shared" si="2"/>
        <v>8.3245583653041884</v>
      </c>
      <c r="Q152" s="97">
        <v>85.810531750129073</v>
      </c>
      <c r="R152" s="109">
        <v>1.0686628807434178</v>
      </c>
      <c r="S152" s="97">
        <v>184.94643779039754</v>
      </c>
      <c r="T152" s="99">
        <v>22.774909654104288</v>
      </c>
      <c r="U152" s="98">
        <v>6.6210635002581313</v>
      </c>
      <c r="V152" s="111">
        <v>0.53239545689210122</v>
      </c>
      <c r="W152" s="99">
        <v>50.904749612803307</v>
      </c>
      <c r="X152" s="99">
        <v>20.800206504904491</v>
      </c>
      <c r="Y152" s="98">
        <v>0.87738771295818285</v>
      </c>
    </row>
    <row r="153" spans="1:25" ht="15.75" x14ac:dyDescent="0.25">
      <c r="A153" s="14">
        <v>132</v>
      </c>
      <c r="B153" s="31">
        <v>45</v>
      </c>
      <c r="C153" s="32" t="s">
        <v>34</v>
      </c>
      <c r="D153" s="8">
        <v>2</v>
      </c>
      <c r="E153" s="69">
        <v>242</v>
      </c>
      <c r="F153" s="15">
        <v>3.9239999999999999</v>
      </c>
      <c r="G153" s="57">
        <v>302</v>
      </c>
      <c r="H153" s="57">
        <v>10.007999999999999</v>
      </c>
      <c r="J153" s="82">
        <v>4.3499999999999996</v>
      </c>
      <c r="K153" t="s">
        <v>6984</v>
      </c>
      <c r="L153" t="s">
        <v>6985</v>
      </c>
      <c r="M153" t="s">
        <v>6671</v>
      </c>
      <c r="N153" s="104">
        <v>417.82989296636083</v>
      </c>
      <c r="O153" s="39" t="s">
        <v>7104</v>
      </c>
      <c r="P153" s="119">
        <f t="shared" si="2"/>
        <v>14.862178340650829</v>
      </c>
      <c r="Q153" s="97">
        <v>115.26758409785933</v>
      </c>
      <c r="R153" s="109">
        <v>1.070336391437309</v>
      </c>
      <c r="S153" s="97">
        <v>148.79778287461775</v>
      </c>
      <c r="T153" s="99">
        <v>20.840978593272173</v>
      </c>
      <c r="U153" s="98">
        <v>6.980122324159022</v>
      </c>
      <c r="V153" s="111">
        <v>0.75496941896024472</v>
      </c>
      <c r="W153" s="99">
        <v>62.098623853211016</v>
      </c>
      <c r="X153" s="99">
        <v>11.185015290519878</v>
      </c>
      <c r="Y153" s="98">
        <v>0.85397553516819569</v>
      </c>
    </row>
    <row r="154" spans="1:25" ht="15.75" x14ac:dyDescent="0.25">
      <c r="A154" s="14">
        <v>133</v>
      </c>
      <c r="B154" s="31">
        <v>45</v>
      </c>
      <c r="C154" s="32" t="s">
        <v>35</v>
      </c>
      <c r="D154" s="8">
        <v>1</v>
      </c>
      <c r="E154" s="69">
        <v>243</v>
      </c>
      <c r="F154" s="15">
        <v>3.391</v>
      </c>
      <c r="G154" s="57">
        <v>303</v>
      </c>
      <c r="H154" s="57">
        <v>9.9730000000000008</v>
      </c>
      <c r="J154" s="82">
        <v>4.03</v>
      </c>
      <c r="K154" t="s">
        <v>6536</v>
      </c>
      <c r="L154" t="s">
        <v>6986</v>
      </c>
      <c r="M154" t="s">
        <v>6827</v>
      </c>
      <c r="N154" s="104">
        <v>548.73326452373931</v>
      </c>
      <c r="O154" s="39" t="s">
        <v>7104</v>
      </c>
      <c r="P154" s="119">
        <f t="shared" si="2"/>
        <v>8.2103791768339143</v>
      </c>
      <c r="Q154" s="97">
        <v>87.16012975523445</v>
      </c>
      <c r="R154" s="109">
        <v>1.8932468298437042</v>
      </c>
      <c r="S154" s="97">
        <v>170.68195222648188</v>
      </c>
      <c r="T154" s="99">
        <v>30.380418755529345</v>
      </c>
      <c r="U154" s="98">
        <v>9.2627543497493363</v>
      </c>
      <c r="V154" s="111">
        <v>1.1036567384252434</v>
      </c>
      <c r="W154" s="99">
        <v>45.053081686818047</v>
      </c>
      <c r="X154" s="99">
        <v>29.548805662046593</v>
      </c>
      <c r="Y154" s="98">
        <v>1.0616337363609554</v>
      </c>
    </row>
    <row r="155" spans="1:25" ht="15.75" x14ac:dyDescent="0.25">
      <c r="A155" s="14">
        <v>134</v>
      </c>
      <c r="B155" s="31">
        <v>45</v>
      </c>
      <c r="C155" s="32" t="s">
        <v>35</v>
      </c>
      <c r="D155" s="8">
        <v>2</v>
      </c>
      <c r="E155" s="69">
        <v>244</v>
      </c>
      <c r="F155" s="15">
        <v>3.887</v>
      </c>
      <c r="G155" s="57">
        <v>304</v>
      </c>
      <c r="H155" s="57">
        <v>9.9670000000000005</v>
      </c>
      <c r="J155" s="82">
        <v>4.05</v>
      </c>
      <c r="K155" t="s">
        <v>6987</v>
      </c>
      <c r="L155" t="s">
        <v>6988</v>
      </c>
      <c r="M155" t="s">
        <v>6989</v>
      </c>
      <c r="N155" s="104">
        <v>645.71507589400562</v>
      </c>
      <c r="O155" s="39" t="s">
        <v>7104</v>
      </c>
      <c r="P155" s="119">
        <f t="shared" si="2"/>
        <v>10.976756194334065</v>
      </c>
      <c r="Q155" s="97">
        <v>67.910985335734495</v>
      </c>
      <c r="R155" s="109">
        <v>2.1301775147928992</v>
      </c>
      <c r="S155" s="97">
        <v>171.74749163879599</v>
      </c>
      <c r="T155" s="99">
        <v>19.526627218934912</v>
      </c>
      <c r="U155" s="98">
        <v>5.4103421661950089</v>
      </c>
      <c r="V155" s="111">
        <v>0.59235914587085148</v>
      </c>
      <c r="W155" s="99">
        <v>70.878569590944167</v>
      </c>
      <c r="X155" s="99">
        <v>14.872652431180859</v>
      </c>
      <c r="Y155" s="98">
        <v>0.91613069205042441</v>
      </c>
    </row>
    <row r="156" spans="1:25" ht="15.75" x14ac:dyDescent="0.25">
      <c r="A156" s="14">
        <v>135</v>
      </c>
      <c r="B156" s="31">
        <v>45</v>
      </c>
      <c r="C156" s="32" t="s">
        <v>36</v>
      </c>
      <c r="D156" s="8">
        <v>1</v>
      </c>
      <c r="E156" s="69">
        <v>245</v>
      </c>
      <c r="F156" s="15">
        <v>3.8479999999999999</v>
      </c>
      <c r="G156" s="57">
        <v>305</v>
      </c>
      <c r="H156" s="57">
        <v>10.009</v>
      </c>
      <c r="J156" s="82">
        <v>4.16</v>
      </c>
      <c r="K156" t="s">
        <v>6990</v>
      </c>
      <c r="L156" t="s">
        <v>6991</v>
      </c>
      <c r="M156" t="s">
        <v>6041</v>
      </c>
      <c r="N156" s="104">
        <v>495.38318607068607</v>
      </c>
      <c r="O156" s="39" t="s">
        <v>7104</v>
      </c>
      <c r="P156" s="119">
        <f t="shared" si="2"/>
        <v>10.546708707664244</v>
      </c>
      <c r="Q156" s="97">
        <v>75.218295218295211</v>
      </c>
      <c r="R156" s="109">
        <v>0.88097713097713104</v>
      </c>
      <c r="S156" s="97">
        <v>168.18672037422039</v>
      </c>
      <c r="T156" s="99">
        <v>20.028586278586282</v>
      </c>
      <c r="U156" s="98">
        <v>5.9641372141372146</v>
      </c>
      <c r="V156" s="111">
        <v>0.62175155925155923</v>
      </c>
      <c r="W156" s="99">
        <v>52.246621621621614</v>
      </c>
      <c r="X156" s="99">
        <v>16.473492723492722</v>
      </c>
      <c r="Y156" s="98">
        <v>0.8419958419958421</v>
      </c>
    </row>
    <row r="157" spans="1:25" ht="15.75" x14ac:dyDescent="0.25">
      <c r="A157" s="14">
        <v>136</v>
      </c>
      <c r="B157" s="31">
        <v>45</v>
      </c>
      <c r="C157" s="32" t="s">
        <v>36</v>
      </c>
      <c r="D157" s="8">
        <v>2</v>
      </c>
      <c r="E157" s="69">
        <v>246</v>
      </c>
      <c r="F157" s="15">
        <v>4.0529999999999999</v>
      </c>
      <c r="G157" s="57">
        <v>306</v>
      </c>
      <c r="H157" s="57">
        <v>10.013999999999999</v>
      </c>
      <c r="J157" s="82">
        <v>4.18</v>
      </c>
      <c r="K157" t="s">
        <v>6992</v>
      </c>
      <c r="L157" t="s">
        <v>6993</v>
      </c>
      <c r="M157" t="s">
        <v>6994</v>
      </c>
      <c r="N157" s="104">
        <v>576.46299037749816</v>
      </c>
      <c r="O157" s="39" t="s">
        <v>7104</v>
      </c>
      <c r="P157" s="119">
        <f t="shared" si="2"/>
        <v>9.6500841356879761</v>
      </c>
      <c r="Q157" s="97">
        <v>81.162102146558112</v>
      </c>
      <c r="R157" s="109">
        <v>3.8193930421909701</v>
      </c>
      <c r="S157" s="97">
        <v>174.11361954108071</v>
      </c>
      <c r="T157" s="99">
        <v>19.14877868245744</v>
      </c>
      <c r="U157" s="98">
        <v>5.7068837897853451</v>
      </c>
      <c r="V157" s="111">
        <v>0.61250925240562548</v>
      </c>
      <c r="W157" s="99">
        <v>55.629163582531454</v>
      </c>
      <c r="X157" s="99">
        <v>16.017764618800889</v>
      </c>
      <c r="Y157" s="98">
        <v>0.93930421909696515</v>
      </c>
    </row>
    <row r="158" spans="1:25" ht="15.75" x14ac:dyDescent="0.25">
      <c r="A158" s="14">
        <v>137</v>
      </c>
      <c r="B158" s="31">
        <v>45</v>
      </c>
      <c r="C158" s="32" t="s">
        <v>37</v>
      </c>
      <c r="D158" s="8">
        <v>1</v>
      </c>
      <c r="E158" s="69">
        <v>247</v>
      </c>
      <c r="F158" s="15">
        <v>3.8809999999999998</v>
      </c>
      <c r="G158" s="57">
        <v>307</v>
      </c>
      <c r="H158" s="57">
        <v>10.054</v>
      </c>
      <c r="J158" s="82">
        <v>4.08</v>
      </c>
      <c r="N158" s="104">
        <v>649.34926565318221</v>
      </c>
      <c r="O158" s="39" t="s">
        <v>7104</v>
      </c>
      <c r="P158" s="119">
        <f t="shared" si="2"/>
        <v>10.558406935847813</v>
      </c>
      <c r="Q158" s="97">
        <v>63.517134759082722</v>
      </c>
      <c r="R158" s="109">
        <v>1.7701623292965731</v>
      </c>
      <c r="S158" s="97">
        <v>200.22738984797735</v>
      </c>
      <c r="T158" s="99">
        <v>22.478742592115438</v>
      </c>
      <c r="U158" s="98">
        <v>5.7897449111053856</v>
      </c>
      <c r="V158" s="111">
        <v>0.55462509662458126</v>
      </c>
      <c r="W158" s="99">
        <v>68.560937902602433</v>
      </c>
      <c r="X158" s="99">
        <v>17.299665034784852</v>
      </c>
      <c r="Y158" s="98">
        <v>0.94460190672507094</v>
      </c>
    </row>
    <row r="159" spans="1:25" ht="15.75" x14ac:dyDescent="0.25">
      <c r="A159" s="14">
        <v>138</v>
      </c>
      <c r="B159" s="31">
        <v>45</v>
      </c>
      <c r="C159" s="32" t="s">
        <v>37</v>
      </c>
      <c r="D159" s="8">
        <v>2</v>
      </c>
      <c r="E159" s="69">
        <v>248</v>
      </c>
      <c r="F159" s="15">
        <v>3.68</v>
      </c>
      <c r="G159" s="57">
        <v>308</v>
      </c>
      <c r="H159" s="57">
        <v>10.029999999999999</v>
      </c>
      <c r="J159" s="82">
        <v>4.0599999999999996</v>
      </c>
      <c r="K159" t="s">
        <v>6995</v>
      </c>
      <c r="L159" t="s">
        <v>6996</v>
      </c>
      <c r="M159" t="s">
        <v>6997</v>
      </c>
      <c r="N159" s="104">
        <v>599.91970108695648</v>
      </c>
      <c r="O159" s="39" t="s">
        <v>7104</v>
      </c>
      <c r="P159" s="119">
        <f t="shared" si="2"/>
        <v>9.1486428550560106</v>
      </c>
      <c r="Q159" s="97">
        <v>63.114130434782616</v>
      </c>
      <c r="R159" s="109">
        <v>0.79891304347826098</v>
      </c>
      <c r="S159" s="97">
        <v>142.60394021739131</v>
      </c>
      <c r="T159" s="99">
        <v>16.5</v>
      </c>
      <c r="U159" s="98">
        <v>4.1086956521739131</v>
      </c>
      <c r="V159" s="111">
        <v>0.40557065217391308</v>
      </c>
      <c r="W159" s="99">
        <v>54.884510869565219</v>
      </c>
      <c r="X159" s="99">
        <v>14.453804347826088</v>
      </c>
      <c r="Y159" s="98">
        <v>0.65217391304347816</v>
      </c>
    </row>
    <row r="160" spans="1:25" ht="15.75" x14ac:dyDescent="0.25">
      <c r="A160" s="14">
        <v>139</v>
      </c>
      <c r="B160" s="31">
        <v>45</v>
      </c>
      <c r="C160" s="32" t="s">
        <v>38</v>
      </c>
      <c r="D160" s="8">
        <v>1</v>
      </c>
      <c r="E160" s="69">
        <v>249</v>
      </c>
      <c r="F160" s="15">
        <v>3.6930000000000001</v>
      </c>
      <c r="G160" s="57">
        <v>309</v>
      </c>
      <c r="H160" s="57">
        <v>9.9979999999999993</v>
      </c>
      <c r="J160" s="82">
        <v>4.1900000000000004</v>
      </c>
      <c r="K160" t="s">
        <v>6998</v>
      </c>
      <c r="L160" t="s">
        <v>6999</v>
      </c>
      <c r="M160" t="s">
        <v>7000</v>
      </c>
      <c r="N160" s="104">
        <v>582.68196588139722</v>
      </c>
      <c r="O160" s="39" t="s">
        <v>7104</v>
      </c>
      <c r="P160" s="119">
        <f t="shared" si="2"/>
        <v>10.661783414182578</v>
      </c>
      <c r="Q160" s="97">
        <v>101.43785540211209</v>
      </c>
      <c r="R160" s="109">
        <v>1.6003249390739236</v>
      </c>
      <c r="S160" s="97">
        <v>148.03208773354996</v>
      </c>
      <c r="T160" s="99">
        <v>22.128350934199837</v>
      </c>
      <c r="U160" s="98">
        <v>6.4662875710804224</v>
      </c>
      <c r="V160" s="111">
        <v>1.1271324126726239</v>
      </c>
      <c r="W160" s="99">
        <v>62.124289195775788</v>
      </c>
      <c r="X160" s="99">
        <v>14.256701868399674</v>
      </c>
      <c r="Y160" s="98">
        <v>0.96669374492282689</v>
      </c>
    </row>
    <row r="161" spans="1:25" ht="15.75" x14ac:dyDescent="0.25">
      <c r="A161" s="14">
        <v>140</v>
      </c>
      <c r="B161" s="31">
        <v>45</v>
      </c>
      <c r="C161" s="32" t="s">
        <v>38</v>
      </c>
      <c r="D161" s="8">
        <v>2</v>
      </c>
      <c r="E161" s="69">
        <v>250</v>
      </c>
      <c r="F161" s="15">
        <v>3.758</v>
      </c>
      <c r="G161" s="57">
        <v>310</v>
      </c>
      <c r="H161" s="57">
        <v>10.098000000000001</v>
      </c>
      <c r="J161" s="82">
        <v>4.7</v>
      </c>
      <c r="K161" t="s">
        <v>7001</v>
      </c>
      <c r="L161" t="s">
        <v>7002</v>
      </c>
      <c r="M161" t="s">
        <v>7003</v>
      </c>
      <c r="N161" s="104">
        <v>502.86442256519422</v>
      </c>
      <c r="O161" s="39" t="s">
        <v>7104</v>
      </c>
      <c r="P161" s="119">
        <f t="shared" si="2"/>
        <v>10.779914640157543</v>
      </c>
      <c r="Q161" s="97">
        <v>250.56146886641829</v>
      </c>
      <c r="R161" s="109">
        <v>2.6024481106971793</v>
      </c>
      <c r="S161" s="97">
        <v>144.83302288451304</v>
      </c>
      <c r="T161" s="99">
        <v>22.519957424161788</v>
      </c>
      <c r="U161" s="99">
        <v>10.050558807876529</v>
      </c>
      <c r="V161" s="111">
        <v>1.826104310803619</v>
      </c>
      <c r="W161" s="99">
        <v>54.208355508249063</v>
      </c>
      <c r="X161" s="99">
        <v>8.9568919638105378</v>
      </c>
      <c r="Y161" s="98">
        <v>1.1575306013837146</v>
      </c>
    </row>
    <row r="162" spans="1:25" ht="15.75" x14ac:dyDescent="0.25">
      <c r="A162" s="14">
        <v>141</v>
      </c>
      <c r="B162" s="31">
        <v>45</v>
      </c>
      <c r="C162" s="32" t="s">
        <v>39</v>
      </c>
      <c r="D162" s="8">
        <v>1</v>
      </c>
      <c r="E162" s="69">
        <v>251</v>
      </c>
      <c r="F162" s="15">
        <v>3.657</v>
      </c>
      <c r="G162" s="57">
        <v>311</v>
      </c>
      <c r="H162" s="57">
        <v>10.052</v>
      </c>
      <c r="J162" s="82">
        <v>4.17</v>
      </c>
      <c r="K162" t="s">
        <v>7004</v>
      </c>
      <c r="L162" t="s">
        <v>7005</v>
      </c>
      <c r="M162" t="s">
        <v>7006</v>
      </c>
      <c r="N162" s="104">
        <v>543.05291222313372</v>
      </c>
      <c r="O162" s="39" t="s">
        <v>7104</v>
      </c>
      <c r="P162" s="119">
        <f t="shared" si="2"/>
        <v>9.4481492307564494</v>
      </c>
      <c r="Q162" s="97">
        <v>109.81952420016407</v>
      </c>
      <c r="R162" s="109">
        <v>2.5840853158326498</v>
      </c>
      <c r="S162" s="97">
        <v>158.59515996718622</v>
      </c>
      <c r="T162" s="99">
        <v>23.002461033634127</v>
      </c>
      <c r="U162" s="98">
        <v>8.1542247744052503</v>
      </c>
      <c r="V162" s="111">
        <v>1.2366694011484822</v>
      </c>
      <c r="W162" s="99">
        <v>51.308449548810501</v>
      </c>
      <c r="X162" s="99">
        <v>15.135356849876951</v>
      </c>
      <c r="Y162" s="98">
        <v>0.93929450369155043</v>
      </c>
    </row>
    <row r="163" spans="1:25" ht="15.75" x14ac:dyDescent="0.25">
      <c r="A163" s="14">
        <v>142</v>
      </c>
      <c r="B163" s="31">
        <v>45</v>
      </c>
      <c r="C163" s="32" t="s">
        <v>39</v>
      </c>
      <c r="D163" s="8">
        <v>2</v>
      </c>
      <c r="E163" s="69">
        <v>252</v>
      </c>
      <c r="F163" s="15">
        <v>3.8159999999999998</v>
      </c>
      <c r="G163" s="57">
        <v>312</v>
      </c>
      <c r="H163" s="57">
        <v>10.035</v>
      </c>
      <c r="J163" s="82">
        <v>4.1100000000000003</v>
      </c>
      <c r="K163" t="s">
        <v>7007</v>
      </c>
      <c r="L163" t="s">
        <v>7008</v>
      </c>
      <c r="M163" t="s">
        <v>7009</v>
      </c>
      <c r="N163" s="104">
        <v>685.46501572327043</v>
      </c>
      <c r="O163" s="39" t="s">
        <v>7104</v>
      </c>
      <c r="P163" s="119">
        <f t="shared" si="2"/>
        <v>7.6527262227875195</v>
      </c>
      <c r="Q163" s="97">
        <v>58.286163522012579</v>
      </c>
      <c r="R163" s="109">
        <v>1.0849056603773586</v>
      </c>
      <c r="S163" s="97">
        <v>184.45558176100633</v>
      </c>
      <c r="T163" s="99">
        <v>17.444968553459123</v>
      </c>
      <c r="U163" s="98">
        <v>4.3003144654088059</v>
      </c>
      <c r="V163" s="111">
        <v>0.36753144654088055</v>
      </c>
      <c r="W163" s="99">
        <v>52.456761006289305</v>
      </c>
      <c r="X163" s="99">
        <v>16.509433962264154</v>
      </c>
      <c r="Y163" s="98">
        <v>0.67374213836477992</v>
      </c>
    </row>
    <row r="164" spans="1:25" ht="15.75" x14ac:dyDescent="0.25">
      <c r="A164" s="14">
        <v>143</v>
      </c>
      <c r="B164" s="31" t="s">
        <v>43</v>
      </c>
      <c r="C164" s="32"/>
      <c r="D164" s="8"/>
      <c r="E164" s="69">
        <v>253</v>
      </c>
      <c r="F164" s="15">
        <v>3.8260000000000001</v>
      </c>
      <c r="G164" s="57">
        <v>313</v>
      </c>
      <c r="H164" s="57">
        <v>10.077</v>
      </c>
      <c r="J164" s="82">
        <v>4.1900000000000004</v>
      </c>
      <c r="K164" t="s">
        <v>7010</v>
      </c>
      <c r="L164" t="s">
        <v>7011</v>
      </c>
      <c r="M164" t="s">
        <v>7012</v>
      </c>
      <c r="N164" s="104">
        <v>439.00013068478825</v>
      </c>
      <c r="O164" s="39" t="s">
        <v>7104</v>
      </c>
      <c r="P164" s="119">
        <f t="shared" si="2"/>
        <v>10.808730217558852</v>
      </c>
      <c r="Q164" s="97">
        <v>120.33716675378986</v>
      </c>
      <c r="R164" s="109">
        <v>0.75274438055410342</v>
      </c>
      <c r="S164" s="97">
        <v>198.63630423418712</v>
      </c>
      <c r="T164" s="99">
        <v>13.423941453214844</v>
      </c>
      <c r="U164" s="98">
        <v>7.9508625196027181</v>
      </c>
      <c r="V164" s="111">
        <v>0.82135389440669093</v>
      </c>
      <c r="W164" s="99">
        <v>47.450339780449553</v>
      </c>
      <c r="X164" s="99">
        <v>16.952430737062205</v>
      </c>
      <c r="Y164" s="98">
        <v>0.74803972817564046</v>
      </c>
    </row>
    <row r="165" spans="1:25" ht="15.75" x14ac:dyDescent="0.25">
      <c r="A165" s="14">
        <v>144</v>
      </c>
      <c r="B165" s="73" t="s">
        <v>44</v>
      </c>
      <c r="C165" s="74"/>
      <c r="D165" s="75"/>
      <c r="E165" s="69">
        <v>254</v>
      </c>
      <c r="F165" s="15">
        <v>3.7250000000000001</v>
      </c>
      <c r="G165" s="57">
        <v>314</v>
      </c>
      <c r="H165" s="57">
        <v>10.003</v>
      </c>
      <c r="J165" s="82">
        <v>4.84</v>
      </c>
      <c r="K165" t="s">
        <v>7013</v>
      </c>
      <c r="L165" t="s">
        <v>7014</v>
      </c>
      <c r="M165" t="s">
        <v>6878</v>
      </c>
      <c r="N165" s="104">
        <v>593.1072483221476</v>
      </c>
      <c r="O165" s="39" t="s">
        <v>7104</v>
      </c>
      <c r="P165" s="119">
        <f t="shared" si="2"/>
        <v>4.9297873626078923</v>
      </c>
      <c r="Q165" s="97">
        <v>201.07651006711407</v>
      </c>
      <c r="R165" s="109">
        <v>0.47516778523489922</v>
      </c>
      <c r="S165" s="97">
        <v>121.14966442953019</v>
      </c>
      <c r="T165" s="99">
        <v>15.052348993288589</v>
      </c>
      <c r="U165" s="98">
        <v>9.4791946308724828</v>
      </c>
      <c r="V165" s="111">
        <v>1.1013422818791945</v>
      </c>
      <c r="W165" s="99">
        <v>29.23892617449664</v>
      </c>
      <c r="X165" s="99">
        <v>10.155704697986577</v>
      </c>
      <c r="Y165" s="98">
        <v>0.63463087248322148</v>
      </c>
    </row>
    <row r="166" spans="1:25" ht="15.75" x14ac:dyDescent="0.25">
      <c r="A166" s="14">
        <v>145</v>
      </c>
      <c r="B166" s="73" t="s">
        <v>120</v>
      </c>
      <c r="D166" s="72"/>
      <c r="E166" s="69">
        <v>255</v>
      </c>
      <c r="F166" s="72">
        <v>3.6579999999999999</v>
      </c>
      <c r="G166" s="57">
        <v>315</v>
      </c>
      <c r="H166" s="57">
        <v>10.038</v>
      </c>
      <c r="J166" s="82">
        <v>4.2</v>
      </c>
      <c r="K166" t="s">
        <v>7015</v>
      </c>
      <c r="L166" t="s">
        <v>7016</v>
      </c>
      <c r="M166" t="s">
        <v>7017</v>
      </c>
      <c r="N166" s="104">
        <v>593.51407873154733</v>
      </c>
      <c r="O166" s="39" t="s">
        <v>7104</v>
      </c>
      <c r="P166" s="119">
        <f t="shared" si="2"/>
        <v>9.6553572896738462</v>
      </c>
      <c r="Q166" s="97">
        <v>100.194095133953</v>
      </c>
      <c r="R166" s="109">
        <v>1.1317659923455443</v>
      </c>
      <c r="S166" s="97">
        <v>198.32763805358124</v>
      </c>
      <c r="T166" s="99">
        <v>15.975943138326956</v>
      </c>
      <c r="U166" s="98">
        <v>6.8069983597594312</v>
      </c>
      <c r="V166" s="111">
        <v>0.56383269546200121</v>
      </c>
      <c r="W166" s="99">
        <v>57.305904866047022</v>
      </c>
      <c r="X166" s="99">
        <v>15.738108255877531</v>
      </c>
      <c r="Y166" s="98">
        <v>0.75041006014215428</v>
      </c>
    </row>
    <row r="167" spans="1:25" ht="15.75" x14ac:dyDescent="0.25">
      <c r="A167" s="14">
        <v>146</v>
      </c>
      <c r="B167" s="72"/>
      <c r="C167" s="74" t="s">
        <v>117</v>
      </c>
      <c r="D167" s="72"/>
      <c r="E167" s="69">
        <v>256</v>
      </c>
      <c r="F167" s="72"/>
      <c r="G167" s="57">
        <v>316</v>
      </c>
      <c r="J167" s="78">
        <v>4.8499999999999996</v>
      </c>
      <c r="N167" s="112">
        <v>2.5949999999999918E-2</v>
      </c>
      <c r="O167" s="113" t="s">
        <v>7104</v>
      </c>
      <c r="P167" s="119">
        <f t="shared" si="2"/>
        <v>-5.7803468208092719</v>
      </c>
      <c r="Q167" s="112">
        <v>0.31600000000000006</v>
      </c>
      <c r="R167" s="114">
        <v>2.0000000000000018E-3</v>
      </c>
      <c r="S167" s="112">
        <v>0.17675000000000002</v>
      </c>
      <c r="T167" s="115">
        <v>1.0000000000000286E-3</v>
      </c>
      <c r="U167" s="115">
        <v>-9.0000000000000011E-3</v>
      </c>
      <c r="V167" s="116">
        <v>-2.5000000000000001E-4</v>
      </c>
      <c r="W167" s="117">
        <v>-1.5000000000000013E-3</v>
      </c>
      <c r="X167" s="117">
        <v>-1.3000000000000012E-2</v>
      </c>
      <c r="Y167" s="117">
        <v>-4.0000000000000018E-4</v>
      </c>
    </row>
    <row r="168" spans="1:25" ht="15.75" x14ac:dyDescent="0.25">
      <c r="A168" s="14">
        <v>147</v>
      </c>
      <c r="B168" s="72"/>
      <c r="C168" s="74" t="s">
        <v>117</v>
      </c>
      <c r="D168" s="72"/>
      <c r="E168" s="69">
        <v>257</v>
      </c>
      <c r="F168" s="72"/>
      <c r="G168" s="57">
        <v>317</v>
      </c>
      <c r="J168" s="82">
        <v>4.87</v>
      </c>
      <c r="N168" s="112">
        <v>-3.5000000000007248E-4</v>
      </c>
      <c r="O168" s="113" t="s">
        <v>7104</v>
      </c>
      <c r="P168" s="119">
        <f t="shared" si="2"/>
        <v>-142.85714285711342</v>
      </c>
      <c r="Q168" s="112">
        <v>8.8000000000000078E-2</v>
      </c>
      <c r="R168" s="114">
        <v>-9.9999999999999915E-4</v>
      </c>
      <c r="S168" s="112">
        <v>-2.5250000000000002E-2</v>
      </c>
      <c r="T168" s="115">
        <v>-4.0999999999999953E-2</v>
      </c>
      <c r="U168" s="115">
        <v>-9.0000000000000011E-3</v>
      </c>
      <c r="V168" s="116">
        <v>-2.5000000000000001E-4</v>
      </c>
      <c r="W168" s="117">
        <v>5.0000000000000044E-4</v>
      </c>
      <c r="X168" s="117">
        <v>-2.0000000000000018E-2</v>
      </c>
      <c r="Y168" s="117">
        <v>-1.6000000000000001E-3</v>
      </c>
    </row>
    <row r="169" spans="1:25" ht="15.75" x14ac:dyDescent="0.25">
      <c r="A169" s="14">
        <v>148</v>
      </c>
      <c r="B169" s="72"/>
      <c r="C169" s="74" t="s">
        <v>118</v>
      </c>
      <c r="D169" s="72"/>
      <c r="E169" s="69">
        <v>258</v>
      </c>
      <c r="F169" s="72">
        <v>3.964</v>
      </c>
      <c r="G169" s="57">
        <v>318</v>
      </c>
      <c r="H169" s="57">
        <v>10.053000000000001</v>
      </c>
      <c r="J169" s="82">
        <v>4.72</v>
      </c>
      <c r="N169" s="104">
        <v>1077.1630928355196</v>
      </c>
      <c r="O169" s="39" t="s">
        <v>7104</v>
      </c>
      <c r="P169" s="119">
        <f t="shared" si="2"/>
        <v>8.3092606117580274</v>
      </c>
      <c r="Q169" s="97">
        <v>427.34863773965691</v>
      </c>
      <c r="R169" s="109">
        <v>1.2336024217961652</v>
      </c>
      <c r="S169" s="97">
        <v>83.043012108980818</v>
      </c>
      <c r="T169" s="99">
        <v>41.942482341069628</v>
      </c>
      <c r="U169" s="99">
        <v>45.113521695257319</v>
      </c>
      <c r="V169" s="110">
        <v>10.366422805247225</v>
      </c>
      <c r="W169" s="99">
        <v>89.504288597376387</v>
      </c>
      <c r="X169" s="99">
        <v>45.015136226034308</v>
      </c>
      <c r="Y169" s="98">
        <v>1.4969727547931382</v>
      </c>
    </row>
    <row r="170" spans="1:25" x14ac:dyDescent="0.25">
      <c r="A170" s="19">
        <v>149</v>
      </c>
      <c r="B170" s="76"/>
      <c r="C170" s="74" t="s">
        <v>119</v>
      </c>
      <c r="D170" s="76"/>
      <c r="E170" s="71">
        <v>260</v>
      </c>
      <c r="F170" s="76">
        <v>3.1819999999999999</v>
      </c>
      <c r="G170" s="57">
        <v>319</v>
      </c>
      <c r="H170" t="s">
        <v>121</v>
      </c>
      <c r="N170" s="104">
        <v>882.71040226272783</v>
      </c>
      <c r="O170" s="39" t="s">
        <v>7104</v>
      </c>
      <c r="P170" s="119">
        <f t="shared" si="2"/>
        <v>2.5190611810909669</v>
      </c>
      <c r="Q170" s="97">
        <v>242.93211816467633</v>
      </c>
      <c r="R170" s="109">
        <v>0.8296668761785041</v>
      </c>
      <c r="S170" s="97">
        <v>243.64629164047773</v>
      </c>
      <c r="T170" s="99">
        <v>41.785040854808301</v>
      </c>
      <c r="U170" s="99">
        <v>18.988057825267127</v>
      </c>
      <c r="V170" s="118">
        <v>124.16483343808926</v>
      </c>
      <c r="W170" s="99">
        <v>22.236015084852298</v>
      </c>
      <c r="X170" s="99">
        <v>18.978629792583281</v>
      </c>
      <c r="Y170" s="98">
        <v>2.0505971087366439</v>
      </c>
    </row>
  </sheetData>
  <sortState ref="A5:Y85">
    <sortCondition ref="A5"/>
  </sortState>
  <conditionalFormatting sqref="N2:X2">
    <cfRule type="cellIs" dxfId="6" priority="5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2"/>
  <sheetViews>
    <sheetView workbookViewId="0">
      <pane ySplit="1" topLeftCell="A65" activePane="bottomLeft" state="frozen"/>
      <selection pane="bottomLeft" activeCell="K72" sqref="K72"/>
    </sheetView>
  </sheetViews>
  <sheetFormatPr baseColWidth="10" defaultColWidth="11.42578125" defaultRowHeight="15" x14ac:dyDescent="0.25"/>
  <cols>
    <col min="1" max="5" width="11.42578125" style="19"/>
    <col min="7" max="10" width="16.28515625" customWidth="1"/>
  </cols>
  <sheetData>
    <row r="1" spans="1:24" x14ac:dyDescent="0.25">
      <c r="A1" s="14" t="s">
        <v>3</v>
      </c>
      <c r="B1" s="22" t="s">
        <v>0</v>
      </c>
      <c r="C1" s="23" t="s">
        <v>1</v>
      </c>
      <c r="D1" s="24" t="s">
        <v>2</v>
      </c>
      <c r="E1" s="18" t="s">
        <v>3</v>
      </c>
      <c r="F1" s="13" t="s">
        <v>25</v>
      </c>
      <c r="G1" s="41"/>
      <c r="H1" s="41" t="s">
        <v>131</v>
      </c>
      <c r="I1" s="41" t="s">
        <v>60</v>
      </c>
      <c r="J1" s="20" t="s">
        <v>54</v>
      </c>
      <c r="K1" s="45" t="s">
        <v>58</v>
      </c>
      <c r="L1" s="45" t="s">
        <v>57</v>
      </c>
      <c r="M1" s="45" t="s">
        <v>144</v>
      </c>
      <c r="N1" s="48" t="s">
        <v>61</v>
      </c>
      <c r="O1" s="21"/>
      <c r="P1" s="21"/>
      <c r="Q1" s="21"/>
      <c r="R1" s="21"/>
      <c r="S1" s="21"/>
      <c r="T1" s="21"/>
      <c r="U1" s="21"/>
      <c r="V1" s="35"/>
      <c r="W1" s="36"/>
      <c r="X1" s="36"/>
    </row>
    <row r="2" spans="1:24" x14ac:dyDescent="0.25">
      <c r="A2" s="14"/>
      <c r="B2" s="22"/>
      <c r="C2" s="23"/>
      <c r="D2" s="24"/>
      <c r="E2" s="18"/>
      <c r="F2" s="13"/>
      <c r="K2" s="43"/>
      <c r="L2" s="43"/>
      <c r="M2" s="43"/>
      <c r="N2" s="37" t="s">
        <v>55</v>
      </c>
      <c r="O2" s="37" t="s">
        <v>56</v>
      </c>
      <c r="P2" s="37" t="s">
        <v>47</v>
      </c>
      <c r="Q2" s="37" t="s">
        <v>49</v>
      </c>
      <c r="R2" s="37" t="s">
        <v>51</v>
      </c>
      <c r="S2" s="37" t="s">
        <v>46</v>
      </c>
      <c r="T2" s="37" t="s">
        <v>48</v>
      </c>
      <c r="U2" s="37" t="s">
        <v>52</v>
      </c>
      <c r="V2" s="37" t="s">
        <v>45</v>
      </c>
      <c r="W2" s="37" t="s">
        <v>53</v>
      </c>
      <c r="X2" s="37" t="s">
        <v>50</v>
      </c>
    </row>
    <row r="3" spans="1:24" ht="15.75" x14ac:dyDescent="0.25">
      <c r="A3" s="14">
        <v>234</v>
      </c>
      <c r="B3" s="9">
        <v>9</v>
      </c>
      <c r="C3" s="5" t="s">
        <v>5</v>
      </c>
      <c r="D3" s="6">
        <v>1</v>
      </c>
      <c r="E3" s="5">
        <v>194</v>
      </c>
      <c r="F3" s="51">
        <v>3.6920000000000002</v>
      </c>
      <c r="G3" s="47">
        <v>274</v>
      </c>
      <c r="H3" s="41">
        <v>10.007</v>
      </c>
      <c r="I3" s="41">
        <v>4.24</v>
      </c>
      <c r="J3" s="41"/>
      <c r="K3" t="s">
        <v>6465</v>
      </c>
      <c r="L3" t="s">
        <v>6466</v>
      </c>
      <c r="M3" t="s">
        <v>6467</v>
      </c>
      <c r="N3" s="126">
        <v>702.5551868905743</v>
      </c>
      <c r="O3" s="119" t="s">
        <v>7104</v>
      </c>
      <c r="P3" s="97">
        <v>196.65560671722642</v>
      </c>
      <c r="Q3" s="98">
        <v>2.1289274106175515</v>
      </c>
      <c r="R3" s="97">
        <v>194.49620801733479</v>
      </c>
      <c r="S3" s="99">
        <v>55.638542795232937</v>
      </c>
      <c r="T3" s="99">
        <v>14.278846153846155</v>
      </c>
      <c r="U3" s="98">
        <v>4.8957204767063924</v>
      </c>
      <c r="V3" s="99">
        <v>119.81107800650055</v>
      </c>
      <c r="W3" s="99">
        <v>19.079089924160346</v>
      </c>
      <c r="X3" s="98">
        <v>2.5878250270855907</v>
      </c>
    </row>
    <row r="4" spans="1:24" ht="15.75" x14ac:dyDescent="0.25">
      <c r="A4" s="14">
        <v>235</v>
      </c>
      <c r="B4" s="9">
        <v>9</v>
      </c>
      <c r="C4" s="5" t="s">
        <v>5</v>
      </c>
      <c r="D4" s="6">
        <v>2</v>
      </c>
      <c r="E4" s="5">
        <v>195</v>
      </c>
      <c r="F4" s="16">
        <v>3.923</v>
      </c>
      <c r="G4" s="47">
        <v>275</v>
      </c>
      <c r="H4" s="41">
        <v>10.099</v>
      </c>
      <c r="I4" s="41">
        <v>4.41</v>
      </c>
      <c r="J4" s="41"/>
      <c r="K4" t="s">
        <v>6468</v>
      </c>
      <c r="L4" t="s">
        <v>6469</v>
      </c>
      <c r="M4" t="s">
        <v>6393</v>
      </c>
      <c r="N4" s="97">
        <v>720.65861585521293</v>
      </c>
      <c r="O4" s="119" t="s">
        <v>7104</v>
      </c>
      <c r="P4" s="97">
        <v>169.55200101962785</v>
      </c>
      <c r="Q4" s="98">
        <v>1.598266632679072</v>
      </c>
      <c r="R4" s="97">
        <v>183.88478205455007</v>
      </c>
      <c r="S4" s="99">
        <v>35.240249808819776</v>
      </c>
      <c r="T4" s="99">
        <v>12.97157787407596</v>
      </c>
      <c r="U4" s="98">
        <v>2.8332908488401731</v>
      </c>
      <c r="V4" s="98">
        <v>93.179327045628341</v>
      </c>
      <c r="W4" s="99">
        <v>19.592148865664029</v>
      </c>
      <c r="X4" s="98">
        <v>1.5674866173846544</v>
      </c>
    </row>
    <row r="5" spans="1:24" ht="15.75" x14ac:dyDescent="0.25">
      <c r="A5" s="14">
        <v>236</v>
      </c>
      <c r="B5" s="9">
        <v>9</v>
      </c>
      <c r="C5" s="5" t="s">
        <v>6</v>
      </c>
      <c r="D5" s="6">
        <v>1</v>
      </c>
      <c r="E5" s="5">
        <v>196</v>
      </c>
      <c r="F5" s="16">
        <v>3.7770000000000001</v>
      </c>
      <c r="G5" s="47">
        <v>276</v>
      </c>
      <c r="H5" s="41">
        <v>10</v>
      </c>
      <c r="I5" s="41">
        <v>4.26</v>
      </c>
      <c r="J5" s="41"/>
      <c r="K5" t="s">
        <v>6470</v>
      </c>
      <c r="L5" t="s">
        <v>6471</v>
      </c>
      <c r="M5" t="s">
        <v>6472</v>
      </c>
      <c r="N5" s="97">
        <v>740.69996028594119</v>
      </c>
      <c r="O5" s="119" t="s">
        <v>7104</v>
      </c>
      <c r="P5" s="97">
        <v>155.85186656076249</v>
      </c>
      <c r="Q5" s="98">
        <v>2.3828435266084189</v>
      </c>
      <c r="R5" s="97">
        <v>179.95234312946781</v>
      </c>
      <c r="S5" s="99">
        <v>54.473788721207299</v>
      </c>
      <c r="T5" s="99">
        <v>12.56751389992057</v>
      </c>
      <c r="U5" s="98">
        <v>4.6425734710087365</v>
      </c>
      <c r="V5" s="98">
        <v>85.978951548848286</v>
      </c>
      <c r="W5" s="99">
        <v>33.03415409054805</v>
      </c>
      <c r="X5" s="98">
        <v>2.1816918189038916</v>
      </c>
    </row>
    <row r="6" spans="1:24" ht="15.75" x14ac:dyDescent="0.25">
      <c r="A6" s="14">
        <v>237</v>
      </c>
      <c r="B6" s="9">
        <v>9</v>
      </c>
      <c r="C6" s="5" t="s">
        <v>6</v>
      </c>
      <c r="D6" s="6">
        <v>2</v>
      </c>
      <c r="E6" s="5">
        <v>197</v>
      </c>
      <c r="F6" s="16">
        <v>3.7040000000000002</v>
      </c>
      <c r="G6" s="47">
        <v>277</v>
      </c>
      <c r="H6" s="41">
        <v>9.9990000000000006</v>
      </c>
      <c r="I6" s="41">
        <v>4.34</v>
      </c>
      <c r="J6" s="41"/>
      <c r="K6" t="s">
        <v>6473</v>
      </c>
      <c r="L6" t="s">
        <v>6474</v>
      </c>
      <c r="M6" t="s">
        <v>6317</v>
      </c>
      <c r="N6" s="97">
        <v>609.81742710583148</v>
      </c>
      <c r="O6" s="119" t="s">
        <v>7104</v>
      </c>
      <c r="P6" s="97">
        <v>188.00013498920086</v>
      </c>
      <c r="Q6" s="98">
        <v>2.5107991360691142</v>
      </c>
      <c r="R6" s="97">
        <v>166.32829373650105</v>
      </c>
      <c r="S6" s="99">
        <v>51.238525917926559</v>
      </c>
      <c r="T6" s="99">
        <v>15.787661987041034</v>
      </c>
      <c r="U6" s="98">
        <v>2.7173326133909286</v>
      </c>
      <c r="V6" s="98">
        <v>76.731236501079906</v>
      </c>
      <c r="W6" s="99">
        <v>17.551295896328291</v>
      </c>
      <c r="X6" s="98">
        <v>2.1193979481641465</v>
      </c>
    </row>
    <row r="7" spans="1:24" ht="15.75" x14ac:dyDescent="0.25">
      <c r="A7" s="14">
        <v>238</v>
      </c>
      <c r="B7" s="9">
        <v>9</v>
      </c>
      <c r="C7" s="5" t="s">
        <v>7</v>
      </c>
      <c r="D7" s="6">
        <v>1</v>
      </c>
      <c r="E7" s="5">
        <v>198</v>
      </c>
      <c r="F7" s="16">
        <v>3.7679999999999998</v>
      </c>
      <c r="G7" s="47">
        <v>278</v>
      </c>
      <c r="H7" s="41">
        <v>10.052</v>
      </c>
      <c r="I7" s="41">
        <v>4.42</v>
      </c>
      <c r="J7" s="41"/>
      <c r="K7" t="s">
        <v>6475</v>
      </c>
      <c r="L7" t="s">
        <v>6476</v>
      </c>
      <c r="M7" t="s">
        <v>236</v>
      </c>
      <c r="N7" s="97">
        <v>595.34335191082812</v>
      </c>
      <c r="O7" s="119" t="s">
        <v>7104</v>
      </c>
      <c r="P7" s="97">
        <v>216.81329617834393</v>
      </c>
      <c r="Q7" s="98">
        <v>3.1130573248407645</v>
      </c>
      <c r="R7" s="97">
        <v>145.27070063694268</v>
      </c>
      <c r="S7" s="99">
        <v>47.971735668789812</v>
      </c>
      <c r="T7" s="99">
        <v>14.086385350318473</v>
      </c>
      <c r="U7" s="98">
        <v>3.7141719745222934</v>
      </c>
      <c r="V7" s="98">
        <v>73.071257961783445</v>
      </c>
      <c r="W7" s="99">
        <v>16.878980891719745</v>
      </c>
      <c r="X7" s="98">
        <v>2.4639729299363058</v>
      </c>
    </row>
    <row r="8" spans="1:24" ht="15.75" x14ac:dyDescent="0.25">
      <c r="A8" s="14">
        <v>239</v>
      </c>
      <c r="B8" s="9">
        <v>9</v>
      </c>
      <c r="C8" s="5" t="s">
        <v>7</v>
      </c>
      <c r="D8" s="6">
        <v>2</v>
      </c>
      <c r="E8" s="5">
        <v>199</v>
      </c>
      <c r="F8" s="16">
        <v>3.7829999999999999</v>
      </c>
      <c r="G8" s="47">
        <v>279</v>
      </c>
      <c r="H8" s="41">
        <v>10.047000000000001</v>
      </c>
      <c r="I8" s="41">
        <v>4.12</v>
      </c>
      <c r="J8" s="41"/>
      <c r="K8" t="s">
        <v>6477</v>
      </c>
      <c r="L8" t="s">
        <v>6478</v>
      </c>
      <c r="M8" t="s">
        <v>6334</v>
      </c>
      <c r="N8" s="97">
        <v>503.79163362410782</v>
      </c>
      <c r="O8" s="119" t="s">
        <v>7104</v>
      </c>
      <c r="P8" s="97">
        <v>155.76328310864395</v>
      </c>
      <c r="Q8" s="98">
        <v>1.3481363996827913</v>
      </c>
      <c r="R8" s="97">
        <v>125.42426645519429</v>
      </c>
      <c r="S8" s="99">
        <v>46.179619349722444</v>
      </c>
      <c r="T8" s="99">
        <v>9.2565424266455185</v>
      </c>
      <c r="U8" s="98">
        <v>1.9389373513084851</v>
      </c>
      <c r="V8" s="98">
        <v>77.420697858842189</v>
      </c>
      <c r="W8" s="99">
        <v>30.420301348136402</v>
      </c>
      <c r="X8" s="98">
        <v>1.6080491673275177</v>
      </c>
    </row>
    <row r="9" spans="1:24" ht="15.75" x14ac:dyDescent="0.25">
      <c r="A9" s="14">
        <v>240</v>
      </c>
      <c r="B9" s="9">
        <v>9</v>
      </c>
      <c r="C9" s="5" t="s">
        <v>8</v>
      </c>
      <c r="D9" s="6">
        <v>1</v>
      </c>
      <c r="E9" s="5">
        <v>200</v>
      </c>
      <c r="F9" s="16">
        <v>3.39</v>
      </c>
      <c r="G9" s="47">
        <v>280</v>
      </c>
      <c r="H9" s="41">
        <v>10.036</v>
      </c>
      <c r="I9" s="41">
        <v>4.24</v>
      </c>
      <c r="J9" s="41"/>
      <c r="K9" t="s">
        <v>6479</v>
      </c>
      <c r="L9" t="s">
        <v>6480</v>
      </c>
      <c r="M9" t="s">
        <v>6334</v>
      </c>
      <c r="N9" s="97">
        <v>618.31969026548666</v>
      </c>
      <c r="O9" s="119" t="s">
        <v>7104</v>
      </c>
      <c r="P9" s="97">
        <v>237.27212389380526</v>
      </c>
      <c r="Q9" s="98">
        <v>2.2300884955752212</v>
      </c>
      <c r="R9" s="97">
        <v>173.50442477876103</v>
      </c>
      <c r="S9" s="99">
        <v>53.559734513274336</v>
      </c>
      <c r="T9" s="99">
        <v>13.285398230088495</v>
      </c>
      <c r="U9" s="98">
        <v>6.2522123893805306</v>
      </c>
      <c r="V9" s="98">
        <v>80.838495575221245</v>
      </c>
      <c r="W9" s="99">
        <v>25.398230088495573</v>
      </c>
      <c r="X9" s="98">
        <v>3.0714601769911507</v>
      </c>
    </row>
    <row r="10" spans="1:24" ht="15.75" x14ac:dyDescent="0.25">
      <c r="A10" s="14">
        <v>241</v>
      </c>
      <c r="B10" s="9">
        <v>9</v>
      </c>
      <c r="C10" s="5" t="s">
        <v>8</v>
      </c>
      <c r="D10" s="6">
        <v>2</v>
      </c>
      <c r="E10" s="5">
        <v>201</v>
      </c>
      <c r="F10" s="16">
        <v>3.7490000000000001</v>
      </c>
      <c r="G10" s="47">
        <v>281</v>
      </c>
      <c r="H10" s="41">
        <v>10.013</v>
      </c>
      <c r="I10" s="41">
        <v>4.0999999999999996</v>
      </c>
      <c r="J10" s="41"/>
      <c r="K10" t="s">
        <v>6481</v>
      </c>
      <c r="L10" t="s">
        <v>6482</v>
      </c>
      <c r="M10" t="s">
        <v>6483</v>
      </c>
      <c r="N10" s="97">
        <v>652.27093891704465</v>
      </c>
      <c r="O10" s="119" t="s">
        <v>7104</v>
      </c>
      <c r="P10" s="97">
        <v>142.53200853560946</v>
      </c>
      <c r="Q10" s="98">
        <v>1.5604161109629233</v>
      </c>
      <c r="R10" s="97">
        <v>166.25233395572153</v>
      </c>
      <c r="S10" s="99">
        <v>35.931581755134701</v>
      </c>
      <c r="T10" s="99">
        <v>12.22125900240064</v>
      </c>
      <c r="U10" s="98">
        <v>2.0605494798612964</v>
      </c>
      <c r="V10" s="98">
        <v>97.423979727927446</v>
      </c>
      <c r="W10" s="99">
        <v>40.706855161376367</v>
      </c>
      <c r="X10" s="98">
        <v>2.0243398239530541</v>
      </c>
    </row>
    <row r="11" spans="1:24" ht="15.75" x14ac:dyDescent="0.25">
      <c r="A11" s="14">
        <v>242</v>
      </c>
      <c r="B11" s="9">
        <v>9</v>
      </c>
      <c r="C11" s="5" t="s">
        <v>9</v>
      </c>
      <c r="D11" s="6">
        <v>1</v>
      </c>
      <c r="E11" s="5">
        <v>202</v>
      </c>
      <c r="F11" s="16">
        <v>3.5880000000000001</v>
      </c>
      <c r="G11" s="47">
        <v>282</v>
      </c>
      <c r="H11" s="41">
        <v>9.9819999999999993</v>
      </c>
      <c r="I11" s="41">
        <v>4.08</v>
      </c>
      <c r="J11" s="41"/>
      <c r="K11" t="s">
        <v>6484</v>
      </c>
      <c r="L11" t="s">
        <v>6485</v>
      </c>
      <c r="M11" t="s">
        <v>6486</v>
      </c>
      <c r="N11" s="97">
        <v>746.95756688963229</v>
      </c>
      <c r="O11" s="119" t="s">
        <v>7104</v>
      </c>
      <c r="P11" s="97">
        <v>170.24874581939801</v>
      </c>
      <c r="Q11" s="98">
        <v>3.9130434782608696</v>
      </c>
      <c r="R11" s="97">
        <v>203.89632107023414</v>
      </c>
      <c r="S11" s="99">
        <v>56.766304347826093</v>
      </c>
      <c r="T11" s="99">
        <v>14.157608695652174</v>
      </c>
      <c r="U11" s="98">
        <v>7.5209030100334449</v>
      </c>
      <c r="V11" s="99">
        <v>118.51797658862877</v>
      </c>
      <c r="W11" s="99">
        <v>26.413043478260871</v>
      </c>
      <c r="X11" s="98">
        <v>2.6904264214046827</v>
      </c>
    </row>
    <row r="12" spans="1:24" ht="15.75" x14ac:dyDescent="0.25">
      <c r="A12" s="14">
        <v>243</v>
      </c>
      <c r="B12" s="9">
        <v>9</v>
      </c>
      <c r="C12" s="5" t="s">
        <v>9</v>
      </c>
      <c r="D12" s="6">
        <v>2</v>
      </c>
      <c r="E12" s="5">
        <v>203</v>
      </c>
      <c r="F12" s="16">
        <v>3.8719999999999999</v>
      </c>
      <c r="G12" s="47">
        <v>283</v>
      </c>
      <c r="H12" s="41">
        <v>10.007999999999999</v>
      </c>
      <c r="I12" s="41">
        <v>4.21</v>
      </c>
      <c r="J12" s="41"/>
      <c r="K12" t="s">
        <v>6487</v>
      </c>
      <c r="L12" t="s">
        <v>6488</v>
      </c>
      <c r="M12" t="s">
        <v>6452</v>
      </c>
      <c r="N12" s="97">
        <v>633.12338584710744</v>
      </c>
      <c r="O12" s="119" t="s">
        <v>7104</v>
      </c>
      <c r="P12" s="97">
        <v>112.28112086776861</v>
      </c>
      <c r="Q12" s="98">
        <v>1.875</v>
      </c>
      <c r="R12" s="97">
        <v>155.00516528925621</v>
      </c>
      <c r="S12" s="99">
        <v>34.379519628099175</v>
      </c>
      <c r="T12" s="99">
        <v>5.9910898760330582</v>
      </c>
      <c r="U12" s="98">
        <v>2.2972623966942152</v>
      </c>
      <c r="V12" s="98">
        <v>72.627195247933884</v>
      </c>
      <c r="W12" s="99">
        <v>22.151342975206614</v>
      </c>
      <c r="X12" s="98">
        <v>1.4525439049586777</v>
      </c>
    </row>
    <row r="13" spans="1:24" ht="15.75" x14ac:dyDescent="0.25">
      <c r="A13" s="14">
        <v>244</v>
      </c>
      <c r="B13" s="9">
        <v>9</v>
      </c>
      <c r="C13" s="5" t="s">
        <v>20</v>
      </c>
      <c r="D13" s="6">
        <v>1</v>
      </c>
      <c r="E13" s="5">
        <v>204</v>
      </c>
      <c r="F13" s="16">
        <v>3.851</v>
      </c>
      <c r="G13" s="47">
        <v>284</v>
      </c>
      <c r="H13" s="41">
        <v>10.051</v>
      </c>
      <c r="I13" s="41">
        <v>4.47</v>
      </c>
      <c r="J13" s="86"/>
      <c r="K13" t="s">
        <v>6489</v>
      </c>
      <c r="L13" t="s">
        <v>6490</v>
      </c>
      <c r="M13" t="s">
        <v>6396</v>
      </c>
      <c r="N13" s="97">
        <v>695.23597766813816</v>
      </c>
      <c r="O13" s="119" t="s">
        <v>7104</v>
      </c>
      <c r="P13" s="97">
        <v>220.63165411581409</v>
      </c>
      <c r="Q13" s="98">
        <v>2.8200467411062062</v>
      </c>
      <c r="R13" s="97">
        <v>178.98727603219942</v>
      </c>
      <c r="S13" s="99">
        <v>57.244222279927293</v>
      </c>
      <c r="T13" s="99">
        <v>16.018566606076345</v>
      </c>
      <c r="U13" s="98">
        <v>2.9875357050116853</v>
      </c>
      <c r="V13" s="98">
        <v>97.336406128278369</v>
      </c>
      <c r="W13" s="99">
        <v>26.564528693845752</v>
      </c>
      <c r="X13" s="98">
        <v>2.3088158919761104</v>
      </c>
    </row>
    <row r="14" spans="1:24" ht="15.75" x14ac:dyDescent="0.25">
      <c r="A14" s="14">
        <v>245</v>
      </c>
      <c r="B14" s="9">
        <v>9</v>
      </c>
      <c r="C14" s="5" t="s">
        <v>20</v>
      </c>
      <c r="D14" s="6">
        <v>2</v>
      </c>
      <c r="E14" s="5">
        <v>205</v>
      </c>
      <c r="F14" s="16">
        <v>3.875</v>
      </c>
      <c r="G14" s="47">
        <v>285</v>
      </c>
      <c r="H14" s="41">
        <v>10.016</v>
      </c>
      <c r="I14" s="41">
        <v>4.54</v>
      </c>
      <c r="J14" s="41"/>
      <c r="K14" t="s">
        <v>6491</v>
      </c>
      <c r="L14" t="s">
        <v>6492</v>
      </c>
      <c r="M14" t="s">
        <v>6317</v>
      </c>
      <c r="N14" s="97">
        <v>674.81903225806457</v>
      </c>
      <c r="O14" s="119" t="s">
        <v>7104</v>
      </c>
      <c r="P14" s="97">
        <v>269.97483870967744</v>
      </c>
      <c r="Q14" s="98">
        <v>2.5780645161290323</v>
      </c>
      <c r="R14" s="97">
        <v>167.65935483870967</v>
      </c>
      <c r="S14" s="99">
        <v>64.244516129032263</v>
      </c>
      <c r="T14" s="99">
        <v>15.168387096774193</v>
      </c>
      <c r="U14" s="98">
        <v>3.8748387096774199</v>
      </c>
      <c r="V14" s="98">
        <v>103.70129032258065</v>
      </c>
      <c r="W14" s="99">
        <v>32.895483870967738</v>
      </c>
      <c r="X14" s="98">
        <v>3.0090967741935484</v>
      </c>
    </row>
    <row r="15" spans="1:24" ht="15.75" x14ac:dyDescent="0.25">
      <c r="A15" s="14">
        <v>246</v>
      </c>
      <c r="B15" s="9">
        <v>9</v>
      </c>
      <c r="C15" s="5" t="s">
        <v>12</v>
      </c>
      <c r="D15" s="6">
        <v>1</v>
      </c>
      <c r="E15" s="5">
        <v>206</v>
      </c>
      <c r="F15" s="16">
        <v>3.57</v>
      </c>
      <c r="G15" s="47">
        <v>286</v>
      </c>
      <c r="H15" s="41">
        <v>9.9969999999999999</v>
      </c>
      <c r="I15" s="41">
        <v>3.86</v>
      </c>
      <c r="J15" s="41"/>
      <c r="K15" t="s">
        <v>6493</v>
      </c>
      <c r="L15" t="s">
        <v>6494</v>
      </c>
      <c r="M15" t="s">
        <v>264</v>
      </c>
      <c r="N15" s="97">
        <v>604.84138655462198</v>
      </c>
      <c r="O15" s="119" t="s">
        <v>7104</v>
      </c>
      <c r="P15" s="97">
        <v>143.62815126050418</v>
      </c>
      <c r="Q15" s="98">
        <v>3.3445378151260501</v>
      </c>
      <c r="R15" s="97">
        <v>162.8235294117647</v>
      </c>
      <c r="S15" s="99">
        <v>47.329831932773111</v>
      </c>
      <c r="T15" s="99">
        <v>11.640756302521007</v>
      </c>
      <c r="U15" s="98">
        <v>4.0882352941176476</v>
      </c>
      <c r="V15" s="98">
        <v>73.258403361344534</v>
      </c>
      <c r="W15" s="97">
        <v>115.53781512605043</v>
      </c>
      <c r="X15" s="98">
        <v>2.0165966386554621</v>
      </c>
    </row>
    <row r="16" spans="1:24" ht="15.75" x14ac:dyDescent="0.25">
      <c r="A16" s="14">
        <v>247</v>
      </c>
      <c r="B16" s="9">
        <v>9</v>
      </c>
      <c r="C16" s="5" t="s">
        <v>12</v>
      </c>
      <c r="D16" s="6">
        <v>2</v>
      </c>
      <c r="E16" s="5">
        <v>207</v>
      </c>
      <c r="F16" s="16">
        <v>3.6739999999999999</v>
      </c>
      <c r="G16" s="47">
        <v>287</v>
      </c>
      <c r="H16" s="41">
        <v>10.026999999999999</v>
      </c>
      <c r="I16" s="41">
        <v>3.72</v>
      </c>
      <c r="J16" s="41"/>
      <c r="K16" t="s">
        <v>6495</v>
      </c>
      <c r="L16" t="s">
        <v>6496</v>
      </c>
      <c r="M16" t="s">
        <v>6497</v>
      </c>
      <c r="N16" s="97">
        <v>885.06634458356018</v>
      </c>
      <c r="O16" s="119" t="s">
        <v>7104</v>
      </c>
      <c r="P16" s="97">
        <v>52.420386499727812</v>
      </c>
      <c r="Q16" s="98">
        <v>3.6418072945019055</v>
      </c>
      <c r="R16" s="97">
        <v>219.29232444202503</v>
      </c>
      <c r="S16" s="99">
        <v>24.024904735982581</v>
      </c>
      <c r="T16" s="99">
        <v>10.453864997278171</v>
      </c>
      <c r="U16" s="98">
        <v>2.6088731627653785</v>
      </c>
      <c r="V16" s="98">
        <v>86.266330974414814</v>
      </c>
      <c r="W16" s="97">
        <v>162.64833968426782</v>
      </c>
      <c r="X16" s="98">
        <v>1.0106831790963526</v>
      </c>
    </row>
    <row r="17" spans="1:24" ht="15.75" x14ac:dyDescent="0.25">
      <c r="A17" s="14">
        <v>248</v>
      </c>
      <c r="B17" s="9">
        <v>9</v>
      </c>
      <c r="C17" s="5" t="s">
        <v>27</v>
      </c>
      <c r="D17" s="6">
        <v>1</v>
      </c>
      <c r="E17" s="5">
        <v>208</v>
      </c>
      <c r="F17" s="16">
        <v>3.8650000000000002</v>
      </c>
      <c r="G17" s="47">
        <v>288</v>
      </c>
      <c r="H17" s="41">
        <v>9.9960000000000004</v>
      </c>
      <c r="I17" s="41">
        <v>4.49</v>
      </c>
      <c r="J17" s="41"/>
      <c r="K17" t="s">
        <v>6498</v>
      </c>
      <c r="L17" t="s">
        <v>6499</v>
      </c>
      <c r="M17" t="s">
        <v>6408</v>
      </c>
      <c r="N17" s="97">
        <v>600.94016817593786</v>
      </c>
      <c r="O17" s="119" t="s">
        <v>7104</v>
      </c>
      <c r="P17" s="97">
        <v>180.40168175937904</v>
      </c>
      <c r="Q17" s="98">
        <v>1.8473479948253555</v>
      </c>
      <c r="R17" s="97">
        <v>155.2082794307891</v>
      </c>
      <c r="S17" s="99">
        <v>32.423673997412678</v>
      </c>
      <c r="T17" s="99">
        <v>10.628072445019404</v>
      </c>
      <c r="U17" s="98">
        <v>2.448900388098318</v>
      </c>
      <c r="V17" s="98">
        <v>67.410737386804641</v>
      </c>
      <c r="W17" s="99">
        <v>18.403622250970244</v>
      </c>
      <c r="X17" s="98">
        <v>1.6678525226390684</v>
      </c>
    </row>
    <row r="18" spans="1:24" ht="15.75" x14ac:dyDescent="0.25">
      <c r="A18" s="14">
        <v>249</v>
      </c>
      <c r="B18" s="9">
        <v>9</v>
      </c>
      <c r="C18" s="5" t="s">
        <v>27</v>
      </c>
      <c r="D18" s="6">
        <v>2</v>
      </c>
      <c r="E18" s="5">
        <v>209</v>
      </c>
      <c r="F18" s="16">
        <v>3.698</v>
      </c>
      <c r="G18" s="47">
        <v>289</v>
      </c>
      <c r="H18" s="41">
        <v>10.087999999999999</v>
      </c>
      <c r="I18" s="41">
        <v>4.41</v>
      </c>
      <c r="J18" s="41"/>
      <c r="K18" t="s">
        <v>6500</v>
      </c>
      <c r="L18" t="s">
        <v>6501</v>
      </c>
      <c r="M18" t="s">
        <v>6502</v>
      </c>
      <c r="N18" s="97">
        <v>772.0588831800975</v>
      </c>
      <c r="O18" s="119" t="s">
        <v>7104</v>
      </c>
      <c r="P18" s="97">
        <v>259.28948080043273</v>
      </c>
      <c r="Q18" s="98">
        <v>5.2731206057328297</v>
      </c>
      <c r="R18" s="97">
        <v>145.18117901568417</v>
      </c>
      <c r="S18" s="99">
        <v>59.726203353163875</v>
      </c>
      <c r="T18" s="99">
        <v>16.835451595457005</v>
      </c>
      <c r="U18" s="98">
        <v>5.1636019469983783</v>
      </c>
      <c r="V18" s="98">
        <v>92.358707409410499</v>
      </c>
      <c r="W18" s="99">
        <v>20.694970254191453</v>
      </c>
      <c r="X18" s="98">
        <v>2.5730800432666312</v>
      </c>
    </row>
    <row r="19" spans="1:24" ht="15.75" x14ac:dyDescent="0.25">
      <c r="A19" s="14">
        <v>250</v>
      </c>
      <c r="B19" s="9">
        <v>9</v>
      </c>
      <c r="C19" s="5" t="s">
        <v>14</v>
      </c>
      <c r="D19" s="6">
        <v>1</v>
      </c>
      <c r="E19" s="5">
        <v>210</v>
      </c>
      <c r="F19" s="16">
        <v>3.6659999999999999</v>
      </c>
      <c r="G19" s="47">
        <v>290</v>
      </c>
      <c r="H19" s="41">
        <v>10.022</v>
      </c>
      <c r="I19" s="41">
        <v>4.41</v>
      </c>
      <c r="J19" s="41"/>
      <c r="K19" t="s">
        <v>6503</v>
      </c>
      <c r="L19" t="s">
        <v>6504</v>
      </c>
      <c r="M19" t="s">
        <v>6505</v>
      </c>
      <c r="N19" s="97">
        <v>759.75552373158769</v>
      </c>
      <c r="O19" s="119" t="s">
        <v>7104</v>
      </c>
      <c r="P19" s="97">
        <v>243.05851063829786</v>
      </c>
      <c r="Q19" s="98">
        <v>5.1963993453355153</v>
      </c>
      <c r="R19" s="97">
        <v>149.14893617021275</v>
      </c>
      <c r="S19" s="99">
        <v>62.015139116202946</v>
      </c>
      <c r="T19" s="99">
        <v>15.280278232405891</v>
      </c>
      <c r="U19" s="98">
        <v>4.4721767594108019</v>
      </c>
      <c r="V19" s="98">
        <v>98.238543371522098</v>
      </c>
      <c r="W19" s="99">
        <v>20.859247135842882</v>
      </c>
      <c r="X19" s="98">
        <v>2.6069967266775778</v>
      </c>
    </row>
    <row r="20" spans="1:24" ht="15.75" x14ac:dyDescent="0.25">
      <c r="A20" s="14">
        <v>251</v>
      </c>
      <c r="B20" s="9">
        <v>9</v>
      </c>
      <c r="C20" s="5" t="s">
        <v>14</v>
      </c>
      <c r="D20" s="6">
        <v>2</v>
      </c>
      <c r="E20" s="5">
        <v>211</v>
      </c>
      <c r="F20" s="16">
        <v>3.5350000000000001</v>
      </c>
      <c r="G20" s="47">
        <v>291</v>
      </c>
      <c r="H20" s="41">
        <v>10.026</v>
      </c>
      <c r="I20" s="41">
        <v>4.25</v>
      </c>
      <c r="J20" s="41"/>
      <c r="K20" t="s">
        <v>6506</v>
      </c>
      <c r="L20" t="s">
        <v>6507</v>
      </c>
      <c r="M20" t="s">
        <v>247</v>
      </c>
      <c r="N20" s="97">
        <v>679.68140028288553</v>
      </c>
      <c r="O20" s="119" t="s">
        <v>7104</v>
      </c>
      <c r="P20" s="97">
        <v>243.83380480905231</v>
      </c>
      <c r="Q20" s="98">
        <v>2.6223479490806225</v>
      </c>
      <c r="R20" s="97">
        <v>184.1244695898161</v>
      </c>
      <c r="S20" s="99">
        <v>26.200141442715701</v>
      </c>
      <c r="T20" s="99">
        <v>17.696605374823196</v>
      </c>
      <c r="U20" s="98">
        <v>4.8415841584158414</v>
      </c>
      <c r="V20" s="98">
        <v>103.4066478076379</v>
      </c>
      <c r="W20" s="99">
        <v>29.762376237623762</v>
      </c>
      <c r="X20" s="98">
        <v>2.9004950495049506</v>
      </c>
    </row>
    <row r="21" spans="1:24" ht="15.75" x14ac:dyDescent="0.25">
      <c r="A21" s="14">
        <v>252</v>
      </c>
      <c r="B21" s="9">
        <v>9</v>
      </c>
      <c r="C21" s="5" t="s">
        <v>15</v>
      </c>
      <c r="D21" s="6">
        <v>1</v>
      </c>
      <c r="E21" s="5">
        <v>212</v>
      </c>
      <c r="F21" s="16">
        <v>3.6539999999999999</v>
      </c>
      <c r="G21" s="47">
        <v>292</v>
      </c>
      <c r="H21" s="41">
        <v>9.9849999999999994</v>
      </c>
      <c r="I21" s="41">
        <v>4.59</v>
      </c>
      <c r="J21" s="41"/>
      <c r="K21" t="s">
        <v>6508</v>
      </c>
      <c r="L21" t="s">
        <v>6509</v>
      </c>
      <c r="M21" t="s">
        <v>6510</v>
      </c>
      <c r="N21" s="97">
        <v>762.41481937602634</v>
      </c>
      <c r="O21" s="119" t="s">
        <v>7104</v>
      </c>
      <c r="P21" s="97">
        <v>311.01600985221671</v>
      </c>
      <c r="Q21" s="98">
        <v>1.9704433497536944</v>
      </c>
      <c r="R21" s="97">
        <v>181.247947454844</v>
      </c>
      <c r="S21" s="99">
        <v>28.048029556650242</v>
      </c>
      <c r="T21" s="99">
        <v>16.044745484400657</v>
      </c>
      <c r="U21" s="98">
        <v>4.4376026272577995</v>
      </c>
      <c r="V21" s="98">
        <v>106.19663382594416</v>
      </c>
      <c r="W21" s="99">
        <v>18.103448275862068</v>
      </c>
      <c r="X21" s="98">
        <v>2.4423234811165844</v>
      </c>
    </row>
    <row r="22" spans="1:24" ht="15.75" x14ac:dyDescent="0.25">
      <c r="A22" s="14">
        <v>253</v>
      </c>
      <c r="B22" s="9">
        <v>9</v>
      </c>
      <c r="C22" s="5" t="s">
        <v>16</v>
      </c>
      <c r="D22" s="6">
        <v>2</v>
      </c>
      <c r="E22" s="5">
        <v>213</v>
      </c>
      <c r="F22" s="16">
        <v>3.9550000000000001</v>
      </c>
      <c r="G22" s="47">
        <v>293</v>
      </c>
      <c r="H22" s="41">
        <v>10.071</v>
      </c>
      <c r="I22" s="41">
        <v>4.41</v>
      </c>
      <c r="J22" s="41"/>
      <c r="K22" t="s">
        <v>6511</v>
      </c>
      <c r="L22" t="s">
        <v>6512</v>
      </c>
      <c r="M22" t="s">
        <v>6513</v>
      </c>
      <c r="N22" s="97">
        <v>695.19690265486724</v>
      </c>
      <c r="O22" s="119" t="s">
        <v>7104</v>
      </c>
      <c r="P22" s="97">
        <v>200.72123893805312</v>
      </c>
      <c r="Q22" s="98">
        <v>2.1314791403286977</v>
      </c>
      <c r="R22" s="97">
        <v>197.64348925410872</v>
      </c>
      <c r="S22" s="99">
        <v>23.72882427307206</v>
      </c>
      <c r="T22" s="99">
        <v>12.639064475347661</v>
      </c>
      <c r="U22" s="98">
        <v>2.70417193426043</v>
      </c>
      <c r="V22" s="98">
        <v>79.302781289506939</v>
      </c>
      <c r="W22" s="99">
        <v>22.376738305941842</v>
      </c>
      <c r="X22" s="98">
        <v>1.5987989886219973</v>
      </c>
    </row>
    <row r="23" spans="1:24" ht="15.75" x14ac:dyDescent="0.25">
      <c r="A23" s="14">
        <v>254</v>
      </c>
      <c r="B23" s="9">
        <v>9</v>
      </c>
      <c r="C23" s="5" t="s">
        <v>17</v>
      </c>
      <c r="D23" s="6">
        <v>1</v>
      </c>
      <c r="E23" s="5">
        <v>214</v>
      </c>
      <c r="F23" s="16">
        <v>3.7919999999999998</v>
      </c>
      <c r="G23" s="47">
        <v>294</v>
      </c>
      <c r="H23" s="41">
        <v>10.045999999999999</v>
      </c>
      <c r="I23" s="41">
        <v>4.33</v>
      </c>
      <c r="J23" s="41"/>
      <c r="K23" t="s">
        <v>6514</v>
      </c>
      <c r="L23" t="s">
        <v>6515</v>
      </c>
      <c r="M23" t="s">
        <v>6396</v>
      </c>
      <c r="N23" s="97">
        <v>776.78896360759506</v>
      </c>
      <c r="O23" s="119" t="s">
        <v>7104</v>
      </c>
      <c r="P23" s="97">
        <v>214.09612341772151</v>
      </c>
      <c r="Q23" s="98">
        <v>2.856012658227848</v>
      </c>
      <c r="R23" s="97">
        <v>176.94620253164558</v>
      </c>
      <c r="S23" s="99">
        <v>35.286787974683548</v>
      </c>
      <c r="T23" s="99">
        <v>16.584256329113924</v>
      </c>
      <c r="U23" s="98">
        <v>2.6859177215189876</v>
      </c>
      <c r="V23" s="98">
        <v>106.60403481012659</v>
      </c>
      <c r="W23" s="99">
        <v>41.700949367088612</v>
      </c>
      <c r="X23" s="98">
        <v>2.6588212025316458</v>
      </c>
    </row>
    <row r="24" spans="1:24" ht="15.75" x14ac:dyDescent="0.25">
      <c r="A24" s="14">
        <v>255</v>
      </c>
      <c r="B24" s="9">
        <v>9</v>
      </c>
      <c r="C24" s="5" t="s">
        <v>17</v>
      </c>
      <c r="D24" s="6">
        <v>2</v>
      </c>
      <c r="E24" s="5">
        <v>215</v>
      </c>
      <c r="F24" s="16">
        <v>3.5750000000000002</v>
      </c>
      <c r="G24" s="47">
        <v>295</v>
      </c>
      <c r="H24" s="41">
        <v>10.01</v>
      </c>
      <c r="I24" s="41">
        <v>3.86</v>
      </c>
      <c r="J24" s="41"/>
      <c r="K24" t="s">
        <v>6516</v>
      </c>
      <c r="L24" t="s">
        <v>6517</v>
      </c>
      <c r="M24" t="s">
        <v>256</v>
      </c>
      <c r="N24" s="97">
        <v>727.41923076923081</v>
      </c>
      <c r="O24" s="119" t="s">
        <v>7104</v>
      </c>
      <c r="P24" s="97">
        <v>154.75594405594404</v>
      </c>
      <c r="Q24" s="98">
        <v>2.2489510489510489</v>
      </c>
      <c r="R24" s="97">
        <v>190.7076923076923</v>
      </c>
      <c r="S24" s="99">
        <v>56.863636363636367</v>
      </c>
      <c r="T24" s="99">
        <v>13.244055944055944</v>
      </c>
      <c r="U24" s="98">
        <v>4.4097902097902093</v>
      </c>
      <c r="V24" s="98">
        <v>96.543356643356645</v>
      </c>
      <c r="W24" s="97">
        <v>172.94265734265733</v>
      </c>
      <c r="X24" s="98">
        <v>1.8367132867132867</v>
      </c>
    </row>
    <row r="25" spans="1:24" ht="15.75" x14ac:dyDescent="0.25">
      <c r="A25" s="14">
        <v>256</v>
      </c>
      <c r="B25" s="9">
        <v>9</v>
      </c>
      <c r="C25" s="5" t="s">
        <v>18</v>
      </c>
      <c r="D25" s="6">
        <v>1</v>
      </c>
      <c r="E25" s="5">
        <v>216</v>
      </c>
      <c r="F25" s="16">
        <v>3.95</v>
      </c>
      <c r="G25" s="47">
        <v>296</v>
      </c>
      <c r="H25" s="41">
        <v>10.02</v>
      </c>
      <c r="I25" s="41">
        <v>4.5199999999999996</v>
      </c>
      <c r="J25" s="41"/>
      <c r="K25" t="s">
        <v>6518</v>
      </c>
      <c r="L25" t="s">
        <v>6519</v>
      </c>
      <c r="M25" t="s">
        <v>6520</v>
      </c>
      <c r="N25" s="97">
        <v>560.78829113924053</v>
      </c>
      <c r="O25" s="119" t="s">
        <v>7104</v>
      </c>
      <c r="P25" s="97">
        <v>246.24113924050633</v>
      </c>
      <c r="Q25" s="98">
        <v>2.574683544303797</v>
      </c>
      <c r="R25" s="97">
        <v>162.19746835443036</v>
      </c>
      <c r="S25" s="99">
        <v>48.920886075949369</v>
      </c>
      <c r="T25" s="99">
        <v>12.556329113924049</v>
      </c>
      <c r="U25" s="98">
        <v>3.8696202531645572</v>
      </c>
      <c r="V25" s="98">
        <v>86.694303797468351</v>
      </c>
      <c r="W25" s="99">
        <v>16.131645569620254</v>
      </c>
      <c r="X25" s="98">
        <v>1.886392405063291</v>
      </c>
    </row>
    <row r="26" spans="1:24" ht="15.75" x14ac:dyDescent="0.25">
      <c r="A26" s="14">
        <v>257</v>
      </c>
      <c r="B26" s="9">
        <v>9</v>
      </c>
      <c r="C26" s="5" t="s">
        <v>18</v>
      </c>
      <c r="D26" s="6">
        <v>2</v>
      </c>
      <c r="E26" s="5">
        <v>217</v>
      </c>
      <c r="F26" s="16">
        <v>3.8410000000000002</v>
      </c>
      <c r="G26" s="47">
        <v>297</v>
      </c>
      <c r="H26" s="41">
        <v>10.012</v>
      </c>
      <c r="I26" s="41">
        <v>4.34</v>
      </c>
      <c r="J26" s="41"/>
      <c r="K26" t="s">
        <v>6521</v>
      </c>
      <c r="L26" t="s">
        <v>6522</v>
      </c>
      <c r="M26" t="s">
        <v>6419</v>
      </c>
      <c r="N26" s="97">
        <v>850.17801353814116</v>
      </c>
      <c r="O26" s="119" t="s">
        <v>7104</v>
      </c>
      <c r="P26" s="97">
        <v>193.4789117417339</v>
      </c>
      <c r="Q26" s="98">
        <v>2.2181723509502733</v>
      </c>
      <c r="R26" s="97">
        <v>216.86539963551158</v>
      </c>
      <c r="S26" s="99">
        <v>53.425540223900029</v>
      </c>
      <c r="T26" s="99">
        <v>13.943634470190055</v>
      </c>
      <c r="U26" s="98">
        <v>3.1046602447279357</v>
      </c>
      <c r="V26" s="98">
        <v>114.77284561312158</v>
      </c>
      <c r="W26" s="99">
        <v>30.679510544129133</v>
      </c>
      <c r="X26" s="98">
        <v>2.0742645144493621</v>
      </c>
    </row>
    <row r="27" spans="1:24" ht="15.75" x14ac:dyDescent="0.25">
      <c r="A27" s="14">
        <v>258</v>
      </c>
      <c r="B27" s="9">
        <v>9</v>
      </c>
      <c r="C27" s="5" t="s">
        <v>28</v>
      </c>
      <c r="D27" s="6">
        <v>1</v>
      </c>
      <c r="E27" s="5">
        <v>218</v>
      </c>
      <c r="F27" s="16">
        <v>3.617</v>
      </c>
      <c r="G27" s="47">
        <v>298</v>
      </c>
      <c r="H27" s="41">
        <v>10.074</v>
      </c>
      <c r="I27" s="41">
        <v>4.37</v>
      </c>
      <c r="J27" s="41"/>
      <c r="K27" t="s">
        <v>6523</v>
      </c>
      <c r="L27" t="s">
        <v>6524</v>
      </c>
      <c r="M27" t="s">
        <v>238</v>
      </c>
      <c r="N27" s="97">
        <v>955.24847940282007</v>
      </c>
      <c r="O27" s="119" t="s">
        <v>7104</v>
      </c>
      <c r="P27" s="97">
        <v>247.51244124965442</v>
      </c>
      <c r="Q27" s="98">
        <v>4.2466132153718554</v>
      </c>
      <c r="R27" s="97">
        <v>190.98147636162568</v>
      </c>
      <c r="S27" s="99">
        <v>46.358169753939734</v>
      </c>
      <c r="T27" s="99">
        <v>18.464888028753109</v>
      </c>
      <c r="U27" s="98">
        <v>3.1061653303842967</v>
      </c>
      <c r="V27" s="98">
        <v>60.702930605474151</v>
      </c>
      <c r="W27" s="99">
        <v>43.478020458943881</v>
      </c>
      <c r="X27" s="98">
        <v>1.9928808404755323</v>
      </c>
    </row>
    <row r="28" spans="1:24" ht="15.75" x14ac:dyDescent="0.25">
      <c r="A28" s="14">
        <v>259</v>
      </c>
      <c r="B28" s="9">
        <v>9</v>
      </c>
      <c r="C28" s="5" t="s">
        <v>28</v>
      </c>
      <c r="D28" s="6">
        <v>2</v>
      </c>
      <c r="E28" s="5">
        <v>219</v>
      </c>
      <c r="F28" s="16">
        <v>3.8330000000000002</v>
      </c>
      <c r="G28" s="47">
        <v>299</v>
      </c>
      <c r="H28" s="41">
        <v>10.041</v>
      </c>
      <c r="I28" s="41">
        <v>4.2699999999999996</v>
      </c>
      <c r="J28" s="41"/>
      <c r="K28" t="s">
        <v>6525</v>
      </c>
      <c r="L28" t="s">
        <v>6526</v>
      </c>
      <c r="M28" t="s">
        <v>254</v>
      </c>
      <c r="N28" s="97">
        <v>784.79878685103063</v>
      </c>
      <c r="O28" s="119" t="s">
        <v>7104</v>
      </c>
      <c r="P28" s="97">
        <v>172.51565353509002</v>
      </c>
      <c r="Q28" s="98">
        <v>2.535872684581268</v>
      </c>
      <c r="R28" s="97">
        <v>172.07931124445605</v>
      </c>
      <c r="S28" s="99">
        <v>57.106052700234798</v>
      </c>
      <c r="T28" s="99">
        <v>11.969084268197234</v>
      </c>
      <c r="U28" s="98">
        <v>2.2423689016436215</v>
      </c>
      <c r="V28" s="98">
        <v>97.402165405687441</v>
      </c>
      <c r="W28" s="99">
        <v>40.268719019045129</v>
      </c>
      <c r="X28" s="98">
        <v>2.3603574223845554</v>
      </c>
    </row>
    <row r="29" spans="1:24" ht="15.75" x14ac:dyDescent="0.25">
      <c r="A29" s="14">
        <v>260</v>
      </c>
      <c r="B29" s="9">
        <v>9</v>
      </c>
      <c r="C29" s="5" t="s">
        <v>20</v>
      </c>
      <c r="D29" s="6">
        <v>1</v>
      </c>
      <c r="E29" s="5">
        <v>220</v>
      </c>
      <c r="F29" s="16">
        <v>3.7639999999999998</v>
      </c>
      <c r="G29" s="47">
        <v>300</v>
      </c>
      <c r="H29" s="41">
        <v>10.055999999999999</v>
      </c>
      <c r="I29" s="41">
        <v>4.3499999999999996</v>
      </c>
      <c r="J29" s="41"/>
      <c r="K29" t="s">
        <v>6527</v>
      </c>
      <c r="L29" t="s">
        <v>6528</v>
      </c>
      <c r="M29" t="s">
        <v>6529</v>
      </c>
      <c r="N29" s="97">
        <v>832.34159139213614</v>
      </c>
      <c r="O29" s="119" t="s">
        <v>7104</v>
      </c>
      <c r="P29" s="97">
        <v>195.84285334750268</v>
      </c>
      <c r="Q29" s="98">
        <v>1.4904357066950054</v>
      </c>
      <c r="R29" s="97">
        <v>185.91392136025507</v>
      </c>
      <c r="S29" s="99">
        <v>43.750664187035071</v>
      </c>
      <c r="T29" s="99">
        <v>15.448326248671627</v>
      </c>
      <c r="U29" s="98">
        <v>3.5029224229543043</v>
      </c>
      <c r="V29" s="98">
        <v>76.54423485653561</v>
      </c>
      <c r="W29" s="99">
        <v>35.698724760892674</v>
      </c>
      <c r="X29" s="98">
        <v>1.8241896918172158</v>
      </c>
    </row>
    <row r="30" spans="1:24" ht="15.75" x14ac:dyDescent="0.25">
      <c r="A30" s="14">
        <v>261</v>
      </c>
      <c r="B30" s="9">
        <v>9</v>
      </c>
      <c r="C30" s="5" t="s">
        <v>20</v>
      </c>
      <c r="D30" s="6">
        <v>2</v>
      </c>
      <c r="E30" s="5">
        <v>221</v>
      </c>
      <c r="F30" s="16">
        <v>3.6070000000000002</v>
      </c>
      <c r="G30" s="47">
        <v>301</v>
      </c>
      <c r="H30" s="41">
        <v>10.005000000000001</v>
      </c>
      <c r="I30" s="41">
        <v>4.18</v>
      </c>
      <c r="J30" s="41"/>
      <c r="K30" t="s">
        <v>6530</v>
      </c>
      <c r="L30" t="s">
        <v>6531</v>
      </c>
      <c r="M30" t="s">
        <v>6532</v>
      </c>
      <c r="N30" s="97">
        <v>799.9372747435541</v>
      </c>
      <c r="O30" s="119" t="s">
        <v>7104</v>
      </c>
      <c r="P30" s="97">
        <v>201.78888272802882</v>
      </c>
      <c r="Q30" s="98">
        <v>3.6595508733019129</v>
      </c>
      <c r="R30" s="97">
        <v>197.00027723870252</v>
      </c>
      <c r="S30" s="99">
        <v>59.619489880787349</v>
      </c>
      <c r="T30" s="99">
        <v>13.575686165788744</v>
      </c>
      <c r="U30" s="98">
        <v>2.1915719434433045</v>
      </c>
      <c r="V30" s="98">
        <v>108.0794288882728</v>
      </c>
      <c r="W30" s="99">
        <v>57.06404214028278</v>
      </c>
      <c r="X30" s="98">
        <v>2.7777238702522871</v>
      </c>
    </row>
    <row r="31" spans="1:24" ht="15.75" x14ac:dyDescent="0.25">
      <c r="A31" s="14">
        <v>262</v>
      </c>
      <c r="B31" s="9">
        <v>9</v>
      </c>
      <c r="C31" s="5" t="s">
        <v>29</v>
      </c>
      <c r="D31" s="6">
        <v>1</v>
      </c>
      <c r="E31" s="5">
        <v>222</v>
      </c>
      <c r="F31" s="16">
        <v>3.7109999999999999</v>
      </c>
      <c r="G31" s="47">
        <v>302</v>
      </c>
      <c r="H31" s="41">
        <v>10.086</v>
      </c>
      <c r="I31" s="41">
        <v>4.4400000000000004</v>
      </c>
      <c r="J31" s="41"/>
      <c r="K31" t="s">
        <v>6533</v>
      </c>
      <c r="L31" t="s">
        <v>6534</v>
      </c>
      <c r="M31" t="s">
        <v>6535</v>
      </c>
      <c r="N31" s="97">
        <v>762.54749393694431</v>
      </c>
      <c r="O31" s="119" t="s">
        <v>7104</v>
      </c>
      <c r="P31" s="97">
        <v>195.97210994341151</v>
      </c>
      <c r="Q31" s="98">
        <v>1.3662085691188359</v>
      </c>
      <c r="R31" s="97">
        <v>153.32255456750204</v>
      </c>
      <c r="S31" s="99">
        <v>41.909862570735648</v>
      </c>
      <c r="T31" s="99">
        <v>11.554163298302344</v>
      </c>
      <c r="U31" s="98">
        <v>3.8035569927243338</v>
      </c>
      <c r="V31" s="98">
        <v>81.307599029911088</v>
      </c>
      <c r="W31" s="99">
        <v>27.502021018593375</v>
      </c>
      <c r="X31" s="98">
        <v>1.9876717865804365</v>
      </c>
    </row>
    <row r="32" spans="1:24" ht="15.75" x14ac:dyDescent="0.25">
      <c r="A32" s="14">
        <v>263</v>
      </c>
      <c r="B32" s="9">
        <v>9</v>
      </c>
      <c r="C32" s="5" t="s">
        <v>29</v>
      </c>
      <c r="D32" s="6">
        <v>2</v>
      </c>
      <c r="E32" s="5">
        <v>223</v>
      </c>
      <c r="F32" s="16">
        <v>3.8140000000000001</v>
      </c>
      <c r="G32" s="47">
        <v>303</v>
      </c>
      <c r="H32" s="41">
        <v>10.053000000000001</v>
      </c>
      <c r="I32" s="41">
        <v>4.2699999999999996</v>
      </c>
      <c r="J32" s="41"/>
      <c r="K32" t="s">
        <v>6536</v>
      </c>
      <c r="L32" t="s">
        <v>6537</v>
      </c>
      <c r="M32" t="s">
        <v>6538</v>
      </c>
      <c r="N32" s="97">
        <v>841.48761143156798</v>
      </c>
      <c r="O32" s="119" t="s">
        <v>7104</v>
      </c>
      <c r="P32" s="97">
        <v>185.09504457262719</v>
      </c>
      <c r="Q32" s="98">
        <v>2.2102779234399579</v>
      </c>
      <c r="R32" s="97">
        <v>206.13004719454642</v>
      </c>
      <c r="S32" s="99">
        <v>60.670555846879921</v>
      </c>
      <c r="T32" s="99">
        <v>13.153513371788149</v>
      </c>
      <c r="U32" s="98">
        <v>2.0097011012060828</v>
      </c>
      <c r="V32" s="98">
        <v>80.582721552176196</v>
      </c>
      <c r="W32" s="99">
        <v>57.286313581541684</v>
      </c>
      <c r="X32" s="98">
        <v>1.6350943890928158</v>
      </c>
    </row>
    <row r="33" spans="1:24" ht="15.75" x14ac:dyDescent="0.25">
      <c r="A33" s="14">
        <v>264</v>
      </c>
      <c r="B33" s="9">
        <v>9</v>
      </c>
      <c r="C33" s="5" t="s">
        <v>26</v>
      </c>
      <c r="D33" s="6">
        <v>1</v>
      </c>
      <c r="E33" s="5">
        <v>224</v>
      </c>
      <c r="F33" s="16">
        <v>3.8239999999999998</v>
      </c>
      <c r="G33" s="47">
        <v>304</v>
      </c>
      <c r="H33" s="41">
        <v>10.065</v>
      </c>
      <c r="I33" s="41">
        <v>4.22</v>
      </c>
      <c r="J33" s="41"/>
      <c r="K33" t="s">
        <v>6539</v>
      </c>
      <c r="L33" t="s">
        <v>6540</v>
      </c>
      <c r="M33" t="s">
        <v>4757</v>
      </c>
      <c r="N33" s="97">
        <v>745.2232609832638</v>
      </c>
      <c r="O33" s="119" t="s">
        <v>7104</v>
      </c>
      <c r="P33" s="97">
        <v>193.39762029288704</v>
      </c>
      <c r="Q33" s="98">
        <v>1.8279288702928871</v>
      </c>
      <c r="R33" s="97">
        <v>176.64225941422595</v>
      </c>
      <c r="S33" s="99">
        <v>38.89840481171548</v>
      </c>
      <c r="T33" s="99">
        <v>11.958028242677825</v>
      </c>
      <c r="U33" s="98">
        <v>3.298901673640168</v>
      </c>
      <c r="V33" s="98">
        <v>73.89971234309624</v>
      </c>
      <c r="W33" s="99">
        <v>60.360878661087867</v>
      </c>
      <c r="X33" s="98">
        <v>1.8991239539748954</v>
      </c>
    </row>
    <row r="34" spans="1:24" ht="15.75" x14ac:dyDescent="0.25">
      <c r="A34" s="14">
        <v>265</v>
      </c>
      <c r="B34" s="9">
        <v>9</v>
      </c>
      <c r="C34" s="5" t="s">
        <v>26</v>
      </c>
      <c r="D34" s="6">
        <v>2</v>
      </c>
      <c r="E34" s="5">
        <v>225</v>
      </c>
      <c r="F34" s="16">
        <v>3.6619999999999999</v>
      </c>
      <c r="G34" s="47">
        <v>305</v>
      </c>
      <c r="H34" s="41">
        <v>10.010999999999999</v>
      </c>
      <c r="I34" s="41">
        <v>3.86</v>
      </c>
      <c r="J34" s="41"/>
      <c r="K34" t="s">
        <v>6541</v>
      </c>
      <c r="L34" t="s">
        <v>6542</v>
      </c>
      <c r="M34" t="s">
        <v>6543</v>
      </c>
      <c r="N34" s="97">
        <v>813.8841480065538</v>
      </c>
      <c r="O34" s="119" t="s">
        <v>7104</v>
      </c>
      <c r="P34" s="97">
        <v>253.97392135445111</v>
      </c>
      <c r="Q34" s="98">
        <v>5.4888039322774436</v>
      </c>
      <c r="R34" s="97">
        <v>190.60076460950296</v>
      </c>
      <c r="S34" s="99">
        <v>47.656335335882027</v>
      </c>
      <c r="T34" s="99">
        <v>20.769388312397595</v>
      </c>
      <c r="U34" s="98">
        <v>4.9194429273620974</v>
      </c>
      <c r="V34" s="98">
        <v>122.34912616056798</v>
      </c>
      <c r="W34" s="97">
        <v>223.14855270344074</v>
      </c>
      <c r="X34" s="98">
        <v>3.0055297651556523</v>
      </c>
    </row>
    <row r="35" spans="1:24" ht="15.75" x14ac:dyDescent="0.25">
      <c r="A35" s="14">
        <v>266</v>
      </c>
      <c r="B35" s="9">
        <v>9</v>
      </c>
      <c r="C35" s="5" t="s">
        <v>30</v>
      </c>
      <c r="D35" s="6">
        <v>1</v>
      </c>
      <c r="E35" s="5">
        <v>226</v>
      </c>
      <c r="F35" s="16">
        <v>3.7669999999999999</v>
      </c>
      <c r="G35" s="47">
        <v>306</v>
      </c>
      <c r="H35" s="41">
        <v>9.9960000000000004</v>
      </c>
      <c r="I35" s="41">
        <v>4.4400000000000004</v>
      </c>
      <c r="J35" s="41"/>
      <c r="K35" t="s">
        <v>6544</v>
      </c>
      <c r="L35" t="s">
        <v>6545</v>
      </c>
      <c r="M35" t="s">
        <v>6535</v>
      </c>
      <c r="N35" s="97">
        <v>688.78251924608458</v>
      </c>
      <c r="O35" s="119" t="s">
        <v>7104</v>
      </c>
      <c r="P35" s="97">
        <v>199.50955667640031</v>
      </c>
      <c r="Q35" s="98">
        <v>1.63259888505442</v>
      </c>
      <c r="R35" s="97">
        <v>174.05893283780196</v>
      </c>
      <c r="S35" s="99">
        <v>32.813246615343772</v>
      </c>
      <c r="T35" s="99">
        <v>12.959251393681974</v>
      </c>
      <c r="U35" s="98">
        <v>3.1417573666047254</v>
      </c>
      <c r="V35" s="98">
        <v>83.021635253517388</v>
      </c>
      <c r="W35" s="99">
        <v>30.135386249004512</v>
      </c>
      <c r="X35" s="98">
        <v>1.7032784709317759</v>
      </c>
    </row>
    <row r="36" spans="1:24" ht="15.75" x14ac:dyDescent="0.25">
      <c r="A36" s="14">
        <v>267</v>
      </c>
      <c r="B36" s="9">
        <v>9</v>
      </c>
      <c r="C36" s="5" t="s">
        <v>30</v>
      </c>
      <c r="D36" s="6">
        <v>2</v>
      </c>
      <c r="E36" s="5">
        <v>227</v>
      </c>
      <c r="F36" s="16">
        <v>3.78</v>
      </c>
      <c r="G36" s="47">
        <v>307</v>
      </c>
      <c r="H36" s="41">
        <v>10.079000000000001</v>
      </c>
      <c r="I36" s="41">
        <v>4.71</v>
      </c>
      <c r="J36" s="41"/>
      <c r="K36" t="s">
        <v>6546</v>
      </c>
      <c r="L36" t="s">
        <v>6547</v>
      </c>
      <c r="M36" t="s">
        <v>243</v>
      </c>
      <c r="N36" s="97">
        <v>789.55654761904771</v>
      </c>
      <c r="O36" s="119" t="s">
        <v>7104</v>
      </c>
      <c r="P36" s="97">
        <v>359.06150793650789</v>
      </c>
      <c r="Q36" s="98">
        <v>2.1111111111111112</v>
      </c>
      <c r="R36" s="97">
        <v>194.01587301587301</v>
      </c>
      <c r="S36" s="99">
        <v>36.970238095238095</v>
      </c>
      <c r="T36" s="99">
        <v>15.128968253968255</v>
      </c>
      <c r="U36" s="98">
        <v>4.988095238095239</v>
      </c>
      <c r="V36" s="98">
        <v>124.87896825396825</v>
      </c>
      <c r="W36" s="99">
        <v>26.293650793650791</v>
      </c>
      <c r="X36" s="98">
        <v>3.0640873015873016</v>
      </c>
    </row>
    <row r="37" spans="1:24" ht="15.75" x14ac:dyDescent="0.25">
      <c r="A37" s="14">
        <v>268</v>
      </c>
      <c r="B37" s="9">
        <v>9</v>
      </c>
      <c r="C37" s="5" t="s">
        <v>24</v>
      </c>
      <c r="D37" s="6">
        <v>1</v>
      </c>
      <c r="E37" s="5">
        <v>228</v>
      </c>
      <c r="F37" s="16">
        <v>3.9</v>
      </c>
      <c r="G37" s="47">
        <v>308</v>
      </c>
      <c r="H37" s="41">
        <v>10.023999999999999</v>
      </c>
      <c r="I37" s="41">
        <v>4.32</v>
      </c>
      <c r="J37" s="41"/>
      <c r="K37" t="s">
        <v>6548</v>
      </c>
      <c r="L37" t="s">
        <v>6549</v>
      </c>
      <c r="M37" t="s">
        <v>251</v>
      </c>
      <c r="N37" s="97">
        <v>769.10865384615386</v>
      </c>
      <c r="O37" s="119" t="s">
        <v>7104</v>
      </c>
      <c r="P37" s="97">
        <v>204.55192307692306</v>
      </c>
      <c r="Q37" s="98">
        <v>2.6538461538461537</v>
      </c>
      <c r="R37" s="97">
        <v>187.73846153846154</v>
      </c>
      <c r="S37" s="99">
        <v>44.471153846153847</v>
      </c>
      <c r="T37" s="99">
        <v>11.086538461538462</v>
      </c>
      <c r="U37" s="98">
        <v>3.9807692307692313</v>
      </c>
      <c r="V37" s="98">
        <v>73.52884615384616</v>
      </c>
      <c r="W37" s="99">
        <v>51.092307692307699</v>
      </c>
      <c r="X37" s="98">
        <v>2.6521153846153847</v>
      </c>
    </row>
    <row r="38" spans="1:24" ht="15.75" x14ac:dyDescent="0.25">
      <c r="A38" s="14">
        <v>269</v>
      </c>
      <c r="B38" s="9">
        <v>9</v>
      </c>
      <c r="C38" s="5" t="s">
        <v>24</v>
      </c>
      <c r="D38" s="6">
        <v>2</v>
      </c>
      <c r="E38" s="5">
        <v>229</v>
      </c>
      <c r="F38" s="16">
        <v>3.6640000000000001</v>
      </c>
      <c r="G38" s="47">
        <v>309</v>
      </c>
      <c r="H38" s="41">
        <v>10.055999999999999</v>
      </c>
      <c r="I38" s="41">
        <v>4.01</v>
      </c>
      <c r="J38" s="41"/>
      <c r="K38" t="s">
        <v>6550</v>
      </c>
      <c r="L38" t="s">
        <v>6551</v>
      </c>
      <c r="M38" t="s">
        <v>6552</v>
      </c>
      <c r="N38" s="97">
        <v>680.41314137554582</v>
      </c>
      <c r="O38" s="119" t="s">
        <v>7104</v>
      </c>
      <c r="P38" s="97">
        <v>126.84293122270741</v>
      </c>
      <c r="Q38" s="98">
        <v>2.4645196506550215</v>
      </c>
      <c r="R38" s="97">
        <v>170.60043668122267</v>
      </c>
      <c r="S38" s="99">
        <v>64.120496724890828</v>
      </c>
      <c r="T38" s="99">
        <v>9.12322598253275</v>
      </c>
      <c r="U38" s="98">
        <v>2.1492903930131004</v>
      </c>
      <c r="V38" s="98">
        <v>101.97666484716156</v>
      </c>
      <c r="W38" s="99">
        <v>43.427947598253276</v>
      </c>
      <c r="X38" s="98">
        <v>2.3791621179039302</v>
      </c>
    </row>
    <row r="39" spans="1:24" ht="15.75" x14ac:dyDescent="0.25">
      <c r="A39" s="14">
        <v>270</v>
      </c>
      <c r="B39" s="9" t="s">
        <v>117</v>
      </c>
      <c r="C39" s="30"/>
      <c r="D39" s="6"/>
      <c r="E39" s="5">
        <v>230</v>
      </c>
      <c r="F39" s="16"/>
      <c r="G39" s="47">
        <v>310</v>
      </c>
      <c r="H39" s="41"/>
      <c r="I39" s="41">
        <v>4.82</v>
      </c>
      <c r="J39" s="41"/>
      <c r="K39" s="43"/>
      <c r="L39" s="43"/>
      <c r="M39" s="43"/>
      <c r="N39" s="112">
        <v>-2.5275000000000006E-2</v>
      </c>
      <c r="O39" s="120" t="s">
        <v>7104</v>
      </c>
      <c r="P39" s="112">
        <v>5.0749999999999851E-2</v>
      </c>
      <c r="Q39" s="117">
        <v>1.0000000000000009E-3</v>
      </c>
      <c r="R39" s="112">
        <v>-1.4000000000000012E-2</v>
      </c>
      <c r="S39" s="115">
        <v>-7.5000000000000067E-4</v>
      </c>
      <c r="T39" s="115">
        <v>2.9249999999999998E-2</v>
      </c>
      <c r="U39" s="117">
        <v>-5.0000000000000044E-4</v>
      </c>
      <c r="V39" s="117">
        <v>-7.2499999999999926E-3</v>
      </c>
      <c r="W39" s="117">
        <v>-7.5999999999999956E-2</v>
      </c>
      <c r="X39" s="117">
        <v>1.4750000000000002E-3</v>
      </c>
    </row>
    <row r="40" spans="1:24" ht="15.75" x14ac:dyDescent="0.25">
      <c r="A40" s="14">
        <v>271</v>
      </c>
      <c r="B40" s="9" t="s">
        <v>117</v>
      </c>
      <c r="C40" s="30"/>
      <c r="D40" s="6"/>
      <c r="E40" s="5">
        <v>231</v>
      </c>
      <c r="F40" s="16"/>
      <c r="G40" s="47">
        <v>311</v>
      </c>
      <c r="H40" s="41"/>
      <c r="I40" s="41">
        <v>4.7699999999999996</v>
      </c>
      <c r="J40" s="41"/>
      <c r="K40" s="43"/>
      <c r="L40" s="43"/>
      <c r="M40" s="43"/>
      <c r="N40" s="112">
        <v>-3.9175000000000001E-2</v>
      </c>
      <c r="O40" s="120" t="s">
        <v>7104</v>
      </c>
      <c r="P40" s="112">
        <v>1.9749999999999934E-2</v>
      </c>
      <c r="Q40" s="117">
        <v>-9.9999999999999915E-4</v>
      </c>
      <c r="R40" s="112">
        <v>-2.300000000000002E-2</v>
      </c>
      <c r="S40" s="115">
        <v>4.2500000000000038E-3</v>
      </c>
      <c r="T40" s="115">
        <v>2.6249999999999996E-2</v>
      </c>
      <c r="U40" s="117">
        <v>-5.0000000000000044E-4</v>
      </c>
      <c r="V40" s="117">
        <v>4.7500000000000042E-3</v>
      </c>
      <c r="W40" s="117">
        <v>-9.9999999999999978E-2</v>
      </c>
      <c r="X40" s="117">
        <v>-2.0249999999999999E-3</v>
      </c>
    </row>
    <row r="41" spans="1:24" ht="15.75" x14ac:dyDescent="0.25">
      <c r="A41" s="14">
        <v>272</v>
      </c>
      <c r="B41" s="9" t="s">
        <v>132</v>
      </c>
      <c r="C41" s="30"/>
      <c r="D41" s="6"/>
      <c r="E41" s="5">
        <v>232</v>
      </c>
      <c r="F41" s="16">
        <v>3.9620000000000002</v>
      </c>
      <c r="G41" s="47">
        <v>312</v>
      </c>
      <c r="H41" s="41">
        <v>9.9960000000000004</v>
      </c>
      <c r="I41" s="41" t="s">
        <v>134</v>
      </c>
      <c r="J41" s="41"/>
      <c r="K41" s="43"/>
      <c r="L41" s="43"/>
      <c r="M41" s="43"/>
      <c r="N41" s="97">
        <v>1035.1675290257444</v>
      </c>
      <c r="O41" s="119" t="s">
        <v>7104</v>
      </c>
      <c r="P41" s="97">
        <v>387.16620393740527</v>
      </c>
      <c r="Q41" s="98">
        <v>1.1585058051489145</v>
      </c>
      <c r="R41" s="97">
        <v>105.59818273599191</v>
      </c>
      <c r="S41" s="99">
        <v>34.87064613831398</v>
      </c>
      <c r="T41" s="99">
        <v>38.70961635537607</v>
      </c>
      <c r="U41" s="98">
        <v>9.87758707723372</v>
      </c>
      <c r="V41" s="98">
        <v>105.36155981827359</v>
      </c>
      <c r="W41" s="99">
        <v>41.524482584553255</v>
      </c>
      <c r="X41" s="98">
        <v>1.570986875315497</v>
      </c>
    </row>
    <row r="42" spans="1:24" ht="15.75" x14ac:dyDescent="0.25">
      <c r="A42" s="14">
        <v>273</v>
      </c>
      <c r="B42" s="9" t="s">
        <v>128</v>
      </c>
      <c r="C42" s="30"/>
      <c r="D42" s="6"/>
      <c r="E42" s="5">
        <v>233</v>
      </c>
      <c r="F42" s="16">
        <v>3.282</v>
      </c>
      <c r="G42" s="47">
        <v>313</v>
      </c>
      <c r="H42" s="41"/>
      <c r="I42" s="41"/>
      <c r="J42" s="41"/>
      <c r="K42" s="43"/>
      <c r="L42" s="43"/>
      <c r="M42" s="43"/>
      <c r="N42" s="97">
        <v>781.69218464351013</v>
      </c>
      <c r="O42" s="119" t="s">
        <v>7104</v>
      </c>
      <c r="P42" s="97">
        <v>272.1366544789762</v>
      </c>
      <c r="Q42" s="98">
        <v>0.82266910420475337</v>
      </c>
      <c r="R42" s="97">
        <v>195.02742230347349</v>
      </c>
      <c r="S42" s="99">
        <v>46.272851919561241</v>
      </c>
      <c r="T42" s="99">
        <v>18.951096892138938</v>
      </c>
      <c r="U42" s="98">
        <v>94.227605118829985</v>
      </c>
      <c r="V42" s="98">
        <v>26.65219378427788</v>
      </c>
      <c r="W42" s="99">
        <v>20.548446069469836</v>
      </c>
      <c r="X42" s="98">
        <v>1.9997714808043876</v>
      </c>
    </row>
    <row r="43" spans="1:24" ht="15.75" x14ac:dyDescent="0.25">
      <c r="A43" s="14">
        <v>274</v>
      </c>
      <c r="B43" s="31">
        <v>45</v>
      </c>
      <c r="C43" s="32" t="s">
        <v>5</v>
      </c>
      <c r="D43" s="8">
        <v>1</v>
      </c>
      <c r="E43" s="7">
        <v>234</v>
      </c>
      <c r="F43" s="15">
        <v>3.7709999999999999</v>
      </c>
      <c r="G43" s="47">
        <v>4</v>
      </c>
      <c r="H43" s="41">
        <v>9.9949999999999992</v>
      </c>
      <c r="I43" s="41">
        <v>4.71</v>
      </c>
      <c r="J43" s="41"/>
      <c r="K43" t="s">
        <v>6375</v>
      </c>
      <c r="L43" t="s">
        <v>6376</v>
      </c>
      <c r="M43" t="s">
        <v>6276</v>
      </c>
      <c r="N43" s="97">
        <v>605.5777645186954</v>
      </c>
      <c r="O43" s="119" t="s">
        <v>7104</v>
      </c>
      <c r="P43" s="97">
        <v>214.01551312649164</v>
      </c>
      <c r="Q43" s="98">
        <v>2.426412092283214</v>
      </c>
      <c r="R43" s="97">
        <v>143.4049323786794</v>
      </c>
      <c r="S43" s="99">
        <v>51.807875894988065</v>
      </c>
      <c r="T43" s="99">
        <v>13.16030230708035</v>
      </c>
      <c r="U43" s="98">
        <v>1.7064439140811456</v>
      </c>
      <c r="V43" s="98">
        <v>63.132458233890212</v>
      </c>
      <c r="W43" s="99">
        <v>11.797931583134448</v>
      </c>
      <c r="X43" s="98">
        <v>0.95763723150357993</v>
      </c>
    </row>
    <row r="44" spans="1:24" ht="15.75" x14ac:dyDescent="0.25">
      <c r="A44" s="14">
        <v>275</v>
      </c>
      <c r="B44" s="31">
        <v>45</v>
      </c>
      <c r="C44" s="32" t="s">
        <v>5</v>
      </c>
      <c r="D44" s="8">
        <v>2</v>
      </c>
      <c r="E44" s="7">
        <v>235</v>
      </c>
      <c r="F44" s="15">
        <v>3.839</v>
      </c>
      <c r="G44" s="47">
        <v>5</v>
      </c>
      <c r="H44" s="47">
        <v>9.9909999999999997</v>
      </c>
      <c r="I44" s="41">
        <v>4.5199999999999996</v>
      </c>
      <c r="J44" s="41"/>
      <c r="K44" t="s">
        <v>6377</v>
      </c>
      <c r="L44" t="s">
        <v>6378</v>
      </c>
      <c r="M44" t="s">
        <v>6379</v>
      </c>
      <c r="N44" s="97">
        <v>656.16404011461327</v>
      </c>
      <c r="O44" s="119" t="s">
        <v>7104</v>
      </c>
      <c r="P44" s="97">
        <v>196.23665016931494</v>
      </c>
      <c r="Q44" s="98">
        <v>2.6569419119562383</v>
      </c>
      <c r="R44" s="97">
        <v>190.01823391508205</v>
      </c>
      <c r="S44" s="99">
        <v>44.18533472258401</v>
      </c>
      <c r="T44" s="99">
        <v>15.209038812190675</v>
      </c>
      <c r="U44" s="98">
        <v>1.6371450898671529</v>
      </c>
      <c r="V44" s="98">
        <v>63.913128418859074</v>
      </c>
      <c r="W44" s="99">
        <v>28.45272206303725</v>
      </c>
      <c r="X44" s="98">
        <v>1.2618520448033341</v>
      </c>
    </row>
    <row r="45" spans="1:24" ht="15.75" x14ac:dyDescent="0.25">
      <c r="A45" s="14">
        <v>276</v>
      </c>
      <c r="B45" s="31">
        <v>45</v>
      </c>
      <c r="C45" s="32" t="s">
        <v>6</v>
      </c>
      <c r="D45" s="8">
        <v>1</v>
      </c>
      <c r="E45" s="7">
        <v>236</v>
      </c>
      <c r="F45" s="15">
        <v>3.875</v>
      </c>
      <c r="G45" s="47">
        <v>6</v>
      </c>
      <c r="H45" s="41">
        <v>10.052</v>
      </c>
      <c r="I45" s="41">
        <v>3.97</v>
      </c>
      <c r="J45" s="41"/>
      <c r="K45" t="s">
        <v>6380</v>
      </c>
      <c r="L45" t="s">
        <v>6381</v>
      </c>
      <c r="M45" t="s">
        <v>6317</v>
      </c>
      <c r="N45" s="97">
        <v>585.57774193548403</v>
      </c>
      <c r="O45" s="119" t="s">
        <v>7104</v>
      </c>
      <c r="P45" s="97">
        <v>95.239354838709687</v>
      </c>
      <c r="Q45" s="98">
        <v>2.6554838709677417</v>
      </c>
      <c r="R45" s="97">
        <v>203.89161290322579</v>
      </c>
      <c r="S45" s="99">
        <v>43.240645161290324</v>
      </c>
      <c r="T45" s="99">
        <v>8.17741935483871</v>
      </c>
      <c r="U45" s="98">
        <v>0.63096774193548377</v>
      </c>
      <c r="V45" s="98">
        <v>70.697419354838715</v>
      </c>
      <c r="W45" s="99">
        <v>31.50193548387097</v>
      </c>
      <c r="X45" s="98">
        <v>1.3662580645161291</v>
      </c>
    </row>
    <row r="46" spans="1:24" ht="15.75" x14ac:dyDescent="0.25">
      <c r="A46" s="14">
        <v>277</v>
      </c>
      <c r="B46" s="31">
        <v>45</v>
      </c>
      <c r="C46" s="32" t="s">
        <v>6</v>
      </c>
      <c r="D46" s="8">
        <v>2</v>
      </c>
      <c r="E46" s="7">
        <v>237</v>
      </c>
      <c r="F46" s="15">
        <v>3.8010000000000002</v>
      </c>
      <c r="G46" s="47">
        <v>7</v>
      </c>
      <c r="H46" s="41">
        <v>9.9930000000000003</v>
      </c>
      <c r="I46" s="41">
        <v>4.24</v>
      </c>
      <c r="J46" s="41"/>
      <c r="K46" t="s">
        <v>6382</v>
      </c>
      <c r="L46" t="s">
        <v>6383</v>
      </c>
      <c r="M46" t="s">
        <v>6384</v>
      </c>
      <c r="N46" s="97">
        <v>817.29380426203625</v>
      </c>
      <c r="O46" s="119" t="s">
        <v>7104</v>
      </c>
      <c r="P46" s="97">
        <v>149.81649565903706</v>
      </c>
      <c r="Q46" s="98">
        <v>2.0678768745067089</v>
      </c>
      <c r="R46" s="97">
        <v>206.12470402525651</v>
      </c>
      <c r="S46" s="99">
        <v>62.006708760852405</v>
      </c>
      <c r="T46" s="99">
        <v>11.959352801894237</v>
      </c>
      <c r="U46" s="98">
        <v>0.81689029202841335</v>
      </c>
      <c r="V46" s="98">
        <v>66.722573007103392</v>
      </c>
      <c r="W46" s="99">
        <v>17.253354380426202</v>
      </c>
      <c r="X46" s="98">
        <v>1.1616022099447514</v>
      </c>
    </row>
    <row r="47" spans="1:24" ht="15.75" x14ac:dyDescent="0.25">
      <c r="A47" s="14">
        <v>278</v>
      </c>
      <c r="B47" s="31">
        <v>45</v>
      </c>
      <c r="C47" s="32" t="s">
        <v>7</v>
      </c>
      <c r="D47" s="8">
        <v>1</v>
      </c>
      <c r="E47" s="7">
        <v>238</v>
      </c>
      <c r="F47" s="15">
        <v>3.8220000000000001</v>
      </c>
      <c r="G47" s="47">
        <v>8</v>
      </c>
      <c r="H47" s="41">
        <v>10.095000000000001</v>
      </c>
      <c r="I47" s="41">
        <v>4.0999999999999996</v>
      </c>
      <c r="J47" s="41"/>
      <c r="K47" t="s">
        <v>6385</v>
      </c>
      <c r="L47" t="s">
        <v>6386</v>
      </c>
      <c r="M47" t="s">
        <v>6387</v>
      </c>
      <c r="N47" s="97">
        <v>621.70427786499226</v>
      </c>
      <c r="O47" s="119" t="s">
        <v>7104</v>
      </c>
      <c r="P47" s="97">
        <v>103.78139717425432</v>
      </c>
      <c r="Q47" s="98">
        <v>1.5541601255886968</v>
      </c>
      <c r="R47" s="97">
        <v>168.72841444270014</v>
      </c>
      <c r="S47" s="99">
        <v>35.724097331240188</v>
      </c>
      <c r="T47" s="99">
        <v>8.0239403453689153</v>
      </c>
      <c r="U47" s="98">
        <v>0.98508634222919933</v>
      </c>
      <c r="V47" s="98">
        <v>56.960361067503918</v>
      </c>
      <c r="W47" s="99">
        <v>21.773940345368917</v>
      </c>
      <c r="X47" s="98">
        <v>1.2925824175824174</v>
      </c>
    </row>
    <row r="48" spans="1:24" ht="15.75" x14ac:dyDescent="0.25">
      <c r="A48" s="14">
        <v>279</v>
      </c>
      <c r="B48" s="31">
        <v>45</v>
      </c>
      <c r="C48" s="32" t="s">
        <v>7</v>
      </c>
      <c r="D48" s="8">
        <v>2</v>
      </c>
      <c r="E48" s="7">
        <v>239</v>
      </c>
      <c r="F48" s="15">
        <v>3.6349999999999998</v>
      </c>
      <c r="G48" s="47">
        <v>9</v>
      </c>
      <c r="H48" s="41">
        <v>10.038</v>
      </c>
      <c r="I48" s="41">
        <v>3.98</v>
      </c>
      <c r="J48" s="41"/>
      <c r="K48" t="s">
        <v>6388</v>
      </c>
      <c r="L48" t="s">
        <v>6389</v>
      </c>
      <c r="M48" t="s">
        <v>6390</v>
      </c>
      <c r="N48" s="97">
        <v>761.43982118294366</v>
      </c>
      <c r="O48" s="119" t="s">
        <v>7104</v>
      </c>
      <c r="P48" s="97">
        <v>95.354195323246202</v>
      </c>
      <c r="Q48" s="98">
        <v>3.4002751031636862</v>
      </c>
      <c r="R48" s="97">
        <v>177.82118294360384</v>
      </c>
      <c r="S48" s="99">
        <v>56.684319119669873</v>
      </c>
      <c r="T48" s="99">
        <v>7.6691884456671247</v>
      </c>
      <c r="U48" s="98">
        <v>0.43328748280605223</v>
      </c>
      <c r="V48" s="98">
        <v>73.656808803301232</v>
      </c>
      <c r="W48" s="99">
        <v>50.170563961485556</v>
      </c>
      <c r="X48" s="98">
        <v>1.3739339752407151</v>
      </c>
    </row>
    <row r="49" spans="1:24" ht="15.75" x14ac:dyDescent="0.25">
      <c r="A49" s="14">
        <v>280</v>
      </c>
      <c r="B49" s="31">
        <v>45</v>
      </c>
      <c r="C49" s="32" t="s">
        <v>8</v>
      </c>
      <c r="D49" s="8">
        <v>1</v>
      </c>
      <c r="E49" s="7">
        <v>240</v>
      </c>
      <c r="F49" s="15">
        <v>3.867</v>
      </c>
      <c r="G49" s="47">
        <v>10</v>
      </c>
      <c r="H49" s="41">
        <v>9.9819999999999993</v>
      </c>
      <c r="I49" s="41">
        <v>4.55</v>
      </c>
      <c r="J49" s="41"/>
      <c r="K49" t="s">
        <v>6391</v>
      </c>
      <c r="L49" t="s">
        <v>6392</v>
      </c>
      <c r="M49" t="s">
        <v>6393</v>
      </c>
      <c r="N49" s="97">
        <v>471.26551590380137</v>
      </c>
      <c r="O49" s="119" t="s">
        <v>7104</v>
      </c>
      <c r="P49" s="97">
        <v>206.84057408844063</v>
      </c>
      <c r="Q49" s="98">
        <v>1.9937936384794415</v>
      </c>
      <c r="R49" s="97">
        <v>140.54305663304888</v>
      </c>
      <c r="S49" s="99">
        <v>42.686190845616757</v>
      </c>
      <c r="T49" s="99">
        <v>11.181148176881303</v>
      </c>
      <c r="U49" s="98">
        <v>1.4080682699767262</v>
      </c>
      <c r="V49" s="98">
        <v>47.903413498836308</v>
      </c>
      <c r="W49" s="99">
        <v>11.792086889061288</v>
      </c>
      <c r="X49" s="98">
        <v>1.2868502715283165</v>
      </c>
    </row>
    <row r="50" spans="1:24" ht="15.75" x14ac:dyDescent="0.25">
      <c r="A50" s="14">
        <v>281</v>
      </c>
      <c r="B50" s="31">
        <v>45</v>
      </c>
      <c r="C50" s="32" t="s">
        <v>8</v>
      </c>
      <c r="D50" s="8">
        <v>2</v>
      </c>
      <c r="E50" s="7">
        <v>241</v>
      </c>
      <c r="F50" s="15">
        <v>3.7519999999999998</v>
      </c>
      <c r="G50" s="47">
        <v>11</v>
      </c>
      <c r="H50" s="41">
        <v>10.06</v>
      </c>
      <c r="I50" s="41">
        <v>3.93</v>
      </c>
      <c r="J50" s="41"/>
      <c r="K50" t="s">
        <v>6394</v>
      </c>
      <c r="L50" t="s">
        <v>6395</v>
      </c>
      <c r="M50" t="s">
        <v>6396</v>
      </c>
      <c r="N50" s="97">
        <v>601.22434701492546</v>
      </c>
      <c r="O50" s="119" t="s">
        <v>7104</v>
      </c>
      <c r="P50" s="97">
        <v>98.9212420042644</v>
      </c>
      <c r="Q50" s="98">
        <v>1.0794243070362473</v>
      </c>
      <c r="R50" s="97">
        <v>149.48827292110875</v>
      </c>
      <c r="S50" s="99">
        <v>58.41084754797442</v>
      </c>
      <c r="T50" s="99">
        <v>10.372468017057571</v>
      </c>
      <c r="U50" s="98">
        <v>0.61167377398720679</v>
      </c>
      <c r="V50" s="98">
        <v>59.262393390191896</v>
      </c>
      <c r="W50" s="99">
        <v>54.458955223880601</v>
      </c>
      <c r="X50" s="98">
        <v>1.2799173773987207</v>
      </c>
    </row>
    <row r="51" spans="1:24" ht="15.75" x14ac:dyDescent="0.25">
      <c r="A51" s="14">
        <v>282</v>
      </c>
      <c r="B51" s="31">
        <v>45</v>
      </c>
      <c r="C51" s="32" t="s">
        <v>9</v>
      </c>
      <c r="D51" s="8">
        <v>1</v>
      </c>
      <c r="E51" s="7">
        <v>242</v>
      </c>
      <c r="F51" s="15">
        <v>3.61</v>
      </c>
      <c r="G51" s="47">
        <v>12</v>
      </c>
      <c r="H51" s="41">
        <v>9.98</v>
      </c>
      <c r="I51" s="41">
        <v>4.0999999999999996</v>
      </c>
      <c r="J51" s="41"/>
      <c r="K51" t="s">
        <v>6397</v>
      </c>
      <c r="L51" t="s">
        <v>6398</v>
      </c>
      <c r="M51" t="s">
        <v>6399</v>
      </c>
      <c r="N51" s="97">
        <v>565.571675900277</v>
      </c>
      <c r="O51" s="119" t="s">
        <v>7104</v>
      </c>
      <c r="P51" s="97">
        <v>138.87880886426595</v>
      </c>
      <c r="Q51" s="98">
        <v>2.5512465373961222</v>
      </c>
      <c r="R51" s="97">
        <v>190.02216066481995</v>
      </c>
      <c r="S51" s="99">
        <v>43.015927977839333</v>
      </c>
      <c r="T51" s="99">
        <v>11.428670360110804</v>
      </c>
      <c r="U51" s="98">
        <v>1.5498614958448755</v>
      </c>
      <c r="V51" s="98">
        <v>67.25277008310249</v>
      </c>
      <c r="W51" s="99">
        <v>44.102493074792243</v>
      </c>
      <c r="X51" s="98">
        <v>1.4349722991689751</v>
      </c>
    </row>
    <row r="52" spans="1:24" ht="15.75" x14ac:dyDescent="0.25">
      <c r="A52" s="14">
        <v>283</v>
      </c>
      <c r="B52" s="31">
        <v>45</v>
      </c>
      <c r="C52" s="32" t="s">
        <v>9</v>
      </c>
      <c r="D52" s="8">
        <v>2</v>
      </c>
      <c r="E52" s="7">
        <v>243</v>
      </c>
      <c r="F52" s="15">
        <v>3.9489999999999998</v>
      </c>
      <c r="G52" s="47">
        <v>13</v>
      </c>
      <c r="H52" s="41">
        <v>10.003</v>
      </c>
      <c r="I52" s="41">
        <v>3.99</v>
      </c>
      <c r="J52" s="41"/>
      <c r="K52" t="s">
        <v>6362</v>
      </c>
      <c r="L52" t="s">
        <v>6400</v>
      </c>
      <c r="M52" t="s">
        <v>6379</v>
      </c>
      <c r="N52" s="97">
        <v>702.87003038744001</v>
      </c>
      <c r="O52" s="119" t="s">
        <v>7104</v>
      </c>
      <c r="P52" s="97">
        <v>57.764623955431759</v>
      </c>
      <c r="Q52" s="98">
        <v>1.4965814130159534</v>
      </c>
      <c r="R52" s="97">
        <v>223.4692327171436</v>
      </c>
      <c r="S52" s="99">
        <v>24.365029121296534</v>
      </c>
      <c r="T52" s="99">
        <v>4.7575335527981775</v>
      </c>
      <c r="U52" s="98">
        <v>0.52038490757153721</v>
      </c>
      <c r="V52" s="98">
        <v>62.239174474550524</v>
      </c>
      <c r="W52" s="99">
        <v>33.236262344897447</v>
      </c>
      <c r="X52" s="98">
        <v>1.0975563433780704</v>
      </c>
    </row>
    <row r="53" spans="1:24" ht="15.75" x14ac:dyDescent="0.25">
      <c r="A53" s="14">
        <v>284</v>
      </c>
      <c r="B53" s="31">
        <v>45</v>
      </c>
      <c r="C53" s="32" t="s">
        <v>31</v>
      </c>
      <c r="D53" s="8">
        <v>1</v>
      </c>
      <c r="E53" s="7">
        <v>244</v>
      </c>
      <c r="F53" s="15">
        <v>3.6859999999999999</v>
      </c>
      <c r="G53" s="47">
        <v>14</v>
      </c>
      <c r="H53" s="41">
        <v>10</v>
      </c>
      <c r="I53" s="41">
        <v>4.26</v>
      </c>
      <c r="J53" s="41"/>
      <c r="K53" t="s">
        <v>6401</v>
      </c>
      <c r="L53" t="s">
        <v>6402</v>
      </c>
      <c r="M53" t="s">
        <v>6384</v>
      </c>
      <c r="N53" s="97">
        <v>854.26851600651116</v>
      </c>
      <c r="O53" s="119" t="s">
        <v>7104</v>
      </c>
      <c r="P53" s="97">
        <v>190.38320672816062</v>
      </c>
      <c r="Q53" s="98">
        <v>1.3591969614758543</v>
      </c>
      <c r="R53" s="97">
        <v>178.94194248507867</v>
      </c>
      <c r="S53" s="99">
        <v>34.738876831253393</v>
      </c>
      <c r="T53" s="99">
        <v>10.680276722734671</v>
      </c>
      <c r="U53" s="98">
        <v>1.2574606619641888</v>
      </c>
      <c r="V53" s="98">
        <v>49.816196418882249</v>
      </c>
      <c r="W53" s="99">
        <v>20.127509495387955</v>
      </c>
      <c r="X53" s="98">
        <v>1.4224769397721106</v>
      </c>
    </row>
    <row r="54" spans="1:24" ht="15.75" x14ac:dyDescent="0.25">
      <c r="A54" s="14">
        <v>285</v>
      </c>
      <c r="B54" s="31">
        <v>45</v>
      </c>
      <c r="C54" s="32" t="s">
        <v>31</v>
      </c>
      <c r="D54" s="8">
        <v>2</v>
      </c>
      <c r="E54" s="7">
        <v>245</v>
      </c>
      <c r="F54" s="15">
        <v>3.8</v>
      </c>
      <c r="G54" s="47">
        <v>15</v>
      </c>
      <c r="H54" s="41">
        <v>10.007</v>
      </c>
      <c r="I54" s="41">
        <v>4.09</v>
      </c>
      <c r="J54" s="41"/>
      <c r="K54" t="s">
        <v>6403</v>
      </c>
      <c r="L54" t="s">
        <v>6404</v>
      </c>
      <c r="M54" t="s">
        <v>6405</v>
      </c>
      <c r="N54" s="97">
        <v>615.4667763157895</v>
      </c>
      <c r="O54" s="119" t="s">
        <v>7104</v>
      </c>
      <c r="P54" s="97">
        <v>158.69802631578952</v>
      </c>
      <c r="Q54" s="98">
        <v>3.2684210526315791</v>
      </c>
      <c r="R54" s="97">
        <v>164.88947368421054</v>
      </c>
      <c r="S54" s="99">
        <v>60.586184210526319</v>
      </c>
      <c r="T54" s="99">
        <v>11.970394736842104</v>
      </c>
      <c r="U54" s="98">
        <v>0.93552631578947365</v>
      </c>
      <c r="V54" s="98">
        <v>45.676973684210523</v>
      </c>
      <c r="W54" s="99">
        <v>96.78157894736843</v>
      </c>
      <c r="X54" s="98">
        <v>1.5787500000000001</v>
      </c>
    </row>
    <row r="55" spans="1:24" ht="15.75" x14ac:dyDescent="0.25">
      <c r="A55" s="14">
        <v>286</v>
      </c>
      <c r="B55" s="31">
        <v>45</v>
      </c>
      <c r="C55" s="32" t="s">
        <v>32</v>
      </c>
      <c r="D55" s="8">
        <v>1</v>
      </c>
      <c r="E55" s="7">
        <v>246</v>
      </c>
      <c r="F55" s="15">
        <v>3.871</v>
      </c>
      <c r="G55" s="47">
        <v>16</v>
      </c>
      <c r="H55" s="41">
        <v>9.9991000000000003</v>
      </c>
      <c r="I55" s="41">
        <v>4.21</v>
      </c>
      <c r="J55" s="41"/>
      <c r="K55" t="s">
        <v>6406</v>
      </c>
      <c r="L55" t="s">
        <v>6407</v>
      </c>
      <c r="M55" t="s">
        <v>6408</v>
      </c>
      <c r="N55" s="97">
        <v>527.10507620769829</v>
      </c>
      <c r="O55" s="119" t="s">
        <v>7104</v>
      </c>
      <c r="P55" s="97">
        <v>81.473133557220351</v>
      </c>
      <c r="Q55" s="98">
        <v>0.56574528545595459</v>
      </c>
      <c r="R55" s="97">
        <v>140.24283130973907</v>
      </c>
      <c r="S55" s="99">
        <v>32.373417721518983</v>
      </c>
      <c r="T55" s="99">
        <v>6.4188840092999229</v>
      </c>
      <c r="U55" s="98">
        <v>0.88736760526995595</v>
      </c>
      <c r="V55" s="98">
        <v>45.846680444329628</v>
      </c>
      <c r="W55" s="99">
        <v>33.510720743993794</v>
      </c>
      <c r="X55" s="98">
        <v>0.85772410229914742</v>
      </c>
    </row>
    <row r="56" spans="1:24" ht="15.75" x14ac:dyDescent="0.25">
      <c r="A56" s="14">
        <v>287</v>
      </c>
      <c r="B56" s="31">
        <v>45</v>
      </c>
      <c r="C56" s="32" t="s">
        <v>32</v>
      </c>
      <c r="D56" s="8">
        <v>2</v>
      </c>
      <c r="E56" s="7">
        <v>247</v>
      </c>
      <c r="F56" s="15">
        <v>3.484</v>
      </c>
      <c r="G56" s="47">
        <v>17</v>
      </c>
      <c r="H56" s="41">
        <v>9.99</v>
      </c>
      <c r="I56" s="41">
        <v>3.81</v>
      </c>
      <c r="J56" s="41"/>
      <c r="K56" t="s">
        <v>6409</v>
      </c>
      <c r="L56" t="s">
        <v>6410</v>
      </c>
      <c r="M56" t="s">
        <v>6263</v>
      </c>
      <c r="N56" s="97">
        <v>732.77949196326063</v>
      </c>
      <c r="O56" s="119" t="s">
        <v>7104</v>
      </c>
      <c r="P56" s="97">
        <v>125.81874282433984</v>
      </c>
      <c r="Q56" s="98">
        <v>1.9115958668197472</v>
      </c>
      <c r="R56" s="97">
        <v>207.65786452353615</v>
      </c>
      <c r="S56" s="99">
        <v>57.901119402985067</v>
      </c>
      <c r="T56" s="99">
        <v>11.41145235361653</v>
      </c>
      <c r="U56" s="98">
        <v>0.87399540757749683</v>
      </c>
      <c r="V56" s="98">
        <v>93.209672789896658</v>
      </c>
      <c r="W56" s="97">
        <v>206.30597014925371</v>
      </c>
      <c r="X56" s="98">
        <v>1.6005309988518941</v>
      </c>
    </row>
    <row r="57" spans="1:24" ht="15.75" x14ac:dyDescent="0.25">
      <c r="A57" s="14">
        <v>288</v>
      </c>
      <c r="B57" s="31">
        <v>45</v>
      </c>
      <c r="C57" s="32" t="s">
        <v>33</v>
      </c>
      <c r="D57" s="8">
        <v>1</v>
      </c>
      <c r="E57" s="7">
        <v>248</v>
      </c>
      <c r="F57" s="15">
        <v>4.0970000000000004</v>
      </c>
      <c r="G57" s="47">
        <v>18</v>
      </c>
      <c r="H57" s="41">
        <v>10.039</v>
      </c>
      <c r="I57" s="41">
        <v>4.0199999999999996</v>
      </c>
      <c r="J57" s="41"/>
      <c r="K57" t="s">
        <v>6411</v>
      </c>
      <c r="L57" t="s">
        <v>6412</v>
      </c>
      <c r="M57" t="s">
        <v>6413</v>
      </c>
      <c r="N57" s="97">
        <v>516.99383695386871</v>
      </c>
      <c r="O57" s="119" t="s">
        <v>7104</v>
      </c>
      <c r="P57" s="97">
        <v>130.93788137661699</v>
      </c>
      <c r="Q57" s="98">
        <v>2.284598486697583</v>
      </c>
      <c r="R57" s="97">
        <v>162.38223090065898</v>
      </c>
      <c r="S57" s="99">
        <v>28.588601415669999</v>
      </c>
      <c r="T57" s="99">
        <v>9.3891872101537679</v>
      </c>
      <c r="U57" s="98">
        <v>1.1606053209665608</v>
      </c>
      <c r="V57" s="98">
        <v>51.826336343666092</v>
      </c>
      <c r="W57" s="99">
        <v>48.042470100073217</v>
      </c>
      <c r="X57" s="98">
        <v>1.1413839394679031</v>
      </c>
    </row>
    <row r="58" spans="1:24" ht="15.75" x14ac:dyDescent="0.25">
      <c r="A58" s="14">
        <v>289</v>
      </c>
      <c r="B58" s="31">
        <v>45</v>
      </c>
      <c r="C58" s="32" t="s">
        <v>33</v>
      </c>
      <c r="D58" s="8">
        <v>2</v>
      </c>
      <c r="E58" s="7">
        <v>249</v>
      </c>
      <c r="F58" s="15">
        <v>3.68</v>
      </c>
      <c r="G58" s="47">
        <v>19</v>
      </c>
      <c r="H58" s="41">
        <v>10.061999999999999</v>
      </c>
      <c r="I58" s="41">
        <v>3.87</v>
      </c>
      <c r="J58" s="41"/>
      <c r="K58" t="s">
        <v>6414</v>
      </c>
      <c r="L58" t="s">
        <v>6415</v>
      </c>
      <c r="M58" t="s">
        <v>6416</v>
      </c>
      <c r="N58" s="97">
        <v>481.29721467391306</v>
      </c>
      <c r="O58" s="119" t="s">
        <v>7104</v>
      </c>
      <c r="P58" s="97">
        <v>142.51426630434781</v>
      </c>
      <c r="Q58" s="98">
        <v>4.483695652173914</v>
      </c>
      <c r="R58" s="97">
        <v>235.72826086956522</v>
      </c>
      <c r="S58" s="99">
        <v>55.396059782608702</v>
      </c>
      <c r="T58" s="99">
        <v>13.102581521739129</v>
      </c>
      <c r="U58" s="98">
        <v>1.4551630434782608</v>
      </c>
      <c r="V58" s="98">
        <v>79.465353260869563</v>
      </c>
      <c r="W58" s="99">
        <v>28.760869565217391</v>
      </c>
      <c r="X58" s="98">
        <v>1.8764266304347825</v>
      </c>
    </row>
    <row r="59" spans="1:24" ht="15.75" x14ac:dyDescent="0.25">
      <c r="A59" s="14">
        <v>290</v>
      </c>
      <c r="B59" s="31">
        <v>45</v>
      </c>
      <c r="C59" s="32" t="s">
        <v>14</v>
      </c>
      <c r="D59" s="8">
        <v>1</v>
      </c>
      <c r="E59" s="7">
        <v>250</v>
      </c>
      <c r="F59" s="15">
        <v>3.4860000000000002</v>
      </c>
      <c r="G59" s="47">
        <v>20</v>
      </c>
      <c r="H59" s="41">
        <v>10.093999999999999</v>
      </c>
      <c r="I59" s="41">
        <v>4.1399999999999997</v>
      </c>
      <c r="J59" s="41"/>
      <c r="K59" t="s">
        <v>6417</v>
      </c>
      <c r="L59" t="s">
        <v>6418</v>
      </c>
      <c r="M59" t="s">
        <v>6419</v>
      </c>
      <c r="N59" s="97">
        <v>829.30400172117038</v>
      </c>
      <c r="O59" s="119" t="s">
        <v>7104</v>
      </c>
      <c r="P59" s="97">
        <v>182.02882960413081</v>
      </c>
      <c r="Q59" s="98">
        <v>1.9535283993115315</v>
      </c>
      <c r="R59" s="97">
        <v>210.55077452667814</v>
      </c>
      <c r="S59" s="99">
        <v>21.026247848537004</v>
      </c>
      <c r="T59" s="99">
        <v>12.196643717728053</v>
      </c>
      <c r="U59" s="98">
        <v>1.3726333907056798</v>
      </c>
      <c r="V59" s="98">
        <v>54.163080895008598</v>
      </c>
      <c r="W59" s="99">
        <v>50.628227194492254</v>
      </c>
      <c r="X59" s="98">
        <v>1.6417814113597244</v>
      </c>
    </row>
    <row r="60" spans="1:24" ht="15.75" x14ac:dyDescent="0.25">
      <c r="A60" s="14">
        <v>291</v>
      </c>
      <c r="B60" s="31">
        <v>45</v>
      </c>
      <c r="C60" s="32" t="s">
        <v>14</v>
      </c>
      <c r="D60" s="8">
        <v>2</v>
      </c>
      <c r="E60" s="7">
        <v>251</v>
      </c>
      <c r="F60" s="15">
        <v>3.694</v>
      </c>
      <c r="G60" s="47">
        <v>21</v>
      </c>
      <c r="H60" s="41">
        <v>10</v>
      </c>
      <c r="I60" s="41">
        <v>4.01</v>
      </c>
      <c r="J60" s="41"/>
      <c r="K60" t="s">
        <v>6420</v>
      </c>
      <c r="L60" t="s">
        <v>6421</v>
      </c>
      <c r="M60" t="s">
        <v>246</v>
      </c>
      <c r="N60" s="97">
        <v>669.24302923660002</v>
      </c>
      <c r="O60" s="119" t="s">
        <v>7104</v>
      </c>
      <c r="P60" s="97">
        <v>175.83987547374122</v>
      </c>
      <c r="Q60" s="98">
        <v>3.8738494856524097</v>
      </c>
      <c r="R60" s="97">
        <v>219.16080129940445</v>
      </c>
      <c r="S60" s="99">
        <v>22.895912290200325</v>
      </c>
      <c r="T60" s="99">
        <v>13.06916621548457</v>
      </c>
      <c r="U60" s="98">
        <v>1.1166756903086086</v>
      </c>
      <c r="V60" s="98">
        <v>91.078099621007055</v>
      </c>
      <c r="W60" s="99">
        <v>24.006497022198161</v>
      </c>
      <c r="X60" s="98">
        <v>1.5639550622631295</v>
      </c>
    </row>
    <row r="61" spans="1:24" ht="15.75" x14ac:dyDescent="0.25">
      <c r="A61" s="14">
        <v>292</v>
      </c>
      <c r="B61" s="31">
        <v>45</v>
      </c>
      <c r="C61" s="32" t="s">
        <v>15</v>
      </c>
      <c r="D61" s="8">
        <v>1</v>
      </c>
      <c r="E61" s="7">
        <v>252</v>
      </c>
      <c r="F61" s="15">
        <v>3.7989999999999999</v>
      </c>
      <c r="G61" s="47">
        <v>22</v>
      </c>
      <c r="H61" s="41">
        <v>10</v>
      </c>
      <c r="I61" s="41">
        <v>4.01</v>
      </c>
      <c r="J61" s="41"/>
      <c r="K61" t="s">
        <v>6422</v>
      </c>
      <c r="L61" t="s">
        <v>6423</v>
      </c>
      <c r="M61" t="s">
        <v>6424</v>
      </c>
      <c r="N61" s="97">
        <v>638.9480784416952</v>
      </c>
      <c r="O61" s="119" t="s">
        <v>7104</v>
      </c>
      <c r="P61" s="97">
        <v>61.774809160305345</v>
      </c>
      <c r="Q61" s="98">
        <v>1.8478546986048958</v>
      </c>
      <c r="R61" s="97">
        <v>144.16425375098709</v>
      </c>
      <c r="S61" s="99">
        <v>23.668728612792837</v>
      </c>
      <c r="T61" s="99">
        <v>6.9432745459331402</v>
      </c>
      <c r="U61" s="98">
        <v>0.76204264280073708</v>
      </c>
      <c r="V61" s="98">
        <v>45.096735983153458</v>
      </c>
      <c r="W61" s="99">
        <v>22.253224532771782</v>
      </c>
      <c r="X61" s="98">
        <v>1.0279678862858646</v>
      </c>
    </row>
    <row r="62" spans="1:24" ht="15.75" x14ac:dyDescent="0.25">
      <c r="A62" s="14">
        <v>293</v>
      </c>
      <c r="B62" s="31">
        <v>45</v>
      </c>
      <c r="C62" s="32" t="s">
        <v>16</v>
      </c>
      <c r="D62" s="8">
        <v>2</v>
      </c>
      <c r="E62" s="7">
        <v>253</v>
      </c>
      <c r="F62" s="15">
        <v>3.714</v>
      </c>
      <c r="G62" s="47">
        <v>23</v>
      </c>
      <c r="H62" s="41">
        <v>9.9949999999999992</v>
      </c>
      <c r="I62" s="41">
        <v>3.9</v>
      </c>
      <c r="J62" s="41"/>
      <c r="K62" t="s">
        <v>6425</v>
      </c>
      <c r="L62" t="s">
        <v>6426</v>
      </c>
      <c r="M62" t="s">
        <v>6427</v>
      </c>
      <c r="N62" s="97">
        <v>611.93154281098543</v>
      </c>
      <c r="O62" s="119" t="s">
        <v>7104</v>
      </c>
      <c r="P62" s="97">
        <v>104.94143780290791</v>
      </c>
      <c r="Q62" s="98">
        <v>3.2229402261712434</v>
      </c>
      <c r="R62" s="97">
        <v>155.54119547657513</v>
      </c>
      <c r="S62" s="99">
        <v>29.347738287560578</v>
      </c>
      <c r="T62" s="99">
        <v>12.724151857835215</v>
      </c>
      <c r="U62" s="98">
        <v>0.46445880452342486</v>
      </c>
      <c r="V62" s="98">
        <v>53.107835218093697</v>
      </c>
      <c r="W62" s="99">
        <v>83.675282714054916</v>
      </c>
      <c r="X62" s="98">
        <v>1.1718497576736671</v>
      </c>
    </row>
    <row r="63" spans="1:24" ht="15.75" x14ac:dyDescent="0.25">
      <c r="A63" s="14">
        <v>294</v>
      </c>
      <c r="B63" s="31">
        <v>45</v>
      </c>
      <c r="C63" s="32" t="s">
        <v>17</v>
      </c>
      <c r="D63" s="8">
        <v>1</v>
      </c>
      <c r="E63" s="7">
        <v>254</v>
      </c>
      <c r="F63" s="15">
        <v>3.6659999999999999</v>
      </c>
      <c r="G63" s="47">
        <v>24</v>
      </c>
      <c r="H63" s="41">
        <v>9.9990000000000006</v>
      </c>
      <c r="I63" s="41">
        <v>4</v>
      </c>
      <c r="J63" s="41"/>
      <c r="K63" t="s">
        <v>6428</v>
      </c>
      <c r="L63" t="s">
        <v>6429</v>
      </c>
      <c r="M63" t="s">
        <v>6430</v>
      </c>
      <c r="N63" s="97">
        <v>591.06485270049109</v>
      </c>
      <c r="O63" s="119" t="s">
        <v>7104</v>
      </c>
      <c r="P63" s="97">
        <v>93.263093289689024</v>
      </c>
      <c r="Q63" s="98">
        <v>1.685761047463175</v>
      </c>
      <c r="R63" s="97">
        <v>214.45171849427169</v>
      </c>
      <c r="S63" s="99">
        <v>38.332651391162024</v>
      </c>
      <c r="T63" s="99">
        <v>10.427577741407527</v>
      </c>
      <c r="U63" s="98">
        <v>0.83878887070376418</v>
      </c>
      <c r="V63" s="98">
        <v>54.703355155482811</v>
      </c>
      <c r="W63" s="99">
        <v>41.399345335515548</v>
      </c>
      <c r="X63" s="98">
        <v>1.2903027823240587</v>
      </c>
    </row>
    <row r="64" spans="1:24" ht="15.75" x14ac:dyDescent="0.25">
      <c r="A64" s="14">
        <v>295</v>
      </c>
      <c r="B64" s="31">
        <v>45</v>
      </c>
      <c r="C64" s="32" t="s">
        <v>17</v>
      </c>
      <c r="D64" s="8">
        <v>2</v>
      </c>
      <c r="E64" s="7">
        <v>255</v>
      </c>
      <c r="F64" s="15">
        <v>3.51</v>
      </c>
      <c r="G64" s="47">
        <v>25</v>
      </c>
      <c r="H64" s="41">
        <v>10.055</v>
      </c>
      <c r="I64" s="41">
        <v>3.88</v>
      </c>
      <c r="J64" s="41"/>
      <c r="K64" t="s">
        <v>6431</v>
      </c>
      <c r="L64" t="s">
        <v>6432</v>
      </c>
      <c r="M64" t="s">
        <v>232</v>
      </c>
      <c r="N64" s="97">
        <v>608.50534188034192</v>
      </c>
      <c r="O64" s="119" t="s">
        <v>7104</v>
      </c>
      <c r="P64" s="97">
        <v>155.39957264957266</v>
      </c>
      <c r="Q64" s="98">
        <v>2.0341880341880341</v>
      </c>
      <c r="R64" s="97">
        <v>191.5042735042735</v>
      </c>
      <c r="S64" s="99">
        <v>63.463675213675216</v>
      </c>
      <c r="T64" s="99">
        <v>15.249999999999998</v>
      </c>
      <c r="U64" s="98">
        <v>0.81623931623931623</v>
      </c>
      <c r="V64" s="98">
        <v>67.93803418803418</v>
      </c>
      <c r="W64" s="97">
        <v>100.33333333333334</v>
      </c>
      <c r="X64" s="98">
        <v>1.3373931623931621</v>
      </c>
    </row>
    <row r="65" spans="1:24" ht="15.75" x14ac:dyDescent="0.25">
      <c r="A65" s="14">
        <v>296</v>
      </c>
      <c r="B65" s="31">
        <v>45</v>
      </c>
      <c r="C65" s="32" t="s">
        <v>18</v>
      </c>
      <c r="D65" s="8">
        <v>1</v>
      </c>
      <c r="E65" s="7">
        <v>256</v>
      </c>
      <c r="F65" s="15">
        <v>3.867</v>
      </c>
      <c r="G65" s="47">
        <v>26</v>
      </c>
      <c r="H65" s="41">
        <v>10.053000000000001</v>
      </c>
      <c r="I65" s="41">
        <v>4.1100000000000003</v>
      </c>
      <c r="J65" s="41"/>
      <c r="K65" t="s">
        <v>6433</v>
      </c>
      <c r="L65" t="s">
        <v>6434</v>
      </c>
      <c r="M65" t="s">
        <v>246</v>
      </c>
      <c r="N65" s="97">
        <v>547.5029092319628</v>
      </c>
      <c r="O65" s="119" t="s">
        <v>7104</v>
      </c>
      <c r="P65" s="97">
        <v>70.145461598138098</v>
      </c>
      <c r="Q65" s="98">
        <v>1.6757176105508147</v>
      </c>
      <c r="R65" s="97">
        <v>161.48952676493406</v>
      </c>
      <c r="S65" s="99">
        <v>28.419317300232741</v>
      </c>
      <c r="T65" s="99">
        <v>5.0678820791311097</v>
      </c>
      <c r="U65" s="98">
        <v>0.71761055081458491</v>
      </c>
      <c r="V65" s="98">
        <v>64.008921644685799</v>
      </c>
      <c r="W65" s="99">
        <v>22.862684251357642</v>
      </c>
      <c r="X65" s="98">
        <v>0.90360744763382461</v>
      </c>
    </row>
    <row r="66" spans="1:24" ht="15.75" x14ac:dyDescent="0.25">
      <c r="A66" s="14">
        <v>297</v>
      </c>
      <c r="B66" s="31">
        <v>45</v>
      </c>
      <c r="C66" s="32" t="s">
        <v>18</v>
      </c>
      <c r="D66" s="8">
        <v>2</v>
      </c>
      <c r="E66" s="7">
        <v>257</v>
      </c>
      <c r="F66" s="15">
        <v>3.87</v>
      </c>
      <c r="G66" s="47">
        <v>27</v>
      </c>
      <c r="H66" s="41">
        <v>10.007</v>
      </c>
      <c r="I66" s="41">
        <v>3.95</v>
      </c>
      <c r="J66" s="41"/>
      <c r="K66" t="s">
        <v>6435</v>
      </c>
      <c r="L66" t="s">
        <v>6436</v>
      </c>
      <c r="M66" t="s">
        <v>6282</v>
      </c>
      <c r="N66" s="97">
        <v>587.72189922480618</v>
      </c>
      <c r="O66" s="119" t="s">
        <v>7104</v>
      </c>
      <c r="P66" s="97">
        <v>102.18410852713177</v>
      </c>
      <c r="Q66" s="98">
        <v>5.1317829457364343</v>
      </c>
      <c r="R66" s="97">
        <v>185.86046511627904</v>
      </c>
      <c r="S66" s="99">
        <v>64.381782945736433</v>
      </c>
      <c r="T66" s="99">
        <v>7.8081395348837201</v>
      </c>
      <c r="U66" s="98">
        <v>0.73255813953488369</v>
      </c>
      <c r="V66" s="98">
        <v>56.517441860465112</v>
      </c>
      <c r="W66" s="99">
        <v>58.434108527131784</v>
      </c>
      <c r="X66" s="98">
        <v>1.0013565891472866</v>
      </c>
    </row>
    <row r="67" spans="1:24" ht="15.75" x14ac:dyDescent="0.25">
      <c r="A67" s="14">
        <v>298</v>
      </c>
      <c r="B67" s="31">
        <v>45</v>
      </c>
      <c r="C67" s="32" t="s">
        <v>34</v>
      </c>
      <c r="D67" s="8">
        <v>1</v>
      </c>
      <c r="E67" s="7">
        <v>258</v>
      </c>
      <c r="F67" s="15">
        <v>3.7690000000000001</v>
      </c>
      <c r="G67" s="47">
        <v>28</v>
      </c>
      <c r="H67" s="41">
        <v>10.023</v>
      </c>
      <c r="I67" s="41">
        <v>4.08</v>
      </c>
      <c r="J67" s="41"/>
      <c r="K67" t="s">
        <v>6437</v>
      </c>
      <c r="L67" t="s">
        <v>6438</v>
      </c>
      <c r="M67" t="s">
        <v>6285</v>
      </c>
      <c r="N67" s="97">
        <v>571.79192093393476</v>
      </c>
      <c r="O67" s="119" t="s">
        <v>7104</v>
      </c>
      <c r="P67" s="97">
        <v>126.97068187848235</v>
      </c>
      <c r="Q67" s="98">
        <v>1.8625630140620852</v>
      </c>
      <c r="R67" s="97">
        <v>171.26028124170867</v>
      </c>
      <c r="S67" s="99">
        <v>44.210002653223661</v>
      </c>
      <c r="T67" s="99">
        <v>7.3169275669938978</v>
      </c>
      <c r="U67" s="98">
        <v>0.50543910851684792</v>
      </c>
      <c r="V67" s="98">
        <v>58.087689042186256</v>
      </c>
      <c r="W67" s="99">
        <v>30.063677368002121</v>
      </c>
      <c r="X67" s="98">
        <v>1.5797957017776596</v>
      </c>
    </row>
    <row r="68" spans="1:24" ht="15.75" x14ac:dyDescent="0.25">
      <c r="A68" s="14">
        <v>299</v>
      </c>
      <c r="B68" s="31">
        <v>45</v>
      </c>
      <c r="C68" s="32" t="s">
        <v>34</v>
      </c>
      <c r="D68" s="8">
        <v>2</v>
      </c>
      <c r="E68" s="7">
        <v>259</v>
      </c>
      <c r="F68" s="15">
        <v>3.835</v>
      </c>
      <c r="G68" s="47">
        <v>29</v>
      </c>
      <c r="H68" s="41">
        <v>10.09</v>
      </c>
      <c r="I68" s="41">
        <v>4.01</v>
      </c>
      <c r="J68" s="41"/>
      <c r="K68" t="s">
        <v>6439</v>
      </c>
      <c r="L68" t="s">
        <v>6440</v>
      </c>
      <c r="M68" t="s">
        <v>254</v>
      </c>
      <c r="N68" s="97">
        <v>516.37646675358542</v>
      </c>
      <c r="O68" s="119" t="s">
        <v>7104</v>
      </c>
      <c r="P68" s="97">
        <v>160.14406779661019</v>
      </c>
      <c r="Q68" s="98">
        <v>0.99348109517601046</v>
      </c>
      <c r="R68" s="97">
        <v>161.8200782268579</v>
      </c>
      <c r="S68" s="99">
        <v>59.602998696219039</v>
      </c>
      <c r="T68" s="99">
        <v>15.795958279009128</v>
      </c>
      <c r="U68" s="98">
        <v>0.88787483702737935</v>
      </c>
      <c r="V68" s="98">
        <v>59.60691003911343</v>
      </c>
      <c r="W68" s="99">
        <v>93.70795306388527</v>
      </c>
      <c r="X68" s="98">
        <v>1.3108865710560624</v>
      </c>
    </row>
    <row r="69" spans="1:24" ht="15.75" x14ac:dyDescent="0.25">
      <c r="A69" s="14">
        <v>300</v>
      </c>
      <c r="B69" s="31">
        <v>45</v>
      </c>
      <c r="C69" s="32" t="s">
        <v>35</v>
      </c>
      <c r="D69" s="8">
        <v>1</v>
      </c>
      <c r="E69" s="7">
        <v>260</v>
      </c>
      <c r="F69" s="15">
        <v>3.5169999999999999</v>
      </c>
      <c r="G69" s="47">
        <v>30</v>
      </c>
      <c r="H69" s="41">
        <v>10.034000000000001</v>
      </c>
      <c r="I69" s="41">
        <v>3.81</v>
      </c>
      <c r="J69" s="41"/>
      <c r="K69" t="s">
        <v>6441</v>
      </c>
      <c r="L69" t="s">
        <v>6442</v>
      </c>
      <c r="M69" t="s">
        <v>6311</v>
      </c>
      <c r="N69" s="97">
        <v>497.03547057150973</v>
      </c>
      <c r="O69" s="119" t="s">
        <v>7104</v>
      </c>
      <c r="P69" s="97">
        <v>77.774381575206149</v>
      </c>
      <c r="Q69" s="98">
        <v>1.3136195621268125</v>
      </c>
      <c r="R69" s="97">
        <v>183.78731873756041</v>
      </c>
      <c r="S69" s="99">
        <v>32.100511799829398</v>
      </c>
      <c r="T69" s="99">
        <v>7.1929201023599658</v>
      </c>
      <c r="U69" s="98">
        <v>0.78049473983508666</v>
      </c>
      <c r="V69" s="98">
        <v>42.545493318168887</v>
      </c>
      <c r="W69" s="99">
        <v>41.651976116007958</v>
      </c>
      <c r="X69" s="98">
        <v>0.88178845607051448</v>
      </c>
    </row>
    <row r="70" spans="1:24" ht="15.75" x14ac:dyDescent="0.25">
      <c r="A70" s="14">
        <v>301</v>
      </c>
      <c r="B70" s="31">
        <v>45</v>
      </c>
      <c r="C70" s="32" t="s">
        <v>35</v>
      </c>
      <c r="D70" s="8">
        <v>2</v>
      </c>
      <c r="E70" s="7">
        <v>261</v>
      </c>
      <c r="F70" s="15">
        <v>4.0549999999999997</v>
      </c>
      <c r="G70" s="47">
        <v>31</v>
      </c>
      <c r="H70" s="41">
        <v>10.016999999999999</v>
      </c>
      <c r="I70" s="41">
        <v>3.87</v>
      </c>
      <c r="J70" s="41"/>
      <c r="K70" t="s">
        <v>6443</v>
      </c>
      <c r="L70" t="s">
        <v>6444</v>
      </c>
      <c r="M70" t="s">
        <v>237</v>
      </c>
      <c r="N70" s="97">
        <v>608.66430332922334</v>
      </c>
      <c r="O70" s="119" t="s">
        <v>7104</v>
      </c>
      <c r="P70" s="97">
        <v>97.00431565967942</v>
      </c>
      <c r="Q70" s="98">
        <v>2.2268803945745992</v>
      </c>
      <c r="R70" s="97">
        <v>144.38471023427866</v>
      </c>
      <c r="S70" s="99">
        <v>37.422318125770659</v>
      </c>
      <c r="T70" s="99">
        <v>5.9130702836004936</v>
      </c>
      <c r="U70" s="98">
        <v>0.96547472256473477</v>
      </c>
      <c r="V70" s="98">
        <v>63.371763255240445</v>
      </c>
      <c r="W70" s="99">
        <v>51.003699136868065</v>
      </c>
      <c r="X70" s="98">
        <v>0.98304562268803941</v>
      </c>
    </row>
    <row r="71" spans="1:24" ht="15.75" x14ac:dyDescent="0.25">
      <c r="A71" s="14">
        <v>302</v>
      </c>
      <c r="B71" s="31">
        <v>45</v>
      </c>
      <c r="C71" s="32" t="s">
        <v>36</v>
      </c>
      <c r="D71" s="8">
        <v>1</v>
      </c>
      <c r="E71" s="7">
        <v>262</v>
      </c>
      <c r="F71" s="15">
        <v>3.637</v>
      </c>
      <c r="G71" s="47">
        <v>32</v>
      </c>
      <c r="H71" s="41">
        <v>10.026</v>
      </c>
      <c r="I71" s="41">
        <v>3.8</v>
      </c>
      <c r="J71" s="41"/>
      <c r="K71" t="s">
        <v>6445</v>
      </c>
      <c r="L71" t="s">
        <v>6446</v>
      </c>
      <c r="M71" t="s">
        <v>6447</v>
      </c>
      <c r="N71" s="97">
        <v>489.58585372559804</v>
      </c>
      <c r="O71" s="119" t="s">
        <v>7104</v>
      </c>
      <c r="P71" s="97">
        <v>88.117266978278806</v>
      </c>
      <c r="Q71" s="98">
        <v>0.79186142425075623</v>
      </c>
      <c r="R71" s="97">
        <v>174.17651910915589</v>
      </c>
      <c r="S71" s="99">
        <v>37.491751443497392</v>
      </c>
      <c r="T71" s="99">
        <v>8.9847401704701664</v>
      </c>
      <c r="U71" s="98">
        <v>0.78773714599945011</v>
      </c>
      <c r="V71" s="98">
        <v>66.464806158922201</v>
      </c>
      <c r="W71" s="99">
        <v>48.328292548803965</v>
      </c>
      <c r="X71" s="98">
        <v>1.5257767390706625</v>
      </c>
    </row>
    <row r="72" spans="1:24" ht="15.75" x14ac:dyDescent="0.25">
      <c r="A72" s="14">
        <v>303</v>
      </c>
      <c r="B72" s="31">
        <v>45</v>
      </c>
      <c r="C72" s="32" t="s">
        <v>36</v>
      </c>
      <c r="D72" s="8">
        <v>2</v>
      </c>
      <c r="E72" s="7">
        <v>263</v>
      </c>
      <c r="F72" s="15">
        <v>3.9279999999999999</v>
      </c>
      <c r="G72" s="47">
        <v>33</v>
      </c>
      <c r="H72" s="41">
        <v>10.051</v>
      </c>
      <c r="I72" s="41">
        <v>3.86</v>
      </c>
      <c r="J72" s="41"/>
      <c r="K72" t="s">
        <v>6448</v>
      </c>
      <c r="L72" t="s">
        <v>6449</v>
      </c>
      <c r="M72" t="s">
        <v>6413</v>
      </c>
      <c r="N72" s="97">
        <v>569.15319501018337</v>
      </c>
      <c r="O72" s="119" t="s">
        <v>7104</v>
      </c>
      <c r="P72" s="97">
        <v>110.90949592668024</v>
      </c>
      <c r="Q72" s="98">
        <v>1.2296334012219958</v>
      </c>
      <c r="R72" s="97">
        <v>177.4643584521385</v>
      </c>
      <c r="S72" s="99">
        <v>48.064536659877795</v>
      </c>
      <c r="T72" s="99">
        <v>7.8379582484725043</v>
      </c>
      <c r="U72" s="98">
        <v>0.5002545824847251</v>
      </c>
      <c r="V72" s="98">
        <v>62.083121181262726</v>
      </c>
      <c r="W72" s="99">
        <v>74.381364562118137</v>
      </c>
      <c r="X72" s="98">
        <v>1.3333121181262728</v>
      </c>
    </row>
    <row r="73" spans="1:24" ht="15.75" x14ac:dyDescent="0.25">
      <c r="A73" s="14">
        <v>304</v>
      </c>
      <c r="B73" s="31">
        <v>45</v>
      </c>
      <c r="C73" s="32" t="s">
        <v>37</v>
      </c>
      <c r="D73" s="8">
        <v>1</v>
      </c>
      <c r="E73" s="7">
        <v>264</v>
      </c>
      <c r="F73" s="15">
        <v>3.74</v>
      </c>
      <c r="G73" s="47">
        <v>34</v>
      </c>
      <c r="H73" s="41">
        <v>10.061</v>
      </c>
      <c r="I73" s="41">
        <v>3.98</v>
      </c>
      <c r="J73" s="41"/>
      <c r="K73" t="s">
        <v>6450</v>
      </c>
      <c r="L73" t="s">
        <v>6451</v>
      </c>
      <c r="M73" t="s">
        <v>6452</v>
      </c>
      <c r="N73" s="97">
        <v>545.33522727272737</v>
      </c>
      <c r="O73" s="119" t="s">
        <v>7104</v>
      </c>
      <c r="P73" s="97">
        <v>113.99799465240642</v>
      </c>
      <c r="Q73" s="98">
        <v>1.6203208556149731</v>
      </c>
      <c r="R73" s="97">
        <v>195.60962566844918</v>
      </c>
      <c r="S73" s="99">
        <v>37.959224598930476</v>
      </c>
      <c r="T73" s="99">
        <v>10.630347593582886</v>
      </c>
      <c r="U73" s="98">
        <v>1.1991978609625669</v>
      </c>
      <c r="V73" s="98">
        <v>59.292112299465245</v>
      </c>
      <c r="W73" s="99">
        <v>19.339572192513369</v>
      </c>
      <c r="X73" s="98">
        <v>1.6409759358288769</v>
      </c>
    </row>
    <row r="74" spans="1:24" ht="15.75" x14ac:dyDescent="0.25">
      <c r="A74" s="14">
        <v>305</v>
      </c>
      <c r="B74" s="31">
        <v>45</v>
      </c>
      <c r="C74" s="32" t="s">
        <v>37</v>
      </c>
      <c r="D74" s="8">
        <v>2</v>
      </c>
      <c r="E74" s="7">
        <v>265</v>
      </c>
      <c r="F74" s="15">
        <v>3.9039999999999999</v>
      </c>
      <c r="G74" s="47">
        <v>35</v>
      </c>
      <c r="H74" s="41">
        <v>10.003</v>
      </c>
      <c r="I74" s="41">
        <v>3.97</v>
      </c>
      <c r="J74" s="41"/>
      <c r="K74" t="s">
        <v>215</v>
      </c>
      <c r="L74" t="s">
        <v>6453</v>
      </c>
      <c r="M74" t="s">
        <v>6454</v>
      </c>
      <c r="N74" s="97">
        <v>744.48354252049182</v>
      </c>
      <c r="O74" s="119" t="s">
        <v>7104</v>
      </c>
      <c r="P74" s="97">
        <v>119.35258709016394</v>
      </c>
      <c r="Q74" s="98">
        <v>2.2054303278688523</v>
      </c>
      <c r="R74" s="97">
        <v>173.32991803278688</v>
      </c>
      <c r="S74" s="99">
        <v>81.764216188524586</v>
      </c>
      <c r="T74" s="99">
        <v>7.7017161885245891</v>
      </c>
      <c r="U74" s="98">
        <v>0.9567110655737705</v>
      </c>
      <c r="V74" s="98">
        <v>60.920210040983605</v>
      </c>
      <c r="W74" s="97">
        <v>101.8109631147541</v>
      </c>
      <c r="X74" s="98">
        <v>1.1924308401639343</v>
      </c>
    </row>
    <row r="75" spans="1:24" ht="15.75" x14ac:dyDescent="0.25">
      <c r="A75" s="14">
        <v>306</v>
      </c>
      <c r="B75" s="31">
        <v>45</v>
      </c>
      <c r="C75" s="32" t="s">
        <v>38</v>
      </c>
      <c r="D75" s="8">
        <v>1</v>
      </c>
      <c r="E75" s="7">
        <v>266</v>
      </c>
      <c r="F75" s="15">
        <v>3.8159999999999998</v>
      </c>
      <c r="G75" s="47">
        <v>36</v>
      </c>
      <c r="H75" s="41">
        <v>10.026</v>
      </c>
      <c r="I75" s="41">
        <v>4.04</v>
      </c>
      <c r="J75" s="41"/>
      <c r="K75" t="s">
        <v>6455</v>
      </c>
      <c r="L75" t="s">
        <v>6456</v>
      </c>
      <c r="M75" t="s">
        <v>6457</v>
      </c>
      <c r="N75" s="97">
        <v>593.82173742138366</v>
      </c>
      <c r="O75" s="119" t="s">
        <v>7104</v>
      </c>
      <c r="P75" s="97">
        <v>108.66155660377359</v>
      </c>
      <c r="Q75" s="98">
        <v>2.6572327044025155</v>
      </c>
      <c r="R75" s="97">
        <v>165.45597484276729</v>
      </c>
      <c r="S75" s="99">
        <v>50.764544025157235</v>
      </c>
      <c r="T75" s="99">
        <v>6.739386792452831</v>
      </c>
      <c r="U75" s="98">
        <v>1.0259433962264151</v>
      </c>
      <c r="V75" s="98">
        <v>65.021619496855351</v>
      </c>
      <c r="W75" s="99">
        <v>58.938679245283019</v>
      </c>
      <c r="X75" s="98">
        <v>1.1735455974842768</v>
      </c>
    </row>
    <row r="76" spans="1:24" ht="15.75" x14ac:dyDescent="0.25">
      <c r="A76" s="14">
        <v>307</v>
      </c>
      <c r="B76" s="31">
        <v>45</v>
      </c>
      <c r="C76" s="32" t="s">
        <v>38</v>
      </c>
      <c r="D76" s="8">
        <v>2</v>
      </c>
      <c r="E76" s="7">
        <v>267</v>
      </c>
      <c r="F76" s="15">
        <v>3.89</v>
      </c>
      <c r="G76" s="47">
        <v>37</v>
      </c>
      <c r="H76" s="41">
        <v>10.021000000000001</v>
      </c>
      <c r="I76" s="41">
        <v>3.93</v>
      </c>
      <c r="J76" s="41"/>
      <c r="K76" t="s">
        <v>6458</v>
      </c>
      <c r="L76" t="s">
        <v>6459</v>
      </c>
      <c r="M76" t="s">
        <v>6460</v>
      </c>
      <c r="N76" s="97">
        <v>509.94697943444731</v>
      </c>
      <c r="O76" s="119" t="s">
        <v>7104</v>
      </c>
      <c r="P76" s="97">
        <v>181.17030848329051</v>
      </c>
      <c r="Q76" s="98">
        <v>2.1053984575835472</v>
      </c>
      <c r="R76" s="97">
        <v>153.59383033419024</v>
      </c>
      <c r="S76" s="99">
        <v>36.233290488431876</v>
      </c>
      <c r="T76" s="99">
        <v>7.3901028277634957</v>
      </c>
      <c r="U76" s="98">
        <v>1.4074550128534704</v>
      </c>
      <c r="V76" s="98">
        <v>59.79755784061696</v>
      </c>
      <c r="W76" s="99">
        <v>82.434447300771211</v>
      </c>
      <c r="X76" s="98">
        <v>1.3201156812339332</v>
      </c>
    </row>
    <row r="77" spans="1:24" ht="15.75" x14ac:dyDescent="0.25">
      <c r="A77" s="14">
        <v>308</v>
      </c>
      <c r="B77" s="31">
        <v>45</v>
      </c>
      <c r="C77" s="32" t="s">
        <v>39</v>
      </c>
      <c r="D77" s="8">
        <v>1</v>
      </c>
      <c r="E77" s="7">
        <v>268</v>
      </c>
      <c r="F77" s="15">
        <v>3.6749999999999998</v>
      </c>
      <c r="G77" s="47">
        <v>38</v>
      </c>
      <c r="H77" s="41">
        <v>10.02</v>
      </c>
      <c r="I77" s="41">
        <v>4.04</v>
      </c>
      <c r="J77" s="41"/>
      <c r="K77" t="s">
        <v>6461</v>
      </c>
      <c r="L77" t="s">
        <v>6462</v>
      </c>
      <c r="M77" t="s">
        <v>257</v>
      </c>
      <c r="N77" s="97">
        <v>618.93979591836739</v>
      </c>
      <c r="O77" s="119" t="s">
        <v>7104</v>
      </c>
      <c r="P77" s="97">
        <v>122.3</v>
      </c>
      <c r="Q77" s="98">
        <v>3.4122448979591837</v>
      </c>
      <c r="R77" s="97">
        <v>174.41632653061225</v>
      </c>
      <c r="S77" s="99">
        <v>36.695918367346934</v>
      </c>
      <c r="T77" s="99">
        <v>7.871428571428571</v>
      </c>
      <c r="U77" s="98">
        <v>0.9346938775510204</v>
      </c>
      <c r="V77" s="98">
        <v>53.516326530612247</v>
      </c>
      <c r="W77" s="99">
        <v>25.420408163265307</v>
      </c>
      <c r="X77" s="98">
        <v>1.3393877551020408</v>
      </c>
    </row>
    <row r="78" spans="1:24" ht="15.75" x14ac:dyDescent="0.25">
      <c r="A78" s="14">
        <v>309</v>
      </c>
      <c r="B78" s="31">
        <v>45</v>
      </c>
      <c r="C78" s="32" t="s">
        <v>39</v>
      </c>
      <c r="D78" s="8">
        <v>2</v>
      </c>
      <c r="E78" s="7">
        <v>269</v>
      </c>
      <c r="F78" s="15">
        <v>3.508</v>
      </c>
      <c r="G78" s="47">
        <v>39</v>
      </c>
      <c r="H78" s="41">
        <v>10.013</v>
      </c>
      <c r="I78" s="41">
        <v>3.52</v>
      </c>
      <c r="J78" s="41"/>
      <c r="K78" t="s">
        <v>6463</v>
      </c>
      <c r="L78" t="s">
        <v>6464</v>
      </c>
      <c r="M78" t="s">
        <v>2668</v>
      </c>
      <c r="N78" s="97">
        <v>805.2804304446978</v>
      </c>
      <c r="O78" s="119" t="s">
        <v>7104</v>
      </c>
      <c r="P78" s="97">
        <v>166.52009692132268</v>
      </c>
      <c r="Q78" s="98">
        <v>4.3785632839224631</v>
      </c>
      <c r="R78" s="97">
        <v>235.31356898517672</v>
      </c>
      <c r="S78" s="99">
        <v>59.471921322690989</v>
      </c>
      <c r="T78" s="99">
        <v>13.958808437856327</v>
      </c>
      <c r="U78" s="98">
        <v>1.4751995438996577</v>
      </c>
      <c r="V78" s="98">
        <v>70.516676168757115</v>
      </c>
      <c r="W78" s="97">
        <v>382.43158494868868</v>
      </c>
      <c r="X78" s="98">
        <v>2.2754418472063853</v>
      </c>
    </row>
    <row r="79" spans="1:24" ht="15.75" x14ac:dyDescent="0.25">
      <c r="A79" s="14">
        <v>310</v>
      </c>
      <c r="B79" s="31" t="s">
        <v>133</v>
      </c>
      <c r="C79" s="32"/>
      <c r="D79" s="8"/>
      <c r="E79" s="7">
        <v>270</v>
      </c>
      <c r="F79" s="15"/>
      <c r="G79" s="47">
        <v>40</v>
      </c>
      <c r="H79" s="41"/>
      <c r="I79" s="41">
        <v>4.8600000000000003</v>
      </c>
      <c r="J79" s="41"/>
      <c r="K79" s="43"/>
      <c r="L79" s="43"/>
      <c r="M79" s="43"/>
      <c r="N79" s="112">
        <v>1.8224999999999991E-2</v>
      </c>
      <c r="O79" s="120" t="s">
        <v>7104</v>
      </c>
      <c r="P79" s="112">
        <v>-8.2250000000000156E-2</v>
      </c>
      <c r="Q79" s="117">
        <v>-9.9999999999999915E-4</v>
      </c>
      <c r="R79" s="112">
        <v>3.8999999999999979E-2</v>
      </c>
      <c r="S79" s="115">
        <v>-8.7500000000000078E-3</v>
      </c>
      <c r="T79" s="115">
        <v>-3.175E-2</v>
      </c>
      <c r="U79" s="117">
        <v>5.0000000000000044E-4</v>
      </c>
      <c r="V79" s="117">
        <v>-5.2499999999999908E-3</v>
      </c>
      <c r="W79" s="117">
        <v>9.5999999999999974E-2</v>
      </c>
      <c r="X79" s="117">
        <v>-1.9250000000000001E-3</v>
      </c>
    </row>
    <row r="80" spans="1:24" ht="15.75" x14ac:dyDescent="0.25">
      <c r="A80" s="14">
        <v>311</v>
      </c>
      <c r="B80" s="31" t="s">
        <v>133</v>
      </c>
      <c r="C80" s="32"/>
      <c r="D80" s="8"/>
      <c r="E80" s="7">
        <v>1</v>
      </c>
      <c r="F80" s="15"/>
      <c r="G80" s="47">
        <v>41</v>
      </c>
      <c r="H80" s="41"/>
      <c r="I80" s="41">
        <v>4.88</v>
      </c>
      <c r="J80" s="41"/>
      <c r="K80" s="43"/>
      <c r="L80" s="43"/>
      <c r="M80" s="43"/>
      <c r="N80" s="112">
        <v>4.6224999999999995E-2</v>
      </c>
      <c r="O80" s="120" t="s">
        <v>7104</v>
      </c>
      <c r="P80" s="112">
        <v>1.1749999999999927E-2</v>
      </c>
      <c r="Q80" s="117">
        <v>1.0000000000000009E-3</v>
      </c>
      <c r="R80" s="112">
        <v>-2.0000000000000018E-3</v>
      </c>
      <c r="S80" s="115">
        <v>5.2500000000000047E-3</v>
      </c>
      <c r="T80" s="115">
        <v>-2.375E-2</v>
      </c>
      <c r="U80" s="117">
        <v>5.0000000000000044E-4</v>
      </c>
      <c r="V80" s="117">
        <v>7.7500000000000069E-3</v>
      </c>
      <c r="W80" s="117">
        <v>8.0000000000000071E-2</v>
      </c>
      <c r="X80" s="117">
        <v>2.4749999999999998E-3</v>
      </c>
    </row>
    <row r="81" spans="1:24" ht="15.75" x14ac:dyDescent="0.25">
      <c r="A81" s="14">
        <v>312</v>
      </c>
      <c r="B81" s="31" t="s">
        <v>132</v>
      </c>
      <c r="C81" s="32"/>
      <c r="D81" s="8"/>
      <c r="E81" s="7">
        <v>2</v>
      </c>
      <c r="F81" s="15">
        <v>3.891</v>
      </c>
      <c r="G81" s="47">
        <v>42</v>
      </c>
      <c r="H81" s="41">
        <v>10.052</v>
      </c>
      <c r="I81" t="s">
        <v>135</v>
      </c>
      <c r="K81" s="41"/>
      <c r="L81" s="41"/>
      <c r="M81" s="41"/>
      <c r="N81" s="97">
        <v>998.08114880493463</v>
      </c>
      <c r="O81" s="119" t="s">
        <v>7104</v>
      </c>
      <c r="P81" s="97">
        <v>472.64263685427909</v>
      </c>
      <c r="Q81" s="98">
        <v>1.110254433307633</v>
      </c>
      <c r="R81" s="97">
        <v>109.99228989976869</v>
      </c>
      <c r="S81" s="99">
        <v>37.349653045489589</v>
      </c>
      <c r="T81" s="99">
        <v>40.888589051657675</v>
      </c>
      <c r="U81" s="98">
        <v>11.299151888974555</v>
      </c>
      <c r="V81" s="98">
        <v>97.569390902081722</v>
      </c>
      <c r="W81" s="99">
        <v>42.382420971472627</v>
      </c>
      <c r="X81" s="98">
        <v>1.6798380878951424</v>
      </c>
    </row>
    <row r="82" spans="1:24" ht="15.75" x14ac:dyDescent="0.25">
      <c r="A82" s="14">
        <v>313</v>
      </c>
      <c r="B82" s="31" t="s">
        <v>128</v>
      </c>
      <c r="C82" s="32"/>
      <c r="D82" s="8"/>
      <c r="E82" s="7">
        <v>3</v>
      </c>
      <c r="F82" s="15">
        <v>3.073</v>
      </c>
      <c r="G82" s="47">
        <v>43</v>
      </c>
      <c r="H82" s="41"/>
      <c r="N82" s="97">
        <v>751.01651480637815</v>
      </c>
      <c r="O82" s="119" t="s">
        <v>7104</v>
      </c>
      <c r="P82" s="97">
        <v>269.26537585421414</v>
      </c>
      <c r="Q82" s="98">
        <v>0.70289619264562331</v>
      </c>
      <c r="R82" s="97">
        <v>202.14123006833714</v>
      </c>
      <c r="S82" s="99">
        <v>46.325252196550601</v>
      </c>
      <c r="T82" s="99">
        <v>18.590139928408721</v>
      </c>
      <c r="U82" s="98">
        <v>97.609827530100887</v>
      </c>
      <c r="V82" s="98">
        <v>26.434266189391479</v>
      </c>
      <c r="W82" s="99">
        <v>19.202733485193622</v>
      </c>
      <c r="X82" s="98">
        <v>1.9229580214773836</v>
      </c>
    </row>
    <row r="83" spans="1:24" ht="15.75" x14ac:dyDescent="0.25">
      <c r="A83" s="14">
        <v>314</v>
      </c>
      <c r="B83" s="26" t="s">
        <v>4</v>
      </c>
      <c r="C83" s="27" t="s">
        <v>5</v>
      </c>
      <c r="D83" s="28">
        <v>1</v>
      </c>
      <c r="E83" s="27">
        <v>44</v>
      </c>
      <c r="F83" s="25">
        <v>4.1230000000000002</v>
      </c>
      <c r="G83">
        <v>114</v>
      </c>
      <c r="H83" s="41">
        <v>10.003</v>
      </c>
      <c r="I83" s="41">
        <v>3.94</v>
      </c>
      <c r="J83" s="41"/>
      <c r="K83" t="s">
        <v>6274</v>
      </c>
      <c r="L83" t="s">
        <v>6275</v>
      </c>
      <c r="M83" t="s">
        <v>6276</v>
      </c>
      <c r="N83" s="121">
        <v>732.7336224108052</v>
      </c>
      <c r="O83" s="119" t="s">
        <v>7104</v>
      </c>
      <c r="P83" s="122">
        <v>35.884671355808877</v>
      </c>
      <c r="Q83" s="123">
        <v>0.69272629811423725</v>
      </c>
      <c r="R83" s="104">
        <v>166.01528147823186</v>
      </c>
      <c r="S83" s="122">
        <v>30.489328159107444</v>
      </c>
      <c r="T83" s="123">
        <v>6.0257380095804027</v>
      </c>
      <c r="U83" s="123">
        <v>0.70676962316274561</v>
      </c>
      <c r="V83" s="122">
        <v>67.366203248747865</v>
      </c>
      <c r="W83" s="122">
        <v>38.42044627698278</v>
      </c>
      <c r="X83" s="123">
        <v>0.64049235993208831</v>
      </c>
    </row>
    <row r="84" spans="1:24" ht="15.75" x14ac:dyDescent="0.25">
      <c r="A84" s="14">
        <v>315</v>
      </c>
      <c r="B84" s="26" t="s">
        <v>4</v>
      </c>
      <c r="C84" s="27" t="s">
        <v>5</v>
      </c>
      <c r="D84" s="28">
        <v>2</v>
      </c>
      <c r="E84" s="27">
        <v>45</v>
      </c>
      <c r="F84" s="25">
        <v>3.984</v>
      </c>
      <c r="G84">
        <v>115</v>
      </c>
      <c r="H84" s="41">
        <v>9.9920000000000009</v>
      </c>
      <c r="I84" s="41">
        <v>3.91</v>
      </c>
      <c r="J84" s="41"/>
      <c r="K84" t="s">
        <v>6277</v>
      </c>
      <c r="L84" t="s">
        <v>6278</v>
      </c>
      <c r="M84" t="s">
        <v>6279</v>
      </c>
      <c r="N84" s="104">
        <v>713.96907461088108</v>
      </c>
      <c r="O84" s="119" t="s">
        <v>7104</v>
      </c>
      <c r="P84" s="122">
        <v>23.589984939759034</v>
      </c>
      <c r="Q84" s="123">
        <v>1.1028163142884038</v>
      </c>
      <c r="R84" s="104">
        <v>129.82917792036895</v>
      </c>
      <c r="S84" s="122">
        <v>27.863328313253014</v>
      </c>
      <c r="T84" s="123">
        <v>4.1464713335843379</v>
      </c>
      <c r="U84" s="123">
        <v>0.73722171204819276</v>
      </c>
      <c r="V84" s="122">
        <v>53.861247247637429</v>
      </c>
      <c r="W84" s="122">
        <v>31.590737951807235</v>
      </c>
      <c r="X84" s="123">
        <v>0.44597138554216864</v>
      </c>
    </row>
    <row r="85" spans="1:24" ht="15.75" x14ac:dyDescent="0.25">
      <c r="A85" s="14">
        <v>316</v>
      </c>
      <c r="B85" s="26" t="s">
        <v>4</v>
      </c>
      <c r="C85" s="27" t="s">
        <v>6</v>
      </c>
      <c r="D85" s="28">
        <v>1</v>
      </c>
      <c r="E85" s="27">
        <v>46</v>
      </c>
      <c r="F85" s="25">
        <v>3.552</v>
      </c>
      <c r="G85">
        <v>116</v>
      </c>
      <c r="H85" s="41">
        <v>10.036</v>
      </c>
      <c r="I85" s="41">
        <v>3.79</v>
      </c>
      <c r="J85" s="41"/>
      <c r="K85" t="s">
        <v>6280</v>
      </c>
      <c r="L85" t="s">
        <v>6281</v>
      </c>
      <c r="M85" t="s">
        <v>6282</v>
      </c>
      <c r="N85" s="104">
        <v>652.51627578821785</v>
      </c>
      <c r="O85" s="119" t="s">
        <v>7104</v>
      </c>
      <c r="P85" s="122">
        <v>35.529983108108112</v>
      </c>
      <c r="Q85" s="123">
        <v>1.178968557326858</v>
      </c>
      <c r="R85" s="104">
        <v>131.48706383298142</v>
      </c>
      <c r="S85" s="122">
        <v>39.047719594594589</v>
      </c>
      <c r="T85" s="123">
        <v>5.8245281870777026</v>
      </c>
      <c r="U85" s="123">
        <v>1.1102730887668919</v>
      </c>
      <c r="V85" s="122">
        <v>54.806164809850081</v>
      </c>
      <c r="W85" s="122">
        <v>30.238597972972972</v>
      </c>
      <c r="X85" s="123">
        <v>0.75274493243243246</v>
      </c>
    </row>
    <row r="86" spans="1:24" ht="15.75" x14ac:dyDescent="0.25">
      <c r="A86" s="14">
        <v>317</v>
      </c>
      <c r="B86" s="26" t="s">
        <v>4</v>
      </c>
      <c r="C86" s="27" t="s">
        <v>6</v>
      </c>
      <c r="D86" s="28">
        <v>2</v>
      </c>
      <c r="E86" s="27">
        <v>47</v>
      </c>
      <c r="F86" s="25">
        <v>3.7229999999999999</v>
      </c>
      <c r="G86">
        <v>117</v>
      </c>
      <c r="H86" s="41">
        <v>9.9909999999999997</v>
      </c>
      <c r="I86" s="41">
        <v>3.99</v>
      </c>
      <c r="J86" s="41"/>
      <c r="K86" t="s">
        <v>6283</v>
      </c>
      <c r="L86" t="s">
        <v>6284</v>
      </c>
      <c r="M86" t="s">
        <v>6285</v>
      </c>
      <c r="N86" s="104">
        <v>600.91363463597907</v>
      </c>
      <c r="O86" s="119" t="s">
        <v>7104</v>
      </c>
      <c r="P86" s="122">
        <v>31.948025785656725</v>
      </c>
      <c r="Q86" s="123">
        <v>0.86421536976228841</v>
      </c>
      <c r="R86" s="104">
        <v>131.71820888658337</v>
      </c>
      <c r="S86" s="122">
        <v>47.455680902497981</v>
      </c>
      <c r="T86" s="123">
        <v>6.0475517026591463</v>
      </c>
      <c r="U86" s="123">
        <v>0.82007813505237714</v>
      </c>
      <c r="V86" s="122">
        <v>47.444952413265511</v>
      </c>
      <c r="W86" s="122">
        <v>34.820709105560034</v>
      </c>
      <c r="X86" s="123">
        <v>0.62872683319903311</v>
      </c>
    </row>
    <row r="87" spans="1:24" ht="15.75" x14ac:dyDescent="0.25">
      <c r="A87" s="14">
        <v>318</v>
      </c>
      <c r="B87" s="26" t="s">
        <v>4</v>
      </c>
      <c r="C87" s="27" t="s">
        <v>7</v>
      </c>
      <c r="D87" s="28">
        <v>1</v>
      </c>
      <c r="E87" s="27">
        <v>48</v>
      </c>
      <c r="F87" s="25">
        <v>3.9630000000000001</v>
      </c>
      <c r="G87">
        <v>118</v>
      </c>
      <c r="H87" s="41">
        <v>10.013</v>
      </c>
      <c r="I87" s="41">
        <v>3.93</v>
      </c>
      <c r="J87" s="41"/>
      <c r="K87" t="s">
        <v>6286</v>
      </c>
      <c r="L87" t="s">
        <v>6287</v>
      </c>
      <c r="M87" t="s">
        <v>6288</v>
      </c>
      <c r="N87" s="104">
        <v>625.90678075946255</v>
      </c>
      <c r="O87" s="119" t="s">
        <v>7104</v>
      </c>
      <c r="P87" s="122">
        <v>32.556775170325508</v>
      </c>
      <c r="Q87" s="123">
        <v>1.9044058170893263</v>
      </c>
      <c r="R87" s="104">
        <v>157.55067295855412</v>
      </c>
      <c r="S87" s="122">
        <v>32.674110522331567</v>
      </c>
      <c r="T87" s="123">
        <v>5.4706514504163515</v>
      </c>
      <c r="U87" s="123">
        <v>0.85022789901589713</v>
      </c>
      <c r="V87" s="122">
        <v>52.88053600670893</v>
      </c>
      <c r="W87" s="122">
        <v>25.422028766086299</v>
      </c>
      <c r="X87" s="123">
        <v>0.54144587433762303</v>
      </c>
    </row>
    <row r="88" spans="1:24" ht="15.75" x14ac:dyDescent="0.25">
      <c r="A88" s="14">
        <v>319</v>
      </c>
      <c r="B88" s="26" t="s">
        <v>4</v>
      </c>
      <c r="C88" s="27" t="s">
        <v>7</v>
      </c>
      <c r="D88" s="28">
        <v>2</v>
      </c>
      <c r="E88" s="27">
        <v>49</v>
      </c>
      <c r="F88" s="25">
        <v>3.944</v>
      </c>
      <c r="G88">
        <v>119</v>
      </c>
      <c r="H88" s="41">
        <v>10.02</v>
      </c>
      <c r="I88" s="41">
        <v>3.96</v>
      </c>
      <c r="J88" s="41"/>
      <c r="K88" t="s">
        <v>6289</v>
      </c>
      <c r="L88" t="s">
        <v>6290</v>
      </c>
      <c r="M88" t="s">
        <v>6291</v>
      </c>
      <c r="N88" s="104">
        <v>678.77265725145787</v>
      </c>
      <c r="O88" s="119" t="s">
        <v>7104</v>
      </c>
      <c r="P88" s="122">
        <v>24.76483265720081</v>
      </c>
      <c r="Q88" s="123">
        <v>1.9486349173744928</v>
      </c>
      <c r="R88" s="104">
        <v>189.89846039167088</v>
      </c>
      <c r="S88" s="122">
        <v>43.609913793103445</v>
      </c>
      <c r="T88" s="123">
        <v>4.9721391921906699</v>
      </c>
      <c r="U88" s="123">
        <v>0.69973480534989851</v>
      </c>
      <c r="V88" s="122">
        <v>47.493441564297029</v>
      </c>
      <c r="W88" s="122">
        <v>35.394903651115619</v>
      </c>
      <c r="X88" s="123">
        <v>0.604906186612576</v>
      </c>
    </row>
    <row r="89" spans="1:24" ht="15.75" x14ac:dyDescent="0.25">
      <c r="A89" s="14">
        <v>320</v>
      </c>
      <c r="B89" s="26" t="s">
        <v>4</v>
      </c>
      <c r="C89" s="27" t="s">
        <v>8</v>
      </c>
      <c r="D89" s="28">
        <v>1</v>
      </c>
      <c r="E89" s="27">
        <v>50</v>
      </c>
      <c r="F89" s="25">
        <v>3.9649999999999999</v>
      </c>
      <c r="G89">
        <v>120</v>
      </c>
      <c r="H89" s="41">
        <v>10.073</v>
      </c>
      <c r="I89" s="41">
        <v>3.94</v>
      </c>
      <c r="J89" s="41"/>
      <c r="K89" t="s">
        <v>6292</v>
      </c>
      <c r="L89" t="s">
        <v>6293</v>
      </c>
      <c r="M89" t="s">
        <v>6294</v>
      </c>
      <c r="N89" s="104">
        <v>688.12678107181591</v>
      </c>
      <c r="O89" s="119" t="s">
        <v>7104</v>
      </c>
      <c r="P89" s="122">
        <v>29.082597730138716</v>
      </c>
      <c r="Q89" s="123">
        <v>1.9249367117591423</v>
      </c>
      <c r="R89" s="104">
        <v>189.60928783978562</v>
      </c>
      <c r="S89" s="122">
        <v>26.506305170239596</v>
      </c>
      <c r="T89" s="123">
        <v>5.9209123672131154</v>
      </c>
      <c r="U89" s="123">
        <v>0.810236168928121</v>
      </c>
      <c r="V89" s="122">
        <v>53.574920950715637</v>
      </c>
      <c r="W89" s="122">
        <v>39.906052963430014</v>
      </c>
      <c r="X89" s="123">
        <v>0.69249684741488027</v>
      </c>
    </row>
    <row r="90" spans="1:24" ht="15.75" x14ac:dyDescent="0.25">
      <c r="A90" s="14">
        <v>321</v>
      </c>
      <c r="B90" s="26" t="s">
        <v>4</v>
      </c>
      <c r="C90" s="27" t="s">
        <v>8</v>
      </c>
      <c r="D90" s="28">
        <v>2</v>
      </c>
      <c r="E90" s="27">
        <v>51</v>
      </c>
      <c r="F90" s="25">
        <v>3.9609999999999999</v>
      </c>
      <c r="G90">
        <v>121</v>
      </c>
      <c r="H90" s="41">
        <v>10.016</v>
      </c>
      <c r="I90" s="41">
        <v>3.92</v>
      </c>
      <c r="J90" s="41"/>
      <c r="K90" t="s">
        <v>6295</v>
      </c>
      <c r="L90" t="s">
        <v>6296</v>
      </c>
      <c r="M90" t="s">
        <v>6297</v>
      </c>
      <c r="N90" s="104">
        <v>718.64753265583181</v>
      </c>
      <c r="O90" s="119" t="s">
        <v>7104</v>
      </c>
      <c r="P90" s="122">
        <v>18.008709921736934</v>
      </c>
      <c r="Q90" s="123">
        <v>1.9796608923567283</v>
      </c>
      <c r="R90" s="104">
        <v>169.3638006273037</v>
      </c>
      <c r="S90" s="122">
        <v>26.411890936632165</v>
      </c>
      <c r="T90" s="123">
        <v>4.090737251451654</v>
      </c>
      <c r="U90" s="123">
        <v>0.51373690516283765</v>
      </c>
      <c r="V90" s="122">
        <v>64.509367732791603</v>
      </c>
      <c r="W90" s="122">
        <v>22.829462257005805</v>
      </c>
      <c r="X90" s="123">
        <v>0.55686695278969967</v>
      </c>
    </row>
    <row r="91" spans="1:24" ht="15.75" x14ac:dyDescent="0.25">
      <c r="A91" s="14">
        <v>322</v>
      </c>
      <c r="B91" s="26" t="s">
        <v>4</v>
      </c>
      <c r="C91" s="27" t="s">
        <v>9</v>
      </c>
      <c r="D91" s="28">
        <v>1</v>
      </c>
      <c r="E91" s="27">
        <v>52</v>
      </c>
      <c r="F91" s="25">
        <v>3.9140000000000001</v>
      </c>
      <c r="G91">
        <v>122</v>
      </c>
      <c r="H91" s="41">
        <v>10.048</v>
      </c>
      <c r="I91" s="41">
        <v>3.85</v>
      </c>
      <c r="J91" s="41"/>
      <c r="K91" t="s">
        <v>6298</v>
      </c>
      <c r="L91" t="s">
        <v>6299</v>
      </c>
      <c r="M91" t="s">
        <v>238</v>
      </c>
      <c r="N91" s="104">
        <v>467.62040421557225</v>
      </c>
      <c r="O91" s="119" t="s">
        <v>7104</v>
      </c>
      <c r="P91" s="122">
        <v>17.282192130812469</v>
      </c>
      <c r="Q91" s="123">
        <v>1.8081433906808888</v>
      </c>
      <c r="R91" s="122">
        <v>94.041915121295347</v>
      </c>
      <c r="S91" s="122">
        <v>24.559913132345425</v>
      </c>
      <c r="T91" s="123">
        <v>4.4904103815789469</v>
      </c>
      <c r="U91" s="123">
        <v>0.64066383809402139</v>
      </c>
      <c r="V91" s="122">
        <v>39.146786516246166</v>
      </c>
      <c r="W91" s="122">
        <v>17.010091977516606</v>
      </c>
      <c r="X91" s="123">
        <v>0.36426928972917727</v>
      </c>
    </row>
    <row r="92" spans="1:24" ht="15.75" x14ac:dyDescent="0.25">
      <c r="A92" s="14">
        <v>323</v>
      </c>
      <c r="B92" s="26" t="s">
        <v>4</v>
      </c>
      <c r="C92" s="27" t="s">
        <v>9</v>
      </c>
      <c r="D92" s="28">
        <v>2</v>
      </c>
      <c r="E92" s="27">
        <v>53</v>
      </c>
      <c r="F92" s="25">
        <v>3.7160000000000002</v>
      </c>
      <c r="G92">
        <v>123</v>
      </c>
      <c r="H92" s="41">
        <v>10.015000000000001</v>
      </c>
      <c r="I92" s="41">
        <v>3.39</v>
      </c>
      <c r="J92" s="41"/>
      <c r="K92" t="s">
        <v>6300</v>
      </c>
      <c r="L92" t="s">
        <v>6301</v>
      </c>
      <c r="M92" t="s">
        <v>6302</v>
      </c>
      <c r="N92" s="104">
        <v>737.94871847409843</v>
      </c>
      <c r="O92" s="119" t="s">
        <v>7104</v>
      </c>
      <c r="P92" s="122">
        <v>76.693353067814854</v>
      </c>
      <c r="Q92" s="123">
        <v>4.0714820791509689</v>
      </c>
      <c r="R92" s="104">
        <v>117.38571016812432</v>
      </c>
      <c r="S92" s="122">
        <v>45.131189451022607</v>
      </c>
      <c r="T92" s="123">
        <v>13.215608909580194</v>
      </c>
      <c r="U92" s="123">
        <v>1.5089966650430569</v>
      </c>
      <c r="V92" s="122">
        <v>64.201397579275437</v>
      </c>
      <c r="W92" s="107">
        <v>563.67263186221726</v>
      </c>
      <c r="X92" s="123">
        <v>0.81882400430570501</v>
      </c>
    </row>
    <row r="93" spans="1:24" ht="15.75" x14ac:dyDescent="0.25">
      <c r="A93" s="14">
        <v>324</v>
      </c>
      <c r="B93" s="26" t="s">
        <v>4</v>
      </c>
      <c r="C93" s="27" t="s">
        <v>10</v>
      </c>
      <c r="D93" s="28">
        <v>1</v>
      </c>
      <c r="E93" s="27">
        <v>54</v>
      </c>
      <c r="F93" s="25">
        <v>3.93</v>
      </c>
      <c r="G93">
        <v>124</v>
      </c>
      <c r="H93" s="41">
        <v>10.028</v>
      </c>
      <c r="I93" s="41">
        <v>3.93</v>
      </c>
      <c r="J93" s="41"/>
      <c r="K93" t="s">
        <v>6303</v>
      </c>
      <c r="L93" t="s">
        <v>6304</v>
      </c>
      <c r="M93" t="s">
        <v>6305</v>
      </c>
      <c r="N93" s="104">
        <v>683.82529181927475</v>
      </c>
      <c r="O93" s="119" t="s">
        <v>7104</v>
      </c>
      <c r="P93" s="122">
        <v>15.158396946564883</v>
      </c>
      <c r="Q93" s="123">
        <v>1.1172046987595419</v>
      </c>
      <c r="R93" s="104">
        <v>161.6310569299618</v>
      </c>
      <c r="S93" s="122">
        <v>24.498091603053432</v>
      </c>
      <c r="T93" s="123">
        <v>4.0043522083969458</v>
      </c>
      <c r="U93" s="123">
        <v>0.71950500999999989</v>
      </c>
      <c r="V93" s="122">
        <v>46.057597641116409</v>
      </c>
      <c r="W93" s="122">
        <v>31.299618320610683</v>
      </c>
      <c r="X93" s="123">
        <v>0.55057251908396954</v>
      </c>
    </row>
    <row r="94" spans="1:24" ht="15.75" x14ac:dyDescent="0.25">
      <c r="A94" s="14">
        <v>325</v>
      </c>
      <c r="B94" s="26" t="s">
        <v>4</v>
      </c>
      <c r="C94" s="27" t="s">
        <v>10</v>
      </c>
      <c r="D94" s="28">
        <v>2</v>
      </c>
      <c r="E94" s="27">
        <v>55</v>
      </c>
      <c r="F94" s="25">
        <v>3.97</v>
      </c>
      <c r="G94">
        <v>125</v>
      </c>
      <c r="H94" s="41">
        <v>10.022</v>
      </c>
      <c r="I94" s="41">
        <v>3.96</v>
      </c>
      <c r="J94" s="41"/>
      <c r="K94" t="s">
        <v>6306</v>
      </c>
      <c r="L94" t="s">
        <v>6307</v>
      </c>
      <c r="M94" t="s">
        <v>6308</v>
      </c>
      <c r="N94" s="104">
        <v>847.97422158683867</v>
      </c>
      <c r="O94" s="119" t="s">
        <v>7104</v>
      </c>
      <c r="P94" s="122">
        <v>25.713476070528966</v>
      </c>
      <c r="Q94" s="123">
        <v>1.5431205849181355</v>
      </c>
      <c r="R94" s="104">
        <v>208.80499902638536</v>
      </c>
      <c r="S94" s="122">
        <v>33.06989924433249</v>
      </c>
      <c r="T94" s="123">
        <v>5.0776669813602009</v>
      </c>
      <c r="U94" s="123">
        <v>0.72542895498740545</v>
      </c>
      <c r="V94" s="122">
        <v>56.627714984782735</v>
      </c>
      <c r="W94" s="122">
        <v>42.825566750629719</v>
      </c>
      <c r="X94" s="123">
        <v>0.61605793450881607</v>
      </c>
    </row>
    <row r="95" spans="1:24" ht="15.75" x14ac:dyDescent="0.25">
      <c r="A95" s="14">
        <v>326</v>
      </c>
      <c r="B95" s="26" t="s">
        <v>4</v>
      </c>
      <c r="C95" s="27" t="s">
        <v>11</v>
      </c>
      <c r="D95" s="28">
        <v>1</v>
      </c>
      <c r="E95" s="27">
        <v>56</v>
      </c>
      <c r="F95" s="25">
        <v>3.8540000000000001</v>
      </c>
      <c r="G95">
        <v>126</v>
      </c>
      <c r="H95" s="41">
        <v>10.047000000000001</v>
      </c>
      <c r="I95" s="41">
        <v>3.67</v>
      </c>
      <c r="J95" s="41"/>
      <c r="K95" t="s">
        <v>6309</v>
      </c>
      <c r="L95" t="s">
        <v>6310</v>
      </c>
      <c r="M95" t="s">
        <v>6311</v>
      </c>
      <c r="N95" s="104">
        <v>671.24335978197973</v>
      </c>
      <c r="O95" s="119" t="s">
        <v>7104</v>
      </c>
      <c r="P95" s="122">
        <v>16.889595225739491</v>
      </c>
      <c r="Q95" s="123">
        <v>1.3010105054813181</v>
      </c>
      <c r="R95" s="104">
        <v>146.55644013615725</v>
      </c>
      <c r="S95" s="122">
        <v>23.183056564608197</v>
      </c>
      <c r="T95" s="123">
        <v>5.8881096698235602</v>
      </c>
      <c r="U95" s="123">
        <v>0.92242531533471717</v>
      </c>
      <c r="V95" s="122">
        <v>65.396783745352224</v>
      </c>
      <c r="W95" s="122">
        <v>73.188245978204449</v>
      </c>
      <c r="X95" s="123">
        <v>0.47113388687078361</v>
      </c>
    </row>
    <row r="96" spans="1:24" ht="15.75" x14ac:dyDescent="0.25">
      <c r="A96" s="14">
        <v>327</v>
      </c>
      <c r="B96" s="26" t="s">
        <v>4</v>
      </c>
      <c r="C96" s="27" t="s">
        <v>12</v>
      </c>
      <c r="D96" s="28">
        <v>2</v>
      </c>
      <c r="E96" s="27">
        <v>57</v>
      </c>
      <c r="F96" s="25">
        <v>4.0010000000000003</v>
      </c>
      <c r="G96">
        <v>127</v>
      </c>
      <c r="H96" s="41">
        <v>10.041</v>
      </c>
      <c r="I96" s="41">
        <v>3.75</v>
      </c>
      <c r="J96" s="41"/>
      <c r="K96" t="s">
        <v>6312</v>
      </c>
      <c r="L96" t="s">
        <v>6313</v>
      </c>
      <c r="M96" t="s">
        <v>6314</v>
      </c>
      <c r="N96" s="104">
        <v>659.24020211190953</v>
      </c>
      <c r="O96" s="119" t="s">
        <v>7104</v>
      </c>
      <c r="P96" s="122">
        <v>23.579730067483126</v>
      </c>
      <c r="Q96" s="123">
        <v>3.1175567795863528</v>
      </c>
      <c r="R96" s="104">
        <v>181.48634919638837</v>
      </c>
      <c r="S96" s="122">
        <v>24.573231692076977</v>
      </c>
      <c r="T96" s="123">
        <v>5.562364550237441</v>
      </c>
      <c r="U96" s="123">
        <v>0.91370249520119973</v>
      </c>
      <c r="V96" s="122">
        <v>48.617383672728685</v>
      </c>
      <c r="W96" s="104">
        <v>100.7016995751062</v>
      </c>
      <c r="X96" s="123">
        <v>0.41258435391152204</v>
      </c>
    </row>
    <row r="97" spans="1:24" ht="15.75" x14ac:dyDescent="0.25">
      <c r="A97" s="14">
        <v>328</v>
      </c>
      <c r="B97" s="26" t="s">
        <v>4</v>
      </c>
      <c r="C97" s="27" t="s">
        <v>13</v>
      </c>
      <c r="D97" s="28">
        <v>1</v>
      </c>
      <c r="E97" s="27">
        <v>58</v>
      </c>
      <c r="F97" s="25">
        <v>3.948</v>
      </c>
      <c r="G97">
        <v>128</v>
      </c>
      <c r="H97" s="41">
        <v>10.087</v>
      </c>
      <c r="I97" s="41">
        <v>4</v>
      </c>
      <c r="J97" s="41"/>
      <c r="K97" t="s">
        <v>6315</v>
      </c>
      <c r="L97" t="s">
        <v>6316</v>
      </c>
      <c r="M97" t="s">
        <v>6317</v>
      </c>
      <c r="N97" s="104">
        <v>503.62083273803188</v>
      </c>
      <c r="O97" s="119" t="s">
        <v>7104</v>
      </c>
      <c r="P97" s="122">
        <v>13.075607902735563</v>
      </c>
      <c r="Q97" s="123">
        <v>0.53870852672872349</v>
      </c>
      <c r="R97" s="104">
        <v>112.68584139684651</v>
      </c>
      <c r="S97" s="122">
        <v>26.346884498480243</v>
      </c>
      <c r="T97" s="123">
        <v>4.0284887116261405</v>
      </c>
      <c r="U97" s="123">
        <v>0.51476305303951364</v>
      </c>
      <c r="V97" s="122">
        <v>30.117278654910717</v>
      </c>
      <c r="W97" s="122">
        <v>27.836246200607906</v>
      </c>
      <c r="X97" s="123">
        <v>0.42496200607902734</v>
      </c>
    </row>
    <row r="98" spans="1:24" ht="15.75" x14ac:dyDescent="0.25">
      <c r="A98" s="14">
        <v>329</v>
      </c>
      <c r="B98" s="26" t="s">
        <v>4</v>
      </c>
      <c r="C98" s="27" t="s">
        <v>13</v>
      </c>
      <c r="D98" s="28">
        <v>2</v>
      </c>
      <c r="E98" s="27">
        <v>59</v>
      </c>
      <c r="F98" s="25">
        <v>3.851</v>
      </c>
      <c r="G98">
        <v>129</v>
      </c>
      <c r="H98" s="41">
        <v>9.9879999999999995</v>
      </c>
      <c r="I98" s="41">
        <v>3.93</v>
      </c>
      <c r="J98" s="41"/>
      <c r="K98" t="s">
        <v>6318</v>
      </c>
      <c r="L98" t="s">
        <v>6319</v>
      </c>
      <c r="M98" t="s">
        <v>6320</v>
      </c>
      <c r="N98" s="104">
        <v>550.64245585555693</v>
      </c>
      <c r="O98" s="119" t="s">
        <v>7104</v>
      </c>
      <c r="P98" s="122">
        <v>21.491171124383278</v>
      </c>
      <c r="Q98" s="123">
        <v>1.4454633278693847</v>
      </c>
      <c r="R98" s="104">
        <v>122.92608239022333</v>
      </c>
      <c r="S98" s="122">
        <v>28.919111918982082</v>
      </c>
      <c r="T98" s="123">
        <v>4.7810085023370554</v>
      </c>
      <c r="U98" s="123">
        <v>0.49606070051934559</v>
      </c>
      <c r="V98" s="122">
        <v>32.274076776054919</v>
      </c>
      <c r="W98" s="122">
        <v>26.208127759023629</v>
      </c>
      <c r="X98" s="123">
        <v>0.38191378862633085</v>
      </c>
    </row>
    <row r="99" spans="1:24" ht="15.75" x14ac:dyDescent="0.25">
      <c r="A99" s="14">
        <v>330</v>
      </c>
      <c r="B99" s="26" t="s">
        <v>4</v>
      </c>
      <c r="C99" s="27" t="s">
        <v>14</v>
      </c>
      <c r="D99" s="28">
        <v>1</v>
      </c>
      <c r="E99" s="27">
        <v>60</v>
      </c>
      <c r="F99" s="25">
        <v>3.911</v>
      </c>
      <c r="G99">
        <v>130</v>
      </c>
      <c r="H99" s="41">
        <v>9.99</v>
      </c>
      <c r="I99" s="41">
        <v>3.95</v>
      </c>
      <c r="J99" s="41"/>
      <c r="K99" t="s">
        <v>6321</v>
      </c>
      <c r="L99" t="s">
        <v>6322</v>
      </c>
      <c r="M99" t="s">
        <v>6323</v>
      </c>
      <c r="N99" s="104">
        <v>720.71753256194063</v>
      </c>
      <c r="O99" s="119" t="s">
        <v>7104</v>
      </c>
      <c r="P99" s="122">
        <v>65.543978522117101</v>
      </c>
      <c r="Q99" s="123">
        <v>1.1461235518090001</v>
      </c>
      <c r="R99" s="104">
        <v>147.8754990884045</v>
      </c>
      <c r="S99" s="122">
        <v>23.205701866530298</v>
      </c>
      <c r="T99" s="123">
        <v>7.0087993193556626</v>
      </c>
      <c r="U99" s="123">
        <v>0.71873072469956523</v>
      </c>
      <c r="V99" s="122">
        <v>64.267275203167344</v>
      </c>
      <c r="W99" s="122">
        <v>31.106494502684733</v>
      </c>
      <c r="X99" s="123">
        <v>0.5916006136537969</v>
      </c>
    </row>
    <row r="100" spans="1:24" ht="15.75" x14ac:dyDescent="0.25">
      <c r="A100" s="14">
        <v>331</v>
      </c>
      <c r="B100" s="26" t="s">
        <v>4</v>
      </c>
      <c r="C100" s="27" t="s">
        <v>14</v>
      </c>
      <c r="D100" s="28">
        <v>2</v>
      </c>
      <c r="E100" s="27">
        <v>61</v>
      </c>
      <c r="F100" s="25">
        <v>3.8769999999999998</v>
      </c>
      <c r="G100">
        <v>131</v>
      </c>
      <c r="H100" s="41">
        <v>10.097</v>
      </c>
      <c r="I100" s="41">
        <v>3.87</v>
      </c>
      <c r="J100" s="41"/>
      <c r="K100" t="s">
        <v>6324</v>
      </c>
      <c r="L100" t="s">
        <v>6325</v>
      </c>
      <c r="M100" t="s">
        <v>6326</v>
      </c>
      <c r="N100" s="104">
        <v>741.74321845492648</v>
      </c>
      <c r="O100" s="119" t="s">
        <v>7104</v>
      </c>
      <c r="P100" s="122">
        <v>26.430874387412949</v>
      </c>
      <c r="Q100" s="123">
        <v>1.1195814389025018</v>
      </c>
      <c r="R100" s="104">
        <v>183.1570229777534</v>
      </c>
      <c r="S100" s="122">
        <v>23.680036110394635</v>
      </c>
      <c r="T100" s="123">
        <v>7.7344855991746195</v>
      </c>
      <c r="U100" s="123">
        <v>0.76013276974464794</v>
      </c>
      <c r="V100" s="122">
        <v>62.796979596230969</v>
      </c>
      <c r="W100" s="122">
        <v>30.78346659788496</v>
      </c>
      <c r="X100" s="123">
        <v>0.64863296363167411</v>
      </c>
    </row>
    <row r="101" spans="1:24" ht="15.75" x14ac:dyDescent="0.25">
      <c r="A101" s="14">
        <v>332</v>
      </c>
      <c r="B101" s="26" t="s">
        <v>4</v>
      </c>
      <c r="C101" s="27" t="s">
        <v>15</v>
      </c>
      <c r="D101" s="28">
        <v>1</v>
      </c>
      <c r="E101" s="27">
        <v>62</v>
      </c>
      <c r="F101" s="25">
        <v>3.7919999999999998</v>
      </c>
      <c r="G101">
        <v>132</v>
      </c>
      <c r="H101" s="41">
        <v>9.9870000000000001</v>
      </c>
      <c r="I101" s="41">
        <v>3.87</v>
      </c>
      <c r="J101" s="41"/>
      <c r="K101" t="s">
        <v>6327</v>
      </c>
      <c r="L101" t="s">
        <v>6328</v>
      </c>
      <c r="M101" t="s">
        <v>6320</v>
      </c>
      <c r="N101" s="104">
        <v>613.23263179054595</v>
      </c>
      <c r="O101" s="119" t="s">
        <v>7104</v>
      </c>
      <c r="P101" s="122">
        <v>26.002768987341771</v>
      </c>
      <c r="Q101" s="123">
        <v>2.0899374777492086</v>
      </c>
      <c r="R101" s="104">
        <v>122.29284472171678</v>
      </c>
      <c r="S101" s="122">
        <v>27.288370253164555</v>
      </c>
      <c r="T101" s="123">
        <v>6.1347024746835448</v>
      </c>
      <c r="U101" s="123">
        <v>0.78109555664556962</v>
      </c>
      <c r="V101" s="122">
        <v>46.579672567138054</v>
      </c>
      <c r="W101" s="122">
        <v>25.484572784810126</v>
      </c>
      <c r="X101" s="123">
        <v>0.49782436708860767</v>
      </c>
    </row>
    <row r="102" spans="1:24" ht="15.75" x14ac:dyDescent="0.25">
      <c r="A102" s="14">
        <v>333</v>
      </c>
      <c r="B102" s="26" t="s">
        <v>4</v>
      </c>
      <c r="C102" s="27" t="s">
        <v>16</v>
      </c>
      <c r="D102" s="28">
        <v>2</v>
      </c>
      <c r="E102" s="27">
        <v>63</v>
      </c>
      <c r="F102" s="25">
        <v>3.9750000000000001</v>
      </c>
      <c r="G102">
        <v>133</v>
      </c>
      <c r="H102" s="41">
        <v>9.9789999999999992</v>
      </c>
      <c r="I102" s="41">
        <v>3.89</v>
      </c>
      <c r="J102" s="41"/>
      <c r="K102" t="s">
        <v>6329</v>
      </c>
      <c r="L102" t="s">
        <v>6330</v>
      </c>
      <c r="M102" t="s">
        <v>6331</v>
      </c>
      <c r="N102" s="104">
        <v>664.23047289301883</v>
      </c>
      <c r="O102" s="119" t="s">
        <v>7104</v>
      </c>
      <c r="P102" s="122">
        <v>27.794339622641512</v>
      </c>
      <c r="Q102" s="123">
        <v>1.7835607010377359</v>
      </c>
      <c r="R102" s="104">
        <v>185.9423718326415</v>
      </c>
      <c r="S102" s="122">
        <v>31.367924528301888</v>
      </c>
      <c r="T102" s="123">
        <v>5.428586723018868</v>
      </c>
      <c r="U102" s="123">
        <v>0.59849038471698113</v>
      </c>
      <c r="V102" s="122">
        <v>45.906802309330189</v>
      </c>
      <c r="W102" s="122">
        <v>38.077358490566041</v>
      </c>
      <c r="X102" s="123">
        <v>0.53754716981132089</v>
      </c>
    </row>
    <row r="103" spans="1:24" ht="15.75" x14ac:dyDescent="0.25">
      <c r="A103" s="14">
        <v>334</v>
      </c>
      <c r="B103" s="26" t="s">
        <v>4</v>
      </c>
      <c r="C103" s="27" t="s">
        <v>17</v>
      </c>
      <c r="D103" s="28">
        <v>1</v>
      </c>
      <c r="E103" s="27">
        <v>64</v>
      </c>
      <c r="F103" s="34">
        <v>3.8889999999999998</v>
      </c>
      <c r="G103">
        <v>134</v>
      </c>
      <c r="H103" s="41">
        <v>10.003</v>
      </c>
      <c r="I103" s="41">
        <v>3.94</v>
      </c>
      <c r="J103" s="41"/>
      <c r="K103" t="s">
        <v>6332</v>
      </c>
      <c r="L103" t="s">
        <v>6333</v>
      </c>
      <c r="M103" t="s">
        <v>6334</v>
      </c>
      <c r="N103" s="104">
        <v>757.05365510407569</v>
      </c>
      <c r="O103" s="119" t="s">
        <v>7104</v>
      </c>
      <c r="P103" s="122">
        <v>19.537798920030859</v>
      </c>
      <c r="Q103" s="123">
        <v>2.6535675207315506</v>
      </c>
      <c r="R103" s="104">
        <v>155.83791863840321</v>
      </c>
      <c r="S103" s="122">
        <v>32.408716893803032</v>
      </c>
      <c r="T103" s="123">
        <v>5.9206650647981487</v>
      </c>
      <c r="U103" s="123">
        <v>0.75710656693237333</v>
      </c>
      <c r="V103" s="122">
        <v>33.954599984465801</v>
      </c>
      <c r="W103" s="122">
        <v>38.4796862946773</v>
      </c>
      <c r="X103" s="123">
        <v>0.59726150681409107</v>
      </c>
    </row>
    <row r="104" spans="1:24" ht="15.75" x14ac:dyDescent="0.25">
      <c r="A104" s="14">
        <v>335</v>
      </c>
      <c r="B104" s="26" t="s">
        <v>4</v>
      </c>
      <c r="C104" s="27" t="s">
        <v>17</v>
      </c>
      <c r="D104" s="28">
        <v>2</v>
      </c>
      <c r="E104" s="27">
        <v>65</v>
      </c>
      <c r="F104" s="34">
        <v>3.7850000000000001</v>
      </c>
      <c r="G104">
        <v>135</v>
      </c>
      <c r="H104" s="41">
        <v>10.026999999999999</v>
      </c>
      <c r="I104" s="41">
        <v>3.66</v>
      </c>
      <c r="J104" s="41"/>
      <c r="K104" t="s">
        <v>6335</v>
      </c>
      <c r="L104" t="s">
        <v>6336</v>
      </c>
      <c r="M104" t="s">
        <v>6337</v>
      </c>
      <c r="N104" s="104">
        <v>614.46935499332892</v>
      </c>
      <c r="O104" s="119" t="s">
        <v>7104</v>
      </c>
      <c r="P104" s="122">
        <v>48.735138705416119</v>
      </c>
      <c r="Q104" s="123">
        <v>3.39278832830251</v>
      </c>
      <c r="R104" s="104">
        <v>113.99790461948483</v>
      </c>
      <c r="S104" s="122">
        <v>37.103698811096429</v>
      </c>
      <c r="T104" s="123">
        <v>8.8128330245706739</v>
      </c>
      <c r="U104" s="123">
        <v>1.0689969924174374</v>
      </c>
      <c r="V104" s="122">
        <v>49.353162257486787</v>
      </c>
      <c r="W104" s="124">
        <v>261.95706737120213</v>
      </c>
      <c r="X104" s="123">
        <v>0.65726552179656539</v>
      </c>
    </row>
    <row r="105" spans="1:24" ht="15.75" x14ac:dyDescent="0.25">
      <c r="A105" s="14">
        <v>336</v>
      </c>
      <c r="B105" s="26" t="s">
        <v>4</v>
      </c>
      <c r="C105" s="27" t="s">
        <v>18</v>
      </c>
      <c r="D105" s="28">
        <v>1</v>
      </c>
      <c r="E105" s="27">
        <v>66</v>
      </c>
      <c r="F105" s="25">
        <v>3.8580000000000001</v>
      </c>
      <c r="G105">
        <v>136</v>
      </c>
      <c r="H105" s="41">
        <v>10.071999999999999</v>
      </c>
      <c r="I105" s="41">
        <v>3.98</v>
      </c>
      <c r="J105" s="41"/>
      <c r="K105" t="s">
        <v>6338</v>
      </c>
      <c r="L105" t="s">
        <v>6339</v>
      </c>
      <c r="M105" t="s">
        <v>6340</v>
      </c>
      <c r="N105" s="104">
        <v>596.46552234311821</v>
      </c>
      <c r="O105" s="119" t="s">
        <v>7104</v>
      </c>
      <c r="P105" s="122">
        <v>23.302877138413685</v>
      </c>
      <c r="Q105" s="123">
        <v>2.561077955190513</v>
      </c>
      <c r="R105" s="104">
        <v>126.17583944653964</v>
      </c>
      <c r="S105" s="122">
        <v>28.135692068429236</v>
      </c>
      <c r="T105" s="123">
        <v>4.9268406298600311</v>
      </c>
      <c r="U105" s="123">
        <v>0.69538361866251941</v>
      </c>
      <c r="V105" s="122">
        <v>36.311689335040825</v>
      </c>
      <c r="W105" s="122">
        <v>22.326982892690513</v>
      </c>
      <c r="X105" s="123">
        <v>0.43798600311041991</v>
      </c>
    </row>
    <row r="106" spans="1:24" ht="15.75" x14ac:dyDescent="0.25">
      <c r="A106" s="14">
        <v>337</v>
      </c>
      <c r="B106" s="26" t="s">
        <v>4</v>
      </c>
      <c r="C106" s="27" t="s">
        <v>18</v>
      </c>
      <c r="D106" s="28">
        <v>2</v>
      </c>
      <c r="E106" s="27">
        <v>67</v>
      </c>
      <c r="F106" s="25">
        <v>4.0069999999999997</v>
      </c>
      <c r="G106">
        <v>137</v>
      </c>
      <c r="H106" s="41">
        <v>9.9670000000000005</v>
      </c>
      <c r="I106" s="41">
        <v>3.94</v>
      </c>
      <c r="J106" s="41"/>
      <c r="K106" t="s">
        <v>6341</v>
      </c>
      <c r="L106" t="s">
        <v>6342</v>
      </c>
      <c r="M106" t="s">
        <v>6343</v>
      </c>
      <c r="N106" s="104">
        <v>707.15507237328427</v>
      </c>
      <c r="O106" s="119" t="s">
        <v>7104</v>
      </c>
      <c r="P106" s="122">
        <v>24.817194908909411</v>
      </c>
      <c r="Q106" s="123">
        <v>2.42888592928001</v>
      </c>
      <c r="R106" s="104">
        <v>133.54836545663838</v>
      </c>
      <c r="S106" s="122">
        <v>40.64075368105815</v>
      </c>
      <c r="T106" s="123">
        <v>3.9936351184177696</v>
      </c>
      <c r="U106" s="123">
        <v>0.53806958381582226</v>
      </c>
      <c r="V106" s="122">
        <v>50.360014492035816</v>
      </c>
      <c r="W106" s="122">
        <v>30.907786373845774</v>
      </c>
      <c r="X106" s="123">
        <v>0.48533815822310961</v>
      </c>
    </row>
    <row r="107" spans="1:24" ht="15.75" x14ac:dyDescent="0.25">
      <c r="A107" s="14">
        <v>338</v>
      </c>
      <c r="B107" s="26" t="s">
        <v>4</v>
      </c>
      <c r="C107" s="27" t="s">
        <v>19</v>
      </c>
      <c r="D107" s="28">
        <v>1</v>
      </c>
      <c r="E107" s="27">
        <v>68</v>
      </c>
      <c r="F107" s="25">
        <v>4.2960000000000003</v>
      </c>
      <c r="G107">
        <v>138</v>
      </c>
      <c r="H107" s="41">
        <v>10.016</v>
      </c>
      <c r="I107" s="41">
        <v>3.96</v>
      </c>
      <c r="J107" s="41"/>
      <c r="K107" t="s">
        <v>6344</v>
      </c>
      <c r="L107" t="s">
        <v>6345</v>
      </c>
      <c r="M107" t="s">
        <v>6346</v>
      </c>
      <c r="N107" s="104">
        <v>502.83551594500699</v>
      </c>
      <c r="O107" s="119" t="s">
        <v>7104</v>
      </c>
      <c r="P107" s="122">
        <v>10.431215083798882</v>
      </c>
      <c r="Q107" s="123">
        <v>0.55026666077164799</v>
      </c>
      <c r="R107" s="104">
        <v>123.22700784095669</v>
      </c>
      <c r="S107" s="122">
        <v>18.723812849162009</v>
      </c>
      <c r="T107" s="123">
        <v>2.9099119647346372</v>
      </c>
      <c r="U107" s="123">
        <v>0.35562285199022348</v>
      </c>
      <c r="V107" s="122">
        <v>32.886629912613479</v>
      </c>
      <c r="W107" s="122">
        <v>18.074371508379887</v>
      </c>
      <c r="X107" s="123">
        <v>0.33746508379888268</v>
      </c>
    </row>
    <row r="108" spans="1:24" ht="15.75" x14ac:dyDescent="0.25">
      <c r="A108" s="14">
        <v>339</v>
      </c>
      <c r="B108" s="26" t="s">
        <v>4</v>
      </c>
      <c r="C108" s="27" t="s">
        <v>19</v>
      </c>
      <c r="D108" s="28">
        <v>2</v>
      </c>
      <c r="E108" s="27">
        <v>69</v>
      </c>
      <c r="F108" s="25">
        <v>4.0149999999999997</v>
      </c>
      <c r="G108">
        <v>139</v>
      </c>
      <c r="H108" s="41">
        <v>10.061999999999999</v>
      </c>
      <c r="I108" s="41">
        <v>3.91</v>
      </c>
      <c r="J108" s="41"/>
      <c r="K108" t="s">
        <v>6347</v>
      </c>
      <c r="L108" t="s">
        <v>6348</v>
      </c>
      <c r="M108" t="s">
        <v>6276</v>
      </c>
      <c r="N108" s="104">
        <v>789.49947514315068</v>
      </c>
      <c r="O108" s="119" t="s">
        <v>7104</v>
      </c>
      <c r="P108" s="122">
        <v>28.257160647571606</v>
      </c>
      <c r="Q108" s="123">
        <v>1.039682470143213</v>
      </c>
      <c r="R108" s="104">
        <v>185.79368258648816</v>
      </c>
      <c r="S108" s="122">
        <v>40.813823163138238</v>
      </c>
      <c r="T108" s="123">
        <v>5.0992856316313828</v>
      </c>
      <c r="U108" s="123">
        <v>0.70638520019925277</v>
      </c>
      <c r="V108" s="122">
        <v>69.716677714716695</v>
      </c>
      <c r="W108" s="122">
        <v>43.683063511830639</v>
      </c>
      <c r="X108" s="123">
        <v>0.58374844333748444</v>
      </c>
    </row>
    <row r="109" spans="1:24" ht="15.75" x14ac:dyDescent="0.25">
      <c r="A109" s="14">
        <v>340</v>
      </c>
      <c r="B109" s="26" t="s">
        <v>4</v>
      </c>
      <c r="C109" s="27" t="s">
        <v>20</v>
      </c>
      <c r="D109" s="28">
        <v>1</v>
      </c>
      <c r="E109" s="27">
        <v>70</v>
      </c>
      <c r="F109" s="25">
        <v>4.056</v>
      </c>
      <c r="G109">
        <v>140</v>
      </c>
      <c r="H109" s="41">
        <v>10.098000000000001</v>
      </c>
      <c r="I109" s="41">
        <v>3.96</v>
      </c>
      <c r="J109" s="41"/>
      <c r="K109" t="s">
        <v>6349</v>
      </c>
      <c r="L109" t="s">
        <v>6350</v>
      </c>
      <c r="M109" t="s">
        <v>6282</v>
      </c>
      <c r="N109" s="104">
        <v>528.72269706601332</v>
      </c>
      <c r="O109" s="119" t="s">
        <v>7104</v>
      </c>
      <c r="P109" s="122">
        <v>15.035133136094675</v>
      </c>
      <c r="Q109" s="123">
        <v>1.317870357156065</v>
      </c>
      <c r="R109" s="104">
        <v>116.66759917030326</v>
      </c>
      <c r="S109" s="122">
        <v>24.092085798816569</v>
      </c>
      <c r="T109" s="123">
        <v>3.7189987137573963</v>
      </c>
      <c r="U109" s="123">
        <v>0.60095526005917166</v>
      </c>
      <c r="V109" s="122">
        <v>37.462256586436759</v>
      </c>
      <c r="W109" s="122">
        <v>26.12610946745562</v>
      </c>
      <c r="X109" s="123">
        <v>0.3500369822485207</v>
      </c>
    </row>
    <row r="110" spans="1:24" ht="15.75" x14ac:dyDescent="0.25">
      <c r="A110" s="14">
        <v>341</v>
      </c>
      <c r="B110" s="26" t="s">
        <v>4</v>
      </c>
      <c r="C110" s="27" t="s">
        <v>20</v>
      </c>
      <c r="D110" s="28">
        <v>2</v>
      </c>
      <c r="E110" s="27">
        <v>71</v>
      </c>
      <c r="F110" s="25">
        <v>3.8860000000000001</v>
      </c>
      <c r="G110">
        <v>141</v>
      </c>
      <c r="H110" s="41">
        <v>10.067</v>
      </c>
      <c r="I110" s="41">
        <v>3.88</v>
      </c>
      <c r="J110" s="41"/>
      <c r="K110" t="s">
        <v>6351</v>
      </c>
      <c r="L110" t="s">
        <v>6352</v>
      </c>
      <c r="M110" t="s">
        <v>6353</v>
      </c>
      <c r="N110" s="104">
        <v>746.53238884450593</v>
      </c>
      <c r="O110" s="119" t="s">
        <v>7104</v>
      </c>
      <c r="P110" s="122">
        <v>26.392820380854349</v>
      </c>
      <c r="Q110" s="123">
        <v>2.2870589972014925</v>
      </c>
      <c r="R110" s="104">
        <v>155.25910698269425</v>
      </c>
      <c r="S110" s="122">
        <v>36.718347915594435</v>
      </c>
      <c r="T110" s="123">
        <v>5.6349640792588778</v>
      </c>
      <c r="U110" s="123">
        <v>0.72293394256304666</v>
      </c>
      <c r="V110" s="122">
        <v>80.126447273439908</v>
      </c>
      <c r="W110" s="122">
        <v>29.515568708183224</v>
      </c>
      <c r="X110" s="123">
        <v>0.49350231600617611</v>
      </c>
    </row>
    <row r="111" spans="1:24" ht="15.75" x14ac:dyDescent="0.25">
      <c r="A111" s="14">
        <v>342</v>
      </c>
      <c r="B111" s="26" t="s">
        <v>4</v>
      </c>
      <c r="C111" s="27" t="s">
        <v>21</v>
      </c>
      <c r="D111" s="28">
        <v>1</v>
      </c>
      <c r="E111" s="27">
        <v>72</v>
      </c>
      <c r="F111" s="25">
        <v>3.8639999999999999</v>
      </c>
      <c r="G111">
        <v>142</v>
      </c>
      <c r="H111" s="41">
        <v>10.023999999999999</v>
      </c>
      <c r="I111" s="41">
        <v>3.92</v>
      </c>
      <c r="J111" s="41"/>
      <c r="K111" t="s">
        <v>6354</v>
      </c>
      <c r="L111" t="s">
        <v>6355</v>
      </c>
      <c r="M111" t="s">
        <v>6340</v>
      </c>
      <c r="N111" s="104">
        <v>633.89157521991456</v>
      </c>
      <c r="O111" s="119" t="s">
        <v>7104</v>
      </c>
      <c r="P111" s="122">
        <v>23.569487577639755</v>
      </c>
      <c r="Q111" s="123">
        <v>0.67306952311723611</v>
      </c>
      <c r="R111" s="104">
        <v>128.1909455576475</v>
      </c>
      <c r="S111" s="122">
        <v>31.36840062111801</v>
      </c>
      <c r="T111" s="123">
        <v>4.6791022763975159</v>
      </c>
      <c r="U111" s="123">
        <v>0.66272471785714282</v>
      </c>
      <c r="V111" s="122">
        <v>45.282824440887033</v>
      </c>
      <c r="W111" s="122">
        <v>28.317158385093169</v>
      </c>
      <c r="X111" s="123">
        <v>0.57705745341614911</v>
      </c>
    </row>
    <row r="112" spans="1:24" ht="15.75" x14ac:dyDescent="0.25">
      <c r="A112" s="14">
        <v>343</v>
      </c>
      <c r="B112" s="26" t="s">
        <v>4</v>
      </c>
      <c r="C112" s="27" t="s">
        <v>21</v>
      </c>
      <c r="D112" s="28">
        <v>2</v>
      </c>
      <c r="E112" s="27">
        <v>73</v>
      </c>
      <c r="F112" s="25">
        <v>3.9049999999999998</v>
      </c>
      <c r="G112">
        <v>143</v>
      </c>
      <c r="H112" s="41">
        <v>10</v>
      </c>
      <c r="I112" s="41">
        <v>3.95</v>
      </c>
      <c r="J112" s="41"/>
      <c r="K112" t="s">
        <v>6356</v>
      </c>
      <c r="L112" t="s">
        <v>6357</v>
      </c>
      <c r="M112" t="s">
        <v>6358</v>
      </c>
      <c r="N112" s="104">
        <v>743.00634897560815</v>
      </c>
      <c r="O112" s="119" t="s">
        <v>7104</v>
      </c>
      <c r="P112" s="122">
        <v>36.528169014084504</v>
      </c>
      <c r="Q112" s="123">
        <v>1.6660209571382842</v>
      </c>
      <c r="R112" s="104">
        <v>192.12649903578745</v>
      </c>
      <c r="S112" s="122">
        <v>33.781690140845065</v>
      </c>
      <c r="T112" s="123">
        <v>6.1704778720870683</v>
      </c>
      <c r="U112" s="123">
        <v>0.97045365641485271</v>
      </c>
      <c r="V112" s="122">
        <v>67.188017097205503</v>
      </c>
      <c r="W112" s="122">
        <v>36.631882202304737</v>
      </c>
      <c r="X112" s="123">
        <v>0.59865556978233037</v>
      </c>
    </row>
    <row r="113" spans="1:24" ht="15.75" x14ac:dyDescent="0.25">
      <c r="A113" s="14">
        <v>344</v>
      </c>
      <c r="B113" s="26" t="s">
        <v>4</v>
      </c>
      <c r="C113" s="27" t="s">
        <v>22</v>
      </c>
      <c r="D113" s="28">
        <v>1</v>
      </c>
      <c r="E113" s="27">
        <v>74</v>
      </c>
      <c r="F113" s="25">
        <v>4.2359999999999998</v>
      </c>
      <c r="G113">
        <v>144</v>
      </c>
      <c r="H113" s="41">
        <v>10.095000000000001</v>
      </c>
      <c r="I113" s="41">
        <v>3.79</v>
      </c>
      <c r="J113" s="41"/>
      <c r="K113" t="s">
        <v>6359</v>
      </c>
      <c r="L113" t="s">
        <v>6360</v>
      </c>
      <c r="M113" t="s">
        <v>6361</v>
      </c>
      <c r="N113" s="104">
        <v>624.06381751646597</v>
      </c>
      <c r="O113" s="119" t="s">
        <v>7104</v>
      </c>
      <c r="P113" s="122">
        <v>14.360835694050992</v>
      </c>
      <c r="Q113" s="123">
        <v>1.2070607191041076</v>
      </c>
      <c r="R113" s="104">
        <v>121.4582994888456</v>
      </c>
      <c r="S113" s="122">
        <v>22.806303116147308</v>
      </c>
      <c r="T113" s="123">
        <v>3.9783822092776209</v>
      </c>
      <c r="U113" s="123">
        <v>0.57332115623229463</v>
      </c>
      <c r="V113" s="122">
        <v>40.920208994236894</v>
      </c>
      <c r="W113" s="122">
        <v>50.603753541076486</v>
      </c>
      <c r="X113" s="123">
        <v>0.49734419263456098</v>
      </c>
    </row>
    <row r="114" spans="1:24" ht="15.75" x14ac:dyDescent="0.25">
      <c r="A114" s="14">
        <v>345</v>
      </c>
      <c r="B114" s="26" t="s">
        <v>4</v>
      </c>
      <c r="C114" s="27" t="s">
        <v>22</v>
      </c>
      <c r="D114" s="28">
        <v>2</v>
      </c>
      <c r="E114" s="27">
        <v>75</v>
      </c>
      <c r="F114" s="25">
        <v>4.18</v>
      </c>
      <c r="G114">
        <v>145</v>
      </c>
      <c r="H114" s="41">
        <v>10.08</v>
      </c>
      <c r="I114" s="41">
        <v>3.96</v>
      </c>
      <c r="J114" s="41"/>
      <c r="K114" t="s">
        <v>6362</v>
      </c>
      <c r="L114" t="s">
        <v>6352</v>
      </c>
      <c r="M114" t="s">
        <v>6363</v>
      </c>
      <c r="N114" s="104">
        <v>725.19665485639962</v>
      </c>
      <c r="O114" s="119" t="s">
        <v>7104</v>
      </c>
      <c r="P114" s="122">
        <v>15.479066985645932</v>
      </c>
      <c r="Q114" s="123">
        <v>3.9865672064892355</v>
      </c>
      <c r="R114" s="104">
        <v>201.22671080974882</v>
      </c>
      <c r="S114" s="122">
        <v>26.678827751196174</v>
      </c>
      <c r="T114" s="123">
        <v>4.551497769976077</v>
      </c>
      <c r="U114" s="123">
        <v>0.65036568775119619</v>
      </c>
      <c r="V114" s="122">
        <v>42.694432908992233</v>
      </c>
      <c r="W114" s="122">
        <v>70.264952153110045</v>
      </c>
      <c r="X114" s="123">
        <v>0.44802631578947372</v>
      </c>
    </row>
    <row r="115" spans="1:24" ht="15.75" x14ac:dyDescent="0.25">
      <c r="A115" s="14">
        <v>346</v>
      </c>
      <c r="B115" s="26" t="s">
        <v>4</v>
      </c>
      <c r="C115" s="27" t="s">
        <v>23</v>
      </c>
      <c r="D115" s="28">
        <v>1</v>
      </c>
      <c r="E115" s="27">
        <v>76</v>
      </c>
      <c r="F115" s="25">
        <v>3.9649999999999999</v>
      </c>
      <c r="G115">
        <v>146</v>
      </c>
      <c r="H115" s="41">
        <v>10.087</v>
      </c>
      <c r="I115" s="41">
        <v>3.99</v>
      </c>
      <c r="J115" s="41"/>
      <c r="K115" t="s">
        <v>6364</v>
      </c>
      <c r="L115" t="s">
        <v>6365</v>
      </c>
      <c r="M115" t="s">
        <v>246</v>
      </c>
      <c r="N115" s="104">
        <v>904.98240622944513</v>
      </c>
      <c r="O115" s="119" t="s">
        <v>7104</v>
      </c>
      <c r="P115" s="122">
        <v>32.275535939470366</v>
      </c>
      <c r="Q115" s="123">
        <v>1.9321404865384615</v>
      </c>
      <c r="R115" s="104">
        <v>175.85212053839845</v>
      </c>
      <c r="S115" s="122">
        <v>38.362547288776796</v>
      </c>
      <c r="T115" s="123">
        <v>5.8248091569987386</v>
      </c>
      <c r="U115" s="123">
        <v>0.97311857409836067</v>
      </c>
      <c r="V115" s="122">
        <v>51.463220133565578</v>
      </c>
      <c r="W115" s="122">
        <v>38.657629255989917</v>
      </c>
      <c r="X115" s="123">
        <v>0.56311475409836076</v>
      </c>
    </row>
    <row r="116" spans="1:24" ht="15.75" x14ac:dyDescent="0.25">
      <c r="A116" s="14">
        <v>347</v>
      </c>
      <c r="B116" s="26" t="s">
        <v>4</v>
      </c>
      <c r="C116" s="27" t="s">
        <v>23</v>
      </c>
      <c r="D116" s="28">
        <v>2</v>
      </c>
      <c r="E116" s="27">
        <v>77</v>
      </c>
      <c r="F116" s="25">
        <v>3.8980000000000001</v>
      </c>
      <c r="G116">
        <v>147</v>
      </c>
      <c r="H116" s="41">
        <v>10.02</v>
      </c>
      <c r="I116" s="41">
        <v>3.85</v>
      </c>
      <c r="J116" s="41"/>
      <c r="K116" t="s">
        <v>6366</v>
      </c>
      <c r="L116" t="s">
        <v>6367</v>
      </c>
      <c r="M116" t="s">
        <v>6368</v>
      </c>
      <c r="N116" s="104">
        <v>532.69261357099788</v>
      </c>
      <c r="O116" s="119" t="s">
        <v>7104</v>
      </c>
      <c r="P116" s="122">
        <v>19.831323755772193</v>
      </c>
      <c r="Q116" s="123">
        <v>3.6691121451064643</v>
      </c>
      <c r="R116" s="104">
        <v>127.51827339270139</v>
      </c>
      <c r="S116" s="122">
        <v>26.492432016418675</v>
      </c>
      <c r="T116" s="123">
        <v>4.6017048701898409</v>
      </c>
      <c r="U116" s="123">
        <v>0.74414384230374553</v>
      </c>
      <c r="V116" s="122">
        <v>50.50440215484543</v>
      </c>
      <c r="W116" s="122">
        <v>17.572473063109285</v>
      </c>
      <c r="X116" s="123">
        <v>0.44041816316059518</v>
      </c>
    </row>
    <row r="117" spans="1:24" ht="15.75" x14ac:dyDescent="0.25">
      <c r="A117" s="14">
        <v>348</v>
      </c>
      <c r="B117" s="26" t="s">
        <v>4</v>
      </c>
      <c r="C117" s="27" t="s">
        <v>24</v>
      </c>
      <c r="D117" s="28">
        <v>1</v>
      </c>
      <c r="E117" s="27">
        <v>78</v>
      </c>
      <c r="F117" s="25">
        <v>3.9239999999999999</v>
      </c>
      <c r="G117">
        <v>148</v>
      </c>
      <c r="H117" s="41">
        <v>9.9819999999999993</v>
      </c>
      <c r="I117" s="41">
        <v>3.78</v>
      </c>
      <c r="J117" s="41"/>
      <c r="K117" t="s">
        <v>6369</v>
      </c>
      <c r="L117" t="s">
        <v>6370</v>
      </c>
      <c r="M117" t="s">
        <v>6371</v>
      </c>
      <c r="N117" s="104">
        <v>799.41583580523695</v>
      </c>
      <c r="O117" s="119" t="s">
        <v>7104</v>
      </c>
      <c r="P117" s="122">
        <v>17.834480122324159</v>
      </c>
      <c r="Q117" s="123">
        <v>2.235505517870795</v>
      </c>
      <c r="R117" s="104">
        <v>213.02562712404432</v>
      </c>
      <c r="S117" s="122">
        <v>36.431574923547402</v>
      </c>
      <c r="T117" s="123">
        <v>5.9674089258409788</v>
      </c>
      <c r="U117" s="123">
        <v>0.9264692003822631</v>
      </c>
      <c r="V117" s="122">
        <v>74.673628780475909</v>
      </c>
      <c r="W117" s="122">
        <v>65.957568807339456</v>
      </c>
      <c r="X117" s="123">
        <v>0.79988532110091748</v>
      </c>
    </row>
    <row r="118" spans="1:24" ht="15.75" x14ac:dyDescent="0.25">
      <c r="A118" s="14">
        <v>349</v>
      </c>
      <c r="B118" s="26" t="s">
        <v>4</v>
      </c>
      <c r="C118" s="27" t="s">
        <v>24</v>
      </c>
      <c r="D118" s="28">
        <v>2</v>
      </c>
      <c r="E118" s="27">
        <v>79</v>
      </c>
      <c r="F118" s="25">
        <v>3.9180000000000001</v>
      </c>
      <c r="G118">
        <v>149</v>
      </c>
      <c r="H118" s="41">
        <v>10.025</v>
      </c>
      <c r="I118" s="41">
        <v>3.85</v>
      </c>
      <c r="J118" s="41"/>
      <c r="K118" t="s">
        <v>6372</v>
      </c>
      <c r="L118" t="s">
        <v>6373</v>
      </c>
      <c r="M118" t="s">
        <v>6374</v>
      </c>
      <c r="N118" s="104">
        <v>694.77370523219747</v>
      </c>
      <c r="O118" s="119" t="s">
        <v>7104</v>
      </c>
      <c r="P118" s="122">
        <v>29.44678407350689</v>
      </c>
      <c r="Q118" s="123">
        <v>1.8294963437021436</v>
      </c>
      <c r="R118" s="104">
        <v>153.42168229575034</v>
      </c>
      <c r="S118" s="122">
        <v>29.190275650842263</v>
      </c>
      <c r="T118" s="123">
        <v>5.2195980164624816</v>
      </c>
      <c r="U118" s="123">
        <v>0.81636564402756517</v>
      </c>
      <c r="V118" s="122">
        <v>51.104642254871749</v>
      </c>
      <c r="W118" s="122">
        <v>35.652756508422662</v>
      </c>
      <c r="X118" s="123">
        <v>0.51397396630934156</v>
      </c>
    </row>
    <row r="119" spans="1:24" ht="15.75" x14ac:dyDescent="0.25">
      <c r="A119" s="14">
        <v>350</v>
      </c>
      <c r="B119" s="50" t="s">
        <v>117</v>
      </c>
      <c r="C119" s="27"/>
      <c r="D119" s="28"/>
      <c r="E119" s="27">
        <v>80</v>
      </c>
      <c r="F119" s="25"/>
      <c r="G119">
        <v>150</v>
      </c>
      <c r="H119" s="41"/>
      <c r="I119" s="41">
        <v>4.8499999999999996</v>
      </c>
      <c r="J119" s="41"/>
      <c r="K119" s="43"/>
      <c r="L119" s="43"/>
      <c r="M119" s="43"/>
      <c r="N119" s="112">
        <v>-7.5511502500003047E-4</v>
      </c>
      <c r="O119" s="120" t="s">
        <v>7104</v>
      </c>
      <c r="P119" s="115">
        <v>1.9749999999999934E-2</v>
      </c>
      <c r="Q119" s="117">
        <v>-1.0895064475000011E-3</v>
      </c>
      <c r="R119" s="117">
        <v>-7.1731230749999819E-3</v>
      </c>
      <c r="S119" s="115">
        <v>1.4249999999999999E-2</v>
      </c>
      <c r="T119" s="117">
        <v>2.6264455500000228E-3</v>
      </c>
      <c r="U119" s="117">
        <v>-4.0031168999999853E-4</v>
      </c>
      <c r="V119" s="117">
        <v>-3.8044039737499952E-3</v>
      </c>
      <c r="W119" s="125">
        <v>-2.2750000000000048E-2</v>
      </c>
      <c r="X119" s="117">
        <v>3.2499999999999977E-4</v>
      </c>
    </row>
    <row r="120" spans="1:24" ht="15.75" x14ac:dyDescent="0.25">
      <c r="A120" s="14">
        <v>351</v>
      </c>
      <c r="B120" s="50" t="s">
        <v>117</v>
      </c>
      <c r="C120" s="27"/>
      <c r="D120" s="28"/>
      <c r="E120" s="27">
        <v>81</v>
      </c>
      <c r="F120" s="25"/>
      <c r="G120">
        <v>151</v>
      </c>
      <c r="H120" s="41"/>
      <c r="I120" s="41">
        <v>4.74</v>
      </c>
      <c r="J120" s="41"/>
      <c r="K120" s="46"/>
      <c r="L120" s="46"/>
      <c r="M120" s="43"/>
      <c r="N120" s="112">
        <v>0.10255083947499988</v>
      </c>
      <c r="O120" s="120" t="s">
        <v>7104</v>
      </c>
      <c r="P120" s="115">
        <v>4.9749999999999961E-2</v>
      </c>
      <c r="Q120" s="117">
        <v>-1.4574725075000017E-3</v>
      </c>
      <c r="R120" s="117">
        <v>-8.0839997500001259E-4</v>
      </c>
      <c r="S120" s="115">
        <v>4.8250000000000001E-2</v>
      </c>
      <c r="T120" s="117">
        <v>4.6314650000001123E-4</v>
      </c>
      <c r="U120" s="117">
        <v>5.0366810999999748E-4</v>
      </c>
      <c r="V120" s="117">
        <v>-7.6075267487499959E-3</v>
      </c>
      <c r="W120" s="125">
        <v>-1.4750000000000041E-2</v>
      </c>
      <c r="X120" s="117">
        <v>-8.7500000000000034E-4</v>
      </c>
    </row>
    <row r="121" spans="1:24" ht="15.75" x14ac:dyDescent="0.25">
      <c r="A121" s="14">
        <v>352</v>
      </c>
      <c r="B121" s="10" t="s">
        <v>132</v>
      </c>
      <c r="C121" s="27"/>
      <c r="D121" s="28"/>
      <c r="E121" s="27">
        <v>82</v>
      </c>
      <c r="F121" s="25">
        <v>3.9420000000000002</v>
      </c>
      <c r="G121">
        <v>152</v>
      </c>
      <c r="H121" s="41">
        <v>10.058</v>
      </c>
      <c r="I121" s="41" t="s">
        <v>137</v>
      </c>
      <c r="J121" s="41"/>
      <c r="K121" s="46"/>
      <c r="L121" s="46"/>
      <c r="M121" s="43"/>
      <c r="N121" s="104">
        <v>974.36384150171239</v>
      </c>
      <c r="O121" s="119" t="s">
        <v>7104</v>
      </c>
      <c r="P121" s="104">
        <v>389.29794520547949</v>
      </c>
      <c r="Q121" s="123">
        <v>1.0922650155060882</v>
      </c>
      <c r="R121" s="104">
        <v>123.72684058466514</v>
      </c>
      <c r="S121" s="122">
        <v>34.971461187214615</v>
      </c>
      <c r="T121" s="122">
        <v>37.324192462709284</v>
      </c>
      <c r="U121" s="122">
        <v>10.360189941856927</v>
      </c>
      <c r="V121" s="122">
        <v>99.356567644492003</v>
      </c>
      <c r="W121" s="122">
        <v>35.648782343987826</v>
      </c>
      <c r="X121" s="123">
        <v>1.4583333333333335</v>
      </c>
    </row>
    <row r="122" spans="1:24" ht="15.75" x14ac:dyDescent="0.25">
      <c r="A122" s="14">
        <v>353</v>
      </c>
      <c r="B122" s="10" t="s">
        <v>128</v>
      </c>
      <c r="C122" s="27"/>
      <c r="D122" s="28"/>
      <c r="E122" s="27">
        <v>83</v>
      </c>
      <c r="F122" s="25">
        <v>3.2189999999999999</v>
      </c>
      <c r="G122">
        <v>153</v>
      </c>
      <c r="H122" s="41"/>
      <c r="I122" s="41"/>
      <c r="J122" s="41"/>
      <c r="K122" s="46"/>
      <c r="L122" s="46"/>
      <c r="M122" s="43"/>
      <c r="N122" s="104">
        <v>678.82700972343889</v>
      </c>
      <c r="O122" s="119" t="s">
        <v>7104</v>
      </c>
      <c r="P122" s="97">
        <v>237.77958993476233</v>
      </c>
      <c r="Q122" s="123">
        <v>0.60778179354613227</v>
      </c>
      <c r="R122" s="104">
        <v>206.77150841402607</v>
      </c>
      <c r="S122" s="122">
        <v>50.468313140726927</v>
      </c>
      <c r="T122" s="122">
        <v>18.905298859273064</v>
      </c>
      <c r="U122" s="122">
        <v>91.190598586766072</v>
      </c>
      <c r="V122" s="122">
        <v>23.905071514317335</v>
      </c>
      <c r="W122" s="122">
        <v>16.004193849021433</v>
      </c>
      <c r="X122" s="123">
        <v>1.7616495806150978</v>
      </c>
    </row>
    <row r="123" spans="1:24" ht="15.75" x14ac:dyDescent="0.25">
      <c r="A123" s="14">
        <v>354</v>
      </c>
      <c r="B123" s="10">
        <v>10</v>
      </c>
      <c r="C123" s="11" t="s">
        <v>5</v>
      </c>
      <c r="D123" s="12">
        <v>1</v>
      </c>
      <c r="E123" s="11">
        <v>84</v>
      </c>
      <c r="F123" s="17">
        <v>4.25</v>
      </c>
      <c r="G123">
        <v>154</v>
      </c>
      <c r="H123" s="41">
        <v>10.004</v>
      </c>
      <c r="I123" s="41">
        <v>3.86</v>
      </c>
      <c r="J123" s="41"/>
      <c r="K123" t="s">
        <v>6650</v>
      </c>
      <c r="L123" t="s">
        <v>6651</v>
      </c>
      <c r="M123" t="s">
        <v>6652</v>
      </c>
      <c r="N123" s="104">
        <v>352.24264894111764</v>
      </c>
      <c r="O123" s="119" t="s">
        <v>7104</v>
      </c>
      <c r="P123" s="122">
        <v>20.228823529411766</v>
      </c>
      <c r="Q123" s="123">
        <v>4.1464502490882351</v>
      </c>
      <c r="R123" s="104">
        <v>122.86577236111764</v>
      </c>
      <c r="S123" s="122">
        <v>26.19705882352941</v>
      </c>
      <c r="T123" s="123">
        <v>5.2296146759999997</v>
      </c>
      <c r="U123" s="123">
        <v>0.96038899136470579</v>
      </c>
      <c r="V123" s="122">
        <v>49.777051319902938</v>
      </c>
      <c r="W123" s="122">
        <v>16.865294117647057</v>
      </c>
      <c r="X123" s="123">
        <v>0.99758823529411766</v>
      </c>
    </row>
    <row r="124" spans="1:24" ht="15.75" x14ac:dyDescent="0.25">
      <c r="A124" s="14">
        <v>355</v>
      </c>
      <c r="B124" s="10">
        <v>10</v>
      </c>
      <c r="C124" s="11" t="s">
        <v>5</v>
      </c>
      <c r="D124" s="12">
        <v>2</v>
      </c>
      <c r="E124" s="11">
        <v>85</v>
      </c>
      <c r="F124" s="17">
        <v>4.3390000000000004</v>
      </c>
      <c r="G124">
        <v>155</v>
      </c>
      <c r="H124" s="41">
        <v>10.016</v>
      </c>
      <c r="I124" s="41">
        <v>3.99</v>
      </c>
      <c r="J124" s="41"/>
      <c r="K124" t="s">
        <v>6653</v>
      </c>
      <c r="L124" t="s">
        <v>6654</v>
      </c>
      <c r="M124" t="s">
        <v>6655</v>
      </c>
      <c r="N124" s="104">
        <v>346.67831579851344</v>
      </c>
      <c r="O124" s="119" t="s">
        <v>7104</v>
      </c>
      <c r="P124" s="122">
        <v>25.25524314358147</v>
      </c>
      <c r="Q124" s="123">
        <v>6.4977686507547814</v>
      </c>
      <c r="R124" s="104">
        <v>101.08060210526618</v>
      </c>
      <c r="S124" s="122">
        <v>16.353422447568562</v>
      </c>
      <c r="T124" s="123">
        <v>5.0261035820465541</v>
      </c>
      <c r="U124" s="123">
        <v>1.0585075752016593</v>
      </c>
      <c r="V124" s="122">
        <v>61.267707680246026</v>
      </c>
      <c r="W124" s="122">
        <v>14.659483752016593</v>
      </c>
      <c r="X124" s="123">
        <v>0.49867480986402402</v>
      </c>
    </row>
    <row r="125" spans="1:24" ht="15.75" x14ac:dyDescent="0.25">
      <c r="A125" s="14">
        <v>356</v>
      </c>
      <c r="B125" s="10">
        <v>10</v>
      </c>
      <c r="C125" s="11" t="s">
        <v>6</v>
      </c>
      <c r="D125" s="12">
        <v>1</v>
      </c>
      <c r="E125" s="11">
        <v>86</v>
      </c>
      <c r="F125" s="17">
        <v>4.21</v>
      </c>
      <c r="G125">
        <v>156</v>
      </c>
      <c r="H125" s="41">
        <v>10.037000000000001</v>
      </c>
      <c r="I125" s="41">
        <v>3.85</v>
      </c>
      <c r="J125" s="41"/>
      <c r="K125" t="s">
        <v>6656</v>
      </c>
      <c r="L125" t="s">
        <v>6657</v>
      </c>
      <c r="M125" t="s">
        <v>258</v>
      </c>
      <c r="N125" s="104">
        <v>354.26283593818289</v>
      </c>
      <c r="O125" s="119" t="s">
        <v>7104</v>
      </c>
      <c r="P125" s="122">
        <v>12.383016627078385</v>
      </c>
      <c r="Q125" s="123">
        <v>1.3588181468230405</v>
      </c>
      <c r="R125" s="104">
        <v>119.64202566146081</v>
      </c>
      <c r="S125" s="122">
        <v>27.600356294536812</v>
      </c>
      <c r="T125" s="123">
        <v>5.5241045013064127</v>
      </c>
      <c r="U125" s="123">
        <v>0.66344123807600941</v>
      </c>
      <c r="V125" s="122">
        <v>47.536957524842634</v>
      </c>
      <c r="W125" s="122">
        <v>20.438836104513062</v>
      </c>
      <c r="X125" s="123">
        <v>0.72416864608076015</v>
      </c>
    </row>
    <row r="126" spans="1:24" ht="15.75" x14ac:dyDescent="0.25">
      <c r="A126" s="14">
        <v>357</v>
      </c>
      <c r="B126" s="10">
        <v>10</v>
      </c>
      <c r="C126" s="11" t="s">
        <v>6</v>
      </c>
      <c r="D126" s="12">
        <v>2</v>
      </c>
      <c r="E126" s="11">
        <v>87</v>
      </c>
      <c r="F126" s="17">
        <v>4.3390000000000004</v>
      </c>
      <c r="G126">
        <v>157</v>
      </c>
      <c r="H126" s="41">
        <v>10.006</v>
      </c>
      <c r="I126" s="41">
        <v>3.97</v>
      </c>
      <c r="J126" s="41"/>
      <c r="K126" t="s">
        <v>6658</v>
      </c>
      <c r="L126" t="s">
        <v>6659</v>
      </c>
      <c r="M126" t="s">
        <v>257</v>
      </c>
      <c r="N126" s="104">
        <v>391.6278554389836</v>
      </c>
      <c r="O126" s="119" t="s">
        <v>7104</v>
      </c>
      <c r="P126" s="122">
        <v>13.045056464623185</v>
      </c>
      <c r="Q126" s="123">
        <v>2.7545077684086192</v>
      </c>
      <c r="R126" s="104">
        <v>130.3605391875432</v>
      </c>
      <c r="S126" s="122">
        <v>19.340285780133669</v>
      </c>
      <c r="T126" s="123">
        <v>6.8846292147960355</v>
      </c>
      <c r="U126" s="123">
        <v>0.78274206229545973</v>
      </c>
      <c r="V126" s="122">
        <v>48.646107576535485</v>
      </c>
      <c r="W126" s="122">
        <v>15.302489052777137</v>
      </c>
      <c r="X126" s="123">
        <v>0.86235307674579387</v>
      </c>
    </row>
    <row r="127" spans="1:24" ht="15.75" x14ac:dyDescent="0.25">
      <c r="A127" s="14">
        <v>358</v>
      </c>
      <c r="B127" s="10">
        <v>10</v>
      </c>
      <c r="C127" s="11" t="s">
        <v>7</v>
      </c>
      <c r="D127" s="12">
        <v>1</v>
      </c>
      <c r="E127" s="11">
        <v>88</v>
      </c>
      <c r="F127" s="17">
        <v>3.9849999999999999</v>
      </c>
      <c r="G127">
        <v>158</v>
      </c>
      <c r="H127" s="41">
        <v>10.093</v>
      </c>
      <c r="I127" s="41">
        <v>3.89</v>
      </c>
      <c r="J127" s="41"/>
      <c r="K127" t="s">
        <v>6660</v>
      </c>
      <c r="L127" t="s">
        <v>6661</v>
      </c>
      <c r="M127" t="s">
        <v>6662</v>
      </c>
      <c r="N127" s="104">
        <v>311.62643464234628</v>
      </c>
      <c r="O127" s="119" t="s">
        <v>7104</v>
      </c>
      <c r="P127" s="122">
        <v>16.838770388958594</v>
      </c>
      <c r="Q127" s="123">
        <v>3.7989599754391477</v>
      </c>
      <c r="R127" s="104">
        <v>102.89494296982434</v>
      </c>
      <c r="S127" s="122">
        <v>23.79861982434128</v>
      </c>
      <c r="T127" s="123">
        <v>4.7676635277289847</v>
      </c>
      <c r="U127" s="123">
        <v>0.81859946356336255</v>
      </c>
      <c r="V127" s="122">
        <v>33.611923219469894</v>
      </c>
      <c r="W127" s="122">
        <v>15.043287327478044</v>
      </c>
      <c r="X127" s="123">
        <v>0.82151819322459219</v>
      </c>
    </row>
    <row r="128" spans="1:24" ht="15.75" x14ac:dyDescent="0.25">
      <c r="A128" s="14">
        <v>359</v>
      </c>
      <c r="B128" s="10">
        <v>10</v>
      </c>
      <c r="C128" s="11" t="s">
        <v>7</v>
      </c>
      <c r="D128" s="12">
        <v>2</v>
      </c>
      <c r="E128" s="11">
        <v>89</v>
      </c>
      <c r="F128" s="17">
        <v>4.0880000000000001</v>
      </c>
      <c r="G128">
        <v>159</v>
      </c>
      <c r="H128" s="41">
        <v>9.9719999999999995</v>
      </c>
      <c r="I128" s="41">
        <v>3.89</v>
      </c>
      <c r="J128" s="41"/>
      <c r="K128" t="s">
        <v>6663</v>
      </c>
      <c r="L128" t="s">
        <v>6664</v>
      </c>
      <c r="M128" t="s">
        <v>6665</v>
      </c>
      <c r="N128" s="104">
        <v>401.60775358359831</v>
      </c>
      <c r="O128" s="119" t="s">
        <v>7104</v>
      </c>
      <c r="P128" s="122">
        <v>34.217832681017612</v>
      </c>
      <c r="Q128" s="123">
        <v>2.1059756238074852</v>
      </c>
      <c r="R128" s="104">
        <v>120.67583562493884</v>
      </c>
      <c r="S128" s="122">
        <v>24.593321917808218</v>
      </c>
      <c r="T128" s="123">
        <v>5.0772321201076318</v>
      </c>
      <c r="U128" s="123">
        <v>1.4304369500489238</v>
      </c>
      <c r="V128" s="122">
        <v>64.730424415261126</v>
      </c>
      <c r="W128" s="122">
        <v>16.887842465753426</v>
      </c>
      <c r="X128" s="123">
        <v>0.92484099804305286</v>
      </c>
    </row>
    <row r="129" spans="1:24" ht="15.75" x14ac:dyDescent="0.25">
      <c r="A129" s="14">
        <v>360</v>
      </c>
      <c r="B129" s="10">
        <v>10</v>
      </c>
      <c r="C129" s="11" t="s">
        <v>8</v>
      </c>
      <c r="D129" s="12">
        <v>1</v>
      </c>
      <c r="E129" s="11">
        <v>90</v>
      </c>
      <c r="F129" s="17">
        <v>4.2670000000000003</v>
      </c>
      <c r="G129">
        <v>160</v>
      </c>
      <c r="H129" s="41">
        <v>9.9789999999999992</v>
      </c>
      <c r="I129" s="41">
        <v>3.86</v>
      </c>
      <c r="J129" s="41"/>
      <c r="K129" t="s">
        <v>6666</v>
      </c>
      <c r="L129" t="s">
        <v>6667</v>
      </c>
      <c r="M129" t="s">
        <v>6668</v>
      </c>
      <c r="N129" s="104">
        <v>296.36462751341685</v>
      </c>
      <c r="O129" s="119" t="s">
        <v>7104</v>
      </c>
      <c r="P129" s="122">
        <v>18.974103585657367</v>
      </c>
      <c r="Q129" s="123">
        <v>0.88915531383290369</v>
      </c>
      <c r="R129" s="104">
        <v>106.30499154786736</v>
      </c>
      <c r="S129" s="122">
        <v>25.382587297867349</v>
      </c>
      <c r="T129" s="123">
        <v>5.5456525904616827</v>
      </c>
      <c r="U129" s="123">
        <v>0.84240626020623377</v>
      </c>
      <c r="V129" s="122">
        <v>42.277043296130181</v>
      </c>
      <c r="W129" s="122">
        <v>12.221115537848604</v>
      </c>
      <c r="X129" s="123">
        <v>0.62450199203187251</v>
      </c>
    </row>
    <row r="130" spans="1:24" ht="15.75" x14ac:dyDescent="0.25">
      <c r="A130" s="14">
        <v>361</v>
      </c>
      <c r="B130" s="10">
        <v>10</v>
      </c>
      <c r="C130" s="11" t="s">
        <v>8</v>
      </c>
      <c r="D130" s="12">
        <v>2</v>
      </c>
      <c r="E130" s="11">
        <v>91</v>
      </c>
      <c r="F130" s="17">
        <v>4.1719999999999997</v>
      </c>
      <c r="G130">
        <v>161</v>
      </c>
      <c r="H130" s="41">
        <v>9.9700000000000006</v>
      </c>
      <c r="I130" s="41">
        <v>3.85</v>
      </c>
      <c r="J130" s="41"/>
      <c r="K130" t="s">
        <v>6669</v>
      </c>
      <c r="L130" t="s">
        <v>6670</v>
      </c>
      <c r="M130" t="s">
        <v>6671</v>
      </c>
      <c r="N130" s="104">
        <v>327.31869846590365</v>
      </c>
      <c r="O130" s="119" t="s">
        <v>7104</v>
      </c>
      <c r="P130" s="122">
        <v>24.554769894534996</v>
      </c>
      <c r="Q130" s="123">
        <v>2.2121723315256467</v>
      </c>
      <c r="R130" s="104">
        <v>132.89888613009347</v>
      </c>
      <c r="S130" s="122">
        <v>25.270254074784276</v>
      </c>
      <c r="T130" s="123">
        <v>9.0560702559923296</v>
      </c>
      <c r="U130" s="123">
        <v>0.94600303159156274</v>
      </c>
      <c r="V130" s="122">
        <v>35.476915379814841</v>
      </c>
      <c r="W130" s="122">
        <v>22.46584372003835</v>
      </c>
      <c r="X130" s="123">
        <v>0.67323825503355705</v>
      </c>
    </row>
    <row r="131" spans="1:24" ht="15.75" x14ac:dyDescent="0.25">
      <c r="A131" s="14">
        <v>362</v>
      </c>
      <c r="B131" s="10">
        <v>10</v>
      </c>
      <c r="C131" s="11" t="s">
        <v>9</v>
      </c>
      <c r="D131" s="12">
        <v>1</v>
      </c>
      <c r="E131" s="11">
        <v>92</v>
      </c>
      <c r="F131" s="17">
        <v>4.03</v>
      </c>
      <c r="G131">
        <v>162</v>
      </c>
      <c r="H131" s="41">
        <v>10.01</v>
      </c>
      <c r="I131" s="41">
        <v>3.76</v>
      </c>
      <c r="J131" s="41"/>
      <c r="K131" t="s">
        <v>6672</v>
      </c>
      <c r="L131" t="s">
        <v>6673</v>
      </c>
      <c r="M131" t="s">
        <v>6652</v>
      </c>
      <c r="N131" s="104">
        <v>365.29082931755579</v>
      </c>
      <c r="O131" s="119" t="s">
        <v>7104</v>
      </c>
      <c r="P131" s="122">
        <v>25.859181141439201</v>
      </c>
      <c r="Q131" s="123">
        <v>2.9811987334057068</v>
      </c>
      <c r="R131" s="104">
        <v>143.46215588951608</v>
      </c>
      <c r="S131" s="122">
        <v>30.723945409429277</v>
      </c>
      <c r="T131" s="122">
        <v>10.877216866749377</v>
      </c>
      <c r="U131" s="123">
        <v>1.0666839715384613</v>
      </c>
      <c r="V131" s="122">
        <v>44.443019999897643</v>
      </c>
      <c r="W131" s="122">
        <v>29.979528535980148</v>
      </c>
      <c r="X131" s="123">
        <v>0.65750620347394539</v>
      </c>
    </row>
    <row r="132" spans="1:24" ht="15.75" x14ac:dyDescent="0.25">
      <c r="A132" s="14">
        <v>363</v>
      </c>
      <c r="B132" s="10">
        <v>10</v>
      </c>
      <c r="C132" s="11" t="s">
        <v>9</v>
      </c>
      <c r="D132" s="12">
        <v>2</v>
      </c>
      <c r="E132" s="11">
        <v>93</v>
      </c>
      <c r="F132" s="17">
        <v>4.1310000000000002</v>
      </c>
      <c r="G132">
        <v>163</v>
      </c>
      <c r="H132" s="41">
        <v>10.074</v>
      </c>
      <c r="I132" s="41">
        <v>3.87</v>
      </c>
      <c r="J132" s="41"/>
      <c r="K132" t="s">
        <v>6674</v>
      </c>
      <c r="L132" t="s">
        <v>6675</v>
      </c>
      <c r="M132" t="s">
        <v>6676</v>
      </c>
      <c r="N132" s="104">
        <v>419.94785728631081</v>
      </c>
      <c r="O132" s="119" t="s">
        <v>7104</v>
      </c>
      <c r="P132" s="122">
        <v>24.529774872912125</v>
      </c>
      <c r="Q132" s="123">
        <v>1.5077394149419028</v>
      </c>
      <c r="R132" s="104">
        <v>144.48904835021784</v>
      </c>
      <c r="S132" s="122">
        <v>27.917574437182278</v>
      </c>
      <c r="T132" s="123">
        <v>7.4815216092955703</v>
      </c>
      <c r="U132" s="123">
        <v>1.1577043130718954</v>
      </c>
      <c r="V132" s="122">
        <v>54.46510464768518</v>
      </c>
      <c r="W132" s="122">
        <v>27.583514887436454</v>
      </c>
      <c r="X132" s="123">
        <v>1.4228395061728396</v>
      </c>
    </row>
    <row r="133" spans="1:24" ht="15.75" x14ac:dyDescent="0.25">
      <c r="A133" s="14">
        <v>364</v>
      </c>
      <c r="B133" s="10">
        <v>10</v>
      </c>
      <c r="C133" s="11" t="s">
        <v>10</v>
      </c>
      <c r="D133" s="12">
        <v>1</v>
      </c>
      <c r="E133" s="11">
        <v>94</v>
      </c>
      <c r="F133" s="17">
        <v>4.2679999999999998</v>
      </c>
      <c r="G133">
        <v>164</v>
      </c>
      <c r="H133" s="41">
        <v>10.054</v>
      </c>
      <c r="I133" s="41">
        <v>3.94</v>
      </c>
      <c r="J133" s="41"/>
      <c r="K133" t="s">
        <v>6677</v>
      </c>
      <c r="L133" t="s">
        <v>6678</v>
      </c>
      <c r="M133" t="s">
        <v>234</v>
      </c>
      <c r="N133" s="104">
        <v>403.50563447744844</v>
      </c>
      <c r="O133" s="119" t="s">
        <v>7104</v>
      </c>
      <c r="P133" s="122">
        <v>22.905927835051546</v>
      </c>
      <c r="Q133" s="123">
        <v>1.0202083319177602</v>
      </c>
      <c r="R133" s="104">
        <v>120.00486728789831</v>
      </c>
      <c r="S133" s="122">
        <v>27.914128397375816</v>
      </c>
      <c r="T133" s="123">
        <v>4.593000097000937</v>
      </c>
      <c r="U133" s="123">
        <v>0.89977644664948442</v>
      </c>
      <c r="V133" s="122">
        <v>41.616519967101098</v>
      </c>
      <c r="W133" s="122">
        <v>22.199507966260544</v>
      </c>
      <c r="X133" s="123">
        <v>0.65809512652296154</v>
      </c>
    </row>
    <row r="134" spans="1:24" ht="15.75" x14ac:dyDescent="0.25">
      <c r="A134" s="14">
        <v>365</v>
      </c>
      <c r="B134" s="10">
        <v>10</v>
      </c>
      <c r="C134" s="11" t="s">
        <v>10</v>
      </c>
      <c r="D134" s="12">
        <v>2</v>
      </c>
      <c r="E134" s="11">
        <v>95</v>
      </c>
      <c r="F134" s="17">
        <v>4.2789999999999999</v>
      </c>
      <c r="G134">
        <v>165</v>
      </c>
      <c r="H134" s="41">
        <v>10.029999999999999</v>
      </c>
      <c r="I134" s="41">
        <v>3.91</v>
      </c>
      <c r="J134" s="41"/>
      <c r="K134" t="s">
        <v>6679</v>
      </c>
      <c r="L134" t="s">
        <v>6680</v>
      </c>
      <c r="M134" t="s">
        <v>6681</v>
      </c>
      <c r="N134" s="104">
        <v>367.11813262438653</v>
      </c>
      <c r="O134" s="119" t="s">
        <v>7104</v>
      </c>
      <c r="P134" s="122">
        <v>12.849380696424397</v>
      </c>
      <c r="Q134" s="123">
        <v>1.2004239425391445</v>
      </c>
      <c r="R134" s="104">
        <v>134.58508775058425</v>
      </c>
      <c r="S134" s="122">
        <v>25.893316195372751</v>
      </c>
      <c r="T134" s="123">
        <v>6.0588418390979211</v>
      </c>
      <c r="U134" s="123">
        <v>0.7288724997195607</v>
      </c>
      <c r="V134" s="122">
        <v>48.30770398097394</v>
      </c>
      <c r="W134" s="122">
        <v>22.619186725870531</v>
      </c>
      <c r="X134" s="123">
        <v>0.72160551530731487</v>
      </c>
    </row>
    <row r="135" spans="1:24" ht="15.75" x14ac:dyDescent="0.25">
      <c r="A135" s="14">
        <v>366</v>
      </c>
      <c r="B135" s="10">
        <v>10</v>
      </c>
      <c r="C135" s="11" t="s">
        <v>24</v>
      </c>
      <c r="D135" s="12">
        <v>1</v>
      </c>
      <c r="E135" s="11">
        <v>96</v>
      </c>
      <c r="F135" s="17">
        <v>3.9910000000000001</v>
      </c>
      <c r="G135">
        <v>166</v>
      </c>
      <c r="H135" s="41">
        <v>10.02</v>
      </c>
      <c r="I135" s="41">
        <v>3.81</v>
      </c>
      <c r="J135" s="41"/>
      <c r="K135" t="s">
        <v>6682</v>
      </c>
      <c r="L135" t="s">
        <v>6683</v>
      </c>
      <c r="M135" t="s">
        <v>252</v>
      </c>
      <c r="N135" s="104">
        <v>374.63054536450761</v>
      </c>
      <c r="O135" s="119" t="s">
        <v>7104</v>
      </c>
      <c r="P135" s="122">
        <v>29.005888248559256</v>
      </c>
      <c r="Q135" s="123">
        <v>3.0335604556815334</v>
      </c>
      <c r="R135" s="104">
        <v>135.88630465666498</v>
      </c>
      <c r="S135" s="122">
        <v>32.685417188674521</v>
      </c>
      <c r="T135" s="123">
        <v>8.3435991851666262</v>
      </c>
      <c r="U135" s="123">
        <v>1.3262871021799045</v>
      </c>
      <c r="V135" s="122">
        <v>65.416007495511778</v>
      </c>
      <c r="W135" s="122">
        <v>19.109872212478074</v>
      </c>
      <c r="X135" s="123">
        <v>0.93829867201202699</v>
      </c>
    </row>
    <row r="136" spans="1:24" ht="15.75" x14ac:dyDescent="0.25">
      <c r="A136" s="14">
        <v>367</v>
      </c>
      <c r="B136" s="10">
        <v>10</v>
      </c>
      <c r="C136" s="11" t="s">
        <v>24</v>
      </c>
      <c r="D136" s="12">
        <v>2</v>
      </c>
      <c r="E136" s="11">
        <v>97</v>
      </c>
      <c r="F136" s="17">
        <v>4.3419999999999996</v>
      </c>
      <c r="G136">
        <v>167</v>
      </c>
      <c r="H136" s="41">
        <v>10.029999999999999</v>
      </c>
      <c r="I136" s="41">
        <v>3.9</v>
      </c>
      <c r="J136" s="41"/>
      <c r="K136" t="s">
        <v>6684</v>
      </c>
      <c r="L136" t="s">
        <v>6685</v>
      </c>
      <c r="M136" t="s">
        <v>6686</v>
      </c>
      <c r="N136" s="104">
        <v>421.4985838322778</v>
      </c>
      <c r="O136" s="119" t="s">
        <v>7104</v>
      </c>
      <c r="P136" s="122">
        <v>19.434016582220178</v>
      </c>
      <c r="Q136" s="123">
        <v>1.8716597863023952</v>
      </c>
      <c r="R136" s="104">
        <v>139.28720522449333</v>
      </c>
      <c r="S136" s="122">
        <v>30.139912482726853</v>
      </c>
      <c r="T136" s="123">
        <v>7.1983841669737467</v>
      </c>
      <c r="U136" s="123">
        <v>0.95299586165361594</v>
      </c>
      <c r="V136" s="122">
        <v>52.51082298009846</v>
      </c>
      <c r="W136" s="122">
        <v>21.980078304928607</v>
      </c>
      <c r="X136" s="123">
        <v>0.8541570704744359</v>
      </c>
    </row>
    <row r="137" spans="1:24" ht="15.75" x14ac:dyDescent="0.25">
      <c r="A137" s="14">
        <v>368</v>
      </c>
      <c r="B137" s="10">
        <v>10</v>
      </c>
      <c r="C137" s="11" t="s">
        <v>23</v>
      </c>
      <c r="D137" s="12">
        <v>1</v>
      </c>
      <c r="E137" s="11">
        <v>98</v>
      </c>
      <c r="F137" s="17">
        <v>4.0149999999999997</v>
      </c>
      <c r="G137">
        <v>168</v>
      </c>
      <c r="H137" s="41">
        <v>10.023</v>
      </c>
      <c r="I137" s="41">
        <v>3.77</v>
      </c>
      <c r="J137" s="41"/>
      <c r="K137" t="s">
        <v>6687</v>
      </c>
      <c r="L137" t="s">
        <v>6688</v>
      </c>
      <c r="M137" t="s">
        <v>6093</v>
      </c>
      <c r="N137" s="104">
        <v>301.95790343704857</v>
      </c>
      <c r="O137" s="119" t="s">
        <v>7104</v>
      </c>
      <c r="P137" s="122">
        <v>21.13636363636364</v>
      </c>
      <c r="Q137" s="123">
        <v>1.9836570858343709</v>
      </c>
      <c r="R137" s="104">
        <v>120.07202180193026</v>
      </c>
      <c r="S137" s="122">
        <v>30.935865504358656</v>
      </c>
      <c r="T137" s="123">
        <v>6.9166719795765887</v>
      </c>
      <c r="U137" s="123">
        <v>0.97958260879202996</v>
      </c>
      <c r="V137" s="122">
        <v>45.920747491802622</v>
      </c>
      <c r="W137" s="122">
        <v>20.019302615193027</v>
      </c>
      <c r="X137" s="123">
        <v>1.0141344956413452</v>
      </c>
    </row>
    <row r="138" spans="1:24" ht="15.75" x14ac:dyDescent="0.25">
      <c r="A138" s="14">
        <v>369</v>
      </c>
      <c r="B138" s="10">
        <v>10</v>
      </c>
      <c r="C138" s="11" t="s">
        <v>23</v>
      </c>
      <c r="D138" s="12">
        <v>2</v>
      </c>
      <c r="E138" s="11">
        <v>99</v>
      </c>
      <c r="F138" s="17">
        <v>4.4980000000000002</v>
      </c>
      <c r="G138">
        <v>169</v>
      </c>
      <c r="H138" s="41">
        <v>10.067</v>
      </c>
      <c r="I138" s="41">
        <v>3.94</v>
      </c>
      <c r="J138" s="41"/>
      <c r="K138" t="s">
        <v>6689</v>
      </c>
      <c r="L138" t="s">
        <v>6690</v>
      </c>
      <c r="M138" t="s">
        <v>6691</v>
      </c>
      <c r="N138" s="104">
        <v>429.68185413511554</v>
      </c>
      <c r="O138" s="119" t="s">
        <v>7104</v>
      </c>
      <c r="P138" s="122">
        <v>21.781347265451309</v>
      </c>
      <c r="Q138" s="123">
        <v>1.7463723387338819</v>
      </c>
      <c r="R138" s="104">
        <v>122.28369782897954</v>
      </c>
      <c r="S138" s="122">
        <v>24.672632281013779</v>
      </c>
      <c r="T138" s="123">
        <v>4.4178345466874154</v>
      </c>
      <c r="U138" s="123">
        <v>0.86301977207647829</v>
      </c>
      <c r="V138" s="122">
        <v>50.932304823163065</v>
      </c>
      <c r="W138" s="122">
        <v>19.79713205869275</v>
      </c>
      <c r="X138" s="123">
        <v>0.75783681636282785</v>
      </c>
    </row>
    <row r="139" spans="1:24" ht="15.75" x14ac:dyDescent="0.25">
      <c r="A139" s="14">
        <v>370</v>
      </c>
      <c r="B139" s="10">
        <v>10</v>
      </c>
      <c r="C139" s="11" t="s">
        <v>14</v>
      </c>
      <c r="D139" s="12">
        <v>1</v>
      </c>
      <c r="E139" s="11">
        <v>100</v>
      </c>
      <c r="F139" s="17">
        <v>4.367</v>
      </c>
      <c r="G139">
        <v>170</v>
      </c>
      <c r="H139" s="41">
        <v>10.004</v>
      </c>
      <c r="I139" s="41">
        <v>3.92</v>
      </c>
      <c r="J139" s="41"/>
      <c r="K139" t="s">
        <v>6692</v>
      </c>
      <c r="L139" t="s">
        <v>6693</v>
      </c>
      <c r="M139" t="s">
        <v>6694</v>
      </c>
      <c r="N139" s="104">
        <v>355.09079930152279</v>
      </c>
      <c r="O139" s="119" t="s">
        <v>7104</v>
      </c>
      <c r="P139" s="122">
        <v>23.6506755209526</v>
      </c>
      <c r="Q139" s="123">
        <v>2.5223523526734595</v>
      </c>
      <c r="R139" s="122">
        <v>85.527599126345322</v>
      </c>
      <c r="S139" s="122">
        <v>23.090794595832374</v>
      </c>
      <c r="T139" s="123">
        <v>4.8416754260361801</v>
      </c>
      <c r="U139" s="123">
        <v>1.0460395267460498</v>
      </c>
      <c r="V139" s="122">
        <v>35.083858832055761</v>
      </c>
      <c r="W139" s="122">
        <v>15.238722234943895</v>
      </c>
      <c r="X139" s="123">
        <v>0.97086100297687195</v>
      </c>
    </row>
    <row r="140" spans="1:24" ht="15.75" x14ac:dyDescent="0.25">
      <c r="A140" s="14">
        <v>371</v>
      </c>
      <c r="B140" s="10">
        <v>10</v>
      </c>
      <c r="C140" s="11" t="s">
        <v>14</v>
      </c>
      <c r="D140" s="12">
        <v>2</v>
      </c>
      <c r="E140" s="11">
        <v>101</v>
      </c>
      <c r="F140" s="17">
        <v>4.2380000000000004</v>
      </c>
      <c r="G140">
        <v>171</v>
      </c>
      <c r="H140" s="41">
        <v>10.058</v>
      </c>
      <c r="I140" s="41">
        <v>3.89</v>
      </c>
      <c r="J140" s="41"/>
      <c r="K140" t="s">
        <v>6695</v>
      </c>
      <c r="L140" t="s">
        <v>6696</v>
      </c>
      <c r="M140" t="s">
        <v>259</v>
      </c>
      <c r="N140" s="104">
        <v>407.0710685346271</v>
      </c>
      <c r="O140" s="119" t="s">
        <v>7104</v>
      </c>
      <c r="P140" s="122">
        <v>24.066186880604057</v>
      </c>
      <c r="Q140" s="123">
        <v>2.7078772527430384</v>
      </c>
      <c r="R140" s="104">
        <v>158.20861085057808</v>
      </c>
      <c r="S140" s="122">
        <v>26.787989617744213</v>
      </c>
      <c r="T140" s="123">
        <v>8.7815675762151937</v>
      </c>
      <c r="U140" s="123">
        <v>1.0616185183577158</v>
      </c>
      <c r="V140" s="122">
        <v>52.857588733975334</v>
      </c>
      <c r="W140" s="122">
        <v>19.779966965549786</v>
      </c>
      <c r="X140" s="123">
        <v>0.81282444549315713</v>
      </c>
    </row>
    <row r="141" spans="1:24" ht="15.75" x14ac:dyDescent="0.25">
      <c r="A141" s="14">
        <v>372</v>
      </c>
      <c r="B141" s="10">
        <v>10</v>
      </c>
      <c r="C141" s="11" t="s">
        <v>15</v>
      </c>
      <c r="D141" s="12">
        <v>1</v>
      </c>
      <c r="E141" s="11">
        <v>102</v>
      </c>
      <c r="F141" s="17">
        <v>4.0940000000000003</v>
      </c>
      <c r="G141">
        <v>172</v>
      </c>
      <c r="H141" s="41">
        <v>10.023</v>
      </c>
      <c r="I141" s="41">
        <v>3.84</v>
      </c>
      <c r="J141" s="41"/>
      <c r="K141" t="s">
        <v>6697</v>
      </c>
      <c r="L141" t="s">
        <v>6698</v>
      </c>
      <c r="M141" t="s">
        <v>2916</v>
      </c>
      <c r="N141" s="104">
        <v>354.69116785533697</v>
      </c>
      <c r="O141" s="119" t="s">
        <v>7104</v>
      </c>
      <c r="P141" s="122">
        <v>16.214582315583776</v>
      </c>
      <c r="Q141" s="123">
        <v>3.2720314179592083</v>
      </c>
      <c r="R141" s="104">
        <v>110.20834039686125</v>
      </c>
      <c r="S141" s="122">
        <v>31.467391304347821</v>
      </c>
      <c r="T141" s="123">
        <v>5.9398597221543721</v>
      </c>
      <c r="U141" s="123">
        <v>0.89708027315583783</v>
      </c>
      <c r="V141" s="122">
        <v>38.545774440544086</v>
      </c>
      <c r="W141" s="122">
        <v>20.336468001954074</v>
      </c>
      <c r="X141" s="123">
        <v>0.76593795798729847</v>
      </c>
    </row>
    <row r="142" spans="1:24" ht="15.75" x14ac:dyDescent="0.25">
      <c r="A142" s="14">
        <v>373</v>
      </c>
      <c r="B142" s="10">
        <v>10</v>
      </c>
      <c r="C142" s="11" t="s">
        <v>16</v>
      </c>
      <c r="D142" s="12">
        <v>2</v>
      </c>
      <c r="E142" s="11">
        <v>103</v>
      </c>
      <c r="F142" s="17">
        <v>4.37</v>
      </c>
      <c r="G142">
        <v>173</v>
      </c>
      <c r="H142" s="41">
        <v>10.032999999999999</v>
      </c>
      <c r="I142" s="41">
        <v>3.91</v>
      </c>
      <c r="J142" s="41"/>
      <c r="K142" t="s">
        <v>6699</v>
      </c>
      <c r="L142" t="s">
        <v>6700</v>
      </c>
      <c r="M142" t="s">
        <v>6701</v>
      </c>
      <c r="N142" s="104">
        <v>398.77625483975976</v>
      </c>
      <c r="O142" s="119" t="s">
        <v>7104</v>
      </c>
      <c r="P142" s="122">
        <v>25.515446224256294</v>
      </c>
      <c r="Q142" s="123">
        <v>4.208298661699085</v>
      </c>
      <c r="R142" s="104">
        <v>121.14172124364988</v>
      </c>
      <c r="S142" s="122">
        <v>25.498283752860409</v>
      </c>
      <c r="T142" s="123">
        <v>6.0768370963386733</v>
      </c>
      <c r="U142" s="123">
        <v>0.84038700624713947</v>
      </c>
      <c r="V142" s="122">
        <v>55.239333470157327</v>
      </c>
      <c r="W142" s="122">
        <v>25.004004576659042</v>
      </c>
      <c r="X142" s="123">
        <v>0.99834096109839821</v>
      </c>
    </row>
    <row r="143" spans="1:24" ht="15.75" x14ac:dyDescent="0.25">
      <c r="A143" s="14">
        <v>374</v>
      </c>
      <c r="B143" s="10">
        <v>10</v>
      </c>
      <c r="C143" s="11" t="s">
        <v>17</v>
      </c>
      <c r="D143" s="12">
        <v>1</v>
      </c>
      <c r="E143" s="11">
        <v>104</v>
      </c>
      <c r="F143" s="17">
        <v>4.4009999999999998</v>
      </c>
      <c r="G143">
        <v>174</v>
      </c>
      <c r="H143" s="41">
        <v>10</v>
      </c>
      <c r="I143" s="41">
        <v>3.92</v>
      </c>
      <c r="J143" s="41"/>
      <c r="K143" t="s">
        <v>6702</v>
      </c>
      <c r="L143" t="s">
        <v>6673</v>
      </c>
      <c r="M143" t="s">
        <v>6703</v>
      </c>
      <c r="N143" s="104">
        <v>384.53940111332651</v>
      </c>
      <c r="O143" s="119" t="s">
        <v>7104</v>
      </c>
      <c r="P143" s="122">
        <v>11.906952965235174</v>
      </c>
      <c r="Q143" s="123">
        <v>2.4898747108895707</v>
      </c>
      <c r="R143" s="104">
        <v>114.63197363888889</v>
      </c>
      <c r="S143" s="122">
        <v>21.440013633265167</v>
      </c>
      <c r="T143" s="123">
        <v>5.3230383186775736</v>
      </c>
      <c r="U143" s="123">
        <v>0.58548240531697338</v>
      </c>
      <c r="V143" s="122">
        <v>46.968271584773355</v>
      </c>
      <c r="W143" s="122">
        <v>17.138718473074299</v>
      </c>
      <c r="X143" s="123">
        <v>0.62116564417177922</v>
      </c>
    </row>
    <row r="144" spans="1:24" ht="15.75" x14ac:dyDescent="0.25">
      <c r="A144" s="14">
        <v>375</v>
      </c>
      <c r="B144" s="10">
        <v>10</v>
      </c>
      <c r="C144" s="11" t="s">
        <v>17</v>
      </c>
      <c r="D144" s="12">
        <v>2</v>
      </c>
      <c r="E144" s="11">
        <v>105</v>
      </c>
      <c r="F144" s="17">
        <v>4.367</v>
      </c>
      <c r="G144">
        <v>175</v>
      </c>
      <c r="H144" s="41">
        <v>10</v>
      </c>
      <c r="I144" s="41">
        <v>3.97</v>
      </c>
      <c r="J144" s="41"/>
      <c r="K144" t="s">
        <v>6704</v>
      </c>
      <c r="L144" t="s">
        <v>6705</v>
      </c>
      <c r="M144" t="s">
        <v>6706</v>
      </c>
      <c r="N144" s="104">
        <v>406.5619841652736</v>
      </c>
      <c r="O144" s="119" t="s">
        <v>7104</v>
      </c>
      <c r="P144" s="122">
        <v>22.572131898328372</v>
      </c>
      <c r="Q144" s="123">
        <v>1.3022419917849779</v>
      </c>
      <c r="R144" s="104">
        <v>162.14290488544765</v>
      </c>
      <c r="S144" s="122">
        <v>35.188344401190747</v>
      </c>
      <c r="T144" s="123">
        <v>19.932019002289898</v>
      </c>
      <c r="U144" s="123">
        <v>1.2455380459812226</v>
      </c>
      <c r="V144" s="122">
        <v>48.979468584746392</v>
      </c>
      <c r="W144" s="122">
        <v>16.179871765514079</v>
      </c>
      <c r="X144" s="123">
        <v>0.71187313945500341</v>
      </c>
    </row>
    <row r="145" spans="1:24" ht="15.75" x14ac:dyDescent="0.25">
      <c r="A145" s="14">
        <v>376</v>
      </c>
      <c r="B145" s="10">
        <v>10</v>
      </c>
      <c r="C145" s="11" t="s">
        <v>18</v>
      </c>
      <c r="D145" s="12">
        <v>1</v>
      </c>
      <c r="E145" s="11">
        <v>106</v>
      </c>
      <c r="F145" s="17">
        <v>4.1189999999999998</v>
      </c>
      <c r="G145">
        <v>176</v>
      </c>
      <c r="H145" s="41">
        <v>10.039999999999999</v>
      </c>
      <c r="I145" s="41">
        <v>3.89</v>
      </c>
      <c r="J145" s="41"/>
      <c r="K145" t="s">
        <v>6707</v>
      </c>
      <c r="L145" t="s">
        <v>6708</v>
      </c>
      <c r="M145" t="s">
        <v>6709</v>
      </c>
      <c r="N145" s="104">
        <v>348.26700756245447</v>
      </c>
      <c r="O145" s="119" t="s">
        <v>7104</v>
      </c>
      <c r="P145" s="122">
        <v>19.291697013838309</v>
      </c>
      <c r="Q145" s="123">
        <v>2.0595112271485796</v>
      </c>
      <c r="R145" s="104">
        <v>111.41314160833942</v>
      </c>
      <c r="S145" s="122">
        <v>30.839402767662051</v>
      </c>
      <c r="T145" s="123">
        <v>7.2660754013109985</v>
      </c>
      <c r="U145" s="123">
        <v>0.90908785040058282</v>
      </c>
      <c r="V145" s="122">
        <v>39.007883816360163</v>
      </c>
      <c r="W145" s="122">
        <v>17.066642388929353</v>
      </c>
      <c r="X145" s="123">
        <v>0.90040058266569567</v>
      </c>
    </row>
    <row r="146" spans="1:24" ht="15.75" x14ac:dyDescent="0.25">
      <c r="A146" s="14">
        <v>377</v>
      </c>
      <c r="B146" s="10">
        <v>10</v>
      </c>
      <c r="C146" s="11" t="s">
        <v>18</v>
      </c>
      <c r="D146" s="12">
        <v>2</v>
      </c>
      <c r="E146" s="11">
        <v>107</v>
      </c>
      <c r="F146" s="17">
        <v>4.2779999999999996</v>
      </c>
      <c r="G146">
        <v>177</v>
      </c>
      <c r="H146" s="41">
        <v>9.9969999999999999</v>
      </c>
      <c r="I146" s="41">
        <v>3.98</v>
      </c>
      <c r="J146" s="41"/>
      <c r="K146" t="s">
        <v>6710</v>
      </c>
      <c r="L146" t="s">
        <v>6711</v>
      </c>
      <c r="M146" t="s">
        <v>6712</v>
      </c>
      <c r="N146" s="104">
        <v>402.83863733046991</v>
      </c>
      <c r="O146" s="119" t="s">
        <v>7104</v>
      </c>
      <c r="P146" s="122">
        <v>14.114656381486679</v>
      </c>
      <c r="Q146" s="123">
        <v>1.761165368075035</v>
      </c>
      <c r="R146" s="104">
        <v>109.58112186413045</v>
      </c>
      <c r="S146" s="122">
        <v>18.879733520336607</v>
      </c>
      <c r="T146" s="123">
        <v>5.2262921111500704</v>
      </c>
      <c r="U146" s="123">
        <v>0.7995136441795232</v>
      </c>
      <c r="V146" s="122">
        <v>46.138823141558561</v>
      </c>
      <c r="W146" s="122">
        <v>14.812412342215991</v>
      </c>
      <c r="X146" s="123">
        <v>0.51069424964936894</v>
      </c>
    </row>
    <row r="147" spans="1:24" ht="15.75" x14ac:dyDescent="0.25">
      <c r="A147" s="14">
        <v>378</v>
      </c>
      <c r="B147" s="10">
        <v>10</v>
      </c>
      <c r="C147" s="11" t="s">
        <v>21</v>
      </c>
      <c r="D147" s="12">
        <v>1</v>
      </c>
      <c r="E147" s="11">
        <v>108</v>
      </c>
      <c r="F147" s="17">
        <v>4.24</v>
      </c>
      <c r="G147">
        <v>178</v>
      </c>
      <c r="H147" s="41">
        <v>9.9830000000000005</v>
      </c>
      <c r="I147" s="41">
        <v>3.88</v>
      </c>
      <c r="J147" s="41"/>
      <c r="K147" t="s">
        <v>6713</v>
      </c>
      <c r="L147" t="s">
        <v>6714</v>
      </c>
      <c r="M147" t="s">
        <v>6715</v>
      </c>
      <c r="N147" s="104">
        <v>368.03768910371463</v>
      </c>
      <c r="O147" s="119" t="s">
        <v>7104</v>
      </c>
      <c r="P147" s="122">
        <v>23.800117924528298</v>
      </c>
      <c r="Q147" s="123">
        <v>3.167877825972877</v>
      </c>
      <c r="R147" s="104">
        <v>123.64949372281841</v>
      </c>
      <c r="S147" s="122">
        <v>32.464033018867923</v>
      </c>
      <c r="T147" s="123">
        <v>6.5099674570754722</v>
      </c>
      <c r="U147" s="123">
        <v>1.0095165280188678</v>
      </c>
      <c r="V147" s="122">
        <v>50.514249491647995</v>
      </c>
      <c r="W147" s="122">
        <v>16.614976415094336</v>
      </c>
      <c r="X147" s="123">
        <v>1.0890919811320756</v>
      </c>
    </row>
    <row r="148" spans="1:24" ht="15.75" x14ac:dyDescent="0.25">
      <c r="A148" s="14">
        <v>379</v>
      </c>
      <c r="B148" s="10">
        <v>10</v>
      </c>
      <c r="C148" s="11" t="s">
        <v>21</v>
      </c>
      <c r="D148" s="12">
        <v>2</v>
      </c>
      <c r="E148" s="11">
        <v>109</v>
      </c>
      <c r="F148" s="17">
        <v>4.2699999999999996</v>
      </c>
      <c r="G148">
        <v>179</v>
      </c>
      <c r="H148" s="41">
        <v>9.9770000000000003</v>
      </c>
      <c r="I148" s="41">
        <v>3.73</v>
      </c>
      <c r="J148" s="41"/>
      <c r="K148" t="s">
        <v>6716</v>
      </c>
      <c r="L148" t="s">
        <v>6717</v>
      </c>
      <c r="M148" t="s">
        <v>6718</v>
      </c>
      <c r="N148" s="104">
        <v>379.50046618261126</v>
      </c>
      <c r="O148" s="119" t="s">
        <v>7104</v>
      </c>
      <c r="P148" s="122">
        <v>32.970140515222489</v>
      </c>
      <c r="Q148" s="123">
        <v>1.9268956513173303</v>
      </c>
      <c r="R148" s="104">
        <v>184.78905694022248</v>
      </c>
      <c r="S148" s="122">
        <v>28.146955503512881</v>
      </c>
      <c r="T148" s="123">
        <v>19.240189068618271</v>
      </c>
      <c r="U148" s="123">
        <v>1.9901599862529278</v>
      </c>
      <c r="V148" s="122">
        <v>58.421405687257028</v>
      </c>
      <c r="W148" s="122">
        <v>75.247658079625296</v>
      </c>
      <c r="X148" s="123">
        <v>1.1046252927400471</v>
      </c>
    </row>
    <row r="149" spans="1:24" ht="15.75" x14ac:dyDescent="0.25">
      <c r="A149" s="14">
        <v>380</v>
      </c>
      <c r="B149" s="10">
        <v>10</v>
      </c>
      <c r="C149" s="11" t="s">
        <v>20</v>
      </c>
      <c r="D149" s="12">
        <v>1</v>
      </c>
      <c r="E149" s="11">
        <v>110</v>
      </c>
      <c r="F149" s="17">
        <v>4.1609999999999996</v>
      </c>
      <c r="G149">
        <v>180</v>
      </c>
      <c r="H149" s="41">
        <v>10.012</v>
      </c>
      <c r="I149" s="41">
        <v>3.85</v>
      </c>
      <c r="J149" s="41"/>
      <c r="K149" t="s">
        <v>6719</v>
      </c>
      <c r="L149" t="s">
        <v>6720</v>
      </c>
      <c r="M149" t="s">
        <v>6721</v>
      </c>
      <c r="N149" s="104">
        <v>373.17135517898345</v>
      </c>
      <c r="O149" s="119" t="s">
        <v>7104</v>
      </c>
      <c r="P149" s="122">
        <v>19.731434751261716</v>
      </c>
      <c r="Q149" s="123">
        <v>2.1950342616258109</v>
      </c>
      <c r="R149" s="104">
        <v>123.13068116672673</v>
      </c>
      <c r="S149" s="122">
        <v>27.622566690699351</v>
      </c>
      <c r="T149" s="123">
        <v>5.8214586831290562</v>
      </c>
      <c r="U149" s="123">
        <v>0.94695944239365526</v>
      </c>
      <c r="V149" s="122">
        <v>42.869372573801371</v>
      </c>
      <c r="W149" s="122">
        <v>18.740086517664025</v>
      </c>
      <c r="X149" s="123">
        <v>0.64906272530641684</v>
      </c>
    </row>
    <row r="150" spans="1:24" ht="15.75" x14ac:dyDescent="0.25">
      <c r="A150" s="14">
        <v>381</v>
      </c>
      <c r="B150" s="10">
        <v>10</v>
      </c>
      <c r="C150" s="11" t="s">
        <v>20</v>
      </c>
      <c r="D150" s="12">
        <v>2</v>
      </c>
      <c r="E150" s="11">
        <v>111</v>
      </c>
      <c r="F150" s="17">
        <v>4.2519999999999998</v>
      </c>
      <c r="G150">
        <v>181</v>
      </c>
      <c r="H150" s="41">
        <v>10.037000000000001</v>
      </c>
      <c r="I150" s="41">
        <v>3.91</v>
      </c>
      <c r="J150" s="41"/>
      <c r="K150" t="s">
        <v>6722</v>
      </c>
      <c r="L150" t="s">
        <v>6723</v>
      </c>
      <c r="M150" t="s">
        <v>6724</v>
      </c>
      <c r="N150" s="104">
        <v>389.40141884989413</v>
      </c>
      <c r="O150" s="119" t="s">
        <v>7104</v>
      </c>
      <c r="P150" s="122">
        <v>19.379703668861712</v>
      </c>
      <c r="Q150" s="123">
        <v>2.7850597178092666</v>
      </c>
      <c r="R150" s="104">
        <v>129.63241670619709</v>
      </c>
      <c r="S150" s="122">
        <v>27.673447789275635</v>
      </c>
      <c r="T150" s="123">
        <v>6.0692512411806208</v>
      </c>
      <c r="U150" s="123">
        <v>0.78280147972718717</v>
      </c>
      <c r="V150" s="122">
        <v>44.453343421822083</v>
      </c>
      <c r="W150" s="122">
        <v>25.930738476011285</v>
      </c>
      <c r="X150" s="123">
        <v>0.70290451552210731</v>
      </c>
    </row>
    <row r="151" spans="1:24" ht="15.75" x14ac:dyDescent="0.25">
      <c r="A151" s="14">
        <v>382</v>
      </c>
      <c r="B151" s="10">
        <v>10</v>
      </c>
      <c r="C151" s="11" t="s">
        <v>19</v>
      </c>
      <c r="D151" s="12">
        <v>1</v>
      </c>
      <c r="E151" s="11">
        <v>112</v>
      </c>
      <c r="F151" s="17">
        <v>4.12</v>
      </c>
      <c r="G151">
        <v>182</v>
      </c>
      <c r="H151" s="41">
        <v>10.013999999999999</v>
      </c>
      <c r="I151" s="41">
        <v>3.89</v>
      </c>
      <c r="J151" s="41"/>
      <c r="K151" t="s">
        <v>6725</v>
      </c>
      <c r="L151" t="s">
        <v>6726</v>
      </c>
      <c r="M151" t="s">
        <v>6727</v>
      </c>
      <c r="N151" s="104">
        <v>433.52126558246351</v>
      </c>
      <c r="O151" s="119" t="s">
        <v>7104</v>
      </c>
      <c r="P151" s="122">
        <v>28.818567961165044</v>
      </c>
      <c r="Q151" s="123">
        <v>1.6471420706614075</v>
      </c>
      <c r="R151" s="104">
        <v>121.37601901328883</v>
      </c>
      <c r="S151" s="122">
        <v>27.824635922330096</v>
      </c>
      <c r="T151" s="123">
        <v>5.456228869660193</v>
      </c>
      <c r="U151" s="123">
        <v>0.98623298089805811</v>
      </c>
      <c r="V151" s="122">
        <v>43.434025234123176</v>
      </c>
      <c r="W151" s="122">
        <v>21.628033980582522</v>
      </c>
      <c r="X151" s="123">
        <v>1.409890776699029</v>
      </c>
    </row>
    <row r="152" spans="1:24" ht="15.75" x14ac:dyDescent="0.25">
      <c r="A152" s="14">
        <v>383</v>
      </c>
      <c r="B152" s="10">
        <v>10</v>
      </c>
      <c r="C152" s="11" t="s">
        <v>19</v>
      </c>
      <c r="D152" s="12">
        <v>2</v>
      </c>
      <c r="E152" s="11">
        <v>113</v>
      </c>
      <c r="F152" s="17">
        <v>4.2249999999999996</v>
      </c>
      <c r="G152">
        <v>183</v>
      </c>
      <c r="H152" s="41">
        <v>9.9909999999999997</v>
      </c>
      <c r="I152" s="41">
        <v>3.94</v>
      </c>
      <c r="J152" s="41"/>
      <c r="K152" t="s">
        <v>6728</v>
      </c>
      <c r="L152" t="s">
        <v>6729</v>
      </c>
      <c r="M152" t="s">
        <v>6730</v>
      </c>
      <c r="N152" s="104">
        <v>473.35755119520712</v>
      </c>
      <c r="O152" s="119" t="s">
        <v>7104</v>
      </c>
      <c r="P152" s="122">
        <v>26.447928994082844</v>
      </c>
      <c r="Q152" s="123">
        <v>1.5923304702071006</v>
      </c>
      <c r="R152" s="104">
        <v>136.01246231591719</v>
      </c>
      <c r="S152" s="122">
        <v>29.682248520710061</v>
      </c>
      <c r="T152" s="123">
        <v>5.9783620817751482</v>
      </c>
      <c r="U152" s="123">
        <v>0.93134104977514809</v>
      </c>
      <c r="V152" s="122">
        <v>69.209711165582831</v>
      </c>
      <c r="W152" s="122">
        <v>26.146153846153851</v>
      </c>
      <c r="X152" s="123">
        <v>0.83449704142011849</v>
      </c>
    </row>
    <row r="153" spans="1:24" ht="15.75" x14ac:dyDescent="0.25">
      <c r="A153" s="14">
        <v>384</v>
      </c>
      <c r="B153" s="10">
        <v>10</v>
      </c>
      <c r="C153" s="11" t="s">
        <v>12</v>
      </c>
      <c r="D153" s="12">
        <v>1</v>
      </c>
      <c r="E153" s="11">
        <v>4</v>
      </c>
      <c r="F153" s="17">
        <v>4.0979999999999999</v>
      </c>
      <c r="G153">
        <v>184</v>
      </c>
      <c r="H153" s="41">
        <v>9.9770000000000003</v>
      </c>
      <c r="I153" s="41">
        <v>3.65</v>
      </c>
      <c r="J153" s="41"/>
      <c r="K153" t="s">
        <v>6731</v>
      </c>
      <c r="L153" t="s">
        <v>6732</v>
      </c>
      <c r="M153" t="s">
        <v>6733</v>
      </c>
      <c r="N153" s="104">
        <v>385.62068428495604</v>
      </c>
      <c r="O153" s="119" t="s">
        <v>7104</v>
      </c>
      <c r="P153" s="122">
        <v>19.478404099560763</v>
      </c>
      <c r="Q153" s="123">
        <v>3.5076485273609079</v>
      </c>
      <c r="R153" s="104">
        <v>158.96244947163251</v>
      </c>
      <c r="S153" s="122">
        <v>35.316617862371892</v>
      </c>
      <c r="T153" s="123">
        <v>10.13828259590044</v>
      </c>
      <c r="U153" s="123">
        <v>1.1185601318448024</v>
      </c>
      <c r="V153" s="122">
        <v>63.376476087015007</v>
      </c>
      <c r="W153" s="122">
        <v>35.382503660322115</v>
      </c>
      <c r="X153" s="123">
        <v>0.72858711566617873</v>
      </c>
    </row>
    <row r="154" spans="1:24" ht="15.75" x14ac:dyDescent="0.25">
      <c r="A154" s="14">
        <v>385</v>
      </c>
      <c r="B154" s="10">
        <v>10</v>
      </c>
      <c r="C154" s="11" t="s">
        <v>12</v>
      </c>
      <c r="D154" s="12">
        <v>2</v>
      </c>
      <c r="E154" s="11">
        <v>5</v>
      </c>
      <c r="F154" s="17">
        <v>4.4189999999999996</v>
      </c>
      <c r="G154">
        <v>185</v>
      </c>
      <c r="H154" s="41">
        <v>9.9580000000000002</v>
      </c>
      <c r="I154" s="41">
        <v>3.83</v>
      </c>
      <c r="J154" s="41"/>
      <c r="K154" t="s">
        <v>6734</v>
      </c>
      <c r="L154" t="s">
        <v>6735</v>
      </c>
      <c r="M154" t="s">
        <v>6736</v>
      </c>
      <c r="N154" s="104">
        <v>392.12887001578417</v>
      </c>
      <c r="O154" s="119" t="s">
        <v>7104</v>
      </c>
      <c r="P154" s="122">
        <v>17.459266802443992</v>
      </c>
      <c r="Q154" s="123">
        <v>1.9829833468262053</v>
      </c>
      <c r="R154" s="104">
        <v>158.28410273472508</v>
      </c>
      <c r="S154" s="122">
        <v>22.479633401221996</v>
      </c>
      <c r="T154" s="123">
        <v>8.2231360325865595</v>
      </c>
      <c r="U154" s="123">
        <v>0.92221668268839119</v>
      </c>
      <c r="V154" s="122">
        <v>49.388983353606591</v>
      </c>
      <c r="W154" s="122">
        <v>26.647997284453499</v>
      </c>
      <c r="X154" s="123">
        <v>0.61320434487440612</v>
      </c>
    </row>
    <row r="155" spans="1:24" ht="15.75" x14ac:dyDescent="0.25">
      <c r="A155" s="14">
        <v>386</v>
      </c>
      <c r="B155" s="10">
        <v>10</v>
      </c>
      <c r="C155" s="11" t="s">
        <v>13</v>
      </c>
      <c r="D155" s="12">
        <v>1</v>
      </c>
      <c r="E155" s="11">
        <v>6</v>
      </c>
      <c r="F155" s="17">
        <v>4.1740000000000004</v>
      </c>
      <c r="G155">
        <v>186</v>
      </c>
      <c r="H155" s="41">
        <v>10.047000000000001</v>
      </c>
      <c r="I155" s="41">
        <v>3.85</v>
      </c>
      <c r="J155" s="41"/>
      <c r="K155" t="s">
        <v>6737</v>
      </c>
      <c r="L155" t="s">
        <v>6738</v>
      </c>
      <c r="M155" t="s">
        <v>6739</v>
      </c>
      <c r="N155" s="104">
        <v>455.60875664823897</v>
      </c>
      <c r="O155" s="119" t="s">
        <v>7104</v>
      </c>
      <c r="P155" s="122">
        <v>28.812290368950645</v>
      </c>
      <c r="Q155" s="123">
        <v>2.9669575729815523</v>
      </c>
      <c r="R155" s="104">
        <v>144.92062466093674</v>
      </c>
      <c r="S155" s="122">
        <v>36.671657882127448</v>
      </c>
      <c r="T155" s="123">
        <v>8.4895294664590306</v>
      </c>
      <c r="U155" s="123">
        <v>0.99418296748921886</v>
      </c>
      <c r="V155" s="122">
        <v>61.775208309675968</v>
      </c>
      <c r="W155" s="122">
        <v>22.376018207953997</v>
      </c>
      <c r="X155" s="123">
        <v>1.040189266890273</v>
      </c>
    </row>
    <row r="156" spans="1:24" ht="15.75" x14ac:dyDescent="0.25">
      <c r="A156" s="14">
        <v>387</v>
      </c>
      <c r="B156" s="10">
        <v>10</v>
      </c>
      <c r="C156" s="11" t="s">
        <v>13</v>
      </c>
      <c r="D156" s="12">
        <v>2</v>
      </c>
      <c r="E156" s="11">
        <v>7</v>
      </c>
      <c r="F156" s="17">
        <v>4.4660000000000002</v>
      </c>
      <c r="G156">
        <v>187</v>
      </c>
      <c r="H156" s="41">
        <v>10.036</v>
      </c>
      <c r="I156" s="41">
        <v>4.0199999999999996</v>
      </c>
      <c r="J156" s="41"/>
      <c r="K156" t="s">
        <v>6740</v>
      </c>
      <c r="L156" t="s">
        <v>6741</v>
      </c>
      <c r="M156" t="s">
        <v>6742</v>
      </c>
      <c r="N156" s="104">
        <v>389.02770277647778</v>
      </c>
      <c r="O156" s="119" t="s">
        <v>7104</v>
      </c>
      <c r="P156" s="122">
        <v>32.967420510523958</v>
      </c>
      <c r="Q156" s="123">
        <v>5.9867289369961938</v>
      </c>
      <c r="R156" s="104">
        <v>104.60760482193238</v>
      </c>
      <c r="S156" s="122">
        <v>30.552507836990593</v>
      </c>
      <c r="T156" s="123">
        <v>5.4422884174876858</v>
      </c>
      <c r="U156" s="123">
        <v>0.8228103026869682</v>
      </c>
      <c r="V156" s="122">
        <v>41.885075944824791</v>
      </c>
      <c r="W156" s="122">
        <v>21.208575906851767</v>
      </c>
      <c r="X156" s="123">
        <v>0.59533139274518587</v>
      </c>
    </row>
    <row r="157" spans="1:24" ht="15.75" x14ac:dyDescent="0.25">
      <c r="A157" s="14">
        <v>388</v>
      </c>
      <c r="B157" s="10">
        <v>10</v>
      </c>
      <c r="C157" s="11" t="s">
        <v>26</v>
      </c>
      <c r="D157" s="12">
        <v>1</v>
      </c>
      <c r="E157" s="11">
        <v>8</v>
      </c>
      <c r="F157" s="52">
        <v>4.0190000000000001</v>
      </c>
      <c r="G157">
        <v>188</v>
      </c>
      <c r="H157" s="41">
        <v>10.025</v>
      </c>
      <c r="I157" s="41">
        <v>3.7</v>
      </c>
      <c r="J157" s="41"/>
      <c r="K157" t="s">
        <v>6658</v>
      </c>
      <c r="L157" t="s">
        <v>6743</v>
      </c>
      <c r="M157" t="s">
        <v>6744</v>
      </c>
      <c r="N157" s="104">
        <v>378.62435694196319</v>
      </c>
      <c r="O157" s="119" t="s">
        <v>7104</v>
      </c>
      <c r="P157" s="122">
        <v>16.151405822343868</v>
      </c>
      <c r="Q157" s="123">
        <v>1.8187622010761382</v>
      </c>
      <c r="R157" s="104">
        <v>140.40507874713859</v>
      </c>
      <c r="S157" s="122">
        <v>23.754043294351828</v>
      </c>
      <c r="T157" s="123">
        <v>6.9667553117690968</v>
      </c>
      <c r="U157" s="123">
        <v>1.0734171842000497</v>
      </c>
      <c r="V157" s="122">
        <v>46.686213101415149</v>
      </c>
      <c r="W157" s="122">
        <v>34.659741229161483</v>
      </c>
      <c r="X157" s="123">
        <v>0.61526499129136603</v>
      </c>
    </row>
    <row r="158" spans="1:24" ht="15.75" x14ac:dyDescent="0.25">
      <c r="A158" s="14">
        <v>389</v>
      </c>
      <c r="B158" s="10">
        <v>10</v>
      </c>
      <c r="C158" s="11" t="s">
        <v>26</v>
      </c>
      <c r="D158" s="12">
        <v>2</v>
      </c>
      <c r="E158" s="11">
        <v>9</v>
      </c>
      <c r="F158" s="52">
        <v>4.3819999999999997</v>
      </c>
      <c r="G158">
        <v>189</v>
      </c>
      <c r="H158" s="41">
        <v>10.045999999999999</v>
      </c>
      <c r="I158" s="41">
        <v>3.78</v>
      </c>
      <c r="J158" s="41"/>
      <c r="K158" t="s">
        <v>6745</v>
      </c>
      <c r="L158" t="s">
        <v>6746</v>
      </c>
      <c r="M158" t="s">
        <v>6747</v>
      </c>
      <c r="N158" s="104">
        <v>369.58411994517348</v>
      </c>
      <c r="O158" s="119" t="s">
        <v>7104</v>
      </c>
      <c r="P158" s="122">
        <v>15.066750342309451</v>
      </c>
      <c r="Q158" s="123">
        <v>1.2219330724840256</v>
      </c>
      <c r="R158" s="104">
        <v>145.92093921377227</v>
      </c>
      <c r="S158" s="122">
        <v>28.036855317206758</v>
      </c>
      <c r="T158" s="123">
        <v>10.164502716339573</v>
      </c>
      <c r="U158" s="123">
        <v>1.1235456754450026</v>
      </c>
      <c r="V158" s="122">
        <v>63.30034019388124</v>
      </c>
      <c r="W158" s="122">
        <v>23.066522136010956</v>
      </c>
      <c r="X158" s="123">
        <v>0.62317434961204943</v>
      </c>
    </row>
    <row r="159" spans="1:24" ht="15.75" x14ac:dyDescent="0.25">
      <c r="A159" s="14">
        <v>390</v>
      </c>
      <c r="B159" s="10">
        <v>10</v>
      </c>
      <c r="C159" s="11" t="s">
        <v>117</v>
      </c>
      <c r="D159" s="12"/>
      <c r="E159" s="11">
        <v>10</v>
      </c>
      <c r="F159" s="52"/>
      <c r="G159">
        <v>190</v>
      </c>
      <c r="H159" s="41"/>
      <c r="I159" s="41">
        <v>4.84</v>
      </c>
      <c r="J159" s="41"/>
      <c r="K159" s="43"/>
      <c r="L159" s="43"/>
      <c r="M159" s="43"/>
      <c r="N159" s="112">
        <v>-3.9032558724999999E-2</v>
      </c>
      <c r="O159" s="120" t="s">
        <v>7104</v>
      </c>
      <c r="P159" s="115">
        <v>-5.9250000000000025E-2</v>
      </c>
      <c r="Q159" s="117">
        <v>1.3343339250000003E-4</v>
      </c>
      <c r="R159" s="117">
        <v>-9.1281867250000148E-3</v>
      </c>
      <c r="S159" s="115">
        <v>-4.0750000000000001E-2</v>
      </c>
      <c r="T159" s="117">
        <v>-4.9164855499999882E-3</v>
      </c>
      <c r="U159" s="117">
        <v>7.3083679999998846E-5</v>
      </c>
      <c r="V159" s="117">
        <v>-4.061684168749996E-3</v>
      </c>
      <c r="W159" s="115">
        <v>2.2249999999999992E-2</v>
      </c>
      <c r="X159" s="117">
        <v>-2.4750000000000006E-3</v>
      </c>
    </row>
    <row r="160" spans="1:24" ht="15.75" x14ac:dyDescent="0.25">
      <c r="A160" s="14">
        <v>391</v>
      </c>
      <c r="B160" s="10">
        <v>10</v>
      </c>
      <c r="C160" s="11" t="s">
        <v>117</v>
      </c>
      <c r="D160" s="12"/>
      <c r="E160" s="11">
        <v>11</v>
      </c>
      <c r="F160" s="52"/>
      <c r="G160">
        <v>191</v>
      </c>
      <c r="H160" s="41"/>
      <c r="I160" s="41">
        <v>4.8099999999999996</v>
      </c>
      <c r="J160" s="41"/>
      <c r="K160" s="43"/>
      <c r="L160" s="43"/>
      <c r="M160" s="43"/>
      <c r="N160" s="112">
        <v>-6.276316572500007E-2</v>
      </c>
      <c r="O160" s="120" t="s">
        <v>7104</v>
      </c>
      <c r="P160" s="115">
        <v>-1.0250000000000092E-2</v>
      </c>
      <c r="Q160" s="117">
        <v>2.4135455624999993E-3</v>
      </c>
      <c r="R160" s="117">
        <v>1.7109709775000009E-2</v>
      </c>
      <c r="S160" s="115">
        <v>-2.1750000000000005E-2</v>
      </c>
      <c r="T160" s="117">
        <v>1.8268935000000097E-3</v>
      </c>
      <c r="U160" s="117">
        <v>-1.764400999999978E-4</v>
      </c>
      <c r="V160" s="117">
        <v>1.5473614891250001E-2</v>
      </c>
      <c r="W160" s="115">
        <v>1.5249999999999986E-2</v>
      </c>
      <c r="X160" s="117">
        <v>3.0249999999999999E-3</v>
      </c>
    </row>
    <row r="161" spans="1:24" ht="15.75" x14ac:dyDescent="0.25">
      <c r="A161" s="14">
        <v>392</v>
      </c>
      <c r="B161" s="10">
        <v>10</v>
      </c>
      <c r="C161" s="11" t="s">
        <v>136</v>
      </c>
      <c r="D161" s="12"/>
      <c r="E161" s="11">
        <v>12</v>
      </c>
      <c r="F161" s="52">
        <v>4.05</v>
      </c>
      <c r="G161">
        <v>192</v>
      </c>
      <c r="H161" s="41">
        <v>10.061999999999999</v>
      </c>
      <c r="I161" s="41" t="s">
        <v>138</v>
      </c>
      <c r="J161" s="41"/>
      <c r="K161" s="43"/>
      <c r="L161" s="43"/>
      <c r="M161" s="43"/>
      <c r="N161" s="104">
        <v>1154.624673135741</v>
      </c>
      <c r="O161" s="119" t="s">
        <v>7104</v>
      </c>
      <c r="P161" s="104">
        <v>450.84259259259261</v>
      </c>
      <c r="Q161" s="123">
        <v>1.3303424354629627</v>
      </c>
      <c r="R161" s="104">
        <v>108.98180305796298</v>
      </c>
      <c r="S161" s="122">
        <v>43.616666666666667</v>
      </c>
      <c r="T161" s="122">
        <v>46.388886330370376</v>
      </c>
      <c r="U161" s="122">
        <v>11.532700432296295</v>
      </c>
      <c r="V161" s="122">
        <v>107.41492732212036</v>
      </c>
      <c r="W161" s="122">
        <v>46.283333333333339</v>
      </c>
      <c r="X161" s="123">
        <v>1.7053703703703704</v>
      </c>
    </row>
    <row r="162" spans="1:24" ht="15.75" x14ac:dyDescent="0.25">
      <c r="A162" s="14">
        <v>393</v>
      </c>
      <c r="B162" s="10">
        <v>10</v>
      </c>
      <c r="C162" s="11" t="s">
        <v>128</v>
      </c>
      <c r="D162" s="12"/>
      <c r="E162" s="11">
        <v>13</v>
      </c>
      <c r="F162" s="52">
        <v>3.4140000000000001</v>
      </c>
      <c r="G162">
        <v>193</v>
      </c>
      <c r="H162" s="41"/>
      <c r="I162" s="41"/>
      <c r="J162" s="41"/>
      <c r="K162" s="43"/>
      <c r="L162" s="43"/>
      <c r="M162" s="43"/>
      <c r="N162" s="104">
        <v>642.3452088165642</v>
      </c>
      <c r="O162" s="119" t="s">
        <v>7104</v>
      </c>
      <c r="P162" s="104">
        <v>224.63752196836555</v>
      </c>
      <c r="Q162" s="123">
        <v>0.62836289764938491</v>
      </c>
      <c r="R162" s="104">
        <v>192.22316004239894</v>
      </c>
      <c r="S162" s="122">
        <v>42.954745166959576</v>
      </c>
      <c r="T162" s="122">
        <v>16.461066380492092</v>
      </c>
      <c r="U162" s="122">
        <v>91.379884533040411</v>
      </c>
      <c r="V162" s="122">
        <v>23.066533945397627</v>
      </c>
      <c r="W162" s="122">
        <v>15.86335676625659</v>
      </c>
      <c r="X162" s="123">
        <v>1.6979349736379614</v>
      </c>
    </row>
  </sheetData>
  <sortState ref="A3:X162">
    <sortCondition ref="A3"/>
  </sortState>
  <conditionalFormatting sqref="N2:W2">
    <cfRule type="cellIs" dxfId="5" priority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O54"/>
  <sheetViews>
    <sheetView workbookViewId="0">
      <pane xSplit="7" topLeftCell="U1" activePane="topRight" state="frozen"/>
      <selection pane="topRight" activeCell="AC4" sqref="AC4"/>
    </sheetView>
  </sheetViews>
  <sheetFormatPr baseColWidth="10" defaultColWidth="11.42578125" defaultRowHeight="15" x14ac:dyDescent="0.25"/>
  <cols>
    <col min="15" max="29" width="11.42578125" style="41"/>
    <col min="38" max="38" width="11.42578125" style="41"/>
  </cols>
  <sheetData>
    <row r="1" spans="1:171" x14ac:dyDescent="0.25">
      <c r="A1" s="13" t="s">
        <v>3</v>
      </c>
      <c r="B1" s="13" t="s">
        <v>42</v>
      </c>
      <c r="C1" s="1" t="s">
        <v>0</v>
      </c>
      <c r="D1" s="1" t="s">
        <v>66</v>
      </c>
      <c r="E1" s="2" t="s">
        <v>1</v>
      </c>
      <c r="F1" s="3" t="s">
        <v>67</v>
      </c>
      <c r="G1" s="3" t="s">
        <v>68</v>
      </c>
      <c r="H1" s="4" t="s">
        <v>40</v>
      </c>
      <c r="I1" s="13" t="s">
        <v>25</v>
      </c>
      <c r="J1" s="53" t="s">
        <v>62</v>
      </c>
      <c r="K1" s="38" t="s">
        <v>54</v>
      </c>
      <c r="L1" s="38" t="s">
        <v>3</v>
      </c>
      <c r="M1" s="91" t="s">
        <v>69</v>
      </c>
      <c r="N1" s="92" t="s">
        <v>60</v>
      </c>
      <c r="O1" s="90" t="s">
        <v>58</v>
      </c>
      <c r="P1" s="90" t="s">
        <v>57</v>
      </c>
      <c r="Q1" s="90" t="s">
        <v>144</v>
      </c>
      <c r="R1" s="44" t="s">
        <v>59</v>
      </c>
      <c r="S1" s="44" t="s">
        <v>139</v>
      </c>
      <c r="T1" s="44" t="s">
        <v>140</v>
      </c>
      <c r="U1" s="44" t="s">
        <v>142</v>
      </c>
      <c r="V1" s="44" t="s">
        <v>141</v>
      </c>
      <c r="W1" s="44" t="s">
        <v>2895</v>
      </c>
      <c r="X1" s="44" t="s">
        <v>7087</v>
      </c>
      <c r="Y1" s="44" t="s">
        <v>7088</v>
      </c>
      <c r="Z1" s="44" t="s">
        <v>7103</v>
      </c>
      <c r="AA1" s="90" t="s">
        <v>2940</v>
      </c>
      <c r="AB1" s="90" t="s">
        <v>2941</v>
      </c>
      <c r="AC1" s="90" t="s">
        <v>7102</v>
      </c>
      <c r="AD1" s="48" t="s">
        <v>7091</v>
      </c>
      <c r="AE1" s="21"/>
      <c r="AF1" s="21"/>
      <c r="AG1" s="21"/>
      <c r="AH1" s="21"/>
      <c r="AI1" s="21"/>
      <c r="AJ1" s="21"/>
      <c r="AK1" s="21"/>
      <c r="AL1" s="35"/>
      <c r="AM1" s="36"/>
      <c r="AN1" s="36"/>
      <c r="AO1" s="92" t="s">
        <v>62</v>
      </c>
      <c r="AP1" t="s">
        <v>266</v>
      </c>
      <c r="AQ1" t="s">
        <v>267</v>
      </c>
      <c r="AR1" t="s">
        <v>268</v>
      </c>
      <c r="AS1" t="s">
        <v>269</v>
      </c>
      <c r="AT1" t="s">
        <v>270</v>
      </c>
      <c r="AU1" t="s">
        <v>271</v>
      </c>
      <c r="AV1" t="s">
        <v>272</v>
      </c>
      <c r="AW1" t="s">
        <v>273</v>
      </c>
      <c r="AX1" t="s">
        <v>274</v>
      </c>
      <c r="AY1" t="s">
        <v>275</v>
      </c>
      <c r="AZ1" t="s">
        <v>276</v>
      </c>
      <c r="BA1" t="s">
        <v>277</v>
      </c>
      <c r="BB1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  <c r="BH1" t="s">
        <v>284</v>
      </c>
      <c r="BI1" t="s">
        <v>285</v>
      </c>
      <c r="BJ1" t="s">
        <v>286</v>
      </c>
      <c r="BK1" t="s">
        <v>287</v>
      </c>
      <c r="BL1" t="s">
        <v>288</v>
      </c>
      <c r="BM1" t="s">
        <v>289</v>
      </c>
      <c r="BN1" t="s">
        <v>290</v>
      </c>
      <c r="BO1" t="s">
        <v>291</v>
      </c>
      <c r="BP1" t="s">
        <v>292</v>
      </c>
      <c r="BQ1" t="s">
        <v>293</v>
      </c>
      <c r="BR1" t="s">
        <v>294</v>
      </c>
      <c r="BS1" t="s">
        <v>295</v>
      </c>
    </row>
    <row r="2" spans="1:171" x14ac:dyDescent="0.25">
      <c r="A2" s="13"/>
      <c r="B2" s="13"/>
      <c r="C2" s="1"/>
      <c r="D2" s="1"/>
      <c r="E2" s="2"/>
      <c r="F2" s="3"/>
      <c r="G2" s="3"/>
      <c r="H2" s="4"/>
      <c r="I2" s="13" t="s">
        <v>71</v>
      </c>
      <c r="J2" s="13"/>
      <c r="M2" t="s">
        <v>70</v>
      </c>
      <c r="AD2" s="96" t="s">
        <v>55</v>
      </c>
      <c r="AE2" s="96" t="s">
        <v>56</v>
      </c>
      <c r="AF2" s="96" t="s">
        <v>47</v>
      </c>
      <c r="AG2" s="96" t="s">
        <v>49</v>
      </c>
      <c r="AH2" s="96" t="s">
        <v>51</v>
      </c>
      <c r="AI2" s="96" t="s">
        <v>46</v>
      </c>
      <c r="AJ2" s="96" t="s">
        <v>48</v>
      </c>
      <c r="AK2" s="96" t="s">
        <v>52</v>
      </c>
      <c r="AL2" s="96" t="s">
        <v>45</v>
      </c>
      <c r="AM2" s="96" t="s">
        <v>53</v>
      </c>
      <c r="AN2" s="96" t="s">
        <v>50</v>
      </c>
      <c r="AO2" s="93"/>
      <c r="BS2" t="s">
        <v>296</v>
      </c>
      <c r="BT2" t="s">
        <v>297</v>
      </c>
      <c r="BU2" t="s">
        <v>298</v>
      </c>
      <c r="BV2" t="s">
        <v>299</v>
      </c>
      <c r="BW2" t="s">
        <v>300</v>
      </c>
      <c r="BX2" t="s">
        <v>301</v>
      </c>
      <c r="BY2" t="s">
        <v>302</v>
      </c>
      <c r="BZ2" t="s">
        <v>303</v>
      </c>
      <c r="CA2" t="s">
        <v>304</v>
      </c>
      <c r="CB2" t="s">
        <v>305</v>
      </c>
      <c r="CC2" t="s">
        <v>306</v>
      </c>
      <c r="CD2" t="s">
        <v>307</v>
      </c>
      <c r="CE2" t="s">
        <v>308</v>
      </c>
      <c r="CF2" t="s">
        <v>309</v>
      </c>
      <c r="CG2" t="s">
        <v>310</v>
      </c>
      <c r="CH2" t="s">
        <v>311</v>
      </c>
      <c r="CI2" t="s">
        <v>312</v>
      </c>
      <c r="CJ2" t="s">
        <v>313</v>
      </c>
      <c r="CK2" t="s">
        <v>314</v>
      </c>
      <c r="CL2" t="s">
        <v>315</v>
      </c>
      <c r="CM2" t="s">
        <v>316</v>
      </c>
      <c r="CN2" t="s">
        <v>317</v>
      </c>
      <c r="CO2" t="s">
        <v>318</v>
      </c>
      <c r="CP2" t="s">
        <v>319</v>
      </c>
      <c r="CQ2" t="s">
        <v>320</v>
      </c>
      <c r="CR2" t="s">
        <v>321</v>
      </c>
      <c r="CS2" t="s">
        <v>322</v>
      </c>
      <c r="CT2" t="s">
        <v>323</v>
      </c>
      <c r="CU2" t="s">
        <v>324</v>
      </c>
      <c r="CV2" t="s">
        <v>325</v>
      </c>
      <c r="CW2" t="s">
        <v>326</v>
      </c>
      <c r="CX2" t="s">
        <v>327</v>
      </c>
      <c r="CY2" t="s">
        <v>328</v>
      </c>
      <c r="CZ2" t="s">
        <v>329</v>
      </c>
      <c r="DA2" t="s">
        <v>330</v>
      </c>
      <c r="DB2" t="s">
        <v>331</v>
      </c>
      <c r="DC2" t="s">
        <v>332</v>
      </c>
      <c r="DD2" t="s">
        <v>333</v>
      </c>
      <c r="DE2" t="s">
        <v>334</v>
      </c>
      <c r="DF2" t="s">
        <v>335</v>
      </c>
      <c r="DG2" t="s">
        <v>336</v>
      </c>
      <c r="DH2" t="s">
        <v>337</v>
      </c>
      <c r="DI2" t="s">
        <v>338</v>
      </c>
      <c r="DJ2" t="s">
        <v>339</v>
      </c>
      <c r="DK2" t="s">
        <v>340</v>
      </c>
      <c r="DL2" t="s">
        <v>341</v>
      </c>
      <c r="DM2" t="s">
        <v>342</v>
      </c>
      <c r="DN2" t="s">
        <v>343</v>
      </c>
      <c r="DO2" t="s">
        <v>344</v>
      </c>
      <c r="DP2" t="s">
        <v>345</v>
      </c>
      <c r="DQ2" t="s">
        <v>346</v>
      </c>
      <c r="DR2" t="s">
        <v>347</v>
      </c>
      <c r="DS2" t="s">
        <v>348</v>
      </c>
      <c r="DT2" t="s">
        <v>349</v>
      </c>
      <c r="DU2" t="s">
        <v>350</v>
      </c>
      <c r="DV2" t="s">
        <v>351</v>
      </c>
      <c r="DW2" t="s">
        <v>352</v>
      </c>
      <c r="DX2" t="s">
        <v>353</v>
      </c>
      <c r="DY2" t="s">
        <v>354</v>
      </c>
      <c r="DZ2" t="s">
        <v>355</v>
      </c>
      <c r="EA2" t="s">
        <v>356</v>
      </c>
      <c r="EB2" t="s">
        <v>357</v>
      </c>
      <c r="EC2" t="s">
        <v>358</v>
      </c>
      <c r="ED2" t="s">
        <v>359</v>
      </c>
      <c r="EE2" t="s">
        <v>360</v>
      </c>
      <c r="EF2" t="s">
        <v>361</v>
      </c>
      <c r="EG2" t="s">
        <v>362</v>
      </c>
      <c r="EH2" t="s">
        <v>363</v>
      </c>
      <c r="EI2" t="s">
        <v>364</v>
      </c>
      <c r="EJ2" t="s">
        <v>365</v>
      </c>
      <c r="EK2" t="s">
        <v>366</v>
      </c>
      <c r="EL2" t="s">
        <v>367</v>
      </c>
      <c r="EM2" t="s">
        <v>368</v>
      </c>
      <c r="EN2" t="s">
        <v>369</v>
      </c>
      <c r="EO2" t="s">
        <v>370</v>
      </c>
      <c r="EP2" t="s">
        <v>371</v>
      </c>
      <c r="EQ2" t="s">
        <v>372</v>
      </c>
      <c r="ER2" t="s">
        <v>373</v>
      </c>
      <c r="ES2" t="s">
        <v>374</v>
      </c>
      <c r="ET2" t="s">
        <v>375</v>
      </c>
      <c r="EU2" t="s">
        <v>376</v>
      </c>
      <c r="EV2" t="s">
        <v>377</v>
      </c>
      <c r="EW2" t="s">
        <v>378</v>
      </c>
      <c r="EX2" t="s">
        <v>379</v>
      </c>
      <c r="EY2" t="s">
        <v>380</v>
      </c>
      <c r="EZ2" t="s">
        <v>381</v>
      </c>
      <c r="FA2" t="s">
        <v>382</v>
      </c>
      <c r="FB2" t="s">
        <v>383</v>
      </c>
      <c r="FC2" t="s">
        <v>384</v>
      </c>
      <c r="FD2" t="s">
        <v>385</v>
      </c>
      <c r="FE2" t="s">
        <v>386</v>
      </c>
      <c r="FF2" t="s">
        <v>387</v>
      </c>
      <c r="FG2" t="s">
        <v>388</v>
      </c>
      <c r="FH2" t="s">
        <v>389</v>
      </c>
      <c r="FI2" t="s">
        <v>390</v>
      </c>
      <c r="FJ2" t="s">
        <v>391</v>
      </c>
      <c r="FK2" t="s">
        <v>392</v>
      </c>
      <c r="FL2" t="s">
        <v>393</v>
      </c>
      <c r="FM2" t="s">
        <v>394</v>
      </c>
      <c r="FN2" t="s">
        <v>395</v>
      </c>
      <c r="FO2" t="s">
        <v>396</v>
      </c>
    </row>
    <row r="3" spans="1:171" x14ac:dyDescent="0.25">
      <c r="A3" s="14">
        <v>1</v>
      </c>
      <c r="B3" s="25" t="s">
        <v>65</v>
      </c>
      <c r="C3" s="25">
        <v>2916</v>
      </c>
      <c r="D3" s="25"/>
      <c r="E3" s="25"/>
      <c r="F3" s="25">
        <v>20</v>
      </c>
      <c r="G3" s="54">
        <v>43011</v>
      </c>
      <c r="H3" s="25"/>
      <c r="I3" s="25">
        <v>2.5920000000000001</v>
      </c>
      <c r="J3" s="25"/>
      <c r="L3">
        <v>101</v>
      </c>
      <c r="M3">
        <v>9.9849999999999994</v>
      </c>
      <c r="N3" s="41">
        <v>4.6500000000000004</v>
      </c>
      <c r="O3" t="s">
        <v>145</v>
      </c>
      <c r="P3" t="s">
        <v>146</v>
      </c>
      <c r="Q3" t="s">
        <v>227</v>
      </c>
      <c r="R3" s="43"/>
      <c r="S3" s="43">
        <v>1.411</v>
      </c>
      <c r="T3" s="43">
        <v>4.8520000000000003</v>
      </c>
      <c r="U3" s="43">
        <v>6.2640000000000002</v>
      </c>
      <c r="V3" s="87">
        <v>6.1529999999999996</v>
      </c>
      <c r="W3">
        <v>6.456666666666667</v>
      </c>
      <c r="X3">
        <v>2.5</v>
      </c>
      <c r="Y3">
        <v>125</v>
      </c>
      <c r="Z3"/>
      <c r="AA3">
        <f>(V3-S3)/(U3-S3)*100</f>
        <v>97.712754996909112</v>
      </c>
      <c r="AB3">
        <f>W3*AA3/100</f>
        <v>6.3089868809670984</v>
      </c>
      <c r="AC3">
        <f>AB3*0.1/X3*1000</f>
        <v>252.35947523868396</v>
      </c>
      <c r="AD3" s="97">
        <v>794.25289351851848</v>
      </c>
      <c r="AE3" s="98" t="s">
        <v>7090</v>
      </c>
      <c r="AF3" s="97">
        <v>834.72162128761568</v>
      </c>
      <c r="AG3" s="98">
        <v>1.4930555555555556</v>
      </c>
      <c r="AH3" s="97">
        <v>227.40467404050924</v>
      </c>
      <c r="AI3" s="97">
        <v>169.49964144898729</v>
      </c>
      <c r="AJ3" s="97">
        <v>110.56712962962962</v>
      </c>
      <c r="AK3" s="99">
        <v>10.390520820312501</v>
      </c>
      <c r="AL3" s="97">
        <v>128.22450156481193</v>
      </c>
      <c r="AM3" s="99">
        <v>130.3125</v>
      </c>
      <c r="AN3" s="98">
        <v>3.1313657407407409</v>
      </c>
      <c r="AO3" s="39"/>
      <c r="AP3" t="s">
        <v>397</v>
      </c>
      <c r="AT3" t="s">
        <v>398</v>
      </c>
      <c r="AU3" s="88">
        <v>43062.595138888886</v>
      </c>
      <c r="AV3" s="88">
        <v>43062.595138888886</v>
      </c>
      <c r="AW3" t="s">
        <v>399</v>
      </c>
      <c r="AX3" t="s">
        <v>400</v>
      </c>
      <c r="AY3">
        <v>0</v>
      </c>
      <c r="AZ3" t="s">
        <v>401</v>
      </c>
      <c r="BA3" t="s">
        <v>402</v>
      </c>
      <c r="BB3" t="s">
        <v>403</v>
      </c>
      <c r="BC3" t="s">
        <v>404</v>
      </c>
      <c r="BD3" t="s">
        <v>405</v>
      </c>
      <c r="BE3" t="s">
        <v>406</v>
      </c>
      <c r="BF3" t="s">
        <v>407</v>
      </c>
      <c r="BG3" t="s">
        <v>408</v>
      </c>
      <c r="BH3" t="s">
        <v>409</v>
      </c>
      <c r="BI3" t="s">
        <v>410</v>
      </c>
      <c r="BJ3" t="s">
        <v>411</v>
      </c>
      <c r="BK3" t="s">
        <v>412</v>
      </c>
      <c r="BL3" t="s">
        <v>413</v>
      </c>
      <c r="BM3" t="s">
        <v>414</v>
      </c>
      <c r="BN3" t="s">
        <v>415</v>
      </c>
      <c r="BO3" t="s">
        <v>416</v>
      </c>
      <c r="BP3" t="s">
        <v>417</v>
      </c>
      <c r="BQ3" t="s">
        <v>418</v>
      </c>
      <c r="BR3" t="s">
        <v>419</v>
      </c>
      <c r="BT3" t="s">
        <v>420</v>
      </c>
      <c r="BU3" t="s">
        <v>420</v>
      </c>
      <c r="BV3" t="s">
        <v>420</v>
      </c>
      <c r="BW3" t="s">
        <v>420</v>
      </c>
      <c r="BX3" t="s">
        <v>420</v>
      </c>
      <c r="BY3" t="s">
        <v>420</v>
      </c>
      <c r="BZ3" t="s">
        <v>420</v>
      </c>
      <c r="CA3" t="s">
        <v>420</v>
      </c>
      <c r="CB3" t="s">
        <v>420</v>
      </c>
      <c r="CC3" t="s">
        <v>420</v>
      </c>
      <c r="CD3" t="s">
        <v>420</v>
      </c>
      <c r="CE3" t="s">
        <v>420</v>
      </c>
      <c r="CF3" t="s">
        <v>420</v>
      </c>
      <c r="CG3" t="s">
        <v>420</v>
      </c>
      <c r="CH3" t="s">
        <v>420</v>
      </c>
      <c r="CI3" t="s">
        <v>420</v>
      </c>
      <c r="CJ3" t="s">
        <v>420</v>
      </c>
      <c r="CK3" t="s">
        <v>420</v>
      </c>
      <c r="CL3" t="s">
        <v>420</v>
      </c>
      <c r="CM3" t="s">
        <v>420</v>
      </c>
      <c r="CN3" t="s">
        <v>420</v>
      </c>
      <c r="CO3" t="s">
        <v>420</v>
      </c>
      <c r="CP3" t="s">
        <v>420</v>
      </c>
      <c r="CQ3" t="s">
        <v>420</v>
      </c>
      <c r="CR3" t="s">
        <v>420</v>
      </c>
      <c r="CS3" t="s">
        <v>420</v>
      </c>
      <c r="CT3" t="s">
        <v>420</v>
      </c>
      <c r="CU3" t="s">
        <v>420</v>
      </c>
      <c r="CV3" t="s">
        <v>420</v>
      </c>
      <c r="CW3" t="s">
        <v>420</v>
      </c>
      <c r="CX3" t="s">
        <v>420</v>
      </c>
      <c r="CY3" t="s">
        <v>420</v>
      </c>
      <c r="CZ3" t="s">
        <v>420</v>
      </c>
      <c r="DA3" t="s">
        <v>420</v>
      </c>
      <c r="DB3" t="s">
        <v>420</v>
      </c>
      <c r="DC3" t="s">
        <v>420</v>
      </c>
      <c r="DD3" t="s">
        <v>421</v>
      </c>
      <c r="DE3" t="s">
        <v>422</v>
      </c>
      <c r="DF3" t="s">
        <v>423</v>
      </c>
      <c r="DG3" t="s">
        <v>424</v>
      </c>
      <c r="DH3" t="s">
        <v>425</v>
      </c>
      <c r="DI3" t="s">
        <v>426</v>
      </c>
      <c r="DJ3" t="s">
        <v>427</v>
      </c>
      <c r="DK3" t="s">
        <v>428</v>
      </c>
      <c r="DL3" t="s">
        <v>429</v>
      </c>
      <c r="DM3" t="s">
        <v>430</v>
      </c>
      <c r="DN3" t="s">
        <v>431</v>
      </c>
      <c r="DO3" t="s">
        <v>432</v>
      </c>
      <c r="DP3" t="s">
        <v>433</v>
      </c>
      <c r="DQ3" t="s">
        <v>434</v>
      </c>
      <c r="DR3" t="s">
        <v>435</v>
      </c>
      <c r="DS3" t="s">
        <v>436</v>
      </c>
      <c r="DT3" t="s">
        <v>437</v>
      </c>
      <c r="DU3" t="s">
        <v>438</v>
      </c>
      <c r="DV3" t="s">
        <v>439</v>
      </c>
      <c r="DW3" t="s">
        <v>440</v>
      </c>
      <c r="DX3" t="s">
        <v>441</v>
      </c>
      <c r="DY3" t="s">
        <v>442</v>
      </c>
      <c r="DZ3" t="s">
        <v>443</v>
      </c>
      <c r="EA3" t="s">
        <v>444</v>
      </c>
      <c r="EB3" t="s">
        <v>445</v>
      </c>
      <c r="EC3" t="s">
        <v>446</v>
      </c>
      <c r="ED3" t="s">
        <v>447</v>
      </c>
      <c r="EE3" t="s">
        <v>448</v>
      </c>
      <c r="EF3" t="s">
        <v>449</v>
      </c>
      <c r="EG3" t="s">
        <v>450</v>
      </c>
      <c r="EH3" t="s">
        <v>451</v>
      </c>
      <c r="EI3" t="s">
        <v>452</v>
      </c>
      <c r="EJ3" t="s">
        <v>453</v>
      </c>
      <c r="EK3" t="s">
        <v>454</v>
      </c>
      <c r="EL3" t="s">
        <v>455</v>
      </c>
      <c r="EM3" t="s">
        <v>456</v>
      </c>
      <c r="EN3" t="s">
        <v>457</v>
      </c>
      <c r="EO3" t="s">
        <v>458</v>
      </c>
      <c r="EP3" t="s">
        <v>459</v>
      </c>
      <c r="EQ3" t="s">
        <v>460</v>
      </c>
      <c r="ER3" t="s">
        <v>461</v>
      </c>
      <c r="ES3" t="s">
        <v>462</v>
      </c>
      <c r="ET3" t="s">
        <v>463</v>
      </c>
      <c r="EU3" t="s">
        <v>464</v>
      </c>
      <c r="EV3" t="s">
        <v>465</v>
      </c>
      <c r="EW3" t="s">
        <v>466</v>
      </c>
      <c r="EX3" t="s">
        <v>467</v>
      </c>
      <c r="EY3" t="s">
        <v>420</v>
      </c>
      <c r="EZ3" t="s">
        <v>420</v>
      </c>
      <c r="FA3" t="s">
        <v>420</v>
      </c>
      <c r="FB3" t="s">
        <v>420</v>
      </c>
      <c r="FC3" t="s">
        <v>420</v>
      </c>
      <c r="FD3" t="s">
        <v>420</v>
      </c>
      <c r="FE3" t="s">
        <v>420</v>
      </c>
      <c r="FF3" t="s">
        <v>420</v>
      </c>
      <c r="FG3" t="s">
        <v>420</v>
      </c>
      <c r="FH3" t="s">
        <v>420</v>
      </c>
      <c r="FI3" t="s">
        <v>420</v>
      </c>
      <c r="FJ3" t="s">
        <v>420</v>
      </c>
      <c r="FK3" t="s">
        <v>420</v>
      </c>
      <c r="FL3" t="s">
        <v>420</v>
      </c>
      <c r="FM3" t="s">
        <v>420</v>
      </c>
      <c r="FN3" t="s">
        <v>420</v>
      </c>
      <c r="FO3" t="s">
        <v>420</v>
      </c>
    </row>
    <row r="4" spans="1:171" x14ac:dyDescent="0.25">
      <c r="A4" s="14">
        <v>2</v>
      </c>
      <c r="B4" s="25" t="s">
        <v>65</v>
      </c>
      <c r="C4" s="25">
        <v>2916</v>
      </c>
      <c r="D4" s="25"/>
      <c r="E4" s="25"/>
      <c r="F4" s="25">
        <v>20</v>
      </c>
      <c r="G4" s="25" t="s">
        <v>72</v>
      </c>
      <c r="H4" s="25"/>
      <c r="I4" s="25">
        <v>2.6640000000000001</v>
      </c>
      <c r="J4" s="25"/>
      <c r="L4">
        <v>102</v>
      </c>
      <c r="M4">
        <v>9.9849999999999994</v>
      </c>
      <c r="N4" s="41">
        <v>4.5599999999999996</v>
      </c>
      <c r="O4" t="s">
        <v>147</v>
      </c>
      <c r="P4" t="s">
        <v>148</v>
      </c>
      <c r="Q4" t="s">
        <v>228</v>
      </c>
      <c r="R4" s="43"/>
      <c r="S4" s="43">
        <v>0.96499999999999997</v>
      </c>
      <c r="T4" s="43">
        <v>4.702</v>
      </c>
      <c r="U4" s="43">
        <v>5.6669999999999998</v>
      </c>
      <c r="V4" s="87">
        <v>5.5620000000000003</v>
      </c>
      <c r="W4">
        <v>6.456666666666667</v>
      </c>
      <c r="X4">
        <v>2.5070000000000001</v>
      </c>
      <c r="Y4">
        <v>100</v>
      </c>
      <c r="Z4">
        <v>5</v>
      </c>
      <c r="AA4">
        <f t="shared" ref="AA4:AA20" si="0">(V4-S4)/(U4-S4)*100</f>
        <v>97.766907698851554</v>
      </c>
      <c r="AB4">
        <f t="shared" ref="AB4:AB20" si="1">W4*AA4/100</f>
        <v>6.3124833404225162</v>
      </c>
      <c r="AC4">
        <f>AB4/X4*0.1*1000*5</f>
        <v>1258.9715477508009</v>
      </c>
      <c r="AD4" s="97">
        <v>844.91497747747735</v>
      </c>
      <c r="AE4" s="98" t="s">
        <v>7090</v>
      </c>
      <c r="AF4" s="97">
        <v>892.53206496903147</v>
      </c>
      <c r="AG4" s="98">
        <v>1.2837837837837838</v>
      </c>
      <c r="AH4" s="97">
        <v>262.88672631869366</v>
      </c>
      <c r="AI4" s="97">
        <v>497.18061972063623</v>
      </c>
      <c r="AJ4" s="97">
        <v>125.18018018018017</v>
      </c>
      <c r="AK4" s="99">
        <v>23.234623034065315</v>
      </c>
      <c r="AL4" s="97">
        <v>136.69007584684402</v>
      </c>
      <c r="AM4" s="99">
        <v>113.38963963963963</v>
      </c>
      <c r="AN4" s="98">
        <v>4.1199324324324325</v>
      </c>
      <c r="AO4" s="39"/>
      <c r="AP4" t="s">
        <v>468</v>
      </c>
      <c r="AT4" t="s">
        <v>398</v>
      </c>
      <c r="AU4" s="88">
        <v>43063.48541666667</v>
      </c>
      <c r="AV4" s="88">
        <v>43063.48541666667</v>
      </c>
      <c r="AW4" t="s">
        <v>399</v>
      </c>
      <c r="AX4" t="s">
        <v>400</v>
      </c>
      <c r="AY4">
        <v>0</v>
      </c>
      <c r="AZ4" t="s">
        <v>401</v>
      </c>
      <c r="BA4" t="s">
        <v>402</v>
      </c>
      <c r="BB4" t="s">
        <v>403</v>
      </c>
      <c r="BC4" t="s">
        <v>404</v>
      </c>
      <c r="BD4" t="s">
        <v>405</v>
      </c>
      <c r="BE4" t="s">
        <v>406</v>
      </c>
      <c r="BF4" t="s">
        <v>407</v>
      </c>
      <c r="BG4" t="s">
        <v>469</v>
      </c>
      <c r="BH4" t="s">
        <v>470</v>
      </c>
      <c r="BI4" t="s">
        <v>471</v>
      </c>
      <c r="BJ4" t="s">
        <v>472</v>
      </c>
      <c r="BK4" t="s">
        <v>412</v>
      </c>
      <c r="BL4" t="s">
        <v>473</v>
      </c>
      <c r="BM4" t="s">
        <v>474</v>
      </c>
      <c r="BN4" t="s">
        <v>475</v>
      </c>
      <c r="BO4" t="s">
        <v>476</v>
      </c>
      <c r="BP4" t="s">
        <v>477</v>
      </c>
      <c r="BQ4" t="s">
        <v>478</v>
      </c>
      <c r="BR4" t="s">
        <v>479</v>
      </c>
      <c r="BT4" t="s">
        <v>420</v>
      </c>
      <c r="BU4" t="s">
        <v>420</v>
      </c>
      <c r="BV4" t="s">
        <v>420</v>
      </c>
      <c r="BW4" t="s">
        <v>420</v>
      </c>
      <c r="BX4" t="s">
        <v>420</v>
      </c>
      <c r="BY4" t="s">
        <v>420</v>
      </c>
      <c r="BZ4" t="s">
        <v>420</v>
      </c>
      <c r="CA4" t="s">
        <v>420</v>
      </c>
      <c r="CB4" t="s">
        <v>420</v>
      </c>
      <c r="CC4" t="s">
        <v>420</v>
      </c>
      <c r="CD4" t="s">
        <v>420</v>
      </c>
      <c r="CE4" t="s">
        <v>420</v>
      </c>
      <c r="CF4" t="s">
        <v>420</v>
      </c>
      <c r="CG4" t="s">
        <v>420</v>
      </c>
      <c r="CH4" t="s">
        <v>420</v>
      </c>
      <c r="CI4" t="s">
        <v>420</v>
      </c>
      <c r="CJ4" t="s">
        <v>420</v>
      </c>
      <c r="CK4" t="s">
        <v>420</v>
      </c>
      <c r="CL4" t="s">
        <v>420</v>
      </c>
      <c r="CM4" t="s">
        <v>420</v>
      </c>
      <c r="CN4" t="s">
        <v>420</v>
      </c>
      <c r="CO4" t="s">
        <v>420</v>
      </c>
      <c r="CP4" t="s">
        <v>420</v>
      </c>
      <c r="CQ4" t="s">
        <v>420</v>
      </c>
      <c r="CR4" t="s">
        <v>420</v>
      </c>
      <c r="CS4" t="s">
        <v>420</v>
      </c>
      <c r="CT4" t="s">
        <v>420</v>
      </c>
      <c r="CU4" t="s">
        <v>420</v>
      </c>
      <c r="CV4" t="s">
        <v>420</v>
      </c>
      <c r="CW4" t="s">
        <v>420</v>
      </c>
      <c r="CX4" t="s">
        <v>420</v>
      </c>
      <c r="CY4" t="s">
        <v>420</v>
      </c>
      <c r="CZ4" t="s">
        <v>420</v>
      </c>
      <c r="DA4" t="s">
        <v>420</v>
      </c>
      <c r="DB4" t="s">
        <v>420</v>
      </c>
      <c r="DC4" t="s">
        <v>420</v>
      </c>
      <c r="DD4" t="s">
        <v>480</v>
      </c>
      <c r="DE4" t="s">
        <v>481</v>
      </c>
      <c r="DF4" t="s">
        <v>482</v>
      </c>
      <c r="DG4" t="s">
        <v>483</v>
      </c>
      <c r="DH4" t="s">
        <v>484</v>
      </c>
      <c r="DI4" t="s">
        <v>485</v>
      </c>
      <c r="DJ4" t="s">
        <v>486</v>
      </c>
      <c r="DK4" t="s">
        <v>487</v>
      </c>
      <c r="DL4" t="s">
        <v>488</v>
      </c>
      <c r="DM4" t="s">
        <v>489</v>
      </c>
      <c r="DN4" t="s">
        <v>490</v>
      </c>
      <c r="DO4" t="s">
        <v>491</v>
      </c>
      <c r="DP4" t="s">
        <v>492</v>
      </c>
      <c r="DQ4" t="s">
        <v>493</v>
      </c>
      <c r="DR4" t="s">
        <v>494</v>
      </c>
      <c r="DS4" t="s">
        <v>495</v>
      </c>
      <c r="DT4" t="s">
        <v>496</v>
      </c>
      <c r="DU4" t="s">
        <v>497</v>
      </c>
      <c r="DV4" t="s">
        <v>498</v>
      </c>
      <c r="DW4" t="s">
        <v>499</v>
      </c>
      <c r="DX4" t="s">
        <v>500</v>
      </c>
      <c r="DY4" t="s">
        <v>501</v>
      </c>
      <c r="DZ4" t="s">
        <v>502</v>
      </c>
      <c r="EA4" t="s">
        <v>503</v>
      </c>
      <c r="EB4" t="s">
        <v>504</v>
      </c>
      <c r="EC4" t="s">
        <v>505</v>
      </c>
      <c r="ED4" t="s">
        <v>506</v>
      </c>
      <c r="EE4" t="s">
        <v>507</v>
      </c>
      <c r="EF4" t="s">
        <v>508</v>
      </c>
      <c r="EG4" t="s">
        <v>509</v>
      </c>
      <c r="EH4" t="s">
        <v>510</v>
      </c>
      <c r="EI4" t="s">
        <v>511</v>
      </c>
      <c r="EJ4" t="s">
        <v>512</v>
      </c>
      <c r="EK4" t="s">
        <v>513</v>
      </c>
      <c r="EL4" t="s">
        <v>514</v>
      </c>
      <c r="EM4" t="s">
        <v>515</v>
      </c>
      <c r="EN4" t="s">
        <v>516</v>
      </c>
      <c r="EO4" t="s">
        <v>517</v>
      </c>
      <c r="EP4" t="s">
        <v>518</v>
      </c>
      <c r="EQ4" t="s">
        <v>519</v>
      </c>
      <c r="ER4" t="s">
        <v>520</v>
      </c>
      <c r="ES4" t="s">
        <v>521</v>
      </c>
      <c r="ET4" t="s">
        <v>522</v>
      </c>
      <c r="EU4" t="s">
        <v>523</v>
      </c>
      <c r="EV4" t="s">
        <v>524</v>
      </c>
      <c r="EW4" t="s">
        <v>525</v>
      </c>
      <c r="EX4" t="s">
        <v>420</v>
      </c>
      <c r="EY4" t="s">
        <v>420</v>
      </c>
      <c r="EZ4" t="s">
        <v>420</v>
      </c>
      <c r="FA4" t="s">
        <v>420</v>
      </c>
      <c r="FB4" t="s">
        <v>420</v>
      </c>
      <c r="FC4" t="s">
        <v>420</v>
      </c>
      <c r="FD4" t="s">
        <v>420</v>
      </c>
      <c r="FE4" t="s">
        <v>420</v>
      </c>
      <c r="FF4" t="s">
        <v>420</v>
      </c>
      <c r="FG4" t="s">
        <v>420</v>
      </c>
      <c r="FH4" t="s">
        <v>420</v>
      </c>
      <c r="FI4" t="s">
        <v>420</v>
      </c>
      <c r="FJ4" t="s">
        <v>420</v>
      </c>
      <c r="FK4" t="s">
        <v>420</v>
      </c>
      <c r="FL4" t="s">
        <v>420</v>
      </c>
      <c r="FM4" t="s">
        <v>420</v>
      </c>
      <c r="FN4" t="s">
        <v>420</v>
      </c>
      <c r="FO4" t="s">
        <v>420</v>
      </c>
    </row>
    <row r="5" spans="1:171" x14ac:dyDescent="0.25">
      <c r="A5" s="14">
        <v>3</v>
      </c>
      <c r="B5" s="25" t="s">
        <v>65</v>
      </c>
      <c r="C5" s="25">
        <v>2310</v>
      </c>
      <c r="D5" s="25"/>
      <c r="E5" s="25"/>
      <c r="F5" s="25">
        <v>20</v>
      </c>
      <c r="G5" s="54">
        <v>43013</v>
      </c>
      <c r="H5" s="25"/>
      <c r="I5" s="25">
        <v>3.246</v>
      </c>
      <c r="J5" s="25"/>
      <c r="L5">
        <v>103</v>
      </c>
      <c r="M5">
        <v>10.023</v>
      </c>
      <c r="N5" s="41">
        <v>5.16</v>
      </c>
      <c r="O5" t="s">
        <v>149</v>
      </c>
      <c r="P5" t="s">
        <v>150</v>
      </c>
      <c r="Q5" t="s">
        <v>229</v>
      </c>
      <c r="R5" s="43"/>
      <c r="S5" s="43">
        <v>1.4079999999999999</v>
      </c>
      <c r="T5" s="43">
        <v>4.9139999999999997</v>
      </c>
      <c r="U5" s="43">
        <v>6.3209999999999997</v>
      </c>
      <c r="V5" s="87">
        <v>6.2309999999999999</v>
      </c>
      <c r="W5">
        <v>8.7533333333333356</v>
      </c>
      <c r="X5">
        <v>2.5</v>
      </c>
      <c r="Y5">
        <v>100</v>
      </c>
      <c r="Z5"/>
      <c r="AA5">
        <f t="shared" si="0"/>
        <v>98.16812538164055</v>
      </c>
      <c r="AB5">
        <f t="shared" si="1"/>
        <v>8.5929832417396046</v>
      </c>
      <c r="AC5">
        <f t="shared" ref="AC5:AC20" si="2">AB5/X5*0.1*1000</f>
        <v>343.71932966958417</v>
      </c>
      <c r="AD5" s="97">
        <v>1322.1206099815156</v>
      </c>
      <c r="AE5" s="98" t="s">
        <v>7090</v>
      </c>
      <c r="AF5" s="97">
        <v>852.5554645032347</v>
      </c>
      <c r="AG5" s="98">
        <v>3.8077634011090571</v>
      </c>
      <c r="AH5" s="97">
        <v>193.35630283826245</v>
      </c>
      <c r="AI5" s="97">
        <v>90.555897950023095</v>
      </c>
      <c r="AJ5" s="97">
        <v>124.08502772643251</v>
      </c>
      <c r="AK5" s="99">
        <v>8.1813977077171902</v>
      </c>
      <c r="AL5" s="97">
        <v>149.55269233086645</v>
      </c>
      <c r="AM5" s="99">
        <v>79.094269870609978</v>
      </c>
      <c r="AN5" s="99">
        <v>10.476432532347506</v>
      </c>
      <c r="AO5" s="39"/>
      <c r="AP5" t="s">
        <v>526</v>
      </c>
      <c r="AT5" t="s">
        <v>398</v>
      </c>
      <c r="AU5" s="88">
        <v>43062.603472222225</v>
      </c>
      <c r="AV5" s="88">
        <v>43062.603472222225</v>
      </c>
      <c r="AW5" t="s">
        <v>399</v>
      </c>
      <c r="AX5" t="s">
        <v>400</v>
      </c>
      <c r="AY5">
        <v>0</v>
      </c>
      <c r="AZ5" t="s">
        <v>401</v>
      </c>
      <c r="BA5" t="s">
        <v>402</v>
      </c>
      <c r="BB5" t="s">
        <v>403</v>
      </c>
      <c r="BC5" t="s">
        <v>404</v>
      </c>
      <c r="BD5" t="s">
        <v>405</v>
      </c>
      <c r="BE5" t="s">
        <v>406</v>
      </c>
      <c r="BF5" t="s">
        <v>407</v>
      </c>
      <c r="BG5" t="s">
        <v>527</v>
      </c>
      <c r="BH5" t="s">
        <v>528</v>
      </c>
      <c r="BI5" t="s">
        <v>529</v>
      </c>
      <c r="BJ5" t="s">
        <v>530</v>
      </c>
      <c r="BK5" t="s">
        <v>412</v>
      </c>
      <c r="BL5" t="s">
        <v>531</v>
      </c>
      <c r="BM5" t="s">
        <v>532</v>
      </c>
      <c r="BN5" t="s">
        <v>533</v>
      </c>
      <c r="BO5" t="s">
        <v>534</v>
      </c>
      <c r="BP5" t="s">
        <v>535</v>
      </c>
      <c r="BQ5" t="s">
        <v>536</v>
      </c>
      <c r="BR5" t="s">
        <v>537</v>
      </c>
      <c r="BT5" t="s">
        <v>420</v>
      </c>
      <c r="BU5" t="s">
        <v>420</v>
      </c>
      <c r="BV5" t="s">
        <v>420</v>
      </c>
      <c r="BW5" t="s">
        <v>420</v>
      </c>
      <c r="BX5" t="s">
        <v>420</v>
      </c>
      <c r="BY5" t="s">
        <v>420</v>
      </c>
      <c r="BZ5" t="s">
        <v>420</v>
      </c>
      <c r="CA5" t="s">
        <v>420</v>
      </c>
      <c r="CB5" t="s">
        <v>420</v>
      </c>
      <c r="CC5" t="s">
        <v>420</v>
      </c>
      <c r="CD5" t="s">
        <v>420</v>
      </c>
      <c r="CE5" t="s">
        <v>420</v>
      </c>
      <c r="CF5" t="s">
        <v>420</v>
      </c>
      <c r="CG5" t="s">
        <v>420</v>
      </c>
      <c r="CH5" t="s">
        <v>420</v>
      </c>
      <c r="CI5" t="s">
        <v>420</v>
      </c>
      <c r="CJ5" t="s">
        <v>420</v>
      </c>
      <c r="CK5" t="s">
        <v>420</v>
      </c>
      <c r="CL5" t="s">
        <v>420</v>
      </c>
      <c r="CM5" t="s">
        <v>420</v>
      </c>
      <c r="CN5" t="s">
        <v>420</v>
      </c>
      <c r="CO5" t="s">
        <v>420</v>
      </c>
      <c r="CP5" t="s">
        <v>420</v>
      </c>
      <c r="CQ5" t="s">
        <v>420</v>
      </c>
      <c r="CR5" t="s">
        <v>420</v>
      </c>
      <c r="CS5" t="s">
        <v>420</v>
      </c>
      <c r="CT5" t="s">
        <v>420</v>
      </c>
      <c r="CU5" t="s">
        <v>420</v>
      </c>
      <c r="CV5" t="s">
        <v>420</v>
      </c>
      <c r="CW5" t="s">
        <v>420</v>
      </c>
      <c r="CX5" t="s">
        <v>420</v>
      </c>
      <c r="CY5" t="s">
        <v>420</v>
      </c>
      <c r="CZ5" t="s">
        <v>420</v>
      </c>
      <c r="DA5" t="s">
        <v>420</v>
      </c>
      <c r="DB5" t="s">
        <v>420</v>
      </c>
      <c r="DC5" t="s">
        <v>420</v>
      </c>
      <c r="DD5" t="s">
        <v>420</v>
      </c>
      <c r="DE5" t="s">
        <v>420</v>
      </c>
      <c r="DF5" t="s">
        <v>538</v>
      </c>
      <c r="DG5" t="s">
        <v>539</v>
      </c>
      <c r="DH5" t="s">
        <v>540</v>
      </c>
      <c r="DI5" t="s">
        <v>541</v>
      </c>
      <c r="DJ5" t="s">
        <v>542</v>
      </c>
      <c r="DK5" t="s">
        <v>543</v>
      </c>
      <c r="DL5" t="s">
        <v>544</v>
      </c>
      <c r="DM5" t="s">
        <v>545</v>
      </c>
      <c r="DN5" t="s">
        <v>546</v>
      </c>
      <c r="DO5" t="s">
        <v>547</v>
      </c>
      <c r="DP5" t="s">
        <v>548</v>
      </c>
      <c r="DQ5" t="s">
        <v>549</v>
      </c>
      <c r="DR5" t="s">
        <v>550</v>
      </c>
      <c r="DS5" t="s">
        <v>551</v>
      </c>
      <c r="DT5" t="s">
        <v>552</v>
      </c>
      <c r="DU5" t="s">
        <v>553</v>
      </c>
      <c r="DV5" t="s">
        <v>554</v>
      </c>
      <c r="DW5" t="s">
        <v>555</v>
      </c>
      <c r="DX5" t="s">
        <v>556</v>
      </c>
      <c r="DY5" t="s">
        <v>557</v>
      </c>
      <c r="DZ5" t="s">
        <v>558</v>
      </c>
      <c r="EA5" t="s">
        <v>559</v>
      </c>
      <c r="EB5" t="s">
        <v>560</v>
      </c>
      <c r="EC5" t="s">
        <v>561</v>
      </c>
      <c r="ED5" t="s">
        <v>562</v>
      </c>
      <c r="EE5" t="s">
        <v>563</v>
      </c>
      <c r="EF5" t="s">
        <v>564</v>
      </c>
      <c r="EG5" t="s">
        <v>565</v>
      </c>
      <c r="EH5" t="s">
        <v>566</v>
      </c>
      <c r="EI5" t="s">
        <v>567</v>
      </c>
      <c r="EJ5" t="s">
        <v>568</v>
      </c>
      <c r="EK5" t="s">
        <v>569</v>
      </c>
      <c r="EL5" t="s">
        <v>570</v>
      </c>
      <c r="EM5" t="s">
        <v>571</v>
      </c>
      <c r="EN5" t="s">
        <v>572</v>
      </c>
      <c r="EO5" t="s">
        <v>573</v>
      </c>
      <c r="EP5" t="s">
        <v>574</v>
      </c>
      <c r="EQ5" t="s">
        <v>575</v>
      </c>
      <c r="ER5" t="s">
        <v>576</v>
      </c>
      <c r="ES5" t="s">
        <v>577</v>
      </c>
      <c r="ET5" t="s">
        <v>578</v>
      </c>
      <c r="EU5" t="s">
        <v>579</v>
      </c>
      <c r="EV5" t="s">
        <v>580</v>
      </c>
      <c r="EW5" t="s">
        <v>581</v>
      </c>
      <c r="EX5" t="s">
        <v>582</v>
      </c>
      <c r="EY5" t="s">
        <v>583</v>
      </c>
      <c r="EZ5" t="s">
        <v>584</v>
      </c>
      <c r="FA5" t="s">
        <v>420</v>
      </c>
      <c r="FB5" t="s">
        <v>420</v>
      </c>
      <c r="FC5" t="s">
        <v>420</v>
      </c>
      <c r="FD5" t="s">
        <v>420</v>
      </c>
      <c r="FE5" t="s">
        <v>420</v>
      </c>
      <c r="FF5" t="s">
        <v>420</v>
      </c>
      <c r="FG5" t="s">
        <v>420</v>
      </c>
      <c r="FH5" t="s">
        <v>420</v>
      </c>
      <c r="FI5" t="s">
        <v>420</v>
      </c>
      <c r="FJ5" t="s">
        <v>420</v>
      </c>
      <c r="FK5" t="s">
        <v>420</v>
      </c>
      <c r="FL5" t="s">
        <v>420</v>
      </c>
      <c r="FM5" t="s">
        <v>420</v>
      </c>
      <c r="FN5" t="s">
        <v>420</v>
      </c>
      <c r="FO5" t="s">
        <v>420</v>
      </c>
    </row>
    <row r="6" spans="1:171" x14ac:dyDescent="0.25">
      <c r="A6" s="14">
        <v>4</v>
      </c>
      <c r="B6" s="25" t="s">
        <v>65</v>
      </c>
      <c r="C6" s="25">
        <v>2310</v>
      </c>
      <c r="D6" s="25"/>
      <c r="E6" s="25"/>
      <c r="F6" s="25">
        <v>20</v>
      </c>
      <c r="G6" s="25" t="s">
        <v>72</v>
      </c>
      <c r="H6" s="25"/>
      <c r="I6" s="25">
        <v>3.3119999999999998</v>
      </c>
      <c r="J6" s="25"/>
      <c r="L6">
        <v>104</v>
      </c>
      <c r="M6">
        <v>9.9730000000000008</v>
      </c>
      <c r="N6" s="41">
        <v>5.38</v>
      </c>
      <c r="O6" t="s">
        <v>151</v>
      </c>
      <c r="P6" t="s">
        <v>152</v>
      </c>
      <c r="Q6" t="s">
        <v>230</v>
      </c>
      <c r="R6" s="43"/>
      <c r="S6" s="43">
        <v>1.024</v>
      </c>
      <c r="T6" s="43">
        <v>4.99</v>
      </c>
      <c r="U6" s="43">
        <v>6.0129999999999999</v>
      </c>
      <c r="V6" s="87">
        <v>5.9119999999999999</v>
      </c>
      <c r="W6">
        <v>12.166666666666666</v>
      </c>
      <c r="X6">
        <v>2.504</v>
      </c>
      <c r="Y6">
        <v>100</v>
      </c>
      <c r="Z6"/>
      <c r="AA6">
        <f t="shared" si="0"/>
        <v>97.97554620164361</v>
      </c>
      <c r="AB6">
        <f t="shared" si="1"/>
        <v>11.920358121199973</v>
      </c>
      <c r="AC6">
        <f t="shared" si="2"/>
        <v>476.05264062300211</v>
      </c>
      <c r="AD6" s="97">
        <v>1342.7848731884058</v>
      </c>
      <c r="AE6" s="98" t="s">
        <v>7090</v>
      </c>
      <c r="AF6" s="97">
        <v>845.17770379755427</v>
      </c>
      <c r="AG6" s="98">
        <v>3.3605072463768115</v>
      </c>
      <c r="AH6" s="97">
        <v>173.74198267300724</v>
      </c>
      <c r="AI6" s="97">
        <v>230.442710201019</v>
      </c>
      <c r="AJ6" s="97">
        <v>114.3659420289855</v>
      </c>
      <c r="AK6" s="99">
        <v>7.9957006741394938</v>
      </c>
      <c r="AL6" s="97">
        <v>87.129233869562952</v>
      </c>
      <c r="AM6" s="99">
        <v>40.235507246376812</v>
      </c>
      <c r="AN6" s="98">
        <v>8.0394021739130448</v>
      </c>
      <c r="AO6" s="39"/>
      <c r="AP6" t="s">
        <v>585</v>
      </c>
      <c r="AT6" t="s">
        <v>398</v>
      </c>
      <c r="AU6" s="88">
        <v>43063.490972222222</v>
      </c>
      <c r="AV6" s="88">
        <v>43063.490972222222</v>
      </c>
      <c r="AW6" t="s">
        <v>399</v>
      </c>
      <c r="AX6" t="s">
        <v>400</v>
      </c>
      <c r="AY6">
        <v>0</v>
      </c>
      <c r="AZ6" t="s">
        <v>401</v>
      </c>
      <c r="BA6" t="s">
        <v>402</v>
      </c>
      <c r="BB6" t="s">
        <v>403</v>
      </c>
      <c r="BC6" t="s">
        <v>404</v>
      </c>
      <c r="BD6" t="s">
        <v>405</v>
      </c>
      <c r="BE6" t="s">
        <v>406</v>
      </c>
      <c r="BF6" t="s">
        <v>407</v>
      </c>
      <c r="BG6" t="s">
        <v>586</v>
      </c>
      <c r="BH6" t="s">
        <v>587</v>
      </c>
      <c r="BI6" t="s">
        <v>588</v>
      </c>
      <c r="BJ6" t="s">
        <v>589</v>
      </c>
      <c r="BK6" t="s">
        <v>412</v>
      </c>
      <c r="BL6" t="s">
        <v>590</v>
      </c>
      <c r="BM6" t="s">
        <v>591</v>
      </c>
      <c r="BN6" t="s">
        <v>592</v>
      </c>
      <c r="BO6" t="s">
        <v>593</v>
      </c>
      <c r="BP6" t="s">
        <v>594</v>
      </c>
      <c r="BQ6" t="s">
        <v>595</v>
      </c>
      <c r="BR6" t="s">
        <v>596</v>
      </c>
      <c r="BT6" t="s">
        <v>420</v>
      </c>
      <c r="BU6" t="s">
        <v>420</v>
      </c>
      <c r="BV6" t="s">
        <v>420</v>
      </c>
      <c r="BW6" t="s">
        <v>420</v>
      </c>
      <c r="BX6" t="s">
        <v>420</v>
      </c>
      <c r="BY6" t="s">
        <v>420</v>
      </c>
      <c r="BZ6" t="s">
        <v>420</v>
      </c>
      <c r="CA6" t="s">
        <v>420</v>
      </c>
      <c r="CB6" t="s">
        <v>420</v>
      </c>
      <c r="CC6" t="s">
        <v>420</v>
      </c>
      <c r="CD6" t="s">
        <v>420</v>
      </c>
      <c r="CE6" t="s">
        <v>420</v>
      </c>
      <c r="CF6" t="s">
        <v>420</v>
      </c>
      <c r="CG6" t="s">
        <v>420</v>
      </c>
      <c r="CH6" t="s">
        <v>420</v>
      </c>
      <c r="CI6" t="s">
        <v>420</v>
      </c>
      <c r="CJ6" t="s">
        <v>420</v>
      </c>
      <c r="CK6" t="s">
        <v>420</v>
      </c>
      <c r="CL6" t="s">
        <v>420</v>
      </c>
      <c r="CM6" t="s">
        <v>420</v>
      </c>
      <c r="CN6" t="s">
        <v>420</v>
      </c>
      <c r="CO6" t="s">
        <v>420</v>
      </c>
      <c r="CP6" t="s">
        <v>420</v>
      </c>
      <c r="CQ6" t="s">
        <v>420</v>
      </c>
      <c r="CR6" t="s">
        <v>420</v>
      </c>
      <c r="CS6" t="s">
        <v>420</v>
      </c>
      <c r="CT6" t="s">
        <v>420</v>
      </c>
      <c r="CU6" t="s">
        <v>420</v>
      </c>
      <c r="CV6" t="s">
        <v>420</v>
      </c>
      <c r="CW6" t="s">
        <v>420</v>
      </c>
      <c r="CX6" t="s">
        <v>420</v>
      </c>
      <c r="CY6" t="s">
        <v>420</v>
      </c>
      <c r="CZ6" t="s">
        <v>420</v>
      </c>
      <c r="DA6" t="s">
        <v>420</v>
      </c>
      <c r="DB6" t="s">
        <v>420</v>
      </c>
      <c r="DC6" t="s">
        <v>420</v>
      </c>
      <c r="DD6" t="s">
        <v>597</v>
      </c>
      <c r="DE6" t="s">
        <v>598</v>
      </c>
      <c r="DF6" t="s">
        <v>599</v>
      </c>
      <c r="DG6" t="s">
        <v>600</v>
      </c>
      <c r="DH6" t="s">
        <v>601</v>
      </c>
      <c r="DI6" t="s">
        <v>602</v>
      </c>
      <c r="DJ6" t="s">
        <v>603</v>
      </c>
      <c r="DK6" t="s">
        <v>604</v>
      </c>
      <c r="DL6" t="s">
        <v>605</v>
      </c>
      <c r="DM6" t="s">
        <v>606</v>
      </c>
      <c r="DN6" t="s">
        <v>607</v>
      </c>
      <c r="DO6" t="s">
        <v>608</v>
      </c>
      <c r="DP6" t="s">
        <v>609</v>
      </c>
      <c r="DQ6" t="s">
        <v>610</v>
      </c>
      <c r="DR6" t="s">
        <v>611</v>
      </c>
      <c r="DS6" t="s">
        <v>612</v>
      </c>
      <c r="DT6" t="s">
        <v>613</v>
      </c>
      <c r="DU6" t="s">
        <v>614</v>
      </c>
      <c r="DV6" t="s">
        <v>615</v>
      </c>
      <c r="DW6" t="s">
        <v>616</v>
      </c>
      <c r="DX6" t="s">
        <v>617</v>
      </c>
      <c r="DY6" t="s">
        <v>618</v>
      </c>
      <c r="DZ6" t="s">
        <v>619</v>
      </c>
      <c r="EA6" t="s">
        <v>620</v>
      </c>
      <c r="EB6" t="s">
        <v>621</v>
      </c>
      <c r="EC6" t="s">
        <v>622</v>
      </c>
      <c r="ED6" t="s">
        <v>623</v>
      </c>
      <c r="EE6" t="s">
        <v>624</v>
      </c>
      <c r="EF6" t="s">
        <v>625</v>
      </c>
      <c r="EG6" t="s">
        <v>626</v>
      </c>
      <c r="EH6" t="s">
        <v>627</v>
      </c>
      <c r="EI6" t="s">
        <v>628</v>
      </c>
      <c r="EJ6" t="s">
        <v>629</v>
      </c>
      <c r="EK6" t="s">
        <v>630</v>
      </c>
      <c r="EL6" t="s">
        <v>631</v>
      </c>
      <c r="EM6" t="s">
        <v>632</v>
      </c>
      <c r="EN6" t="s">
        <v>633</v>
      </c>
      <c r="EO6" t="s">
        <v>634</v>
      </c>
      <c r="EP6" t="s">
        <v>635</v>
      </c>
      <c r="EQ6" t="s">
        <v>636</v>
      </c>
      <c r="ER6" t="s">
        <v>637</v>
      </c>
      <c r="ES6" t="s">
        <v>638</v>
      </c>
      <c r="ET6" t="s">
        <v>639</v>
      </c>
      <c r="EU6" t="s">
        <v>640</v>
      </c>
      <c r="EV6" t="s">
        <v>641</v>
      </c>
      <c r="EW6" t="s">
        <v>642</v>
      </c>
      <c r="EX6" t="s">
        <v>643</v>
      </c>
      <c r="EY6" t="s">
        <v>420</v>
      </c>
      <c r="EZ6" t="s">
        <v>420</v>
      </c>
      <c r="FA6" t="s">
        <v>420</v>
      </c>
      <c r="FB6" t="s">
        <v>420</v>
      </c>
      <c r="FC6" t="s">
        <v>420</v>
      </c>
      <c r="FD6" t="s">
        <v>420</v>
      </c>
      <c r="FE6" t="s">
        <v>420</v>
      </c>
      <c r="FF6" t="s">
        <v>420</v>
      </c>
      <c r="FG6" t="s">
        <v>420</v>
      </c>
      <c r="FH6" t="s">
        <v>420</v>
      </c>
      <c r="FI6" t="s">
        <v>420</v>
      </c>
      <c r="FJ6" t="s">
        <v>420</v>
      </c>
      <c r="FK6" t="s">
        <v>420</v>
      </c>
      <c r="FL6" t="s">
        <v>420</v>
      </c>
      <c r="FM6" t="s">
        <v>420</v>
      </c>
      <c r="FN6" t="s">
        <v>420</v>
      </c>
      <c r="FO6" t="s">
        <v>420</v>
      </c>
    </row>
    <row r="7" spans="1:171" x14ac:dyDescent="0.25">
      <c r="A7" s="14">
        <v>5</v>
      </c>
      <c r="B7" s="25" t="s">
        <v>65</v>
      </c>
      <c r="C7" s="25">
        <v>2407</v>
      </c>
      <c r="D7" s="25"/>
      <c r="E7" s="25"/>
      <c r="F7" s="25">
        <v>20</v>
      </c>
      <c r="G7" s="25" t="s">
        <v>72</v>
      </c>
      <c r="H7" s="25"/>
      <c r="I7" s="25">
        <v>2.6920000000000002</v>
      </c>
      <c r="J7" s="25"/>
      <c r="L7">
        <v>105</v>
      </c>
      <c r="M7">
        <v>10.031000000000001</v>
      </c>
      <c r="N7" s="41">
        <v>4.99</v>
      </c>
      <c r="O7" t="s">
        <v>153</v>
      </c>
      <c r="P7" t="s">
        <v>154</v>
      </c>
      <c r="Q7" t="s">
        <v>231</v>
      </c>
      <c r="R7" s="43"/>
      <c r="S7" s="43">
        <v>0.99299999999999999</v>
      </c>
      <c r="T7" s="43">
        <v>5.0410000000000004</v>
      </c>
      <c r="U7" s="43">
        <v>6.03</v>
      </c>
      <c r="V7" s="87">
        <v>5.8869999999999996</v>
      </c>
      <c r="W7">
        <v>11.396666666666667</v>
      </c>
      <c r="X7">
        <v>2.5030000000000001</v>
      </c>
      <c r="Y7">
        <v>100</v>
      </c>
      <c r="Z7"/>
      <c r="AA7">
        <f t="shared" si="0"/>
        <v>97.161008536827467</v>
      </c>
      <c r="AB7">
        <f t="shared" si="1"/>
        <v>11.073116272913769</v>
      </c>
      <c r="AC7">
        <f t="shared" si="2"/>
        <v>442.3937783824918</v>
      </c>
      <c r="AD7" s="97">
        <v>1792.6833209509657</v>
      </c>
      <c r="AE7" s="98" t="s">
        <v>7090</v>
      </c>
      <c r="AF7" s="97">
        <v>1104.2537807680164</v>
      </c>
      <c r="AG7" s="98">
        <v>0.64635958395245174</v>
      </c>
      <c r="AH7" s="97">
        <v>225.99324329977708</v>
      </c>
      <c r="AI7" s="97">
        <v>291.1554171752507</v>
      </c>
      <c r="AJ7" s="97">
        <v>186.28528974739967</v>
      </c>
      <c r="AK7" s="99">
        <v>15.570423403696132</v>
      </c>
      <c r="AL7" s="97">
        <v>51.833190174960073</v>
      </c>
      <c r="AM7" s="99">
        <v>112.09881129271915</v>
      </c>
      <c r="AN7" s="98">
        <v>5.5235884101040122</v>
      </c>
      <c r="AO7" s="39"/>
      <c r="AP7" t="s">
        <v>644</v>
      </c>
      <c r="AT7" t="s">
        <v>398</v>
      </c>
      <c r="AU7" s="88">
        <v>43063.504166666666</v>
      </c>
      <c r="AV7" s="88">
        <v>43063.504166666666</v>
      </c>
      <c r="AW7" t="s">
        <v>399</v>
      </c>
      <c r="AX7" t="s">
        <v>400</v>
      </c>
      <c r="AY7">
        <v>0</v>
      </c>
      <c r="AZ7" t="s">
        <v>401</v>
      </c>
      <c r="BA7" t="s">
        <v>402</v>
      </c>
      <c r="BB7" t="s">
        <v>403</v>
      </c>
      <c r="BC7" t="s">
        <v>404</v>
      </c>
      <c r="BD7" t="s">
        <v>405</v>
      </c>
      <c r="BE7" t="s">
        <v>406</v>
      </c>
      <c r="BF7" t="s">
        <v>407</v>
      </c>
      <c r="BG7" t="s">
        <v>645</v>
      </c>
      <c r="BH7" t="s">
        <v>646</v>
      </c>
      <c r="BI7" t="s">
        <v>647</v>
      </c>
      <c r="BJ7" t="s">
        <v>648</v>
      </c>
      <c r="BK7" t="s">
        <v>412</v>
      </c>
      <c r="BL7" t="s">
        <v>649</v>
      </c>
      <c r="BM7" t="s">
        <v>650</v>
      </c>
      <c r="BN7" t="s">
        <v>651</v>
      </c>
      <c r="BO7" t="s">
        <v>652</v>
      </c>
      <c r="BP7" t="s">
        <v>653</v>
      </c>
      <c r="BQ7" t="s">
        <v>654</v>
      </c>
      <c r="BR7" t="s">
        <v>655</v>
      </c>
      <c r="BT7" t="s">
        <v>420</v>
      </c>
      <c r="BU7" t="s">
        <v>420</v>
      </c>
      <c r="BV7" t="s">
        <v>420</v>
      </c>
      <c r="BW7" t="s">
        <v>420</v>
      </c>
      <c r="BX7" t="s">
        <v>420</v>
      </c>
      <c r="BY7" t="s">
        <v>420</v>
      </c>
      <c r="BZ7" t="s">
        <v>420</v>
      </c>
      <c r="CA7" t="s">
        <v>420</v>
      </c>
      <c r="CB7" t="s">
        <v>420</v>
      </c>
      <c r="CC7" t="s">
        <v>420</v>
      </c>
      <c r="CD7" t="s">
        <v>420</v>
      </c>
      <c r="CE7" t="s">
        <v>420</v>
      </c>
      <c r="CF7" t="s">
        <v>420</v>
      </c>
      <c r="CG7" t="s">
        <v>420</v>
      </c>
      <c r="CH7" t="s">
        <v>420</v>
      </c>
      <c r="CI7" t="s">
        <v>420</v>
      </c>
      <c r="CJ7" t="s">
        <v>420</v>
      </c>
      <c r="CK7" t="s">
        <v>420</v>
      </c>
      <c r="CL7" t="s">
        <v>420</v>
      </c>
      <c r="CM7" t="s">
        <v>420</v>
      </c>
      <c r="CN7" t="s">
        <v>420</v>
      </c>
      <c r="CO7" t="s">
        <v>420</v>
      </c>
      <c r="CP7" t="s">
        <v>420</v>
      </c>
      <c r="CQ7" t="s">
        <v>420</v>
      </c>
      <c r="CR7" t="s">
        <v>420</v>
      </c>
      <c r="CS7" t="s">
        <v>420</v>
      </c>
      <c r="CT7" t="s">
        <v>420</v>
      </c>
      <c r="CU7" t="s">
        <v>420</v>
      </c>
      <c r="CV7" t="s">
        <v>420</v>
      </c>
      <c r="CW7" t="s">
        <v>420</v>
      </c>
      <c r="CX7" t="s">
        <v>420</v>
      </c>
      <c r="CY7" t="s">
        <v>420</v>
      </c>
      <c r="CZ7" t="s">
        <v>420</v>
      </c>
      <c r="DA7" t="s">
        <v>420</v>
      </c>
      <c r="DB7" t="s">
        <v>420</v>
      </c>
      <c r="DC7" t="s">
        <v>420</v>
      </c>
      <c r="DD7" t="s">
        <v>420</v>
      </c>
      <c r="DE7" t="s">
        <v>420</v>
      </c>
      <c r="DF7" t="s">
        <v>656</v>
      </c>
      <c r="DG7" t="s">
        <v>657</v>
      </c>
      <c r="DH7" t="s">
        <v>658</v>
      </c>
      <c r="DI7" t="s">
        <v>659</v>
      </c>
      <c r="DJ7" t="s">
        <v>660</v>
      </c>
      <c r="DK7" t="s">
        <v>661</v>
      </c>
      <c r="DL7" t="s">
        <v>662</v>
      </c>
      <c r="DM7" t="s">
        <v>663</v>
      </c>
      <c r="DN7" t="s">
        <v>664</v>
      </c>
      <c r="DO7" t="s">
        <v>665</v>
      </c>
      <c r="DP7" t="s">
        <v>666</v>
      </c>
      <c r="DQ7" t="s">
        <v>667</v>
      </c>
      <c r="DR7" t="s">
        <v>668</v>
      </c>
      <c r="DS7" t="s">
        <v>669</v>
      </c>
      <c r="DT7" t="s">
        <v>670</v>
      </c>
      <c r="DU7" t="s">
        <v>671</v>
      </c>
      <c r="DV7" t="s">
        <v>672</v>
      </c>
      <c r="DW7" t="s">
        <v>673</v>
      </c>
      <c r="DX7" t="s">
        <v>674</v>
      </c>
      <c r="DY7" t="s">
        <v>675</v>
      </c>
      <c r="DZ7" t="s">
        <v>676</v>
      </c>
      <c r="EA7" t="s">
        <v>677</v>
      </c>
      <c r="EB7" t="s">
        <v>678</v>
      </c>
      <c r="EC7" t="s">
        <v>679</v>
      </c>
      <c r="ED7" t="s">
        <v>680</v>
      </c>
      <c r="EE7" t="s">
        <v>681</v>
      </c>
      <c r="EF7" t="s">
        <v>682</v>
      </c>
      <c r="EG7" t="s">
        <v>683</v>
      </c>
      <c r="EH7" t="s">
        <v>684</v>
      </c>
      <c r="EI7" t="s">
        <v>685</v>
      </c>
      <c r="EJ7" t="s">
        <v>686</v>
      </c>
      <c r="EK7" t="s">
        <v>687</v>
      </c>
      <c r="EL7" t="s">
        <v>688</v>
      </c>
      <c r="EM7" t="s">
        <v>689</v>
      </c>
      <c r="EN7" t="s">
        <v>690</v>
      </c>
      <c r="EO7" t="s">
        <v>691</v>
      </c>
      <c r="EP7" t="s">
        <v>692</v>
      </c>
      <c r="EQ7" t="s">
        <v>693</v>
      </c>
      <c r="ER7" t="s">
        <v>694</v>
      </c>
      <c r="ES7" t="s">
        <v>695</v>
      </c>
      <c r="ET7" t="s">
        <v>696</v>
      </c>
      <c r="EU7" t="s">
        <v>697</v>
      </c>
      <c r="EV7" t="s">
        <v>698</v>
      </c>
      <c r="EW7" t="s">
        <v>699</v>
      </c>
      <c r="EX7" t="s">
        <v>700</v>
      </c>
      <c r="EY7" t="s">
        <v>701</v>
      </c>
      <c r="EZ7" t="s">
        <v>702</v>
      </c>
      <c r="FA7" t="s">
        <v>703</v>
      </c>
      <c r="FB7" t="s">
        <v>704</v>
      </c>
      <c r="FC7" t="s">
        <v>705</v>
      </c>
      <c r="FD7" t="s">
        <v>706</v>
      </c>
      <c r="FE7" t="s">
        <v>420</v>
      </c>
      <c r="FF7" t="s">
        <v>420</v>
      </c>
      <c r="FG7" t="s">
        <v>420</v>
      </c>
      <c r="FH7" t="s">
        <v>420</v>
      </c>
      <c r="FI7" t="s">
        <v>420</v>
      </c>
      <c r="FJ7" t="s">
        <v>420</v>
      </c>
      <c r="FK7" t="s">
        <v>420</v>
      </c>
      <c r="FL7" t="s">
        <v>420</v>
      </c>
      <c r="FM7" t="s">
        <v>420</v>
      </c>
      <c r="FN7" t="s">
        <v>420</v>
      </c>
      <c r="FO7" t="s">
        <v>420</v>
      </c>
    </row>
    <row r="8" spans="1:171" x14ac:dyDescent="0.25">
      <c r="A8" s="14">
        <v>6</v>
      </c>
      <c r="B8" s="25" t="s">
        <v>65</v>
      </c>
      <c r="C8" s="25">
        <v>2407</v>
      </c>
      <c r="D8" s="25"/>
      <c r="E8" s="25"/>
      <c r="F8" s="25">
        <v>20</v>
      </c>
      <c r="G8" s="54">
        <v>42999</v>
      </c>
      <c r="H8" s="25"/>
      <c r="I8" s="25">
        <v>2.968</v>
      </c>
      <c r="J8" s="25"/>
      <c r="L8">
        <v>106</v>
      </c>
      <c r="M8">
        <v>9.9979999999999993</v>
      </c>
      <c r="N8" s="41">
        <v>5.1100000000000003</v>
      </c>
      <c r="O8" t="s">
        <v>155</v>
      </c>
      <c r="P8" t="s">
        <v>156</v>
      </c>
      <c r="Q8" t="s">
        <v>232</v>
      </c>
      <c r="R8" s="43"/>
      <c r="S8" s="43">
        <v>1.0089999999999999</v>
      </c>
      <c r="T8" s="43">
        <v>4.827</v>
      </c>
      <c r="U8" s="43">
        <v>5.8369999999999997</v>
      </c>
      <c r="V8" s="87">
        <v>5.7</v>
      </c>
      <c r="W8">
        <v>9.5033333333333339</v>
      </c>
      <c r="X8">
        <v>2.5009999999999999</v>
      </c>
      <c r="Y8">
        <v>100</v>
      </c>
      <c r="Z8"/>
      <c r="AA8">
        <f t="shared" si="0"/>
        <v>97.162386081193063</v>
      </c>
      <c r="AB8">
        <f t="shared" si="1"/>
        <v>9.2336654239160474</v>
      </c>
      <c r="AC8">
        <f t="shared" si="2"/>
        <v>369.19893738168929</v>
      </c>
      <c r="AD8" s="97">
        <v>1544.3071091644204</v>
      </c>
      <c r="AE8" s="98" t="s">
        <v>7090</v>
      </c>
      <c r="AF8" s="97">
        <v>718.97125011034348</v>
      </c>
      <c r="AG8" s="98">
        <v>0.55592991913746626</v>
      </c>
      <c r="AH8" s="97">
        <v>170.2747746337601</v>
      </c>
      <c r="AI8" s="97">
        <v>166.00595373509935</v>
      </c>
      <c r="AJ8" s="97">
        <v>129.23854447439351</v>
      </c>
      <c r="AK8" s="99">
        <v>7.2784476107648253</v>
      </c>
      <c r="AL8" s="97">
        <v>68.734909414081031</v>
      </c>
      <c r="AM8" s="99">
        <v>73.483827493261458</v>
      </c>
      <c r="AN8" s="98">
        <v>3.9273921832884096</v>
      </c>
      <c r="AO8" s="39"/>
      <c r="AP8" t="s">
        <v>707</v>
      </c>
      <c r="AT8" t="s">
        <v>398</v>
      </c>
      <c r="AU8" s="88">
        <v>43063.510416666664</v>
      </c>
      <c r="AV8" s="88">
        <v>43063.510416666664</v>
      </c>
      <c r="AW8" t="s">
        <v>399</v>
      </c>
      <c r="AX8" t="s">
        <v>400</v>
      </c>
      <c r="AY8">
        <v>0</v>
      </c>
      <c r="AZ8" t="s">
        <v>401</v>
      </c>
      <c r="BA8" t="s">
        <v>402</v>
      </c>
      <c r="BB8" t="s">
        <v>403</v>
      </c>
      <c r="BC8" t="s">
        <v>404</v>
      </c>
      <c r="BD8" t="s">
        <v>405</v>
      </c>
      <c r="BE8" t="s">
        <v>406</v>
      </c>
      <c r="BF8" t="s">
        <v>407</v>
      </c>
      <c r="BG8" t="s">
        <v>708</v>
      </c>
      <c r="BH8" t="s">
        <v>709</v>
      </c>
      <c r="BI8" t="s">
        <v>710</v>
      </c>
      <c r="BJ8" t="s">
        <v>711</v>
      </c>
      <c r="BK8" t="s">
        <v>412</v>
      </c>
      <c r="BL8" t="s">
        <v>712</v>
      </c>
      <c r="BM8" t="s">
        <v>713</v>
      </c>
      <c r="BN8" t="s">
        <v>714</v>
      </c>
      <c r="BO8" t="s">
        <v>715</v>
      </c>
      <c r="BP8" t="s">
        <v>716</v>
      </c>
      <c r="BQ8" t="s">
        <v>717</v>
      </c>
      <c r="BR8" t="s">
        <v>718</v>
      </c>
      <c r="BT8" t="s">
        <v>420</v>
      </c>
      <c r="BU8" t="s">
        <v>420</v>
      </c>
      <c r="BV8" t="s">
        <v>420</v>
      </c>
      <c r="BW8" t="s">
        <v>420</v>
      </c>
      <c r="BX8" t="s">
        <v>420</v>
      </c>
      <c r="BY8" t="s">
        <v>420</v>
      </c>
      <c r="BZ8" t="s">
        <v>420</v>
      </c>
      <c r="CA8" t="s">
        <v>420</v>
      </c>
      <c r="CB8" t="s">
        <v>420</v>
      </c>
      <c r="CC8" t="s">
        <v>420</v>
      </c>
      <c r="CD8" t="s">
        <v>420</v>
      </c>
      <c r="CE8" t="s">
        <v>420</v>
      </c>
      <c r="CF8" t="s">
        <v>420</v>
      </c>
      <c r="CG8" t="s">
        <v>420</v>
      </c>
      <c r="CH8" t="s">
        <v>420</v>
      </c>
      <c r="CI8" t="s">
        <v>420</v>
      </c>
      <c r="CJ8" t="s">
        <v>420</v>
      </c>
      <c r="CK8" t="s">
        <v>420</v>
      </c>
      <c r="CL8" t="s">
        <v>420</v>
      </c>
      <c r="CM8" t="s">
        <v>420</v>
      </c>
      <c r="CN8" t="s">
        <v>420</v>
      </c>
      <c r="CO8" t="s">
        <v>420</v>
      </c>
      <c r="CP8" t="s">
        <v>420</v>
      </c>
      <c r="CQ8" t="s">
        <v>420</v>
      </c>
      <c r="CR8" t="s">
        <v>420</v>
      </c>
      <c r="CS8" t="s">
        <v>420</v>
      </c>
      <c r="CT8" t="s">
        <v>420</v>
      </c>
      <c r="CU8" t="s">
        <v>420</v>
      </c>
      <c r="CV8" t="s">
        <v>420</v>
      </c>
      <c r="CW8" t="s">
        <v>420</v>
      </c>
      <c r="CX8" t="s">
        <v>420</v>
      </c>
      <c r="CY8" t="s">
        <v>420</v>
      </c>
      <c r="CZ8" t="s">
        <v>420</v>
      </c>
      <c r="DA8" t="s">
        <v>420</v>
      </c>
      <c r="DB8" t="s">
        <v>420</v>
      </c>
      <c r="DC8" t="s">
        <v>420</v>
      </c>
      <c r="DD8" t="s">
        <v>719</v>
      </c>
      <c r="DE8" t="s">
        <v>720</v>
      </c>
      <c r="DF8" t="s">
        <v>721</v>
      </c>
      <c r="DG8" t="s">
        <v>722</v>
      </c>
      <c r="DH8" t="s">
        <v>723</v>
      </c>
      <c r="DI8" t="s">
        <v>724</v>
      </c>
      <c r="DJ8" t="s">
        <v>725</v>
      </c>
      <c r="DK8" t="s">
        <v>726</v>
      </c>
      <c r="DL8" t="s">
        <v>727</v>
      </c>
      <c r="DM8" t="s">
        <v>728</v>
      </c>
      <c r="DN8" t="s">
        <v>729</v>
      </c>
      <c r="DO8" t="s">
        <v>730</v>
      </c>
      <c r="DP8" t="s">
        <v>731</v>
      </c>
      <c r="DQ8" t="s">
        <v>732</v>
      </c>
      <c r="DR8" t="s">
        <v>733</v>
      </c>
      <c r="DS8" t="s">
        <v>734</v>
      </c>
      <c r="DT8" t="s">
        <v>735</v>
      </c>
      <c r="DU8" t="s">
        <v>736</v>
      </c>
      <c r="DV8" t="s">
        <v>737</v>
      </c>
      <c r="DW8" t="s">
        <v>738</v>
      </c>
      <c r="DX8" t="s">
        <v>739</v>
      </c>
      <c r="DY8" t="s">
        <v>740</v>
      </c>
      <c r="DZ8" t="s">
        <v>741</v>
      </c>
      <c r="EA8" t="s">
        <v>742</v>
      </c>
      <c r="EB8" t="s">
        <v>743</v>
      </c>
      <c r="EC8" t="s">
        <v>744</v>
      </c>
      <c r="ED8" t="s">
        <v>745</v>
      </c>
      <c r="EE8" t="s">
        <v>746</v>
      </c>
      <c r="EF8" t="s">
        <v>747</v>
      </c>
      <c r="EG8" t="s">
        <v>748</v>
      </c>
      <c r="EH8" t="s">
        <v>749</v>
      </c>
      <c r="EI8" t="s">
        <v>750</v>
      </c>
      <c r="EJ8" t="s">
        <v>751</v>
      </c>
      <c r="EK8" t="s">
        <v>752</v>
      </c>
      <c r="EL8" t="s">
        <v>753</v>
      </c>
      <c r="EM8" t="s">
        <v>754</v>
      </c>
      <c r="EN8" t="s">
        <v>755</v>
      </c>
      <c r="EO8" t="s">
        <v>756</v>
      </c>
      <c r="EP8" t="s">
        <v>757</v>
      </c>
      <c r="EQ8" t="s">
        <v>758</v>
      </c>
      <c r="ER8" t="s">
        <v>759</v>
      </c>
      <c r="ES8" t="s">
        <v>760</v>
      </c>
      <c r="ET8" t="s">
        <v>761</v>
      </c>
      <c r="EU8" t="s">
        <v>762</v>
      </c>
      <c r="EV8" t="s">
        <v>763</v>
      </c>
      <c r="EW8" t="s">
        <v>764</v>
      </c>
      <c r="EX8" t="s">
        <v>765</v>
      </c>
      <c r="EY8" t="s">
        <v>766</v>
      </c>
      <c r="EZ8" t="s">
        <v>767</v>
      </c>
      <c r="FA8" t="s">
        <v>768</v>
      </c>
      <c r="FB8" t="s">
        <v>420</v>
      </c>
      <c r="FC8" t="s">
        <v>420</v>
      </c>
      <c r="FD8" t="s">
        <v>420</v>
      </c>
      <c r="FE8" t="s">
        <v>420</v>
      </c>
      <c r="FF8" t="s">
        <v>420</v>
      </c>
      <c r="FG8" t="s">
        <v>420</v>
      </c>
      <c r="FH8" t="s">
        <v>420</v>
      </c>
      <c r="FI8" t="s">
        <v>420</v>
      </c>
      <c r="FJ8" t="s">
        <v>420</v>
      </c>
      <c r="FK8" t="s">
        <v>420</v>
      </c>
      <c r="FL8" t="s">
        <v>420</v>
      </c>
      <c r="FM8" t="s">
        <v>420</v>
      </c>
      <c r="FN8" t="s">
        <v>420</v>
      </c>
      <c r="FO8" t="s">
        <v>420</v>
      </c>
    </row>
    <row r="9" spans="1:171" x14ac:dyDescent="0.25">
      <c r="A9" s="14">
        <v>7</v>
      </c>
      <c r="B9" s="25" t="s">
        <v>73</v>
      </c>
      <c r="C9" s="25" t="s">
        <v>74</v>
      </c>
      <c r="D9" s="25"/>
      <c r="E9" s="25"/>
      <c r="F9" s="25">
        <v>20</v>
      </c>
      <c r="G9" s="25" t="s">
        <v>72</v>
      </c>
      <c r="H9" s="25"/>
      <c r="I9" s="25">
        <v>3.589</v>
      </c>
      <c r="J9" s="25"/>
      <c r="L9">
        <v>107</v>
      </c>
      <c r="M9">
        <v>10.015000000000001</v>
      </c>
      <c r="N9" s="41">
        <v>5.37</v>
      </c>
      <c r="O9" t="s">
        <v>157</v>
      </c>
      <c r="P9" t="s">
        <v>158</v>
      </c>
      <c r="Q9" t="s">
        <v>233</v>
      </c>
      <c r="R9" s="43"/>
      <c r="S9" s="43">
        <v>1.403</v>
      </c>
      <c r="T9" s="43">
        <v>4.8520000000000003</v>
      </c>
      <c r="U9" s="43">
        <v>6.2530000000000001</v>
      </c>
      <c r="V9" s="87">
        <v>6.1829999999999998</v>
      </c>
      <c r="W9">
        <v>10.943333333333333</v>
      </c>
      <c r="X9">
        <v>2.4990000000000001</v>
      </c>
      <c r="Y9">
        <v>100</v>
      </c>
      <c r="Z9"/>
      <c r="AA9">
        <f t="shared" si="0"/>
        <v>98.556701030927826</v>
      </c>
      <c r="AB9">
        <f t="shared" si="1"/>
        <v>10.785388316151202</v>
      </c>
      <c r="AC9">
        <f t="shared" si="2"/>
        <v>431.5881679132134</v>
      </c>
      <c r="AD9" s="97">
        <v>1036.1949010866535</v>
      </c>
      <c r="AE9" s="98" t="s">
        <v>7090</v>
      </c>
      <c r="AF9" s="97">
        <v>672.08203018319864</v>
      </c>
      <c r="AG9" s="98">
        <v>5.8679297854555577</v>
      </c>
      <c r="AH9" s="97">
        <v>140.83022542853161</v>
      </c>
      <c r="AI9" s="97">
        <v>60.394110996315128</v>
      </c>
      <c r="AJ9" s="97">
        <v>55.8790749512399</v>
      </c>
      <c r="AK9" s="99">
        <v>6.423937559556979</v>
      </c>
      <c r="AL9" s="97">
        <v>92.082791670658253</v>
      </c>
      <c r="AM9" s="99">
        <v>9.8300362217887969</v>
      </c>
      <c r="AN9" s="98">
        <v>2.3367233212594036</v>
      </c>
      <c r="AO9" s="39"/>
      <c r="AP9" t="s">
        <v>769</v>
      </c>
      <c r="AT9" t="s">
        <v>398</v>
      </c>
      <c r="AU9" s="88">
        <v>43063.479166666664</v>
      </c>
      <c r="AV9" s="88">
        <v>43063.479166666664</v>
      </c>
      <c r="AW9" t="s">
        <v>399</v>
      </c>
      <c r="AX9" t="s">
        <v>400</v>
      </c>
      <c r="AY9">
        <v>0</v>
      </c>
      <c r="AZ9" t="s">
        <v>401</v>
      </c>
      <c r="BA9" t="s">
        <v>402</v>
      </c>
      <c r="BB9" t="s">
        <v>403</v>
      </c>
      <c r="BC9" t="s">
        <v>404</v>
      </c>
      <c r="BD9" t="s">
        <v>405</v>
      </c>
      <c r="BE9" t="s">
        <v>406</v>
      </c>
      <c r="BF9" t="s">
        <v>407</v>
      </c>
      <c r="BG9" t="s">
        <v>770</v>
      </c>
      <c r="BH9" t="s">
        <v>771</v>
      </c>
      <c r="BI9" t="s">
        <v>772</v>
      </c>
      <c r="BJ9" t="s">
        <v>773</v>
      </c>
      <c r="BK9" t="s">
        <v>412</v>
      </c>
      <c r="BL9" t="s">
        <v>774</v>
      </c>
      <c r="BM9" t="s">
        <v>775</v>
      </c>
      <c r="BN9" t="s">
        <v>776</v>
      </c>
      <c r="BO9" t="s">
        <v>777</v>
      </c>
      <c r="BP9" t="s">
        <v>778</v>
      </c>
      <c r="BQ9" t="s">
        <v>779</v>
      </c>
      <c r="BR9" t="s">
        <v>780</v>
      </c>
      <c r="BT9" t="s">
        <v>420</v>
      </c>
      <c r="BU9" t="s">
        <v>420</v>
      </c>
      <c r="BV9" t="s">
        <v>420</v>
      </c>
      <c r="BW9" t="s">
        <v>420</v>
      </c>
      <c r="BX9" t="s">
        <v>420</v>
      </c>
      <c r="BY9" t="s">
        <v>420</v>
      </c>
      <c r="BZ9" t="s">
        <v>420</v>
      </c>
      <c r="CA9" t="s">
        <v>420</v>
      </c>
      <c r="CB9" t="s">
        <v>420</v>
      </c>
      <c r="CC9" t="s">
        <v>420</v>
      </c>
      <c r="CD9" t="s">
        <v>420</v>
      </c>
      <c r="CE9" t="s">
        <v>420</v>
      </c>
      <c r="CF9" t="s">
        <v>420</v>
      </c>
      <c r="CG9" t="s">
        <v>420</v>
      </c>
      <c r="CH9" t="s">
        <v>420</v>
      </c>
      <c r="CI9" t="s">
        <v>420</v>
      </c>
      <c r="CJ9" t="s">
        <v>420</v>
      </c>
      <c r="CK9" t="s">
        <v>420</v>
      </c>
      <c r="CL9" t="s">
        <v>420</v>
      </c>
      <c r="CM9" t="s">
        <v>420</v>
      </c>
      <c r="CN9" t="s">
        <v>420</v>
      </c>
      <c r="CO9" t="s">
        <v>420</v>
      </c>
      <c r="CP9" t="s">
        <v>420</v>
      </c>
      <c r="CQ9" t="s">
        <v>420</v>
      </c>
      <c r="CR9" t="s">
        <v>420</v>
      </c>
      <c r="CS9" t="s">
        <v>420</v>
      </c>
      <c r="CT9" t="s">
        <v>420</v>
      </c>
      <c r="CU9" t="s">
        <v>420</v>
      </c>
      <c r="CV9" t="s">
        <v>420</v>
      </c>
      <c r="CW9" t="s">
        <v>420</v>
      </c>
      <c r="CX9" t="s">
        <v>420</v>
      </c>
      <c r="CY9" t="s">
        <v>420</v>
      </c>
      <c r="CZ9" t="s">
        <v>420</v>
      </c>
      <c r="DA9" t="s">
        <v>420</v>
      </c>
      <c r="DB9" t="s">
        <v>420</v>
      </c>
      <c r="DC9" t="s">
        <v>420</v>
      </c>
      <c r="DD9" t="s">
        <v>420</v>
      </c>
      <c r="DE9" t="s">
        <v>420</v>
      </c>
      <c r="DF9" t="s">
        <v>781</v>
      </c>
      <c r="DG9" t="s">
        <v>782</v>
      </c>
      <c r="DH9" t="s">
        <v>783</v>
      </c>
      <c r="DI9" t="s">
        <v>784</v>
      </c>
      <c r="DJ9" t="s">
        <v>785</v>
      </c>
      <c r="DK9" t="s">
        <v>786</v>
      </c>
      <c r="DL9" t="s">
        <v>787</v>
      </c>
      <c r="DM9" t="s">
        <v>788</v>
      </c>
      <c r="DN9" t="s">
        <v>789</v>
      </c>
      <c r="DO9" t="s">
        <v>790</v>
      </c>
      <c r="DP9" t="s">
        <v>791</v>
      </c>
      <c r="DQ9" t="s">
        <v>792</v>
      </c>
      <c r="DR9" t="s">
        <v>793</v>
      </c>
      <c r="DS9" t="s">
        <v>794</v>
      </c>
      <c r="DT9" t="s">
        <v>795</v>
      </c>
      <c r="DU9" t="s">
        <v>796</v>
      </c>
      <c r="DV9" t="s">
        <v>797</v>
      </c>
      <c r="DW9" t="s">
        <v>798</v>
      </c>
      <c r="DX9" t="s">
        <v>799</v>
      </c>
      <c r="DY9" t="s">
        <v>800</v>
      </c>
      <c r="DZ9" t="s">
        <v>801</v>
      </c>
      <c r="EA9" t="s">
        <v>802</v>
      </c>
      <c r="EB9" t="s">
        <v>803</v>
      </c>
      <c r="EC9" t="s">
        <v>804</v>
      </c>
      <c r="ED9" t="s">
        <v>805</v>
      </c>
      <c r="EE9" t="s">
        <v>806</v>
      </c>
      <c r="EF9" t="s">
        <v>807</v>
      </c>
      <c r="EG9" t="s">
        <v>808</v>
      </c>
      <c r="EH9" t="s">
        <v>809</v>
      </c>
      <c r="EI9" t="s">
        <v>810</v>
      </c>
      <c r="EJ9" t="s">
        <v>811</v>
      </c>
      <c r="EK9" t="s">
        <v>812</v>
      </c>
      <c r="EL9" t="s">
        <v>813</v>
      </c>
      <c r="EM9" t="s">
        <v>814</v>
      </c>
      <c r="EN9" t="s">
        <v>815</v>
      </c>
      <c r="EO9" t="s">
        <v>816</v>
      </c>
      <c r="EP9" t="s">
        <v>817</v>
      </c>
      <c r="EQ9" t="s">
        <v>818</v>
      </c>
      <c r="ER9" t="s">
        <v>819</v>
      </c>
      <c r="ES9" t="s">
        <v>820</v>
      </c>
      <c r="ET9" t="s">
        <v>821</v>
      </c>
      <c r="EU9" t="s">
        <v>822</v>
      </c>
      <c r="EV9" t="s">
        <v>823</v>
      </c>
      <c r="EW9" t="s">
        <v>824</v>
      </c>
      <c r="EX9" t="s">
        <v>825</v>
      </c>
      <c r="EY9" t="s">
        <v>826</v>
      </c>
      <c r="EZ9" t="s">
        <v>827</v>
      </c>
      <c r="FA9" t="s">
        <v>828</v>
      </c>
      <c r="FB9" t="s">
        <v>829</v>
      </c>
      <c r="FC9" t="s">
        <v>830</v>
      </c>
      <c r="FD9" t="s">
        <v>831</v>
      </c>
      <c r="FE9" t="s">
        <v>420</v>
      </c>
      <c r="FF9" t="s">
        <v>420</v>
      </c>
      <c r="FG9" t="s">
        <v>420</v>
      </c>
      <c r="FH9" t="s">
        <v>420</v>
      </c>
      <c r="FI9" t="s">
        <v>420</v>
      </c>
      <c r="FJ9" t="s">
        <v>420</v>
      </c>
      <c r="FK9" t="s">
        <v>420</v>
      </c>
      <c r="FL9" t="s">
        <v>420</v>
      </c>
      <c r="FM9" t="s">
        <v>420</v>
      </c>
      <c r="FN9" t="s">
        <v>420</v>
      </c>
      <c r="FO9" t="s">
        <v>420</v>
      </c>
    </row>
    <row r="10" spans="1:171" x14ac:dyDescent="0.25">
      <c r="A10" s="14">
        <v>8</v>
      </c>
      <c r="B10" s="25" t="s">
        <v>73</v>
      </c>
      <c r="C10" s="25" t="s">
        <v>74</v>
      </c>
      <c r="D10" s="25"/>
      <c r="E10" s="25"/>
      <c r="F10" s="25">
        <v>20</v>
      </c>
      <c r="G10" s="54">
        <v>43010</v>
      </c>
      <c r="H10" s="25"/>
      <c r="I10" s="25">
        <v>3.536</v>
      </c>
      <c r="J10" s="25"/>
      <c r="L10">
        <v>108</v>
      </c>
      <c r="M10">
        <v>10.022</v>
      </c>
      <c r="N10" s="41">
        <v>5.18</v>
      </c>
      <c r="O10" t="s">
        <v>159</v>
      </c>
      <c r="P10" t="s">
        <v>160</v>
      </c>
      <c r="Q10" t="s">
        <v>234</v>
      </c>
      <c r="R10" s="43"/>
      <c r="S10" s="43">
        <v>1.0109999999999999</v>
      </c>
      <c r="T10" s="43">
        <v>5.3949999999999996</v>
      </c>
      <c r="U10" s="43">
        <v>6.4050000000000002</v>
      </c>
      <c r="V10" s="87">
        <v>6.3129999999999997</v>
      </c>
      <c r="W10">
        <v>11.100000000000001</v>
      </c>
      <c r="X10">
        <v>2.496</v>
      </c>
      <c r="Y10">
        <v>100</v>
      </c>
      <c r="Z10"/>
      <c r="AA10">
        <f t="shared" si="0"/>
        <v>98.294401186503507</v>
      </c>
      <c r="AB10">
        <f t="shared" si="1"/>
        <v>10.91067853170189</v>
      </c>
      <c r="AC10">
        <f t="shared" si="2"/>
        <v>437.12654373805651</v>
      </c>
      <c r="AD10" s="97">
        <v>1214.4523472850678</v>
      </c>
      <c r="AE10" s="98" t="s">
        <v>7090</v>
      </c>
      <c r="AF10" s="97">
        <v>703.78385717689468</v>
      </c>
      <c r="AG10" s="98">
        <v>7.8563348416289598</v>
      </c>
      <c r="AH10" s="97">
        <v>141.77103476046378</v>
      </c>
      <c r="AI10" s="97">
        <v>60.942442807063067</v>
      </c>
      <c r="AJ10" s="97">
        <v>83.526583710407238</v>
      </c>
      <c r="AK10" s="99">
        <v>7.1707343096012446</v>
      </c>
      <c r="AL10" s="97">
        <v>97.347620406106472</v>
      </c>
      <c r="AM10" s="99">
        <v>51.846719457013577</v>
      </c>
      <c r="AN10" s="98">
        <v>2.843467194570136</v>
      </c>
      <c r="AO10" s="39"/>
      <c r="AP10" t="s">
        <v>832</v>
      </c>
      <c r="AT10" t="s">
        <v>398</v>
      </c>
      <c r="AU10" s="88">
        <v>43062.618055555555</v>
      </c>
      <c r="AV10" s="88">
        <v>43062.618055555555</v>
      </c>
      <c r="AW10" t="s">
        <v>399</v>
      </c>
      <c r="AX10" t="s">
        <v>400</v>
      </c>
      <c r="AY10">
        <v>0</v>
      </c>
      <c r="AZ10" t="s">
        <v>401</v>
      </c>
      <c r="BA10" t="s">
        <v>402</v>
      </c>
      <c r="BB10" t="s">
        <v>403</v>
      </c>
      <c r="BC10" t="s">
        <v>404</v>
      </c>
      <c r="BD10" t="s">
        <v>405</v>
      </c>
      <c r="BE10" t="s">
        <v>406</v>
      </c>
      <c r="BF10" t="s">
        <v>407</v>
      </c>
      <c r="BG10" t="s">
        <v>833</v>
      </c>
      <c r="BH10" t="s">
        <v>834</v>
      </c>
      <c r="BI10" t="s">
        <v>835</v>
      </c>
      <c r="BJ10" t="s">
        <v>836</v>
      </c>
      <c r="BK10" t="s">
        <v>412</v>
      </c>
      <c r="BL10" t="s">
        <v>837</v>
      </c>
      <c r="BM10" t="s">
        <v>838</v>
      </c>
      <c r="BN10" t="s">
        <v>839</v>
      </c>
      <c r="BO10" t="s">
        <v>840</v>
      </c>
      <c r="BP10" t="s">
        <v>841</v>
      </c>
      <c r="BQ10" t="s">
        <v>842</v>
      </c>
      <c r="BR10" t="s">
        <v>843</v>
      </c>
      <c r="BT10" t="s">
        <v>420</v>
      </c>
      <c r="BU10" t="s">
        <v>420</v>
      </c>
      <c r="BV10" t="s">
        <v>420</v>
      </c>
      <c r="BW10" t="s">
        <v>420</v>
      </c>
      <c r="BX10" t="s">
        <v>420</v>
      </c>
      <c r="BY10" t="s">
        <v>420</v>
      </c>
      <c r="BZ10" t="s">
        <v>420</v>
      </c>
      <c r="CA10" t="s">
        <v>420</v>
      </c>
      <c r="CB10" t="s">
        <v>420</v>
      </c>
      <c r="CC10" t="s">
        <v>420</v>
      </c>
      <c r="CD10" t="s">
        <v>420</v>
      </c>
      <c r="CE10" t="s">
        <v>420</v>
      </c>
      <c r="CF10" t="s">
        <v>420</v>
      </c>
      <c r="CG10" t="s">
        <v>420</v>
      </c>
      <c r="CH10" t="s">
        <v>420</v>
      </c>
      <c r="CI10" t="s">
        <v>420</v>
      </c>
      <c r="CJ10" t="s">
        <v>420</v>
      </c>
      <c r="CK10" t="s">
        <v>420</v>
      </c>
      <c r="CL10" t="s">
        <v>420</v>
      </c>
      <c r="CM10" t="s">
        <v>420</v>
      </c>
      <c r="CN10" t="s">
        <v>420</v>
      </c>
      <c r="CO10" t="s">
        <v>420</v>
      </c>
      <c r="CP10" t="s">
        <v>420</v>
      </c>
      <c r="CQ10" t="s">
        <v>420</v>
      </c>
      <c r="CR10" t="s">
        <v>420</v>
      </c>
      <c r="CS10" t="s">
        <v>420</v>
      </c>
      <c r="CT10" t="s">
        <v>420</v>
      </c>
      <c r="CU10" t="s">
        <v>420</v>
      </c>
      <c r="CV10" t="s">
        <v>420</v>
      </c>
      <c r="CW10" t="s">
        <v>420</v>
      </c>
      <c r="CX10" t="s">
        <v>420</v>
      </c>
      <c r="CY10" t="s">
        <v>420</v>
      </c>
      <c r="CZ10" t="s">
        <v>420</v>
      </c>
      <c r="DA10" t="s">
        <v>420</v>
      </c>
      <c r="DB10" t="s">
        <v>420</v>
      </c>
      <c r="DC10" t="s">
        <v>420</v>
      </c>
      <c r="DD10" t="s">
        <v>420</v>
      </c>
      <c r="DE10" t="s">
        <v>420</v>
      </c>
      <c r="DF10" t="s">
        <v>844</v>
      </c>
      <c r="DG10" t="s">
        <v>845</v>
      </c>
      <c r="DH10" t="s">
        <v>846</v>
      </c>
      <c r="DI10" t="s">
        <v>847</v>
      </c>
      <c r="DJ10" t="s">
        <v>848</v>
      </c>
      <c r="DK10" t="s">
        <v>849</v>
      </c>
      <c r="DL10" t="s">
        <v>850</v>
      </c>
      <c r="DM10" t="s">
        <v>851</v>
      </c>
      <c r="DN10" t="s">
        <v>852</v>
      </c>
      <c r="DO10" t="s">
        <v>853</v>
      </c>
      <c r="DP10" t="s">
        <v>854</v>
      </c>
      <c r="DQ10" t="s">
        <v>855</v>
      </c>
      <c r="DR10" t="s">
        <v>856</v>
      </c>
      <c r="DS10" t="s">
        <v>857</v>
      </c>
      <c r="DT10" t="s">
        <v>858</v>
      </c>
      <c r="DU10" t="s">
        <v>859</v>
      </c>
      <c r="DV10" t="s">
        <v>860</v>
      </c>
      <c r="DW10" t="s">
        <v>861</v>
      </c>
      <c r="DX10" t="s">
        <v>862</v>
      </c>
      <c r="DY10" t="s">
        <v>863</v>
      </c>
      <c r="DZ10" t="s">
        <v>864</v>
      </c>
      <c r="EA10" t="s">
        <v>865</v>
      </c>
      <c r="EB10" t="s">
        <v>866</v>
      </c>
      <c r="EC10" t="s">
        <v>867</v>
      </c>
      <c r="ED10" t="s">
        <v>868</v>
      </c>
      <c r="EE10" t="s">
        <v>869</v>
      </c>
      <c r="EF10" t="s">
        <v>870</v>
      </c>
      <c r="EG10" t="s">
        <v>871</v>
      </c>
      <c r="EH10" t="s">
        <v>872</v>
      </c>
      <c r="EI10" t="s">
        <v>873</v>
      </c>
      <c r="EJ10" t="s">
        <v>874</v>
      </c>
      <c r="EK10" t="s">
        <v>875</v>
      </c>
      <c r="EL10" t="s">
        <v>876</v>
      </c>
      <c r="EM10" t="s">
        <v>877</v>
      </c>
      <c r="EN10" t="s">
        <v>878</v>
      </c>
      <c r="EO10" t="s">
        <v>879</v>
      </c>
      <c r="EP10" t="s">
        <v>880</v>
      </c>
      <c r="EQ10" t="s">
        <v>881</v>
      </c>
      <c r="ER10" t="s">
        <v>882</v>
      </c>
      <c r="ES10" t="s">
        <v>883</v>
      </c>
      <c r="ET10" t="s">
        <v>884</v>
      </c>
      <c r="EU10" t="s">
        <v>885</v>
      </c>
      <c r="EV10" t="s">
        <v>886</v>
      </c>
      <c r="EW10" t="s">
        <v>887</v>
      </c>
      <c r="EX10" t="s">
        <v>888</v>
      </c>
      <c r="EY10" t="s">
        <v>889</v>
      </c>
      <c r="EZ10" t="s">
        <v>890</v>
      </c>
      <c r="FA10" t="s">
        <v>891</v>
      </c>
      <c r="FB10" t="s">
        <v>892</v>
      </c>
      <c r="FC10" t="s">
        <v>893</v>
      </c>
      <c r="FD10" t="s">
        <v>894</v>
      </c>
      <c r="FE10" t="s">
        <v>420</v>
      </c>
      <c r="FF10" t="s">
        <v>420</v>
      </c>
      <c r="FG10" t="s">
        <v>420</v>
      </c>
      <c r="FH10" t="s">
        <v>420</v>
      </c>
      <c r="FI10" t="s">
        <v>420</v>
      </c>
      <c r="FJ10" t="s">
        <v>420</v>
      </c>
      <c r="FK10" t="s">
        <v>420</v>
      </c>
      <c r="FL10" t="s">
        <v>420</v>
      </c>
      <c r="FM10" t="s">
        <v>420</v>
      </c>
      <c r="FN10" t="s">
        <v>420</v>
      </c>
      <c r="FO10" t="s">
        <v>420</v>
      </c>
    </row>
    <row r="11" spans="1:171" x14ac:dyDescent="0.25">
      <c r="A11" s="14">
        <v>9</v>
      </c>
      <c r="B11" s="25" t="s">
        <v>75</v>
      </c>
      <c r="C11" s="25"/>
      <c r="D11" s="25"/>
      <c r="E11" s="25"/>
      <c r="F11" s="25">
        <v>20</v>
      </c>
      <c r="G11" s="25" t="s">
        <v>72</v>
      </c>
      <c r="H11" s="49"/>
      <c r="I11" s="25">
        <v>3.1819999999999999</v>
      </c>
      <c r="J11" s="25"/>
      <c r="L11">
        <v>109</v>
      </c>
      <c r="M11">
        <v>10.016999999999999</v>
      </c>
      <c r="N11" s="41">
        <v>5.76</v>
      </c>
      <c r="O11" t="s">
        <v>161</v>
      </c>
      <c r="P11" t="s">
        <v>162</v>
      </c>
      <c r="Q11" t="s">
        <v>235</v>
      </c>
      <c r="R11" s="43"/>
      <c r="S11" s="43">
        <v>1.0249999999999999</v>
      </c>
      <c r="T11" s="43">
        <v>5.04</v>
      </c>
      <c r="U11" s="43">
        <v>6.0629999999999997</v>
      </c>
      <c r="V11" s="87">
        <v>5.9960000000000004</v>
      </c>
      <c r="W11">
        <v>8.6766666666666659</v>
      </c>
      <c r="X11">
        <v>2.5</v>
      </c>
      <c r="Y11">
        <v>100</v>
      </c>
      <c r="Z11"/>
      <c r="AA11">
        <f t="shared" si="0"/>
        <v>98.670107185391018</v>
      </c>
      <c r="AB11">
        <f t="shared" si="1"/>
        <v>8.5612763001190935</v>
      </c>
      <c r="AC11">
        <f t="shared" si="2"/>
        <v>342.45105200476377</v>
      </c>
      <c r="AD11" s="97">
        <v>1135.2619421747329</v>
      </c>
      <c r="AE11" s="98" t="s">
        <v>7090</v>
      </c>
      <c r="AF11" s="97">
        <v>989.36656465351973</v>
      </c>
      <c r="AG11" s="98">
        <v>1.6027655562539285</v>
      </c>
      <c r="AH11" s="97">
        <v>179.20946287335011</v>
      </c>
      <c r="AI11" s="97">
        <v>75.191742107408857</v>
      </c>
      <c r="AJ11" s="97">
        <v>36.203645505971096</v>
      </c>
      <c r="AK11" s="99">
        <v>9.9355093597580133</v>
      </c>
      <c r="AL11" s="97">
        <v>143.46409403079591</v>
      </c>
      <c r="AM11" s="99">
        <v>9.5317410433689496</v>
      </c>
      <c r="AN11" s="98">
        <v>3.9413890634820872</v>
      </c>
      <c r="AO11" s="39"/>
      <c r="AP11" t="s">
        <v>895</v>
      </c>
      <c r="AT11" t="s">
        <v>398</v>
      </c>
      <c r="AU11" s="88">
        <v>43063.46597222222</v>
      </c>
      <c r="AV11" s="88">
        <v>43063.46597222222</v>
      </c>
      <c r="AW11" t="s">
        <v>399</v>
      </c>
      <c r="AX11" t="s">
        <v>400</v>
      </c>
      <c r="AY11">
        <v>0</v>
      </c>
      <c r="AZ11" t="s">
        <v>401</v>
      </c>
      <c r="BA11" t="s">
        <v>402</v>
      </c>
      <c r="BB11" t="s">
        <v>403</v>
      </c>
      <c r="BC11" t="s">
        <v>404</v>
      </c>
      <c r="BD11" t="s">
        <v>405</v>
      </c>
      <c r="BE11" t="s">
        <v>406</v>
      </c>
      <c r="BF11" t="s">
        <v>407</v>
      </c>
      <c r="BG11" t="s">
        <v>896</v>
      </c>
      <c r="BH11" t="s">
        <v>897</v>
      </c>
      <c r="BI11" t="s">
        <v>898</v>
      </c>
      <c r="BJ11" t="s">
        <v>899</v>
      </c>
      <c r="BK11" t="s">
        <v>412</v>
      </c>
      <c r="BL11" t="s">
        <v>900</v>
      </c>
      <c r="BM11" t="s">
        <v>901</v>
      </c>
      <c r="BN11" t="s">
        <v>902</v>
      </c>
      <c r="BO11" t="s">
        <v>903</v>
      </c>
      <c r="BP11" t="s">
        <v>904</v>
      </c>
      <c r="BQ11" t="s">
        <v>905</v>
      </c>
      <c r="BR11" t="s">
        <v>906</v>
      </c>
      <c r="BT11" t="s">
        <v>420</v>
      </c>
      <c r="BU11" t="s">
        <v>420</v>
      </c>
      <c r="BV11" t="s">
        <v>420</v>
      </c>
      <c r="BW11" t="s">
        <v>420</v>
      </c>
      <c r="BX11" t="s">
        <v>420</v>
      </c>
      <c r="BY11" t="s">
        <v>420</v>
      </c>
      <c r="BZ11" t="s">
        <v>420</v>
      </c>
      <c r="CA11" t="s">
        <v>420</v>
      </c>
      <c r="CB11" t="s">
        <v>420</v>
      </c>
      <c r="CC11" t="s">
        <v>420</v>
      </c>
      <c r="CD11" t="s">
        <v>420</v>
      </c>
      <c r="CE11" t="s">
        <v>420</v>
      </c>
      <c r="CF11" t="s">
        <v>420</v>
      </c>
      <c r="CG11" t="s">
        <v>420</v>
      </c>
      <c r="CH11" t="s">
        <v>420</v>
      </c>
      <c r="CI11" t="s">
        <v>420</v>
      </c>
      <c r="CJ11" t="s">
        <v>420</v>
      </c>
      <c r="CK11" t="s">
        <v>420</v>
      </c>
      <c r="CL11" t="s">
        <v>420</v>
      </c>
      <c r="CM11" t="s">
        <v>420</v>
      </c>
      <c r="CN11" t="s">
        <v>420</v>
      </c>
      <c r="CO11" t="s">
        <v>420</v>
      </c>
      <c r="CP11" t="s">
        <v>420</v>
      </c>
      <c r="CQ11" t="s">
        <v>420</v>
      </c>
      <c r="CR11" t="s">
        <v>420</v>
      </c>
      <c r="CS11" t="s">
        <v>420</v>
      </c>
      <c r="CT11" t="s">
        <v>420</v>
      </c>
      <c r="CU11" t="s">
        <v>420</v>
      </c>
      <c r="CV11" t="s">
        <v>420</v>
      </c>
      <c r="CW11" t="s">
        <v>420</v>
      </c>
      <c r="CX11" t="s">
        <v>420</v>
      </c>
      <c r="CY11" t="s">
        <v>420</v>
      </c>
      <c r="CZ11" t="s">
        <v>420</v>
      </c>
      <c r="DA11" t="s">
        <v>420</v>
      </c>
      <c r="DB11" t="s">
        <v>420</v>
      </c>
      <c r="DC11" t="s">
        <v>420</v>
      </c>
      <c r="DD11" t="s">
        <v>907</v>
      </c>
      <c r="DE11" t="s">
        <v>908</v>
      </c>
      <c r="DF11" t="s">
        <v>909</v>
      </c>
      <c r="DG11" t="s">
        <v>910</v>
      </c>
      <c r="DH11" t="s">
        <v>911</v>
      </c>
      <c r="DI11" t="s">
        <v>912</v>
      </c>
      <c r="DJ11" t="s">
        <v>913</v>
      </c>
      <c r="DK11" t="s">
        <v>914</v>
      </c>
      <c r="DL11" t="s">
        <v>915</v>
      </c>
      <c r="DM11" t="s">
        <v>916</v>
      </c>
      <c r="DN11" t="s">
        <v>917</v>
      </c>
      <c r="DO11" t="s">
        <v>918</v>
      </c>
      <c r="DP11" t="s">
        <v>919</v>
      </c>
      <c r="DQ11" t="s">
        <v>920</v>
      </c>
      <c r="DR11" t="s">
        <v>921</v>
      </c>
      <c r="DS11" t="s">
        <v>922</v>
      </c>
      <c r="DT11" t="s">
        <v>923</v>
      </c>
      <c r="DU11" t="s">
        <v>924</v>
      </c>
      <c r="DV11" t="s">
        <v>925</v>
      </c>
      <c r="DW11" t="s">
        <v>926</v>
      </c>
      <c r="DX11" t="s">
        <v>927</v>
      </c>
      <c r="DY11" t="s">
        <v>928</v>
      </c>
      <c r="DZ11" t="s">
        <v>929</v>
      </c>
      <c r="EA11" t="s">
        <v>930</v>
      </c>
      <c r="EB11" t="s">
        <v>931</v>
      </c>
      <c r="EC11" t="s">
        <v>932</v>
      </c>
      <c r="ED11" t="s">
        <v>933</v>
      </c>
      <c r="EE11" t="s">
        <v>934</v>
      </c>
      <c r="EF11" t="s">
        <v>935</v>
      </c>
      <c r="EG11" t="s">
        <v>936</v>
      </c>
      <c r="EH11" t="s">
        <v>937</v>
      </c>
      <c r="EI11" t="s">
        <v>938</v>
      </c>
      <c r="EJ11" t="s">
        <v>939</v>
      </c>
      <c r="EK11" t="s">
        <v>940</v>
      </c>
      <c r="EL11" t="s">
        <v>941</v>
      </c>
      <c r="EM11" t="s">
        <v>942</v>
      </c>
      <c r="EN11" t="s">
        <v>943</v>
      </c>
      <c r="EO11" t="s">
        <v>944</v>
      </c>
      <c r="EP11" t="s">
        <v>945</v>
      </c>
      <c r="EQ11" t="s">
        <v>946</v>
      </c>
      <c r="ER11" t="s">
        <v>947</v>
      </c>
      <c r="ES11" t="s">
        <v>948</v>
      </c>
      <c r="ET11" t="s">
        <v>949</v>
      </c>
      <c r="EU11" t="s">
        <v>950</v>
      </c>
      <c r="EV11" t="s">
        <v>951</v>
      </c>
      <c r="EW11" t="s">
        <v>952</v>
      </c>
      <c r="EX11" t="s">
        <v>953</v>
      </c>
      <c r="EY11" t="s">
        <v>954</v>
      </c>
      <c r="EZ11" t="s">
        <v>955</v>
      </c>
      <c r="FA11" t="s">
        <v>956</v>
      </c>
      <c r="FB11" t="s">
        <v>957</v>
      </c>
      <c r="FC11" t="s">
        <v>958</v>
      </c>
      <c r="FD11" t="s">
        <v>959</v>
      </c>
      <c r="FE11" t="s">
        <v>420</v>
      </c>
      <c r="FF11" t="s">
        <v>420</v>
      </c>
      <c r="FG11" t="s">
        <v>420</v>
      </c>
      <c r="FH11" t="s">
        <v>420</v>
      </c>
      <c r="FI11" t="s">
        <v>420</v>
      </c>
      <c r="FJ11" t="s">
        <v>420</v>
      </c>
      <c r="FK11" t="s">
        <v>420</v>
      </c>
      <c r="FL11" t="s">
        <v>420</v>
      </c>
      <c r="FM11" t="s">
        <v>420</v>
      </c>
      <c r="FN11" t="s">
        <v>420</v>
      </c>
      <c r="FO11" t="s">
        <v>420</v>
      </c>
    </row>
    <row r="12" spans="1:171" x14ac:dyDescent="0.25">
      <c r="A12" s="14">
        <v>10</v>
      </c>
      <c r="B12" s="25" t="s">
        <v>75</v>
      </c>
      <c r="C12" s="25"/>
      <c r="D12" s="25"/>
      <c r="E12" s="25"/>
      <c r="F12" s="25">
        <v>20</v>
      </c>
      <c r="G12" s="54">
        <v>43006</v>
      </c>
      <c r="H12" s="49"/>
      <c r="I12" s="25">
        <v>3.141</v>
      </c>
      <c r="J12" s="25"/>
      <c r="L12">
        <v>110</v>
      </c>
      <c r="M12">
        <v>9.9510000000000005</v>
      </c>
      <c r="N12" s="41">
        <v>5.5</v>
      </c>
      <c r="O12" t="s">
        <v>163</v>
      </c>
      <c r="P12" t="s">
        <v>164</v>
      </c>
      <c r="Q12" t="s">
        <v>236</v>
      </c>
      <c r="R12" s="43"/>
      <c r="S12" s="43">
        <v>1.4019999999999999</v>
      </c>
      <c r="T12" s="43">
        <v>4.7229999999999999</v>
      </c>
      <c r="U12" s="43">
        <v>6.125</v>
      </c>
      <c r="V12" s="87">
        <v>6.0529999999999999</v>
      </c>
      <c r="W12">
        <v>7.6566666666666663</v>
      </c>
      <c r="X12">
        <v>2.5070000000000001</v>
      </c>
      <c r="Y12">
        <v>100</v>
      </c>
      <c r="Z12"/>
      <c r="AA12">
        <f t="shared" si="0"/>
        <v>98.475545204319289</v>
      </c>
      <c r="AB12">
        <f t="shared" si="1"/>
        <v>7.5399442444773799</v>
      </c>
      <c r="AC12">
        <f t="shared" si="2"/>
        <v>300.75565394804073</v>
      </c>
      <c r="AD12" s="97">
        <v>1230.2144221585481</v>
      </c>
      <c r="AE12" s="98" t="s">
        <v>7090</v>
      </c>
      <c r="AF12" s="97">
        <v>1016.2307905850046</v>
      </c>
      <c r="AG12" s="98">
        <v>1.5854823304680037</v>
      </c>
      <c r="AH12" s="97">
        <v>169.84303789016232</v>
      </c>
      <c r="AI12" s="97">
        <v>58.12595538388252</v>
      </c>
      <c r="AJ12" s="97">
        <v>32.177650429799428</v>
      </c>
      <c r="AK12" s="99">
        <v>9.810212630611268</v>
      </c>
      <c r="AL12" s="97">
        <v>153.79977015472542</v>
      </c>
      <c r="AM12" s="99">
        <v>23.381088825214899</v>
      </c>
      <c r="AN12" s="98">
        <v>3.6661891117478511</v>
      </c>
      <c r="AO12" s="39"/>
      <c r="AP12" t="s">
        <v>960</v>
      </c>
      <c r="AT12" t="s">
        <v>398</v>
      </c>
      <c r="AU12" s="88">
        <v>43063.444444444445</v>
      </c>
      <c r="AV12" s="88">
        <v>43063.444444444445</v>
      </c>
      <c r="AW12" t="s">
        <v>399</v>
      </c>
      <c r="AX12" t="s">
        <v>400</v>
      </c>
      <c r="AY12">
        <v>0</v>
      </c>
      <c r="AZ12" t="s">
        <v>401</v>
      </c>
      <c r="BA12" t="s">
        <v>402</v>
      </c>
      <c r="BB12" t="s">
        <v>403</v>
      </c>
      <c r="BC12" t="s">
        <v>404</v>
      </c>
      <c r="BD12" t="s">
        <v>405</v>
      </c>
      <c r="BE12" t="s">
        <v>406</v>
      </c>
      <c r="BF12" t="s">
        <v>407</v>
      </c>
      <c r="BG12" t="s">
        <v>961</v>
      </c>
      <c r="BH12" t="s">
        <v>962</v>
      </c>
      <c r="BI12" t="s">
        <v>963</v>
      </c>
      <c r="BJ12" t="s">
        <v>964</v>
      </c>
      <c r="BK12" t="s">
        <v>412</v>
      </c>
      <c r="BL12" t="s">
        <v>965</v>
      </c>
      <c r="BM12" t="s">
        <v>966</v>
      </c>
      <c r="BN12" t="s">
        <v>967</v>
      </c>
      <c r="BO12" t="s">
        <v>968</v>
      </c>
      <c r="BP12" t="s">
        <v>969</v>
      </c>
      <c r="BQ12" t="s">
        <v>970</v>
      </c>
      <c r="BR12" t="s">
        <v>971</v>
      </c>
      <c r="BT12" t="s">
        <v>420</v>
      </c>
      <c r="BU12" t="s">
        <v>420</v>
      </c>
      <c r="BV12" t="s">
        <v>420</v>
      </c>
      <c r="BW12" t="s">
        <v>420</v>
      </c>
      <c r="BX12" t="s">
        <v>420</v>
      </c>
      <c r="BY12" t="s">
        <v>420</v>
      </c>
      <c r="BZ12" t="s">
        <v>420</v>
      </c>
      <c r="CA12" t="s">
        <v>420</v>
      </c>
      <c r="CB12" t="s">
        <v>420</v>
      </c>
      <c r="CC12" t="s">
        <v>420</v>
      </c>
      <c r="CD12" t="s">
        <v>420</v>
      </c>
      <c r="CE12" t="s">
        <v>420</v>
      </c>
      <c r="CF12" t="s">
        <v>420</v>
      </c>
      <c r="CG12" t="s">
        <v>420</v>
      </c>
      <c r="CH12" t="s">
        <v>420</v>
      </c>
      <c r="CI12" t="s">
        <v>420</v>
      </c>
      <c r="CJ12" t="s">
        <v>420</v>
      </c>
      <c r="CK12" t="s">
        <v>420</v>
      </c>
      <c r="CL12" t="s">
        <v>420</v>
      </c>
      <c r="CM12" t="s">
        <v>420</v>
      </c>
      <c r="CN12" t="s">
        <v>420</v>
      </c>
      <c r="CO12" t="s">
        <v>420</v>
      </c>
      <c r="CP12" t="s">
        <v>420</v>
      </c>
      <c r="CQ12" t="s">
        <v>420</v>
      </c>
      <c r="CR12" t="s">
        <v>420</v>
      </c>
      <c r="CS12" t="s">
        <v>420</v>
      </c>
      <c r="CT12" t="s">
        <v>420</v>
      </c>
      <c r="CU12" t="s">
        <v>420</v>
      </c>
      <c r="CV12" t="s">
        <v>420</v>
      </c>
      <c r="CW12" t="s">
        <v>420</v>
      </c>
      <c r="CX12" t="s">
        <v>420</v>
      </c>
      <c r="CY12" t="s">
        <v>420</v>
      </c>
      <c r="CZ12" t="s">
        <v>420</v>
      </c>
      <c r="DA12" t="s">
        <v>420</v>
      </c>
      <c r="DB12" t="s">
        <v>420</v>
      </c>
      <c r="DC12" t="s">
        <v>420</v>
      </c>
      <c r="DD12" t="s">
        <v>420</v>
      </c>
      <c r="DE12" t="s">
        <v>420</v>
      </c>
      <c r="DF12" t="s">
        <v>972</v>
      </c>
      <c r="DG12" t="s">
        <v>973</v>
      </c>
      <c r="DH12" t="s">
        <v>974</v>
      </c>
      <c r="DI12" t="s">
        <v>975</v>
      </c>
      <c r="DJ12" t="s">
        <v>976</v>
      </c>
      <c r="DK12" t="s">
        <v>977</v>
      </c>
      <c r="DL12" t="s">
        <v>978</v>
      </c>
      <c r="DM12" t="s">
        <v>979</v>
      </c>
      <c r="DN12" t="s">
        <v>980</v>
      </c>
      <c r="DO12" t="s">
        <v>981</v>
      </c>
      <c r="DP12" t="s">
        <v>982</v>
      </c>
      <c r="DQ12" t="s">
        <v>983</v>
      </c>
      <c r="DR12" t="s">
        <v>984</v>
      </c>
      <c r="DS12" t="s">
        <v>985</v>
      </c>
      <c r="DT12" t="s">
        <v>986</v>
      </c>
      <c r="DU12" t="s">
        <v>987</v>
      </c>
      <c r="DV12" t="s">
        <v>988</v>
      </c>
      <c r="DW12" t="s">
        <v>989</v>
      </c>
      <c r="DX12" t="s">
        <v>990</v>
      </c>
      <c r="DY12" t="s">
        <v>991</v>
      </c>
      <c r="DZ12" t="s">
        <v>992</v>
      </c>
      <c r="EA12" t="s">
        <v>993</v>
      </c>
      <c r="EB12" t="s">
        <v>994</v>
      </c>
      <c r="EC12" t="s">
        <v>995</v>
      </c>
      <c r="ED12" t="s">
        <v>996</v>
      </c>
      <c r="EE12" t="s">
        <v>997</v>
      </c>
      <c r="EF12" t="s">
        <v>998</v>
      </c>
      <c r="EG12" t="s">
        <v>999</v>
      </c>
      <c r="EH12" t="s">
        <v>1000</v>
      </c>
      <c r="EI12" t="s">
        <v>1001</v>
      </c>
      <c r="EJ12" t="s">
        <v>1002</v>
      </c>
      <c r="EK12" t="s">
        <v>1003</v>
      </c>
      <c r="EL12" t="s">
        <v>1004</v>
      </c>
      <c r="EM12" t="s">
        <v>1005</v>
      </c>
      <c r="EN12" t="s">
        <v>1006</v>
      </c>
      <c r="EO12" t="s">
        <v>1007</v>
      </c>
      <c r="EP12" t="s">
        <v>1008</v>
      </c>
      <c r="EQ12" t="s">
        <v>1009</v>
      </c>
      <c r="ER12" t="s">
        <v>1010</v>
      </c>
      <c r="ES12" t="s">
        <v>1011</v>
      </c>
      <c r="ET12" t="s">
        <v>1012</v>
      </c>
      <c r="EU12" t="s">
        <v>1013</v>
      </c>
      <c r="EV12" t="s">
        <v>1014</v>
      </c>
      <c r="EW12" t="s">
        <v>1015</v>
      </c>
      <c r="EX12" t="s">
        <v>1016</v>
      </c>
      <c r="EY12" t="s">
        <v>1017</v>
      </c>
      <c r="EZ12" t="s">
        <v>1018</v>
      </c>
      <c r="FA12" t="s">
        <v>1019</v>
      </c>
      <c r="FB12" t="s">
        <v>1020</v>
      </c>
      <c r="FC12" t="s">
        <v>1021</v>
      </c>
      <c r="FD12" t="s">
        <v>1022</v>
      </c>
      <c r="FE12" t="s">
        <v>420</v>
      </c>
      <c r="FF12" t="s">
        <v>420</v>
      </c>
      <c r="FG12" t="s">
        <v>420</v>
      </c>
      <c r="FH12" t="s">
        <v>420</v>
      </c>
      <c r="FI12" t="s">
        <v>420</v>
      </c>
      <c r="FJ12" t="s">
        <v>420</v>
      </c>
      <c r="FK12" t="s">
        <v>420</v>
      </c>
      <c r="FL12" t="s">
        <v>420</v>
      </c>
      <c r="FM12" t="s">
        <v>420</v>
      </c>
      <c r="FN12" t="s">
        <v>420</v>
      </c>
      <c r="FO12" t="s">
        <v>420</v>
      </c>
    </row>
    <row r="13" spans="1:171" x14ac:dyDescent="0.25">
      <c r="A13" s="14">
        <v>11</v>
      </c>
      <c r="B13" s="25" t="s">
        <v>76</v>
      </c>
      <c r="C13" s="25">
        <v>340</v>
      </c>
      <c r="D13" s="25"/>
      <c r="E13" s="25"/>
      <c r="F13" s="25">
        <v>20</v>
      </c>
      <c r="G13" s="25" t="s">
        <v>72</v>
      </c>
      <c r="H13" s="49"/>
      <c r="I13" s="25">
        <v>3.9289999999999998</v>
      </c>
      <c r="J13" s="25"/>
      <c r="L13">
        <v>111</v>
      </c>
      <c r="M13">
        <v>10.042999999999999</v>
      </c>
      <c r="N13" s="41">
        <v>5</v>
      </c>
      <c r="O13" t="s">
        <v>165</v>
      </c>
      <c r="P13" t="s">
        <v>166</v>
      </c>
      <c r="Q13" t="s">
        <v>237</v>
      </c>
      <c r="R13" s="43"/>
      <c r="S13" s="43">
        <v>0.98799999999999999</v>
      </c>
      <c r="T13" s="43">
        <v>5.4720000000000004</v>
      </c>
      <c r="U13" s="43">
        <v>6.4589999999999996</v>
      </c>
      <c r="V13" s="87">
        <v>6.4029999999999996</v>
      </c>
      <c r="W13">
        <v>6.126666666666666</v>
      </c>
      <c r="X13">
        <v>2.496</v>
      </c>
      <c r="Y13">
        <v>100</v>
      </c>
      <c r="Z13"/>
      <c r="AA13">
        <f t="shared" si="0"/>
        <v>98.976421129592381</v>
      </c>
      <c r="AB13">
        <f t="shared" si="1"/>
        <v>6.0639554012063597</v>
      </c>
      <c r="AC13">
        <f t="shared" si="2"/>
        <v>242.94693113807534</v>
      </c>
      <c r="AD13" s="97">
        <v>1195.9031560193432</v>
      </c>
      <c r="AE13" s="98" t="s">
        <v>7090</v>
      </c>
      <c r="AF13" s="97">
        <v>237.98049055166709</v>
      </c>
      <c r="AG13" s="98">
        <v>0.5497582081954695</v>
      </c>
      <c r="AH13" s="97">
        <v>96.040165847034871</v>
      </c>
      <c r="AI13" s="97">
        <v>48.085773212210484</v>
      </c>
      <c r="AJ13" s="97">
        <v>21.081700178162382</v>
      </c>
      <c r="AK13" s="99">
        <v>4.0096183299185544</v>
      </c>
      <c r="AL13" s="97">
        <v>33.165350086788628</v>
      </c>
      <c r="AM13" s="99">
        <v>16.263680325782641</v>
      </c>
      <c r="AN13" s="98">
        <v>2.1108424535505219</v>
      </c>
      <c r="AO13" s="39"/>
      <c r="AP13" t="s">
        <v>1023</v>
      </c>
      <c r="AT13" t="s">
        <v>398</v>
      </c>
      <c r="AU13" s="88">
        <v>43063.597916666666</v>
      </c>
      <c r="AV13" s="88">
        <v>43063.597916666666</v>
      </c>
      <c r="AW13" t="s">
        <v>399</v>
      </c>
      <c r="AX13" t="s">
        <v>400</v>
      </c>
      <c r="AY13">
        <v>0</v>
      </c>
      <c r="AZ13" t="s">
        <v>401</v>
      </c>
      <c r="BA13" t="s">
        <v>402</v>
      </c>
      <c r="BB13" t="s">
        <v>403</v>
      </c>
      <c r="BC13" t="s">
        <v>404</v>
      </c>
      <c r="BD13" t="s">
        <v>405</v>
      </c>
      <c r="BE13" t="s">
        <v>406</v>
      </c>
      <c r="BF13" t="s">
        <v>407</v>
      </c>
      <c r="BG13" t="s">
        <v>1024</v>
      </c>
      <c r="BH13" t="s">
        <v>1025</v>
      </c>
      <c r="BI13" t="s">
        <v>1026</v>
      </c>
      <c r="BJ13" t="s">
        <v>1027</v>
      </c>
      <c r="BK13" t="s">
        <v>412</v>
      </c>
      <c r="BL13" t="s">
        <v>1028</v>
      </c>
      <c r="BM13" t="s">
        <v>1029</v>
      </c>
      <c r="BN13" t="s">
        <v>1030</v>
      </c>
      <c r="BO13" t="s">
        <v>1031</v>
      </c>
      <c r="BP13" t="s">
        <v>1032</v>
      </c>
      <c r="BQ13" t="s">
        <v>1033</v>
      </c>
      <c r="BR13" t="s">
        <v>1034</v>
      </c>
      <c r="BT13" t="s">
        <v>420</v>
      </c>
      <c r="BU13" t="s">
        <v>420</v>
      </c>
      <c r="BV13" t="s">
        <v>420</v>
      </c>
      <c r="BW13" t="s">
        <v>420</v>
      </c>
      <c r="BX13" t="s">
        <v>420</v>
      </c>
      <c r="BY13" t="s">
        <v>420</v>
      </c>
      <c r="BZ13" t="s">
        <v>420</v>
      </c>
      <c r="CA13" t="s">
        <v>420</v>
      </c>
      <c r="CB13" t="s">
        <v>420</v>
      </c>
      <c r="CC13" t="s">
        <v>420</v>
      </c>
      <c r="CD13" t="s">
        <v>420</v>
      </c>
      <c r="CE13" t="s">
        <v>420</v>
      </c>
      <c r="CF13" t="s">
        <v>420</v>
      </c>
      <c r="CG13" t="s">
        <v>420</v>
      </c>
      <c r="CH13" t="s">
        <v>420</v>
      </c>
      <c r="CI13" t="s">
        <v>420</v>
      </c>
      <c r="CJ13" t="s">
        <v>420</v>
      </c>
      <c r="CK13" t="s">
        <v>420</v>
      </c>
      <c r="CL13" t="s">
        <v>420</v>
      </c>
      <c r="CM13" t="s">
        <v>420</v>
      </c>
      <c r="CN13" t="s">
        <v>420</v>
      </c>
      <c r="CO13" t="s">
        <v>420</v>
      </c>
      <c r="CP13" t="s">
        <v>420</v>
      </c>
      <c r="CQ13" t="s">
        <v>420</v>
      </c>
      <c r="CR13" t="s">
        <v>420</v>
      </c>
      <c r="CS13" t="s">
        <v>420</v>
      </c>
      <c r="CT13" t="s">
        <v>420</v>
      </c>
      <c r="CU13" t="s">
        <v>420</v>
      </c>
      <c r="CV13" t="s">
        <v>420</v>
      </c>
      <c r="CW13" t="s">
        <v>420</v>
      </c>
      <c r="CX13" t="s">
        <v>420</v>
      </c>
      <c r="CY13" t="s">
        <v>420</v>
      </c>
      <c r="CZ13" t="s">
        <v>420</v>
      </c>
      <c r="DA13" t="s">
        <v>420</v>
      </c>
      <c r="DB13" t="s">
        <v>420</v>
      </c>
      <c r="DC13" t="s">
        <v>420</v>
      </c>
      <c r="DD13" t="s">
        <v>420</v>
      </c>
      <c r="DE13" t="s">
        <v>420</v>
      </c>
      <c r="DF13" t="s">
        <v>1035</v>
      </c>
      <c r="DG13" t="s">
        <v>1036</v>
      </c>
      <c r="DH13" t="s">
        <v>1037</v>
      </c>
      <c r="DI13" t="s">
        <v>1038</v>
      </c>
      <c r="DJ13" t="s">
        <v>1039</v>
      </c>
      <c r="DK13" t="s">
        <v>1040</v>
      </c>
      <c r="DL13" t="s">
        <v>1041</v>
      </c>
      <c r="DM13" t="s">
        <v>1042</v>
      </c>
      <c r="DN13" t="s">
        <v>1043</v>
      </c>
      <c r="DO13" t="s">
        <v>1044</v>
      </c>
      <c r="DP13" t="s">
        <v>1045</v>
      </c>
      <c r="DQ13" t="s">
        <v>1046</v>
      </c>
      <c r="DR13" t="s">
        <v>1047</v>
      </c>
      <c r="DS13" t="s">
        <v>1048</v>
      </c>
      <c r="DT13" t="s">
        <v>1049</v>
      </c>
      <c r="DU13" t="s">
        <v>1050</v>
      </c>
      <c r="DV13" t="s">
        <v>1051</v>
      </c>
      <c r="DW13" t="s">
        <v>1052</v>
      </c>
      <c r="DX13" t="s">
        <v>1053</v>
      </c>
      <c r="DY13" t="s">
        <v>1054</v>
      </c>
      <c r="DZ13" t="s">
        <v>1055</v>
      </c>
      <c r="EA13" t="s">
        <v>1056</v>
      </c>
      <c r="EB13" t="s">
        <v>1057</v>
      </c>
      <c r="EC13" t="s">
        <v>1058</v>
      </c>
      <c r="ED13" t="s">
        <v>1059</v>
      </c>
      <c r="EE13" t="s">
        <v>1060</v>
      </c>
      <c r="EF13" t="s">
        <v>1061</v>
      </c>
      <c r="EG13" t="s">
        <v>1062</v>
      </c>
      <c r="EH13" t="s">
        <v>1063</v>
      </c>
      <c r="EI13" t="s">
        <v>1064</v>
      </c>
      <c r="EJ13" t="s">
        <v>1065</v>
      </c>
      <c r="EK13" t="s">
        <v>1066</v>
      </c>
      <c r="EL13" t="s">
        <v>1067</v>
      </c>
      <c r="EM13" t="s">
        <v>1068</v>
      </c>
      <c r="EN13" t="s">
        <v>1069</v>
      </c>
      <c r="EO13" t="s">
        <v>1070</v>
      </c>
      <c r="EP13" t="s">
        <v>1071</v>
      </c>
      <c r="EQ13" t="s">
        <v>1072</v>
      </c>
      <c r="ER13" t="s">
        <v>1073</v>
      </c>
      <c r="ES13" t="s">
        <v>1074</v>
      </c>
      <c r="ET13" t="s">
        <v>1075</v>
      </c>
      <c r="EU13" t="s">
        <v>1076</v>
      </c>
      <c r="EV13" t="s">
        <v>1077</v>
      </c>
      <c r="EW13" t="s">
        <v>1078</v>
      </c>
      <c r="EX13" t="s">
        <v>1079</v>
      </c>
      <c r="EY13" t="s">
        <v>420</v>
      </c>
      <c r="EZ13" t="s">
        <v>420</v>
      </c>
      <c r="FA13" t="s">
        <v>420</v>
      </c>
      <c r="FB13" t="s">
        <v>420</v>
      </c>
      <c r="FC13" t="s">
        <v>420</v>
      </c>
      <c r="FD13" t="s">
        <v>420</v>
      </c>
      <c r="FE13" t="s">
        <v>420</v>
      </c>
      <c r="FF13" t="s">
        <v>420</v>
      </c>
      <c r="FG13" t="s">
        <v>420</v>
      </c>
      <c r="FH13" t="s">
        <v>420</v>
      </c>
      <c r="FI13" t="s">
        <v>420</v>
      </c>
      <c r="FJ13" t="s">
        <v>420</v>
      </c>
      <c r="FK13" t="s">
        <v>420</v>
      </c>
      <c r="FL13" t="s">
        <v>420</v>
      </c>
      <c r="FM13" t="s">
        <v>420</v>
      </c>
      <c r="FN13" t="s">
        <v>420</v>
      </c>
      <c r="FO13" t="s">
        <v>420</v>
      </c>
    </row>
    <row r="14" spans="1:171" x14ac:dyDescent="0.25">
      <c r="A14" s="14">
        <v>12</v>
      </c>
      <c r="B14" s="25" t="s">
        <v>76</v>
      </c>
      <c r="C14" s="25">
        <v>340</v>
      </c>
      <c r="D14" s="25"/>
      <c r="E14" s="25"/>
      <c r="F14" s="25">
        <v>20</v>
      </c>
      <c r="G14" s="54">
        <v>43007</v>
      </c>
      <c r="H14" s="49"/>
      <c r="I14" s="25">
        <v>3.4590000000000001</v>
      </c>
      <c r="J14" s="25"/>
      <c r="L14">
        <v>112</v>
      </c>
      <c r="M14">
        <v>9.9610000000000003</v>
      </c>
      <c r="N14" s="41">
        <v>5.07</v>
      </c>
      <c r="O14" t="s">
        <v>167</v>
      </c>
      <c r="P14" t="s">
        <v>168</v>
      </c>
      <c r="Q14" t="s">
        <v>238</v>
      </c>
      <c r="R14" s="43"/>
      <c r="S14" s="43">
        <v>1.008</v>
      </c>
      <c r="T14" s="43">
        <v>5.3380000000000001</v>
      </c>
      <c r="U14" s="43">
        <v>6.343</v>
      </c>
      <c r="V14" s="87">
        <v>6.2729999999999997</v>
      </c>
      <c r="W14">
        <v>6.083333333333333</v>
      </c>
      <c r="X14">
        <v>2.504</v>
      </c>
      <c r="Y14">
        <v>100</v>
      </c>
      <c r="Z14"/>
      <c r="AA14">
        <f t="shared" si="0"/>
        <v>98.687910028116207</v>
      </c>
      <c r="AB14">
        <f t="shared" si="1"/>
        <v>6.0035145267104015</v>
      </c>
      <c r="AC14">
        <f t="shared" si="2"/>
        <v>239.75696991654959</v>
      </c>
      <c r="AD14" s="97">
        <v>1145.9969644405896</v>
      </c>
      <c r="AE14" s="98" t="s">
        <v>7090</v>
      </c>
      <c r="AF14" s="97">
        <v>218.9226130464007</v>
      </c>
      <c r="AG14" s="98">
        <v>0.54640069384215084</v>
      </c>
      <c r="AH14" s="97">
        <v>108.25455608933217</v>
      </c>
      <c r="AI14" s="97">
        <v>40.445304555008676</v>
      </c>
      <c r="AJ14" s="97">
        <v>57.398091934084995</v>
      </c>
      <c r="AK14" s="99">
        <v>3.6987579199913267</v>
      </c>
      <c r="AL14" s="97">
        <v>59.296148986988285</v>
      </c>
      <c r="AM14" s="99">
        <v>20.39028620988725</v>
      </c>
      <c r="AN14" s="98">
        <v>2.6118820468343453</v>
      </c>
      <c r="AO14" s="39"/>
      <c r="AP14" t="s">
        <v>1080</v>
      </c>
      <c r="AT14" t="s">
        <v>398</v>
      </c>
      <c r="AU14" s="88">
        <v>43063.603472222225</v>
      </c>
      <c r="AV14" s="88">
        <v>43063.603472222225</v>
      </c>
      <c r="AW14" t="s">
        <v>399</v>
      </c>
      <c r="AX14" t="s">
        <v>400</v>
      </c>
      <c r="AY14">
        <v>0</v>
      </c>
      <c r="AZ14" t="s">
        <v>401</v>
      </c>
      <c r="BA14" t="s">
        <v>402</v>
      </c>
      <c r="BB14" t="s">
        <v>403</v>
      </c>
      <c r="BC14" t="s">
        <v>404</v>
      </c>
      <c r="BD14" t="s">
        <v>405</v>
      </c>
      <c r="BE14" t="s">
        <v>406</v>
      </c>
      <c r="BF14" t="s">
        <v>407</v>
      </c>
      <c r="BG14" t="s">
        <v>1081</v>
      </c>
      <c r="BH14" t="s">
        <v>1082</v>
      </c>
      <c r="BI14" t="s">
        <v>1083</v>
      </c>
      <c r="BJ14" t="s">
        <v>1084</v>
      </c>
      <c r="BK14" t="s">
        <v>412</v>
      </c>
      <c r="BL14" t="s">
        <v>1085</v>
      </c>
      <c r="BM14" t="s">
        <v>1086</v>
      </c>
      <c r="BN14" t="s">
        <v>1087</v>
      </c>
      <c r="BO14" t="s">
        <v>1088</v>
      </c>
      <c r="BP14" t="s">
        <v>1089</v>
      </c>
      <c r="BQ14" t="s">
        <v>1090</v>
      </c>
      <c r="BR14" t="s">
        <v>1091</v>
      </c>
      <c r="BT14" t="s">
        <v>420</v>
      </c>
      <c r="BU14" t="s">
        <v>420</v>
      </c>
      <c r="BV14" t="s">
        <v>420</v>
      </c>
      <c r="BW14" t="s">
        <v>420</v>
      </c>
      <c r="BX14" t="s">
        <v>420</v>
      </c>
      <c r="BY14" t="s">
        <v>420</v>
      </c>
      <c r="BZ14" t="s">
        <v>420</v>
      </c>
      <c r="CA14" t="s">
        <v>420</v>
      </c>
      <c r="CB14" t="s">
        <v>420</v>
      </c>
      <c r="CC14" t="s">
        <v>420</v>
      </c>
      <c r="CD14" t="s">
        <v>420</v>
      </c>
      <c r="CE14" t="s">
        <v>420</v>
      </c>
      <c r="CF14" t="s">
        <v>420</v>
      </c>
      <c r="CG14" t="s">
        <v>420</v>
      </c>
      <c r="CH14" t="s">
        <v>420</v>
      </c>
      <c r="CI14" t="s">
        <v>420</v>
      </c>
      <c r="CJ14" t="s">
        <v>420</v>
      </c>
      <c r="CK14" t="s">
        <v>420</v>
      </c>
      <c r="CL14" t="s">
        <v>420</v>
      </c>
      <c r="CM14" t="s">
        <v>420</v>
      </c>
      <c r="CN14" t="s">
        <v>420</v>
      </c>
      <c r="CO14" t="s">
        <v>420</v>
      </c>
      <c r="CP14" t="s">
        <v>420</v>
      </c>
      <c r="CQ14" t="s">
        <v>420</v>
      </c>
      <c r="CR14" t="s">
        <v>420</v>
      </c>
      <c r="CS14" t="s">
        <v>420</v>
      </c>
      <c r="CT14" t="s">
        <v>420</v>
      </c>
      <c r="CU14" t="s">
        <v>420</v>
      </c>
      <c r="CV14" t="s">
        <v>420</v>
      </c>
      <c r="CW14" t="s">
        <v>420</v>
      </c>
      <c r="CX14" t="s">
        <v>420</v>
      </c>
      <c r="CY14" t="s">
        <v>420</v>
      </c>
      <c r="CZ14" t="s">
        <v>420</v>
      </c>
      <c r="DA14" t="s">
        <v>420</v>
      </c>
      <c r="DB14" t="s">
        <v>420</v>
      </c>
      <c r="DC14" t="s">
        <v>420</v>
      </c>
      <c r="DD14" t="s">
        <v>420</v>
      </c>
      <c r="DE14" t="s">
        <v>420</v>
      </c>
      <c r="DF14" t="s">
        <v>1092</v>
      </c>
      <c r="DG14" t="s">
        <v>1093</v>
      </c>
      <c r="DH14" t="s">
        <v>1094</v>
      </c>
      <c r="DI14" t="s">
        <v>1095</v>
      </c>
      <c r="DJ14" t="s">
        <v>1096</v>
      </c>
      <c r="DK14" t="s">
        <v>1097</v>
      </c>
      <c r="DL14" t="s">
        <v>1098</v>
      </c>
      <c r="DM14" t="s">
        <v>1099</v>
      </c>
      <c r="DN14" t="s">
        <v>1100</v>
      </c>
      <c r="DO14" t="s">
        <v>1101</v>
      </c>
      <c r="DP14" t="s">
        <v>1102</v>
      </c>
      <c r="DQ14" t="s">
        <v>1103</v>
      </c>
      <c r="DR14" t="s">
        <v>1104</v>
      </c>
      <c r="DS14" t="s">
        <v>1105</v>
      </c>
      <c r="DT14" t="s">
        <v>1106</v>
      </c>
      <c r="DU14" t="s">
        <v>1107</v>
      </c>
      <c r="DV14" t="s">
        <v>1108</v>
      </c>
      <c r="DW14" t="s">
        <v>1109</v>
      </c>
      <c r="DX14" t="s">
        <v>1110</v>
      </c>
      <c r="DY14" t="s">
        <v>1111</v>
      </c>
      <c r="DZ14" t="s">
        <v>1112</v>
      </c>
      <c r="EA14" t="s">
        <v>1113</v>
      </c>
      <c r="EB14" t="s">
        <v>1114</v>
      </c>
      <c r="EC14" t="s">
        <v>1115</v>
      </c>
      <c r="ED14" t="s">
        <v>1116</v>
      </c>
      <c r="EE14" t="s">
        <v>1117</v>
      </c>
      <c r="EF14" t="s">
        <v>1118</v>
      </c>
      <c r="EG14" t="s">
        <v>1119</v>
      </c>
      <c r="EH14" t="s">
        <v>1120</v>
      </c>
      <c r="EI14" t="s">
        <v>1121</v>
      </c>
      <c r="EJ14" t="s">
        <v>1122</v>
      </c>
      <c r="EK14" t="s">
        <v>1123</v>
      </c>
      <c r="EL14" t="s">
        <v>1124</v>
      </c>
      <c r="EM14" t="s">
        <v>1125</v>
      </c>
      <c r="EN14" t="s">
        <v>1126</v>
      </c>
      <c r="EO14" t="s">
        <v>1127</v>
      </c>
      <c r="EP14" t="s">
        <v>1128</v>
      </c>
      <c r="EQ14" t="s">
        <v>1129</v>
      </c>
      <c r="ER14" t="s">
        <v>1130</v>
      </c>
      <c r="ES14" t="s">
        <v>1131</v>
      </c>
      <c r="ET14" t="s">
        <v>1132</v>
      </c>
      <c r="EU14" t="s">
        <v>1133</v>
      </c>
      <c r="EV14" t="s">
        <v>1134</v>
      </c>
      <c r="EW14" t="s">
        <v>1135</v>
      </c>
      <c r="EX14" t="s">
        <v>420</v>
      </c>
      <c r="EY14" t="s">
        <v>420</v>
      </c>
      <c r="EZ14" t="s">
        <v>420</v>
      </c>
      <c r="FA14" t="s">
        <v>420</v>
      </c>
      <c r="FB14" t="s">
        <v>420</v>
      </c>
      <c r="FC14" t="s">
        <v>420</v>
      </c>
      <c r="FD14" t="s">
        <v>420</v>
      </c>
      <c r="FE14" t="s">
        <v>420</v>
      </c>
      <c r="FF14" t="s">
        <v>420</v>
      </c>
      <c r="FG14" t="s">
        <v>420</v>
      </c>
      <c r="FH14" t="s">
        <v>420</v>
      </c>
      <c r="FI14" t="s">
        <v>420</v>
      </c>
      <c r="FJ14" t="s">
        <v>420</v>
      </c>
      <c r="FK14" t="s">
        <v>420</v>
      </c>
      <c r="FL14" t="s">
        <v>420</v>
      </c>
      <c r="FM14" t="s">
        <v>420</v>
      </c>
      <c r="FN14" t="s">
        <v>420</v>
      </c>
      <c r="FO14" t="s">
        <v>420</v>
      </c>
    </row>
    <row r="15" spans="1:171" x14ac:dyDescent="0.25">
      <c r="A15" s="14">
        <v>13</v>
      </c>
      <c r="B15" s="25" t="s">
        <v>77</v>
      </c>
      <c r="C15" s="25"/>
      <c r="D15" s="25"/>
      <c r="E15" s="25"/>
      <c r="F15" s="25">
        <v>20</v>
      </c>
      <c r="G15" s="25" t="s">
        <v>72</v>
      </c>
      <c r="H15" s="49"/>
      <c r="I15" s="25">
        <v>3.1739999999999999</v>
      </c>
      <c r="J15" s="25"/>
      <c r="L15">
        <v>113</v>
      </c>
      <c r="M15">
        <v>10.052</v>
      </c>
      <c r="N15" s="41">
        <v>5.64</v>
      </c>
      <c r="O15" t="s">
        <v>169</v>
      </c>
      <c r="P15" t="s">
        <v>170</v>
      </c>
      <c r="Q15" t="s">
        <v>239</v>
      </c>
      <c r="R15" s="43"/>
      <c r="S15" s="43">
        <v>1.018</v>
      </c>
      <c r="T15" s="43">
        <v>5.39</v>
      </c>
      <c r="U15" s="43">
        <v>6.407</v>
      </c>
      <c r="V15" s="87">
        <v>6.3230000000000004</v>
      </c>
      <c r="W15">
        <v>7.06</v>
      </c>
      <c r="X15">
        <v>2.5049999999999999</v>
      </c>
      <c r="Y15">
        <v>100</v>
      </c>
      <c r="Z15"/>
      <c r="AA15">
        <f t="shared" si="0"/>
        <v>98.441269252180376</v>
      </c>
      <c r="AB15">
        <f t="shared" si="1"/>
        <v>6.9499536092039342</v>
      </c>
      <c r="AC15">
        <f t="shared" si="2"/>
        <v>277.44325785245252</v>
      </c>
      <c r="AD15" s="97">
        <v>1186.3275047258978</v>
      </c>
      <c r="AE15" s="98" t="s">
        <v>7090</v>
      </c>
      <c r="AF15" s="97">
        <v>589.82097825378071</v>
      </c>
      <c r="AG15" s="98">
        <v>0.61436672967863892</v>
      </c>
      <c r="AH15" s="97">
        <v>98.054167127599229</v>
      </c>
      <c r="AI15" s="97">
        <v>85.440245668171073</v>
      </c>
      <c r="AJ15" s="97">
        <v>43.761814744801512</v>
      </c>
      <c r="AK15" s="99">
        <v>8.0846609558128542</v>
      </c>
      <c r="AL15" s="97">
        <v>79.874773763702734</v>
      </c>
      <c r="AM15" s="99">
        <v>15.311909262759924</v>
      </c>
      <c r="AN15" s="98">
        <v>3.2320415879017017</v>
      </c>
      <c r="AO15" s="39"/>
      <c r="AP15" t="s">
        <v>1136</v>
      </c>
      <c r="AT15" t="s">
        <v>398</v>
      </c>
      <c r="AU15" s="88">
        <v>43063.612500000003</v>
      </c>
      <c r="AV15" s="88">
        <v>43063.612500000003</v>
      </c>
      <c r="AW15" t="s">
        <v>399</v>
      </c>
      <c r="AX15" t="s">
        <v>400</v>
      </c>
      <c r="AY15">
        <v>0</v>
      </c>
      <c r="AZ15" t="s">
        <v>401</v>
      </c>
      <c r="BA15" t="s">
        <v>402</v>
      </c>
      <c r="BB15" t="s">
        <v>403</v>
      </c>
      <c r="BC15" t="s">
        <v>404</v>
      </c>
      <c r="BD15" t="s">
        <v>405</v>
      </c>
      <c r="BE15" t="s">
        <v>406</v>
      </c>
      <c r="BF15" t="s">
        <v>407</v>
      </c>
      <c r="BG15" t="s">
        <v>1137</v>
      </c>
      <c r="BH15" t="s">
        <v>1138</v>
      </c>
      <c r="BI15" t="s">
        <v>1139</v>
      </c>
      <c r="BJ15" t="s">
        <v>1140</v>
      </c>
      <c r="BK15" t="s">
        <v>412</v>
      </c>
      <c r="BL15" t="s">
        <v>1141</v>
      </c>
      <c r="BM15" t="s">
        <v>1142</v>
      </c>
      <c r="BN15" t="s">
        <v>1143</v>
      </c>
      <c r="BO15" t="s">
        <v>1144</v>
      </c>
      <c r="BP15" t="s">
        <v>1145</v>
      </c>
      <c r="BQ15" t="s">
        <v>1146</v>
      </c>
      <c r="BR15" t="s">
        <v>1147</v>
      </c>
      <c r="BT15" t="s">
        <v>420</v>
      </c>
      <c r="BU15" t="s">
        <v>420</v>
      </c>
      <c r="BV15" t="s">
        <v>420</v>
      </c>
      <c r="BW15" t="s">
        <v>420</v>
      </c>
      <c r="BX15" t="s">
        <v>420</v>
      </c>
      <c r="BY15" t="s">
        <v>420</v>
      </c>
      <c r="BZ15" t="s">
        <v>420</v>
      </c>
      <c r="CA15" t="s">
        <v>420</v>
      </c>
      <c r="CB15" t="s">
        <v>420</v>
      </c>
      <c r="CC15" t="s">
        <v>420</v>
      </c>
      <c r="CD15" t="s">
        <v>420</v>
      </c>
      <c r="CE15" t="s">
        <v>420</v>
      </c>
      <c r="CF15" t="s">
        <v>420</v>
      </c>
      <c r="CG15" t="s">
        <v>420</v>
      </c>
      <c r="CH15" t="s">
        <v>420</v>
      </c>
      <c r="CI15" t="s">
        <v>420</v>
      </c>
      <c r="CJ15" t="s">
        <v>420</v>
      </c>
      <c r="CK15" t="s">
        <v>420</v>
      </c>
      <c r="CL15" t="s">
        <v>420</v>
      </c>
      <c r="CM15" t="s">
        <v>420</v>
      </c>
      <c r="CN15" t="s">
        <v>420</v>
      </c>
      <c r="CO15" t="s">
        <v>420</v>
      </c>
      <c r="CP15" t="s">
        <v>420</v>
      </c>
      <c r="CQ15" t="s">
        <v>420</v>
      </c>
      <c r="CR15" t="s">
        <v>420</v>
      </c>
      <c r="CS15" t="s">
        <v>420</v>
      </c>
      <c r="CT15" t="s">
        <v>420</v>
      </c>
      <c r="CU15" t="s">
        <v>420</v>
      </c>
      <c r="CV15" t="s">
        <v>420</v>
      </c>
      <c r="CW15" t="s">
        <v>420</v>
      </c>
      <c r="CX15" t="s">
        <v>420</v>
      </c>
      <c r="CY15" t="s">
        <v>420</v>
      </c>
      <c r="CZ15" t="s">
        <v>420</v>
      </c>
      <c r="DA15" t="s">
        <v>420</v>
      </c>
      <c r="DB15" t="s">
        <v>420</v>
      </c>
      <c r="DC15" t="s">
        <v>420</v>
      </c>
      <c r="DD15" t="s">
        <v>1148</v>
      </c>
      <c r="DE15" t="s">
        <v>1149</v>
      </c>
      <c r="DF15" t="s">
        <v>1150</v>
      </c>
      <c r="DG15" t="s">
        <v>1151</v>
      </c>
      <c r="DH15" t="s">
        <v>1152</v>
      </c>
      <c r="DI15" t="s">
        <v>1153</v>
      </c>
      <c r="DJ15" t="s">
        <v>1154</v>
      </c>
      <c r="DK15" t="s">
        <v>1155</v>
      </c>
      <c r="DL15" t="s">
        <v>1156</v>
      </c>
      <c r="DM15" t="s">
        <v>1157</v>
      </c>
      <c r="DN15" t="s">
        <v>1158</v>
      </c>
      <c r="DO15" t="s">
        <v>1159</v>
      </c>
      <c r="DP15" t="s">
        <v>1160</v>
      </c>
      <c r="DQ15" t="s">
        <v>1161</v>
      </c>
      <c r="DR15" t="s">
        <v>1162</v>
      </c>
      <c r="DS15" t="s">
        <v>1163</v>
      </c>
      <c r="DT15" t="s">
        <v>1164</v>
      </c>
      <c r="DU15" t="s">
        <v>1165</v>
      </c>
      <c r="DV15" t="s">
        <v>1166</v>
      </c>
      <c r="DW15" t="s">
        <v>1167</v>
      </c>
      <c r="DX15" t="s">
        <v>1168</v>
      </c>
      <c r="DY15" t="s">
        <v>1169</v>
      </c>
      <c r="DZ15" t="s">
        <v>1170</v>
      </c>
      <c r="EA15" t="s">
        <v>1171</v>
      </c>
      <c r="EB15" t="s">
        <v>1172</v>
      </c>
      <c r="EC15" t="s">
        <v>1173</v>
      </c>
      <c r="ED15" t="s">
        <v>1174</v>
      </c>
      <c r="EE15" t="s">
        <v>1175</v>
      </c>
      <c r="EF15" t="s">
        <v>1176</v>
      </c>
      <c r="EG15" t="s">
        <v>1177</v>
      </c>
      <c r="EH15" t="s">
        <v>1178</v>
      </c>
      <c r="EI15" t="s">
        <v>1179</v>
      </c>
      <c r="EJ15" t="s">
        <v>1180</v>
      </c>
      <c r="EK15" t="s">
        <v>1181</v>
      </c>
      <c r="EL15" t="s">
        <v>1182</v>
      </c>
      <c r="EM15" t="s">
        <v>1183</v>
      </c>
      <c r="EN15" t="s">
        <v>1184</v>
      </c>
      <c r="EO15" t="s">
        <v>1185</v>
      </c>
      <c r="EP15" t="s">
        <v>1186</v>
      </c>
      <c r="EQ15" t="s">
        <v>1187</v>
      </c>
      <c r="ER15" t="s">
        <v>1188</v>
      </c>
      <c r="ES15" t="s">
        <v>1189</v>
      </c>
      <c r="ET15" t="s">
        <v>1190</v>
      </c>
      <c r="EU15" t="s">
        <v>1191</v>
      </c>
      <c r="EV15" t="s">
        <v>1192</v>
      </c>
      <c r="EW15" t="s">
        <v>1193</v>
      </c>
      <c r="EX15" t="s">
        <v>1194</v>
      </c>
      <c r="EY15" t="s">
        <v>420</v>
      </c>
      <c r="EZ15" t="s">
        <v>420</v>
      </c>
      <c r="FA15" t="s">
        <v>420</v>
      </c>
      <c r="FB15" t="s">
        <v>420</v>
      </c>
      <c r="FC15" t="s">
        <v>420</v>
      </c>
      <c r="FD15" t="s">
        <v>420</v>
      </c>
      <c r="FE15" t="s">
        <v>420</v>
      </c>
      <c r="FF15" t="s">
        <v>420</v>
      </c>
      <c r="FG15" t="s">
        <v>420</v>
      </c>
      <c r="FH15" t="s">
        <v>420</v>
      </c>
      <c r="FI15" t="s">
        <v>420</v>
      </c>
      <c r="FJ15" t="s">
        <v>420</v>
      </c>
      <c r="FK15" t="s">
        <v>420</v>
      </c>
      <c r="FL15" t="s">
        <v>420</v>
      </c>
      <c r="FM15" t="s">
        <v>420</v>
      </c>
      <c r="FN15" t="s">
        <v>420</v>
      </c>
      <c r="FO15" t="s">
        <v>420</v>
      </c>
    </row>
    <row r="16" spans="1:171" x14ac:dyDescent="0.25">
      <c r="A16" s="14">
        <v>14</v>
      </c>
      <c r="B16" s="25" t="s">
        <v>77</v>
      </c>
      <c r="C16" s="25"/>
      <c r="D16" s="25"/>
      <c r="E16" s="25"/>
      <c r="F16" s="25">
        <v>20</v>
      </c>
      <c r="G16" s="54">
        <v>43008</v>
      </c>
      <c r="H16" s="49"/>
      <c r="I16" s="25">
        <v>3.1539999999999999</v>
      </c>
      <c r="J16" s="25"/>
      <c r="L16">
        <v>114</v>
      </c>
      <c r="M16">
        <v>9.984</v>
      </c>
      <c r="N16" s="41">
        <v>5.73</v>
      </c>
      <c r="O16" t="s">
        <v>171</v>
      </c>
      <c r="P16" t="s">
        <v>172</v>
      </c>
      <c r="Q16" t="s">
        <v>240</v>
      </c>
      <c r="R16" s="43"/>
      <c r="S16" s="43">
        <v>1.026</v>
      </c>
      <c r="T16" s="43">
        <v>5.3760000000000003</v>
      </c>
      <c r="U16" s="43">
        <v>6.4029999999999996</v>
      </c>
      <c r="V16" s="87">
        <v>6.3029999999999999</v>
      </c>
      <c r="W16">
        <v>5.94</v>
      </c>
      <c r="X16">
        <v>2.5</v>
      </c>
      <c r="Y16">
        <v>100</v>
      </c>
      <c r="Z16"/>
      <c r="AA16">
        <f t="shared" si="0"/>
        <v>98.140226892319149</v>
      </c>
      <c r="AB16">
        <f t="shared" si="1"/>
        <v>5.8295294774037574</v>
      </c>
      <c r="AC16">
        <f t="shared" si="2"/>
        <v>233.18117909615032</v>
      </c>
      <c r="AD16" s="97">
        <v>1334.2433417882055</v>
      </c>
      <c r="AE16" s="98" t="s">
        <v>7090</v>
      </c>
      <c r="AF16" s="97">
        <v>758.34511416534554</v>
      </c>
      <c r="AG16" s="98">
        <v>0.84654407102092588</v>
      </c>
      <c r="AH16" s="97">
        <v>98.050606646480674</v>
      </c>
      <c r="AI16" s="97">
        <v>50.322095960930568</v>
      </c>
      <c r="AJ16" s="97">
        <v>51.762840837032343</v>
      </c>
      <c r="AK16" s="99">
        <v>6.7317847245561202</v>
      </c>
      <c r="AL16" s="97">
        <v>71.673434711792183</v>
      </c>
      <c r="AM16" s="99">
        <v>22.809131261889668</v>
      </c>
      <c r="AN16" s="98">
        <v>2.4155041217501587</v>
      </c>
      <c r="AO16" s="39"/>
      <c r="AP16" t="s">
        <v>1195</v>
      </c>
      <c r="AT16" t="s">
        <v>398</v>
      </c>
      <c r="AU16" s="88">
        <v>43063.618055555555</v>
      </c>
      <c r="AV16" s="88">
        <v>43063.618055555555</v>
      </c>
      <c r="AW16" t="s">
        <v>399</v>
      </c>
      <c r="AX16" t="s">
        <v>400</v>
      </c>
      <c r="AY16">
        <v>0</v>
      </c>
      <c r="AZ16" t="s">
        <v>401</v>
      </c>
      <c r="BA16" t="s">
        <v>402</v>
      </c>
      <c r="BB16" t="s">
        <v>403</v>
      </c>
      <c r="BC16" t="s">
        <v>404</v>
      </c>
      <c r="BD16" t="s">
        <v>405</v>
      </c>
      <c r="BE16" t="s">
        <v>406</v>
      </c>
      <c r="BF16" t="s">
        <v>407</v>
      </c>
      <c r="BG16" t="s">
        <v>1196</v>
      </c>
      <c r="BH16" t="s">
        <v>1197</v>
      </c>
      <c r="BI16" t="s">
        <v>1198</v>
      </c>
      <c r="BJ16" t="s">
        <v>1199</v>
      </c>
      <c r="BK16" t="s">
        <v>412</v>
      </c>
      <c r="BL16" t="s">
        <v>1200</v>
      </c>
      <c r="BM16" t="s">
        <v>1201</v>
      </c>
      <c r="BN16" t="s">
        <v>1202</v>
      </c>
      <c r="BO16" t="s">
        <v>1203</v>
      </c>
      <c r="BP16" t="s">
        <v>1204</v>
      </c>
      <c r="BQ16" t="s">
        <v>1205</v>
      </c>
      <c r="BR16" t="s">
        <v>1206</v>
      </c>
      <c r="BT16" t="s">
        <v>420</v>
      </c>
      <c r="BU16" t="s">
        <v>420</v>
      </c>
      <c r="BV16" t="s">
        <v>420</v>
      </c>
      <c r="BW16" t="s">
        <v>420</v>
      </c>
      <c r="BX16" t="s">
        <v>420</v>
      </c>
      <c r="BY16" t="s">
        <v>420</v>
      </c>
      <c r="BZ16" t="s">
        <v>420</v>
      </c>
      <c r="CA16" t="s">
        <v>420</v>
      </c>
      <c r="CB16" t="s">
        <v>420</v>
      </c>
      <c r="CC16" t="s">
        <v>420</v>
      </c>
      <c r="CD16" t="s">
        <v>420</v>
      </c>
      <c r="CE16" t="s">
        <v>420</v>
      </c>
      <c r="CF16" t="s">
        <v>420</v>
      </c>
      <c r="CG16" t="s">
        <v>420</v>
      </c>
      <c r="CH16" t="s">
        <v>420</v>
      </c>
      <c r="CI16" t="s">
        <v>420</v>
      </c>
      <c r="CJ16" t="s">
        <v>420</v>
      </c>
      <c r="CK16" t="s">
        <v>420</v>
      </c>
      <c r="CL16" t="s">
        <v>420</v>
      </c>
      <c r="CM16" t="s">
        <v>420</v>
      </c>
      <c r="CN16" t="s">
        <v>420</v>
      </c>
      <c r="CO16" t="s">
        <v>420</v>
      </c>
      <c r="CP16" t="s">
        <v>420</v>
      </c>
      <c r="CQ16" t="s">
        <v>420</v>
      </c>
      <c r="CR16" t="s">
        <v>420</v>
      </c>
      <c r="CS16" t="s">
        <v>420</v>
      </c>
      <c r="CT16" t="s">
        <v>420</v>
      </c>
      <c r="CU16" t="s">
        <v>420</v>
      </c>
      <c r="CV16" t="s">
        <v>420</v>
      </c>
      <c r="CW16" t="s">
        <v>420</v>
      </c>
      <c r="CX16" t="s">
        <v>420</v>
      </c>
      <c r="CY16" t="s">
        <v>420</v>
      </c>
      <c r="CZ16" t="s">
        <v>420</v>
      </c>
      <c r="DA16" t="s">
        <v>420</v>
      </c>
      <c r="DB16" t="s">
        <v>420</v>
      </c>
      <c r="DC16" t="s">
        <v>420</v>
      </c>
      <c r="DD16" t="s">
        <v>1207</v>
      </c>
      <c r="DE16" t="s">
        <v>1208</v>
      </c>
      <c r="DF16" t="s">
        <v>1209</v>
      </c>
      <c r="DG16" t="s">
        <v>1210</v>
      </c>
      <c r="DH16" t="s">
        <v>1211</v>
      </c>
      <c r="DI16" t="s">
        <v>1212</v>
      </c>
      <c r="DJ16" t="s">
        <v>1213</v>
      </c>
      <c r="DK16" t="s">
        <v>1214</v>
      </c>
      <c r="DL16" t="s">
        <v>1215</v>
      </c>
      <c r="DM16" t="s">
        <v>1216</v>
      </c>
      <c r="DN16" t="s">
        <v>1217</v>
      </c>
      <c r="DO16" t="s">
        <v>1218</v>
      </c>
      <c r="DP16" t="s">
        <v>1219</v>
      </c>
      <c r="DQ16" t="s">
        <v>1220</v>
      </c>
      <c r="DR16" t="s">
        <v>1221</v>
      </c>
      <c r="DS16" t="s">
        <v>1222</v>
      </c>
      <c r="DT16" t="s">
        <v>1223</v>
      </c>
      <c r="DU16" t="s">
        <v>1224</v>
      </c>
      <c r="DV16" t="s">
        <v>1225</v>
      </c>
      <c r="DW16" t="s">
        <v>1226</v>
      </c>
      <c r="DX16" t="s">
        <v>1227</v>
      </c>
      <c r="DY16" t="s">
        <v>1228</v>
      </c>
      <c r="DZ16" t="s">
        <v>1229</v>
      </c>
      <c r="EA16" t="s">
        <v>1230</v>
      </c>
      <c r="EB16" t="s">
        <v>1231</v>
      </c>
      <c r="EC16" t="s">
        <v>1232</v>
      </c>
      <c r="ED16" t="s">
        <v>1233</v>
      </c>
      <c r="EE16" t="s">
        <v>1234</v>
      </c>
      <c r="EF16" t="s">
        <v>1235</v>
      </c>
      <c r="EG16" t="s">
        <v>1236</v>
      </c>
      <c r="EH16" t="s">
        <v>1237</v>
      </c>
      <c r="EI16" t="s">
        <v>1238</v>
      </c>
      <c r="EJ16" t="s">
        <v>1239</v>
      </c>
      <c r="EK16" t="s">
        <v>1240</v>
      </c>
      <c r="EL16" t="s">
        <v>1241</v>
      </c>
      <c r="EM16" t="s">
        <v>1242</v>
      </c>
      <c r="EN16" t="s">
        <v>1243</v>
      </c>
      <c r="EO16" t="s">
        <v>1244</v>
      </c>
      <c r="EP16" t="s">
        <v>1245</v>
      </c>
      <c r="EQ16" t="s">
        <v>1246</v>
      </c>
      <c r="ER16" t="s">
        <v>1247</v>
      </c>
      <c r="ES16" t="s">
        <v>1248</v>
      </c>
      <c r="ET16" t="s">
        <v>1249</v>
      </c>
      <c r="EU16" t="s">
        <v>1250</v>
      </c>
      <c r="EV16" t="s">
        <v>1251</v>
      </c>
      <c r="EW16" t="s">
        <v>1252</v>
      </c>
      <c r="EX16" t="s">
        <v>1253</v>
      </c>
      <c r="EY16" t="s">
        <v>1254</v>
      </c>
      <c r="EZ16" t="s">
        <v>420</v>
      </c>
      <c r="FA16" t="s">
        <v>420</v>
      </c>
      <c r="FB16" t="s">
        <v>420</v>
      </c>
      <c r="FC16" t="s">
        <v>420</v>
      </c>
      <c r="FD16" t="s">
        <v>420</v>
      </c>
      <c r="FE16" t="s">
        <v>420</v>
      </c>
      <c r="FF16" t="s">
        <v>420</v>
      </c>
      <c r="FG16" t="s">
        <v>420</v>
      </c>
      <c r="FH16" t="s">
        <v>420</v>
      </c>
      <c r="FI16" t="s">
        <v>420</v>
      </c>
      <c r="FJ16" t="s">
        <v>420</v>
      </c>
      <c r="FK16" t="s">
        <v>420</v>
      </c>
      <c r="FL16" t="s">
        <v>420</v>
      </c>
      <c r="FM16" t="s">
        <v>420</v>
      </c>
      <c r="FN16" t="s">
        <v>420</v>
      </c>
      <c r="FO16" t="s">
        <v>420</v>
      </c>
    </row>
    <row r="17" spans="1:171" x14ac:dyDescent="0.25">
      <c r="A17" s="14">
        <v>15</v>
      </c>
      <c r="B17" s="25" t="s">
        <v>78</v>
      </c>
      <c r="C17" s="25"/>
      <c r="D17" s="25"/>
      <c r="E17" s="25"/>
      <c r="F17" s="25">
        <v>20</v>
      </c>
      <c r="G17" s="25" t="s">
        <v>72</v>
      </c>
      <c r="H17" s="49"/>
      <c r="I17" s="25">
        <v>3.4049999999999998</v>
      </c>
      <c r="J17" s="25"/>
      <c r="L17">
        <v>115</v>
      </c>
      <c r="M17">
        <v>10.005000000000001</v>
      </c>
      <c r="N17" s="41">
        <v>4.43</v>
      </c>
      <c r="O17" t="s">
        <v>2935</v>
      </c>
      <c r="P17" t="s">
        <v>2936</v>
      </c>
      <c r="Q17" t="s">
        <v>247</v>
      </c>
      <c r="R17" s="43"/>
      <c r="S17" s="43">
        <v>1.0349999999999999</v>
      </c>
      <c r="T17" s="43">
        <v>5.26</v>
      </c>
      <c r="U17" s="43">
        <v>6.2960000000000003</v>
      </c>
      <c r="V17" s="87">
        <v>6.2009999999999996</v>
      </c>
      <c r="W17">
        <v>21.083333333333332</v>
      </c>
      <c r="X17">
        <v>2.4990000000000001</v>
      </c>
      <c r="Y17">
        <v>100</v>
      </c>
      <c r="Z17"/>
      <c r="AA17">
        <f t="shared" si="0"/>
        <v>98.194259646455038</v>
      </c>
      <c r="AB17">
        <f t="shared" si="1"/>
        <v>20.702623075460938</v>
      </c>
      <c r="AC17">
        <f t="shared" si="2"/>
        <v>828.43629753745245</v>
      </c>
      <c r="AD17" s="97">
        <v>868.72643171806169</v>
      </c>
      <c r="AE17" s="98" t="s">
        <v>7090</v>
      </c>
      <c r="AF17" s="97">
        <v>488.72697091850227</v>
      </c>
      <c r="AG17" s="98">
        <v>0.83700440528634368</v>
      </c>
      <c r="AH17" s="97">
        <v>210.57448327841411</v>
      </c>
      <c r="AI17" s="97">
        <v>149.87441335852424</v>
      </c>
      <c r="AJ17" s="97">
        <v>82.070484581497809</v>
      </c>
      <c r="AK17" s="99">
        <v>19.112914695374453</v>
      </c>
      <c r="AL17" s="97">
        <v>118.4972272704824</v>
      </c>
      <c r="AM17" s="99">
        <v>11.348017621145376</v>
      </c>
      <c r="AN17" s="98">
        <v>1.3995594713656387</v>
      </c>
      <c r="AO17" s="39"/>
      <c r="AP17" t="s">
        <v>1255</v>
      </c>
      <c r="AT17" t="s">
        <v>398</v>
      </c>
      <c r="AU17" s="88">
        <v>43063.431250000001</v>
      </c>
      <c r="AV17" s="88">
        <v>43063.431250000001</v>
      </c>
      <c r="AW17" t="s">
        <v>399</v>
      </c>
      <c r="AX17" t="s">
        <v>400</v>
      </c>
      <c r="AY17">
        <v>0</v>
      </c>
      <c r="AZ17" t="s">
        <v>401</v>
      </c>
      <c r="BA17" t="s">
        <v>402</v>
      </c>
      <c r="BB17" t="s">
        <v>403</v>
      </c>
      <c r="BC17" t="s">
        <v>404</v>
      </c>
      <c r="BD17" t="s">
        <v>405</v>
      </c>
      <c r="BE17" t="s">
        <v>406</v>
      </c>
      <c r="BF17" t="s">
        <v>407</v>
      </c>
      <c r="BG17" t="s">
        <v>1256</v>
      </c>
      <c r="BH17" t="s">
        <v>1257</v>
      </c>
      <c r="BI17" t="s">
        <v>1258</v>
      </c>
      <c r="BJ17" t="s">
        <v>1259</v>
      </c>
      <c r="BK17" t="s">
        <v>412</v>
      </c>
      <c r="BL17" t="s">
        <v>1260</v>
      </c>
      <c r="BM17" t="s">
        <v>1261</v>
      </c>
      <c r="BN17" t="s">
        <v>1262</v>
      </c>
      <c r="BO17" t="s">
        <v>1263</v>
      </c>
      <c r="BP17" t="s">
        <v>1264</v>
      </c>
      <c r="BQ17" t="s">
        <v>1265</v>
      </c>
      <c r="BR17" t="s">
        <v>1266</v>
      </c>
      <c r="BT17" t="s">
        <v>420</v>
      </c>
      <c r="BU17" t="s">
        <v>420</v>
      </c>
      <c r="BV17" t="s">
        <v>420</v>
      </c>
      <c r="BW17" t="s">
        <v>420</v>
      </c>
      <c r="BX17" t="s">
        <v>420</v>
      </c>
      <c r="BY17" t="s">
        <v>420</v>
      </c>
      <c r="BZ17" t="s">
        <v>420</v>
      </c>
      <c r="CA17" t="s">
        <v>420</v>
      </c>
      <c r="CB17" t="s">
        <v>420</v>
      </c>
      <c r="CC17" t="s">
        <v>420</v>
      </c>
      <c r="CD17" t="s">
        <v>420</v>
      </c>
      <c r="CE17" t="s">
        <v>420</v>
      </c>
      <c r="CF17" t="s">
        <v>420</v>
      </c>
      <c r="CG17" t="s">
        <v>420</v>
      </c>
      <c r="CH17" t="s">
        <v>420</v>
      </c>
      <c r="CI17" t="s">
        <v>420</v>
      </c>
      <c r="CJ17" t="s">
        <v>420</v>
      </c>
      <c r="CK17" t="s">
        <v>420</v>
      </c>
      <c r="CL17" t="s">
        <v>420</v>
      </c>
      <c r="CM17" t="s">
        <v>420</v>
      </c>
      <c r="CN17" t="s">
        <v>420</v>
      </c>
      <c r="CO17" t="s">
        <v>420</v>
      </c>
      <c r="CP17" t="s">
        <v>420</v>
      </c>
      <c r="CQ17" t="s">
        <v>420</v>
      </c>
      <c r="CR17" t="s">
        <v>420</v>
      </c>
      <c r="CS17" t="s">
        <v>420</v>
      </c>
      <c r="CT17" t="s">
        <v>420</v>
      </c>
      <c r="CU17" t="s">
        <v>420</v>
      </c>
      <c r="CV17" t="s">
        <v>420</v>
      </c>
      <c r="CW17" t="s">
        <v>420</v>
      </c>
      <c r="CX17" t="s">
        <v>420</v>
      </c>
      <c r="CY17" t="s">
        <v>420</v>
      </c>
      <c r="CZ17" t="s">
        <v>420</v>
      </c>
      <c r="DA17" t="s">
        <v>420</v>
      </c>
      <c r="DB17" t="s">
        <v>420</v>
      </c>
      <c r="DC17" t="s">
        <v>1267</v>
      </c>
      <c r="DD17" t="s">
        <v>1268</v>
      </c>
      <c r="DE17" t="s">
        <v>1269</v>
      </c>
      <c r="DF17" t="s">
        <v>1270</v>
      </c>
      <c r="DG17" t="s">
        <v>1271</v>
      </c>
      <c r="DH17" t="s">
        <v>1272</v>
      </c>
      <c r="DI17" t="s">
        <v>1273</v>
      </c>
      <c r="DJ17" t="s">
        <v>1274</v>
      </c>
      <c r="DK17" t="s">
        <v>1275</v>
      </c>
      <c r="DL17" t="s">
        <v>1276</v>
      </c>
      <c r="DM17" t="s">
        <v>1277</v>
      </c>
      <c r="DN17" t="s">
        <v>1278</v>
      </c>
      <c r="DO17" t="s">
        <v>1279</v>
      </c>
      <c r="DP17" t="s">
        <v>1280</v>
      </c>
      <c r="DQ17" t="s">
        <v>1281</v>
      </c>
      <c r="DR17" t="s">
        <v>1282</v>
      </c>
      <c r="DS17" t="s">
        <v>1283</v>
      </c>
      <c r="DT17" t="s">
        <v>1284</v>
      </c>
      <c r="DU17" t="s">
        <v>1285</v>
      </c>
      <c r="DV17" t="s">
        <v>1286</v>
      </c>
      <c r="DW17" t="s">
        <v>1287</v>
      </c>
      <c r="DX17" t="s">
        <v>1288</v>
      </c>
      <c r="DY17" t="s">
        <v>1289</v>
      </c>
      <c r="DZ17" t="s">
        <v>1290</v>
      </c>
      <c r="EA17" t="s">
        <v>1291</v>
      </c>
      <c r="EB17" t="s">
        <v>1292</v>
      </c>
      <c r="EC17" t="s">
        <v>1293</v>
      </c>
      <c r="ED17" t="s">
        <v>1294</v>
      </c>
      <c r="EE17" t="s">
        <v>1295</v>
      </c>
      <c r="EF17" t="s">
        <v>1296</v>
      </c>
      <c r="EG17" t="s">
        <v>1297</v>
      </c>
      <c r="EH17" t="s">
        <v>1298</v>
      </c>
      <c r="EI17" t="s">
        <v>1299</v>
      </c>
      <c r="EJ17" t="s">
        <v>1300</v>
      </c>
      <c r="EK17" t="s">
        <v>420</v>
      </c>
      <c r="EL17" t="s">
        <v>420</v>
      </c>
      <c r="EM17" t="s">
        <v>1301</v>
      </c>
      <c r="EN17" t="s">
        <v>1302</v>
      </c>
      <c r="EO17" t="s">
        <v>1303</v>
      </c>
      <c r="EP17" t="s">
        <v>1304</v>
      </c>
      <c r="EQ17" t="s">
        <v>1305</v>
      </c>
      <c r="ER17" t="s">
        <v>1306</v>
      </c>
      <c r="ES17" t="s">
        <v>1307</v>
      </c>
      <c r="ET17" t="s">
        <v>1308</v>
      </c>
      <c r="EU17" t="s">
        <v>1309</v>
      </c>
      <c r="EV17" t="s">
        <v>1310</v>
      </c>
      <c r="EW17" t="s">
        <v>1311</v>
      </c>
      <c r="EX17" t="s">
        <v>1312</v>
      </c>
      <c r="EY17" t="s">
        <v>1313</v>
      </c>
      <c r="EZ17" t="s">
        <v>1314</v>
      </c>
      <c r="FA17" t="s">
        <v>1315</v>
      </c>
      <c r="FB17" t="s">
        <v>1316</v>
      </c>
      <c r="FC17" t="s">
        <v>420</v>
      </c>
      <c r="FD17" t="s">
        <v>420</v>
      </c>
      <c r="FE17" t="s">
        <v>420</v>
      </c>
      <c r="FF17" t="s">
        <v>420</v>
      </c>
      <c r="FG17" t="s">
        <v>420</v>
      </c>
      <c r="FH17" t="s">
        <v>420</v>
      </c>
      <c r="FI17" t="s">
        <v>420</v>
      </c>
      <c r="FJ17" t="s">
        <v>420</v>
      </c>
      <c r="FK17" t="s">
        <v>420</v>
      </c>
      <c r="FL17" t="s">
        <v>420</v>
      </c>
      <c r="FM17" t="s">
        <v>420</v>
      </c>
      <c r="FN17" t="s">
        <v>420</v>
      </c>
      <c r="FO17" t="s">
        <v>420</v>
      </c>
    </row>
    <row r="18" spans="1:171" x14ac:dyDescent="0.25">
      <c r="A18" s="14">
        <v>16</v>
      </c>
      <c r="B18" s="25" t="s">
        <v>78</v>
      </c>
      <c r="C18" s="25"/>
      <c r="D18" s="25"/>
      <c r="E18" s="25"/>
      <c r="F18" s="25">
        <v>20</v>
      </c>
      <c r="G18" s="54">
        <v>43003</v>
      </c>
      <c r="H18" s="49"/>
      <c r="I18" s="25">
        <v>3.2389999999999999</v>
      </c>
      <c r="J18" s="25"/>
      <c r="L18">
        <v>116</v>
      </c>
      <c r="M18">
        <v>10.071</v>
      </c>
      <c r="N18" s="41">
        <v>4.2699999999999996</v>
      </c>
      <c r="O18" t="s">
        <v>173</v>
      </c>
      <c r="P18" t="s">
        <v>174</v>
      </c>
      <c r="Q18" t="s">
        <v>241</v>
      </c>
      <c r="R18" s="43"/>
      <c r="S18" s="43">
        <v>1.413</v>
      </c>
      <c r="T18" s="43">
        <v>5.4539999999999997</v>
      </c>
      <c r="U18" s="43">
        <v>6.8659999999999997</v>
      </c>
      <c r="V18" s="87">
        <v>6.7370000000000001</v>
      </c>
      <c r="W18">
        <v>17.776666666666667</v>
      </c>
      <c r="X18">
        <v>2.4969999999999999</v>
      </c>
      <c r="Y18">
        <v>100</v>
      </c>
      <c r="Z18"/>
      <c r="AA18">
        <f t="shared" si="0"/>
        <v>97.634329726755922</v>
      </c>
      <c r="AB18">
        <f t="shared" si="1"/>
        <v>17.356129347759644</v>
      </c>
      <c r="AC18">
        <f t="shared" si="2"/>
        <v>695.07926903322573</v>
      </c>
      <c r="AD18" s="97">
        <v>1131.6775239271381</v>
      </c>
      <c r="AE18" s="98" t="s">
        <v>7090</v>
      </c>
      <c r="AF18" s="97">
        <v>620.23849232093244</v>
      </c>
      <c r="AG18" s="98">
        <v>1.1114541525162087</v>
      </c>
      <c r="AH18" s="97">
        <v>251.71337308212409</v>
      </c>
      <c r="AI18" s="97">
        <v>141.07722430866781</v>
      </c>
      <c r="AJ18" s="97">
        <v>94.714418030256255</v>
      </c>
      <c r="AK18" s="99">
        <v>24.058512919959863</v>
      </c>
      <c r="AL18" s="97">
        <v>152.51562466995759</v>
      </c>
      <c r="AM18" s="99">
        <v>45.967891324482871</v>
      </c>
      <c r="AN18" s="98">
        <v>2.1075949367088609</v>
      </c>
      <c r="AO18" s="39"/>
      <c r="AP18" t="s">
        <v>1317</v>
      </c>
      <c r="AT18" t="s">
        <v>398</v>
      </c>
      <c r="AU18" s="88">
        <v>43062.630555555559</v>
      </c>
      <c r="AV18" s="88">
        <v>43062.630555555559</v>
      </c>
      <c r="AW18" t="s">
        <v>399</v>
      </c>
      <c r="AX18" t="s">
        <v>400</v>
      </c>
      <c r="AY18">
        <v>0</v>
      </c>
      <c r="AZ18" t="s">
        <v>401</v>
      </c>
      <c r="BA18" t="s">
        <v>402</v>
      </c>
      <c r="BB18" t="s">
        <v>403</v>
      </c>
      <c r="BC18" t="s">
        <v>404</v>
      </c>
      <c r="BD18" t="s">
        <v>405</v>
      </c>
      <c r="BE18" t="s">
        <v>406</v>
      </c>
      <c r="BF18" t="s">
        <v>407</v>
      </c>
      <c r="BG18" t="s">
        <v>1318</v>
      </c>
      <c r="BH18" t="s">
        <v>1319</v>
      </c>
      <c r="BI18" t="s">
        <v>1320</v>
      </c>
      <c r="BJ18" t="s">
        <v>1321</v>
      </c>
      <c r="BK18" t="s">
        <v>412</v>
      </c>
      <c r="BL18" t="s">
        <v>1322</v>
      </c>
      <c r="BM18" t="s">
        <v>1323</v>
      </c>
      <c r="BN18" t="s">
        <v>1324</v>
      </c>
      <c r="BO18" t="s">
        <v>1325</v>
      </c>
      <c r="BP18" t="s">
        <v>1326</v>
      </c>
      <c r="BQ18" t="s">
        <v>1327</v>
      </c>
      <c r="BR18" t="s">
        <v>1328</v>
      </c>
      <c r="BT18" t="s">
        <v>420</v>
      </c>
      <c r="BU18" t="s">
        <v>420</v>
      </c>
      <c r="BV18" t="s">
        <v>420</v>
      </c>
      <c r="BW18" t="s">
        <v>420</v>
      </c>
      <c r="BX18" t="s">
        <v>420</v>
      </c>
      <c r="BY18" t="s">
        <v>420</v>
      </c>
      <c r="BZ18" t="s">
        <v>420</v>
      </c>
      <c r="CA18" t="s">
        <v>420</v>
      </c>
      <c r="CB18" t="s">
        <v>420</v>
      </c>
      <c r="CC18" t="s">
        <v>420</v>
      </c>
      <c r="CD18" t="s">
        <v>420</v>
      </c>
      <c r="CE18" t="s">
        <v>420</v>
      </c>
      <c r="CF18" t="s">
        <v>420</v>
      </c>
      <c r="CG18" t="s">
        <v>420</v>
      </c>
      <c r="CH18" t="s">
        <v>420</v>
      </c>
      <c r="CI18" t="s">
        <v>420</v>
      </c>
      <c r="CJ18" t="s">
        <v>420</v>
      </c>
      <c r="CK18" t="s">
        <v>420</v>
      </c>
      <c r="CL18" t="s">
        <v>420</v>
      </c>
      <c r="CM18" t="s">
        <v>420</v>
      </c>
      <c r="CN18" t="s">
        <v>420</v>
      </c>
      <c r="CO18" t="s">
        <v>420</v>
      </c>
      <c r="CP18" t="s">
        <v>420</v>
      </c>
      <c r="CQ18" t="s">
        <v>420</v>
      </c>
      <c r="CR18" t="s">
        <v>420</v>
      </c>
      <c r="CS18" t="s">
        <v>420</v>
      </c>
      <c r="CT18" t="s">
        <v>420</v>
      </c>
      <c r="CU18" t="s">
        <v>420</v>
      </c>
      <c r="CV18" t="s">
        <v>420</v>
      </c>
      <c r="CW18" t="s">
        <v>420</v>
      </c>
      <c r="CX18" t="s">
        <v>420</v>
      </c>
      <c r="CY18" t="s">
        <v>420</v>
      </c>
      <c r="CZ18" t="s">
        <v>420</v>
      </c>
      <c r="DA18" t="s">
        <v>420</v>
      </c>
      <c r="DB18" t="s">
        <v>420</v>
      </c>
      <c r="DC18" t="s">
        <v>1329</v>
      </c>
      <c r="DD18" t="s">
        <v>1330</v>
      </c>
      <c r="DE18" t="s">
        <v>1331</v>
      </c>
      <c r="DF18" t="s">
        <v>1332</v>
      </c>
      <c r="DG18" t="s">
        <v>1333</v>
      </c>
      <c r="DH18" t="s">
        <v>1334</v>
      </c>
      <c r="DI18" t="s">
        <v>1335</v>
      </c>
      <c r="DJ18" t="s">
        <v>1336</v>
      </c>
      <c r="DK18" t="s">
        <v>1337</v>
      </c>
      <c r="DL18" t="s">
        <v>1338</v>
      </c>
      <c r="DM18" t="s">
        <v>1339</v>
      </c>
      <c r="DN18" t="s">
        <v>1340</v>
      </c>
      <c r="DO18" t="s">
        <v>1341</v>
      </c>
      <c r="DP18" t="s">
        <v>1342</v>
      </c>
      <c r="DQ18" t="s">
        <v>1343</v>
      </c>
      <c r="DR18" t="s">
        <v>1344</v>
      </c>
      <c r="DS18" t="s">
        <v>1345</v>
      </c>
      <c r="DT18" t="s">
        <v>1346</v>
      </c>
      <c r="DU18" t="s">
        <v>1347</v>
      </c>
      <c r="DV18" t="s">
        <v>1348</v>
      </c>
      <c r="DW18" t="s">
        <v>1349</v>
      </c>
      <c r="DX18" t="s">
        <v>1350</v>
      </c>
      <c r="DY18" t="s">
        <v>1351</v>
      </c>
      <c r="DZ18" t="s">
        <v>1352</v>
      </c>
      <c r="EA18" t="s">
        <v>1353</v>
      </c>
      <c r="EB18" t="s">
        <v>1354</v>
      </c>
      <c r="EC18" t="s">
        <v>1355</v>
      </c>
      <c r="ED18" t="s">
        <v>1356</v>
      </c>
      <c r="EE18" t="s">
        <v>1357</v>
      </c>
      <c r="EF18" t="s">
        <v>1358</v>
      </c>
      <c r="EG18" t="s">
        <v>1359</v>
      </c>
      <c r="EH18" t="s">
        <v>1360</v>
      </c>
      <c r="EI18" t="s">
        <v>1361</v>
      </c>
      <c r="EJ18" t="s">
        <v>1362</v>
      </c>
      <c r="EK18" t="s">
        <v>1363</v>
      </c>
      <c r="EL18" t="s">
        <v>1364</v>
      </c>
      <c r="EM18" t="s">
        <v>1365</v>
      </c>
      <c r="EN18" t="s">
        <v>1366</v>
      </c>
      <c r="EO18" t="s">
        <v>1367</v>
      </c>
      <c r="EP18" t="s">
        <v>1368</v>
      </c>
      <c r="EQ18" t="s">
        <v>1369</v>
      </c>
      <c r="ER18" t="s">
        <v>1370</v>
      </c>
      <c r="ES18" t="s">
        <v>1371</v>
      </c>
      <c r="ET18" t="s">
        <v>1372</v>
      </c>
      <c r="EU18" t="s">
        <v>1373</v>
      </c>
      <c r="EV18" t="s">
        <v>1374</v>
      </c>
      <c r="EW18" t="s">
        <v>1375</v>
      </c>
      <c r="EX18" t="s">
        <v>1376</v>
      </c>
      <c r="EY18" t="s">
        <v>1377</v>
      </c>
      <c r="EZ18" t="s">
        <v>1378</v>
      </c>
      <c r="FA18" t="s">
        <v>1379</v>
      </c>
      <c r="FB18" t="s">
        <v>1380</v>
      </c>
      <c r="FC18" t="s">
        <v>1381</v>
      </c>
      <c r="FD18" t="s">
        <v>1382</v>
      </c>
      <c r="FE18" t="s">
        <v>420</v>
      </c>
      <c r="FF18" t="s">
        <v>420</v>
      </c>
      <c r="FG18" t="s">
        <v>420</v>
      </c>
      <c r="FH18" t="s">
        <v>420</v>
      </c>
      <c r="FI18" t="s">
        <v>420</v>
      </c>
      <c r="FJ18" t="s">
        <v>420</v>
      </c>
      <c r="FK18" t="s">
        <v>420</v>
      </c>
      <c r="FL18" t="s">
        <v>420</v>
      </c>
      <c r="FM18" t="s">
        <v>420</v>
      </c>
      <c r="FN18" t="s">
        <v>420</v>
      </c>
      <c r="FO18" t="s">
        <v>420</v>
      </c>
    </row>
    <row r="19" spans="1:171" x14ac:dyDescent="0.25">
      <c r="A19" s="14">
        <v>17</v>
      </c>
      <c r="B19" s="25" t="s">
        <v>79</v>
      </c>
      <c r="C19" s="25" t="s">
        <v>80</v>
      </c>
      <c r="D19" s="25"/>
      <c r="E19" s="25"/>
      <c r="F19" s="25">
        <v>20</v>
      </c>
      <c r="G19" s="25" t="s">
        <v>72</v>
      </c>
      <c r="H19" s="25"/>
      <c r="I19" s="25">
        <v>3.3780000000000001</v>
      </c>
      <c r="J19" s="25"/>
      <c r="L19">
        <v>117</v>
      </c>
      <c r="M19">
        <v>10.095000000000001</v>
      </c>
      <c r="N19" s="41">
        <v>5.0199999999999996</v>
      </c>
      <c r="O19" t="s">
        <v>175</v>
      </c>
      <c r="P19" t="s">
        <v>176</v>
      </c>
      <c r="Q19" t="s">
        <v>242</v>
      </c>
      <c r="R19" s="43"/>
      <c r="S19" s="43">
        <v>0.97299999999999998</v>
      </c>
      <c r="T19" s="43">
        <v>5.1539999999999999</v>
      </c>
      <c r="U19" s="43">
        <v>6.125</v>
      </c>
      <c r="V19" s="87">
        <v>6.0460000000000003</v>
      </c>
      <c r="W19">
        <v>5.916666666666667</v>
      </c>
      <c r="X19">
        <v>2.5</v>
      </c>
      <c r="Y19">
        <v>100</v>
      </c>
      <c r="Z19"/>
      <c r="AA19">
        <f t="shared" si="0"/>
        <v>98.466614906832305</v>
      </c>
      <c r="AB19">
        <f t="shared" si="1"/>
        <v>5.8259413819875787</v>
      </c>
      <c r="AC19">
        <f t="shared" si="2"/>
        <v>233.03765527950316</v>
      </c>
      <c r="AD19" s="97">
        <v>1255.5368561278863</v>
      </c>
      <c r="AE19" s="98" t="s">
        <v>7090</v>
      </c>
      <c r="AF19" s="97">
        <v>355.93694137877446</v>
      </c>
      <c r="AG19" s="98">
        <v>0.93250444049733572</v>
      </c>
      <c r="AH19" s="97">
        <v>123.15575210568383</v>
      </c>
      <c r="AI19" s="97">
        <v>30.349789295670519</v>
      </c>
      <c r="AJ19" s="97">
        <v>24.760213143872118</v>
      </c>
      <c r="AK19" s="99">
        <v>13.312783716030195</v>
      </c>
      <c r="AL19" s="97">
        <v>51.201117368559068</v>
      </c>
      <c r="AM19" s="99">
        <v>17.815275310834814</v>
      </c>
      <c r="AN19" s="98">
        <v>6.7908525754884552</v>
      </c>
      <c r="AO19" s="39"/>
      <c r="AP19" t="s">
        <v>1383</v>
      </c>
      <c r="AT19" t="s">
        <v>398</v>
      </c>
      <c r="AU19" s="88">
        <v>43063.624305555553</v>
      </c>
      <c r="AV19" s="88">
        <v>43063.625</v>
      </c>
      <c r="AW19" t="s">
        <v>399</v>
      </c>
      <c r="AX19" t="s">
        <v>400</v>
      </c>
      <c r="AY19">
        <v>0</v>
      </c>
      <c r="AZ19" t="s">
        <v>401</v>
      </c>
      <c r="BA19" t="s">
        <v>402</v>
      </c>
      <c r="BB19" t="s">
        <v>403</v>
      </c>
      <c r="BC19" t="s">
        <v>404</v>
      </c>
      <c r="BD19" t="s">
        <v>405</v>
      </c>
      <c r="BE19" t="s">
        <v>406</v>
      </c>
      <c r="BF19" t="s">
        <v>407</v>
      </c>
      <c r="BG19" t="s">
        <v>1384</v>
      </c>
      <c r="BH19" t="s">
        <v>1385</v>
      </c>
      <c r="BI19" t="s">
        <v>1386</v>
      </c>
      <c r="BJ19" t="s">
        <v>1387</v>
      </c>
      <c r="BK19" t="s">
        <v>412</v>
      </c>
      <c r="BL19" t="s">
        <v>1388</v>
      </c>
      <c r="BM19" t="s">
        <v>1389</v>
      </c>
      <c r="BN19" t="s">
        <v>1390</v>
      </c>
      <c r="BO19" t="s">
        <v>1391</v>
      </c>
      <c r="BP19" t="s">
        <v>1392</v>
      </c>
      <c r="BQ19" t="s">
        <v>1393</v>
      </c>
      <c r="BR19" t="s">
        <v>1394</v>
      </c>
      <c r="BT19" t="s">
        <v>420</v>
      </c>
      <c r="BU19" t="s">
        <v>420</v>
      </c>
      <c r="BV19" t="s">
        <v>420</v>
      </c>
      <c r="BW19" t="s">
        <v>420</v>
      </c>
      <c r="BX19" t="s">
        <v>420</v>
      </c>
      <c r="BY19" t="s">
        <v>420</v>
      </c>
      <c r="BZ19" t="s">
        <v>420</v>
      </c>
      <c r="CA19" t="s">
        <v>420</v>
      </c>
      <c r="CB19" t="s">
        <v>420</v>
      </c>
      <c r="CC19" t="s">
        <v>420</v>
      </c>
      <c r="CD19" t="s">
        <v>420</v>
      </c>
      <c r="CE19" t="s">
        <v>420</v>
      </c>
      <c r="CF19" t="s">
        <v>420</v>
      </c>
      <c r="CG19" t="s">
        <v>420</v>
      </c>
      <c r="CH19" t="s">
        <v>420</v>
      </c>
      <c r="CI19" t="s">
        <v>420</v>
      </c>
      <c r="CJ19" t="s">
        <v>420</v>
      </c>
      <c r="CK19" t="s">
        <v>420</v>
      </c>
      <c r="CL19" t="s">
        <v>420</v>
      </c>
      <c r="CM19" t="s">
        <v>420</v>
      </c>
      <c r="CN19" t="s">
        <v>420</v>
      </c>
      <c r="CO19" t="s">
        <v>420</v>
      </c>
      <c r="CP19" t="s">
        <v>420</v>
      </c>
      <c r="CQ19" t="s">
        <v>420</v>
      </c>
      <c r="CR19" t="s">
        <v>420</v>
      </c>
      <c r="CS19" t="s">
        <v>420</v>
      </c>
      <c r="CT19" t="s">
        <v>420</v>
      </c>
      <c r="CU19" t="s">
        <v>420</v>
      </c>
      <c r="CV19" t="s">
        <v>420</v>
      </c>
      <c r="CW19" t="s">
        <v>420</v>
      </c>
      <c r="CX19" t="s">
        <v>420</v>
      </c>
      <c r="CY19" t="s">
        <v>420</v>
      </c>
      <c r="CZ19" t="s">
        <v>420</v>
      </c>
      <c r="DA19" t="s">
        <v>420</v>
      </c>
      <c r="DB19" t="s">
        <v>420</v>
      </c>
      <c r="DC19" t="s">
        <v>420</v>
      </c>
      <c r="DD19" t="s">
        <v>420</v>
      </c>
      <c r="DE19" t="s">
        <v>420</v>
      </c>
      <c r="DF19" t="s">
        <v>1395</v>
      </c>
      <c r="DG19" t="s">
        <v>1396</v>
      </c>
      <c r="DH19" t="s">
        <v>1397</v>
      </c>
      <c r="DI19" t="s">
        <v>1398</v>
      </c>
      <c r="DJ19" t="s">
        <v>1399</v>
      </c>
      <c r="DK19" t="s">
        <v>1400</v>
      </c>
      <c r="DL19" t="s">
        <v>1401</v>
      </c>
      <c r="DM19" t="s">
        <v>1402</v>
      </c>
      <c r="DN19" t="s">
        <v>1403</v>
      </c>
      <c r="DO19" t="s">
        <v>1404</v>
      </c>
      <c r="DP19" t="s">
        <v>1405</v>
      </c>
      <c r="DQ19" t="s">
        <v>1406</v>
      </c>
      <c r="DR19" t="s">
        <v>1407</v>
      </c>
      <c r="DS19" t="s">
        <v>1408</v>
      </c>
      <c r="DT19" t="s">
        <v>1409</v>
      </c>
      <c r="DU19" t="s">
        <v>1410</v>
      </c>
      <c r="DV19" t="s">
        <v>1411</v>
      </c>
      <c r="DW19" t="s">
        <v>1412</v>
      </c>
      <c r="DX19" t="s">
        <v>1413</v>
      </c>
      <c r="DY19" t="s">
        <v>1414</v>
      </c>
      <c r="DZ19" t="s">
        <v>1415</v>
      </c>
      <c r="EA19" t="s">
        <v>1416</v>
      </c>
      <c r="EB19" t="s">
        <v>1417</v>
      </c>
      <c r="EC19" t="s">
        <v>1418</v>
      </c>
      <c r="ED19" t="s">
        <v>1419</v>
      </c>
      <c r="EE19" t="s">
        <v>1420</v>
      </c>
      <c r="EF19" t="s">
        <v>1421</v>
      </c>
      <c r="EG19" t="s">
        <v>1422</v>
      </c>
      <c r="EH19" t="s">
        <v>1423</v>
      </c>
      <c r="EI19" t="s">
        <v>1424</v>
      </c>
      <c r="EJ19" t="s">
        <v>1425</v>
      </c>
      <c r="EK19" t="s">
        <v>1426</v>
      </c>
      <c r="EL19" t="s">
        <v>1427</v>
      </c>
      <c r="EM19" t="s">
        <v>1428</v>
      </c>
      <c r="EN19" t="s">
        <v>1429</v>
      </c>
      <c r="EO19" t="s">
        <v>1430</v>
      </c>
      <c r="EP19" t="s">
        <v>1431</v>
      </c>
      <c r="EQ19" t="s">
        <v>1432</v>
      </c>
      <c r="ER19" t="s">
        <v>1433</v>
      </c>
      <c r="ES19" t="s">
        <v>1434</v>
      </c>
      <c r="ET19" t="s">
        <v>1435</v>
      </c>
      <c r="EU19" t="s">
        <v>1436</v>
      </c>
      <c r="EV19" t="s">
        <v>1437</v>
      </c>
      <c r="EW19" t="s">
        <v>1438</v>
      </c>
      <c r="EX19" t="s">
        <v>1439</v>
      </c>
      <c r="EY19" t="s">
        <v>1440</v>
      </c>
      <c r="EZ19" t="s">
        <v>1441</v>
      </c>
      <c r="FA19" t="s">
        <v>1442</v>
      </c>
      <c r="FB19" t="s">
        <v>1443</v>
      </c>
      <c r="FC19" t="s">
        <v>1444</v>
      </c>
      <c r="FD19" t="s">
        <v>1445</v>
      </c>
      <c r="FE19" t="s">
        <v>420</v>
      </c>
      <c r="FF19" t="s">
        <v>420</v>
      </c>
      <c r="FG19" t="s">
        <v>420</v>
      </c>
      <c r="FH19" t="s">
        <v>420</v>
      </c>
      <c r="FI19" t="s">
        <v>420</v>
      </c>
      <c r="FJ19" t="s">
        <v>420</v>
      </c>
      <c r="FK19" t="s">
        <v>420</v>
      </c>
      <c r="FL19" t="s">
        <v>420</v>
      </c>
      <c r="FM19" t="s">
        <v>420</v>
      </c>
      <c r="FN19" t="s">
        <v>420</v>
      </c>
      <c r="FO19" t="s">
        <v>420</v>
      </c>
    </row>
    <row r="20" spans="1:171" x14ac:dyDescent="0.25">
      <c r="A20" s="14">
        <v>18</v>
      </c>
      <c r="B20" s="25" t="s">
        <v>79</v>
      </c>
      <c r="C20" s="25" t="s">
        <v>80</v>
      </c>
      <c r="D20" s="25"/>
      <c r="E20" s="25"/>
      <c r="F20" s="25">
        <v>20</v>
      </c>
      <c r="G20" s="54">
        <v>43003</v>
      </c>
      <c r="H20" s="25"/>
      <c r="I20" s="25">
        <v>3.5259999999999998</v>
      </c>
      <c r="J20" s="25"/>
      <c r="L20">
        <v>118</v>
      </c>
      <c r="M20">
        <v>10.061</v>
      </c>
      <c r="N20" s="41">
        <v>4.6100000000000003</v>
      </c>
      <c r="O20" t="s">
        <v>177</v>
      </c>
      <c r="P20" t="s">
        <v>178</v>
      </c>
      <c r="Q20" t="s">
        <v>243</v>
      </c>
      <c r="R20" s="43"/>
      <c r="S20" s="43">
        <v>1.002</v>
      </c>
      <c r="T20" s="43">
        <v>5.0119999999999996</v>
      </c>
      <c r="U20" s="43">
        <v>6.0129999999999999</v>
      </c>
      <c r="V20" s="87">
        <v>5.91</v>
      </c>
      <c r="W20">
        <v>9.1466666666666665</v>
      </c>
      <c r="X20">
        <v>2.4980000000000002</v>
      </c>
      <c r="Y20">
        <v>100</v>
      </c>
      <c r="Z20"/>
      <c r="AA20">
        <f t="shared" si="0"/>
        <v>97.944522051486743</v>
      </c>
      <c r="AB20">
        <f t="shared" si="1"/>
        <v>8.9586589503093208</v>
      </c>
      <c r="AC20">
        <f t="shared" si="2"/>
        <v>358.63326462407207</v>
      </c>
      <c r="AD20" s="97">
        <v>1293.1944129325013</v>
      </c>
      <c r="AE20" s="98" t="s">
        <v>7090</v>
      </c>
      <c r="AF20" s="97">
        <v>336.00770695618269</v>
      </c>
      <c r="AG20" s="98">
        <v>0.74872376630743043</v>
      </c>
      <c r="AH20" s="97">
        <v>111.39299648695405</v>
      </c>
      <c r="AI20" s="97">
        <v>147.98184968399741</v>
      </c>
      <c r="AJ20" s="97">
        <v>65.164492342597839</v>
      </c>
      <c r="AK20" s="99">
        <v>19.330731822958025</v>
      </c>
      <c r="AL20" s="97">
        <v>63.853003555301335</v>
      </c>
      <c r="AM20" s="99">
        <v>85.158820192853099</v>
      </c>
      <c r="AN20" s="98">
        <v>8.25</v>
      </c>
      <c r="AO20" s="39"/>
      <c r="AP20" t="s">
        <v>1446</v>
      </c>
      <c r="AT20" t="s">
        <v>398</v>
      </c>
      <c r="AU20" s="88">
        <v>43063.630555555559</v>
      </c>
      <c r="AV20" s="88">
        <v>43063.630555555559</v>
      </c>
      <c r="AW20" t="s">
        <v>399</v>
      </c>
      <c r="AX20" t="s">
        <v>400</v>
      </c>
      <c r="AY20">
        <v>0</v>
      </c>
      <c r="AZ20" t="s">
        <v>401</v>
      </c>
      <c r="BA20" t="s">
        <v>402</v>
      </c>
      <c r="BB20" t="s">
        <v>403</v>
      </c>
      <c r="BC20" t="s">
        <v>404</v>
      </c>
      <c r="BD20" t="s">
        <v>405</v>
      </c>
      <c r="BE20" t="s">
        <v>406</v>
      </c>
      <c r="BF20" t="s">
        <v>407</v>
      </c>
      <c r="BG20" t="s">
        <v>1447</v>
      </c>
      <c r="BH20" t="s">
        <v>1448</v>
      </c>
      <c r="BI20" t="s">
        <v>1449</v>
      </c>
      <c r="BJ20" t="s">
        <v>1450</v>
      </c>
      <c r="BK20" t="s">
        <v>412</v>
      </c>
      <c r="BL20" t="s">
        <v>1451</v>
      </c>
      <c r="BM20" t="s">
        <v>1452</v>
      </c>
      <c r="BN20" t="s">
        <v>1453</v>
      </c>
      <c r="BO20" t="s">
        <v>1454</v>
      </c>
      <c r="BP20" t="s">
        <v>1455</v>
      </c>
      <c r="BQ20" t="s">
        <v>1456</v>
      </c>
      <c r="BR20" t="s">
        <v>1457</v>
      </c>
      <c r="BT20" t="s">
        <v>420</v>
      </c>
      <c r="BU20" t="s">
        <v>420</v>
      </c>
      <c r="BV20" t="s">
        <v>420</v>
      </c>
      <c r="BW20" t="s">
        <v>420</v>
      </c>
      <c r="BX20" t="s">
        <v>420</v>
      </c>
      <c r="BY20" t="s">
        <v>420</v>
      </c>
      <c r="BZ20" t="s">
        <v>420</v>
      </c>
      <c r="CA20" t="s">
        <v>420</v>
      </c>
      <c r="CB20" t="s">
        <v>420</v>
      </c>
      <c r="CC20" t="s">
        <v>420</v>
      </c>
      <c r="CD20" t="s">
        <v>420</v>
      </c>
      <c r="CE20" t="s">
        <v>420</v>
      </c>
      <c r="CF20" t="s">
        <v>420</v>
      </c>
      <c r="CG20" t="s">
        <v>420</v>
      </c>
      <c r="CH20" t="s">
        <v>420</v>
      </c>
      <c r="CI20" t="s">
        <v>420</v>
      </c>
      <c r="CJ20" t="s">
        <v>420</v>
      </c>
      <c r="CK20" t="s">
        <v>420</v>
      </c>
      <c r="CL20" t="s">
        <v>420</v>
      </c>
      <c r="CM20" t="s">
        <v>420</v>
      </c>
      <c r="CN20" t="s">
        <v>420</v>
      </c>
      <c r="CO20" t="s">
        <v>420</v>
      </c>
      <c r="CP20" t="s">
        <v>420</v>
      </c>
      <c r="CQ20" t="s">
        <v>420</v>
      </c>
      <c r="CR20" t="s">
        <v>420</v>
      </c>
      <c r="CS20" t="s">
        <v>420</v>
      </c>
      <c r="CT20" t="s">
        <v>420</v>
      </c>
      <c r="CU20" t="s">
        <v>420</v>
      </c>
      <c r="CV20" t="s">
        <v>420</v>
      </c>
      <c r="CW20" t="s">
        <v>420</v>
      </c>
      <c r="CX20" t="s">
        <v>420</v>
      </c>
      <c r="CY20" t="s">
        <v>420</v>
      </c>
      <c r="CZ20" t="s">
        <v>420</v>
      </c>
      <c r="DA20" t="s">
        <v>420</v>
      </c>
      <c r="DB20" t="s">
        <v>420</v>
      </c>
      <c r="DC20" t="s">
        <v>420</v>
      </c>
      <c r="DD20" t="s">
        <v>420</v>
      </c>
      <c r="DE20" t="s">
        <v>420</v>
      </c>
      <c r="DF20" t="s">
        <v>1458</v>
      </c>
      <c r="DG20" t="s">
        <v>1459</v>
      </c>
      <c r="DH20" t="s">
        <v>1460</v>
      </c>
      <c r="DI20" t="s">
        <v>1461</v>
      </c>
      <c r="DJ20" t="s">
        <v>1462</v>
      </c>
      <c r="DK20" t="s">
        <v>1463</v>
      </c>
      <c r="DL20" t="s">
        <v>1464</v>
      </c>
      <c r="DM20" t="s">
        <v>1465</v>
      </c>
      <c r="DN20" t="s">
        <v>1466</v>
      </c>
      <c r="DO20" t="s">
        <v>1467</v>
      </c>
      <c r="DP20" t="s">
        <v>1468</v>
      </c>
      <c r="DQ20" t="s">
        <v>1469</v>
      </c>
      <c r="DR20" t="s">
        <v>1470</v>
      </c>
      <c r="DS20" t="s">
        <v>1471</v>
      </c>
      <c r="DT20" t="s">
        <v>1472</v>
      </c>
      <c r="DU20" t="s">
        <v>1473</v>
      </c>
      <c r="DV20" t="s">
        <v>1474</v>
      </c>
      <c r="DW20" t="s">
        <v>1475</v>
      </c>
      <c r="DX20" t="s">
        <v>1476</v>
      </c>
      <c r="DY20" t="s">
        <v>1477</v>
      </c>
      <c r="DZ20" t="s">
        <v>1478</v>
      </c>
      <c r="EA20" t="s">
        <v>1479</v>
      </c>
      <c r="EB20" t="s">
        <v>1480</v>
      </c>
      <c r="EC20" t="s">
        <v>1481</v>
      </c>
      <c r="ED20" t="s">
        <v>1482</v>
      </c>
      <c r="EE20" t="s">
        <v>1483</v>
      </c>
      <c r="EF20" t="s">
        <v>1484</v>
      </c>
      <c r="EG20" t="s">
        <v>1485</v>
      </c>
      <c r="EH20" t="s">
        <v>1486</v>
      </c>
      <c r="EI20" t="s">
        <v>1487</v>
      </c>
      <c r="EJ20" t="s">
        <v>1488</v>
      </c>
      <c r="EK20" t="s">
        <v>1489</v>
      </c>
      <c r="EL20" t="s">
        <v>1490</v>
      </c>
      <c r="EM20" t="s">
        <v>1491</v>
      </c>
      <c r="EN20" t="s">
        <v>1492</v>
      </c>
      <c r="EO20" t="s">
        <v>1493</v>
      </c>
      <c r="EP20" t="s">
        <v>1494</v>
      </c>
      <c r="EQ20" t="s">
        <v>1495</v>
      </c>
      <c r="ER20" t="s">
        <v>1496</v>
      </c>
      <c r="ES20" t="s">
        <v>1497</v>
      </c>
      <c r="ET20" t="s">
        <v>1498</v>
      </c>
      <c r="EU20" t="s">
        <v>1499</v>
      </c>
      <c r="EV20" t="s">
        <v>1500</v>
      </c>
      <c r="EW20" t="s">
        <v>1501</v>
      </c>
      <c r="EX20" t="s">
        <v>1502</v>
      </c>
      <c r="EY20" t="s">
        <v>1503</v>
      </c>
      <c r="EZ20" t="s">
        <v>1504</v>
      </c>
      <c r="FA20" t="s">
        <v>1505</v>
      </c>
      <c r="FB20" t="s">
        <v>1506</v>
      </c>
      <c r="FC20" t="s">
        <v>1507</v>
      </c>
      <c r="FD20" t="s">
        <v>420</v>
      </c>
      <c r="FE20" t="s">
        <v>420</v>
      </c>
      <c r="FF20" t="s">
        <v>420</v>
      </c>
      <c r="FG20" t="s">
        <v>420</v>
      </c>
      <c r="FH20" t="s">
        <v>420</v>
      </c>
      <c r="FI20" t="s">
        <v>420</v>
      </c>
      <c r="FJ20" t="s">
        <v>420</v>
      </c>
      <c r="FK20" t="s">
        <v>420</v>
      </c>
      <c r="FL20" t="s">
        <v>420</v>
      </c>
      <c r="FM20" t="s">
        <v>420</v>
      </c>
      <c r="FN20" t="s">
        <v>420</v>
      </c>
      <c r="FO20" t="s">
        <v>420</v>
      </c>
    </row>
    <row r="21" spans="1:171" x14ac:dyDescent="0.25">
      <c r="A21" s="14">
        <v>19</v>
      </c>
      <c r="B21" s="29" t="s">
        <v>81</v>
      </c>
      <c r="C21" s="29">
        <v>2407</v>
      </c>
      <c r="D21" s="29"/>
      <c r="E21" s="29"/>
      <c r="F21" s="29">
        <v>40</v>
      </c>
      <c r="G21" s="29" t="s">
        <v>72</v>
      </c>
      <c r="H21" s="29"/>
      <c r="I21" s="29">
        <v>3.0209999999999999</v>
      </c>
      <c r="J21" s="29"/>
      <c r="L21">
        <v>119</v>
      </c>
      <c r="M21">
        <v>10.055</v>
      </c>
      <c r="N21" s="41">
        <v>5.28</v>
      </c>
      <c r="O21" t="s">
        <v>179</v>
      </c>
      <c r="P21" t="s">
        <v>180</v>
      </c>
      <c r="Q21" t="s">
        <v>244</v>
      </c>
      <c r="R21" s="43"/>
      <c r="S21" s="43"/>
      <c r="T21" s="43"/>
      <c r="U21" s="43"/>
      <c r="V21" s="43"/>
      <c r="AD21" s="97">
        <v>1549.0908639523338</v>
      </c>
      <c r="AE21" s="98" t="s">
        <v>7090</v>
      </c>
      <c r="AF21" s="97">
        <v>878.52451742055621</v>
      </c>
      <c r="AG21" s="98">
        <v>0.71499503475670312</v>
      </c>
      <c r="AH21" s="97">
        <v>176.44213204667329</v>
      </c>
      <c r="AI21" s="97">
        <v>132.33535880032275</v>
      </c>
      <c r="AJ21" s="97">
        <v>137.00099304865938</v>
      </c>
      <c r="AK21" s="99">
        <v>8.0393380682720963</v>
      </c>
      <c r="AL21" s="97">
        <v>45.971869897713518</v>
      </c>
      <c r="AM21" s="99">
        <v>30.109235352532277</v>
      </c>
      <c r="AN21" s="98">
        <v>4.0958291956305866</v>
      </c>
      <c r="AO21" s="39"/>
      <c r="AP21" t="s">
        <v>1508</v>
      </c>
      <c r="AT21" t="s">
        <v>398</v>
      </c>
      <c r="AU21" s="88">
        <v>43062.586805555555</v>
      </c>
      <c r="AV21" s="88">
        <v>43062.586805555555</v>
      </c>
      <c r="AW21" t="s">
        <v>399</v>
      </c>
      <c r="AX21" t="s">
        <v>400</v>
      </c>
      <c r="AY21">
        <v>0</v>
      </c>
      <c r="AZ21" t="s">
        <v>401</v>
      </c>
      <c r="BA21" t="s">
        <v>402</v>
      </c>
      <c r="BB21" t="s">
        <v>403</v>
      </c>
      <c r="BC21" t="s">
        <v>404</v>
      </c>
      <c r="BD21" t="s">
        <v>405</v>
      </c>
      <c r="BE21" t="s">
        <v>406</v>
      </c>
      <c r="BF21" t="s">
        <v>407</v>
      </c>
      <c r="BG21" t="s">
        <v>1509</v>
      </c>
      <c r="BH21" t="s">
        <v>1510</v>
      </c>
      <c r="BI21" t="s">
        <v>1139</v>
      </c>
      <c r="BJ21" t="s">
        <v>1387</v>
      </c>
      <c r="BK21" t="s">
        <v>412</v>
      </c>
      <c r="BL21" t="s">
        <v>1511</v>
      </c>
      <c r="BM21">
        <v>1</v>
      </c>
      <c r="BN21" t="s">
        <v>592</v>
      </c>
      <c r="BO21" t="s">
        <v>1512</v>
      </c>
      <c r="BP21" t="s">
        <v>1513</v>
      </c>
      <c r="BQ21" t="s">
        <v>1514</v>
      </c>
      <c r="BR21" t="s">
        <v>1515</v>
      </c>
      <c r="BT21" t="s">
        <v>420</v>
      </c>
      <c r="BU21" t="s">
        <v>420</v>
      </c>
      <c r="BV21" t="s">
        <v>420</v>
      </c>
      <c r="BW21" t="s">
        <v>420</v>
      </c>
      <c r="BX21" t="s">
        <v>420</v>
      </c>
      <c r="BY21" t="s">
        <v>420</v>
      </c>
      <c r="BZ21" t="s">
        <v>420</v>
      </c>
      <c r="CA21" t="s">
        <v>420</v>
      </c>
      <c r="CB21" t="s">
        <v>420</v>
      </c>
      <c r="CC21" t="s">
        <v>420</v>
      </c>
      <c r="CD21" t="s">
        <v>420</v>
      </c>
      <c r="CE21" t="s">
        <v>420</v>
      </c>
      <c r="CF21" t="s">
        <v>420</v>
      </c>
      <c r="CG21" t="s">
        <v>420</v>
      </c>
      <c r="CH21" t="s">
        <v>420</v>
      </c>
      <c r="CI21" t="s">
        <v>420</v>
      </c>
      <c r="CJ21" t="s">
        <v>420</v>
      </c>
      <c r="CK21" t="s">
        <v>420</v>
      </c>
      <c r="CL21" t="s">
        <v>420</v>
      </c>
      <c r="CM21" t="s">
        <v>420</v>
      </c>
      <c r="CN21" t="s">
        <v>420</v>
      </c>
      <c r="CO21" t="s">
        <v>420</v>
      </c>
      <c r="CP21" t="s">
        <v>420</v>
      </c>
      <c r="CQ21" t="s">
        <v>420</v>
      </c>
      <c r="CR21" t="s">
        <v>420</v>
      </c>
      <c r="CS21" t="s">
        <v>420</v>
      </c>
      <c r="CT21" t="s">
        <v>420</v>
      </c>
      <c r="CU21" t="s">
        <v>420</v>
      </c>
      <c r="CV21" t="s">
        <v>420</v>
      </c>
      <c r="CW21" t="s">
        <v>420</v>
      </c>
      <c r="CX21" t="s">
        <v>420</v>
      </c>
      <c r="CY21" t="s">
        <v>420</v>
      </c>
      <c r="CZ21" t="s">
        <v>420</v>
      </c>
      <c r="DA21" t="s">
        <v>420</v>
      </c>
      <c r="DB21" t="s">
        <v>420</v>
      </c>
      <c r="DC21" t="s">
        <v>420</v>
      </c>
      <c r="DD21" t="s">
        <v>1516</v>
      </c>
      <c r="DE21" t="s">
        <v>1517</v>
      </c>
      <c r="DF21" t="s">
        <v>1518</v>
      </c>
      <c r="DG21" t="s">
        <v>1519</v>
      </c>
      <c r="DH21" t="s">
        <v>1520</v>
      </c>
      <c r="DI21" t="s">
        <v>1521</v>
      </c>
      <c r="DJ21" t="s">
        <v>1522</v>
      </c>
      <c r="DK21" t="s">
        <v>1523</v>
      </c>
      <c r="DL21" t="s">
        <v>1524</v>
      </c>
      <c r="DM21" t="s">
        <v>1525</v>
      </c>
      <c r="DN21" t="s">
        <v>1526</v>
      </c>
      <c r="DO21" t="s">
        <v>1527</v>
      </c>
      <c r="DP21" t="s">
        <v>1528</v>
      </c>
      <c r="DQ21" t="s">
        <v>1529</v>
      </c>
      <c r="DR21" t="s">
        <v>1530</v>
      </c>
      <c r="DS21" t="s">
        <v>1531</v>
      </c>
      <c r="DT21" t="s">
        <v>1532</v>
      </c>
      <c r="DU21" t="s">
        <v>1533</v>
      </c>
      <c r="DV21" t="s">
        <v>1534</v>
      </c>
      <c r="DW21" t="s">
        <v>1535</v>
      </c>
      <c r="DX21" t="s">
        <v>1536</v>
      </c>
      <c r="DY21" t="s">
        <v>1537</v>
      </c>
      <c r="DZ21" t="s">
        <v>1538</v>
      </c>
      <c r="EA21" t="s">
        <v>1539</v>
      </c>
      <c r="EB21" t="s">
        <v>1540</v>
      </c>
      <c r="EC21" t="s">
        <v>1541</v>
      </c>
      <c r="ED21" t="s">
        <v>1542</v>
      </c>
      <c r="EE21" t="s">
        <v>1543</v>
      </c>
      <c r="EF21" t="s">
        <v>1544</v>
      </c>
      <c r="EG21" t="s">
        <v>1545</v>
      </c>
      <c r="EH21" t="s">
        <v>1546</v>
      </c>
      <c r="EI21" t="s">
        <v>1547</v>
      </c>
      <c r="EJ21" t="s">
        <v>1548</v>
      </c>
      <c r="EK21" t="s">
        <v>1549</v>
      </c>
      <c r="EL21" t="s">
        <v>1550</v>
      </c>
      <c r="EM21" t="s">
        <v>1551</v>
      </c>
      <c r="EN21" t="s">
        <v>1552</v>
      </c>
      <c r="EO21" t="s">
        <v>1553</v>
      </c>
      <c r="EP21" t="s">
        <v>1554</v>
      </c>
      <c r="EQ21" t="s">
        <v>1555</v>
      </c>
      <c r="ER21" t="s">
        <v>1556</v>
      </c>
      <c r="ES21" t="s">
        <v>1557</v>
      </c>
      <c r="ET21" t="s">
        <v>1558</v>
      </c>
      <c r="EU21" t="s">
        <v>1559</v>
      </c>
      <c r="EV21" t="s">
        <v>1560</v>
      </c>
      <c r="EW21" t="s">
        <v>1561</v>
      </c>
      <c r="EX21" t="s">
        <v>1562</v>
      </c>
      <c r="EY21" t="s">
        <v>1563</v>
      </c>
      <c r="EZ21" t="s">
        <v>1564</v>
      </c>
      <c r="FA21" t="s">
        <v>1565</v>
      </c>
      <c r="FB21" t="s">
        <v>1566</v>
      </c>
      <c r="FC21" t="s">
        <v>1567</v>
      </c>
      <c r="FD21" t="s">
        <v>1568</v>
      </c>
      <c r="FE21" t="s">
        <v>420</v>
      </c>
      <c r="FF21" t="s">
        <v>420</v>
      </c>
      <c r="FG21" t="s">
        <v>420</v>
      </c>
      <c r="FH21" t="s">
        <v>420</v>
      </c>
      <c r="FI21" t="s">
        <v>420</v>
      </c>
      <c r="FJ21" t="s">
        <v>420</v>
      </c>
      <c r="FK21" t="s">
        <v>420</v>
      </c>
      <c r="FL21" t="s">
        <v>420</v>
      </c>
      <c r="FM21" t="s">
        <v>420</v>
      </c>
      <c r="FN21" t="s">
        <v>420</v>
      </c>
      <c r="FO21" t="s">
        <v>420</v>
      </c>
    </row>
    <row r="22" spans="1:171" x14ac:dyDescent="0.25">
      <c r="A22" s="14">
        <v>20</v>
      </c>
      <c r="B22" s="29" t="s">
        <v>65</v>
      </c>
      <c r="C22" s="29">
        <v>2407</v>
      </c>
      <c r="D22" s="29"/>
      <c r="E22" s="29"/>
      <c r="F22" s="29">
        <v>40</v>
      </c>
      <c r="G22" s="55">
        <v>43002</v>
      </c>
      <c r="H22" s="29"/>
      <c r="I22" s="29">
        <v>2.8340000000000001</v>
      </c>
      <c r="J22" s="29"/>
      <c r="L22">
        <v>120</v>
      </c>
      <c r="M22">
        <v>9.9770000000000003</v>
      </c>
      <c r="N22" s="41">
        <v>5.07</v>
      </c>
      <c r="O22" t="s">
        <v>181</v>
      </c>
      <c r="P22" t="s">
        <v>182</v>
      </c>
      <c r="Q22" t="s">
        <v>245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97">
        <v>1680.3117501764291</v>
      </c>
      <c r="AE22" s="98" t="s">
        <v>7090</v>
      </c>
      <c r="AF22" s="97">
        <v>755.593800680134</v>
      </c>
      <c r="AG22" s="98">
        <v>0.85744530698659138</v>
      </c>
      <c r="AH22" s="97">
        <v>194.02079663479179</v>
      </c>
      <c r="AI22" s="97">
        <v>121.4251336576482</v>
      </c>
      <c r="AJ22" s="97">
        <v>118.09456598447422</v>
      </c>
      <c r="AK22" s="99">
        <v>6.5393363000176432</v>
      </c>
      <c r="AL22" s="97">
        <v>44.788787045163197</v>
      </c>
      <c r="AM22" s="99">
        <v>62.498235709244888</v>
      </c>
      <c r="AN22" s="98">
        <v>3.7849329569513057</v>
      </c>
      <c r="AO22" s="39"/>
      <c r="AP22" t="s">
        <v>1569</v>
      </c>
      <c r="AT22" t="s">
        <v>398</v>
      </c>
      <c r="AU22" s="88">
        <v>43062.426388888889</v>
      </c>
      <c r="AV22" s="88">
        <v>43062.426388888889</v>
      </c>
      <c r="AW22" t="s">
        <v>399</v>
      </c>
      <c r="AX22" t="s">
        <v>400</v>
      </c>
      <c r="AY22">
        <v>0</v>
      </c>
      <c r="AZ22" t="s">
        <v>401</v>
      </c>
      <c r="BA22" t="s">
        <v>402</v>
      </c>
      <c r="BB22" t="s">
        <v>403</v>
      </c>
      <c r="BC22" t="s">
        <v>404</v>
      </c>
      <c r="BD22" t="s">
        <v>405</v>
      </c>
      <c r="BE22" t="s">
        <v>406</v>
      </c>
      <c r="BF22" t="s">
        <v>407</v>
      </c>
      <c r="BG22" t="s">
        <v>1570</v>
      </c>
      <c r="BH22" t="s">
        <v>1571</v>
      </c>
      <c r="BI22" t="s">
        <v>1572</v>
      </c>
      <c r="BJ22" t="s">
        <v>1573</v>
      </c>
      <c r="BK22" t="s">
        <v>412</v>
      </c>
      <c r="BL22" t="s">
        <v>1574</v>
      </c>
      <c r="BM22" t="s">
        <v>1575</v>
      </c>
      <c r="BN22" t="s">
        <v>1576</v>
      </c>
      <c r="BO22" t="s">
        <v>1577</v>
      </c>
      <c r="BP22" t="s">
        <v>1578</v>
      </c>
      <c r="BQ22" t="s">
        <v>1579</v>
      </c>
      <c r="BR22" t="s">
        <v>1580</v>
      </c>
      <c r="BT22" t="s">
        <v>420</v>
      </c>
      <c r="BU22" t="s">
        <v>420</v>
      </c>
      <c r="BV22" t="s">
        <v>420</v>
      </c>
      <c r="BW22" t="s">
        <v>420</v>
      </c>
      <c r="BX22" t="s">
        <v>420</v>
      </c>
      <c r="BY22" t="s">
        <v>420</v>
      </c>
      <c r="BZ22" t="s">
        <v>420</v>
      </c>
      <c r="CA22" t="s">
        <v>420</v>
      </c>
      <c r="CB22" t="s">
        <v>420</v>
      </c>
      <c r="CC22" t="s">
        <v>420</v>
      </c>
      <c r="CD22" t="s">
        <v>420</v>
      </c>
      <c r="CE22" t="s">
        <v>420</v>
      </c>
      <c r="CF22" t="s">
        <v>420</v>
      </c>
      <c r="CG22" t="s">
        <v>420</v>
      </c>
      <c r="CH22" t="s">
        <v>420</v>
      </c>
      <c r="CI22" t="s">
        <v>420</v>
      </c>
      <c r="CJ22" t="s">
        <v>420</v>
      </c>
      <c r="CK22" t="s">
        <v>420</v>
      </c>
      <c r="CL22" t="s">
        <v>420</v>
      </c>
      <c r="CM22" t="s">
        <v>420</v>
      </c>
      <c r="CN22" t="s">
        <v>420</v>
      </c>
      <c r="CO22" t="s">
        <v>420</v>
      </c>
      <c r="CP22" t="s">
        <v>420</v>
      </c>
      <c r="CQ22" t="s">
        <v>420</v>
      </c>
      <c r="CR22" t="s">
        <v>420</v>
      </c>
      <c r="CS22" t="s">
        <v>420</v>
      </c>
      <c r="CT22" t="s">
        <v>420</v>
      </c>
      <c r="CU22" t="s">
        <v>420</v>
      </c>
      <c r="CV22" t="s">
        <v>420</v>
      </c>
      <c r="CW22" t="s">
        <v>420</v>
      </c>
      <c r="CX22" t="s">
        <v>420</v>
      </c>
      <c r="CY22" t="s">
        <v>420</v>
      </c>
      <c r="CZ22" t="s">
        <v>420</v>
      </c>
      <c r="DA22" t="s">
        <v>420</v>
      </c>
      <c r="DB22" t="s">
        <v>420</v>
      </c>
      <c r="DC22" t="s">
        <v>420</v>
      </c>
      <c r="DD22" t="s">
        <v>1581</v>
      </c>
      <c r="DE22" t="s">
        <v>1582</v>
      </c>
      <c r="DF22" t="s">
        <v>1583</v>
      </c>
      <c r="DG22" t="s">
        <v>1584</v>
      </c>
      <c r="DH22" t="s">
        <v>1585</v>
      </c>
      <c r="DI22" t="s">
        <v>1586</v>
      </c>
      <c r="DJ22" t="s">
        <v>1587</v>
      </c>
      <c r="DK22" t="s">
        <v>1588</v>
      </c>
      <c r="DL22" t="s">
        <v>1589</v>
      </c>
      <c r="DM22" t="s">
        <v>1590</v>
      </c>
      <c r="DN22" t="s">
        <v>1591</v>
      </c>
      <c r="DO22" t="s">
        <v>1592</v>
      </c>
      <c r="DP22" t="s">
        <v>1593</v>
      </c>
      <c r="DQ22" t="s">
        <v>1594</v>
      </c>
      <c r="DR22" t="s">
        <v>1595</v>
      </c>
      <c r="DS22" t="s">
        <v>1596</v>
      </c>
      <c r="DT22" t="s">
        <v>1597</v>
      </c>
      <c r="DU22" t="s">
        <v>1598</v>
      </c>
      <c r="DV22" t="s">
        <v>1599</v>
      </c>
      <c r="DW22" t="s">
        <v>1600</v>
      </c>
      <c r="DX22" t="s">
        <v>1601</v>
      </c>
      <c r="DY22" t="s">
        <v>1602</v>
      </c>
      <c r="DZ22" t="s">
        <v>1603</v>
      </c>
      <c r="EA22" t="s">
        <v>1604</v>
      </c>
      <c r="EB22" t="s">
        <v>1605</v>
      </c>
      <c r="EC22" t="s">
        <v>1606</v>
      </c>
      <c r="ED22" t="s">
        <v>1607</v>
      </c>
      <c r="EE22" t="s">
        <v>1608</v>
      </c>
      <c r="EF22" t="s">
        <v>1609</v>
      </c>
      <c r="EG22" t="s">
        <v>1610</v>
      </c>
      <c r="EH22" t="s">
        <v>1611</v>
      </c>
      <c r="EI22" t="s">
        <v>1612</v>
      </c>
      <c r="EJ22" t="s">
        <v>1613</v>
      </c>
      <c r="EK22" t="s">
        <v>1614</v>
      </c>
      <c r="EL22" t="s">
        <v>1615</v>
      </c>
      <c r="EM22" t="s">
        <v>1616</v>
      </c>
      <c r="EN22" t="s">
        <v>1617</v>
      </c>
      <c r="EO22" t="s">
        <v>1618</v>
      </c>
      <c r="EP22" t="s">
        <v>1619</v>
      </c>
      <c r="EQ22" t="s">
        <v>1620</v>
      </c>
      <c r="ER22" t="s">
        <v>1621</v>
      </c>
      <c r="ES22" t="s">
        <v>1622</v>
      </c>
      <c r="ET22" t="s">
        <v>1623</v>
      </c>
      <c r="EU22" t="s">
        <v>1624</v>
      </c>
      <c r="EV22" t="s">
        <v>1625</v>
      </c>
      <c r="EW22" t="s">
        <v>1626</v>
      </c>
      <c r="EX22" t="s">
        <v>1627</v>
      </c>
      <c r="EY22" t="s">
        <v>1628</v>
      </c>
      <c r="EZ22" t="s">
        <v>1629</v>
      </c>
      <c r="FA22" t="s">
        <v>1630</v>
      </c>
      <c r="FB22" t="s">
        <v>1631</v>
      </c>
      <c r="FC22" t="s">
        <v>420</v>
      </c>
      <c r="FD22" t="s">
        <v>420</v>
      </c>
      <c r="FE22" t="s">
        <v>420</v>
      </c>
      <c r="FF22" t="s">
        <v>420</v>
      </c>
      <c r="FG22" t="s">
        <v>420</v>
      </c>
      <c r="FH22" t="s">
        <v>420</v>
      </c>
      <c r="FI22" t="s">
        <v>420</v>
      </c>
      <c r="FJ22" t="s">
        <v>420</v>
      </c>
      <c r="FK22" t="s">
        <v>420</v>
      </c>
      <c r="FL22" t="s">
        <v>420</v>
      </c>
      <c r="FM22" t="s">
        <v>420</v>
      </c>
      <c r="FN22" t="s">
        <v>420</v>
      </c>
      <c r="FO22" t="s">
        <v>420</v>
      </c>
    </row>
    <row r="23" spans="1:171" x14ac:dyDescent="0.25">
      <c r="A23" s="14">
        <v>21</v>
      </c>
      <c r="B23" s="29" t="s">
        <v>65</v>
      </c>
      <c r="C23" s="29">
        <v>1514</v>
      </c>
      <c r="D23" s="29"/>
      <c r="E23" s="29"/>
      <c r="F23" s="29">
        <v>40</v>
      </c>
      <c r="G23" s="55">
        <v>42929</v>
      </c>
      <c r="H23" s="29"/>
      <c r="I23" s="29">
        <v>3.544</v>
      </c>
      <c r="J23" s="29"/>
      <c r="L23">
        <v>121</v>
      </c>
      <c r="M23">
        <v>10.048</v>
      </c>
      <c r="N23" s="41">
        <v>5.33</v>
      </c>
      <c r="O23" t="s">
        <v>183</v>
      </c>
      <c r="P23" t="s">
        <v>184</v>
      </c>
      <c r="Q23" t="s">
        <v>246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97">
        <v>1279.177059819413</v>
      </c>
      <c r="AE23" s="98" t="s">
        <v>7090</v>
      </c>
      <c r="AF23" s="97">
        <v>588.59693045358347</v>
      </c>
      <c r="AG23" s="98">
        <v>1.8538374717832957</v>
      </c>
      <c r="AH23" s="97">
        <v>121.6029571566027</v>
      </c>
      <c r="AI23" s="97">
        <v>51.66796542488008</v>
      </c>
      <c r="AJ23" s="97">
        <v>34.07167042889391</v>
      </c>
      <c r="AK23" s="99">
        <v>8.0637129182420999</v>
      </c>
      <c r="AL23" s="97">
        <v>89.712795670426772</v>
      </c>
      <c r="AM23" s="99">
        <v>17.615688487584649</v>
      </c>
      <c r="AN23" s="98">
        <v>5.6787528216704288</v>
      </c>
      <c r="AO23" s="39"/>
      <c r="AP23" t="s">
        <v>1632</v>
      </c>
      <c r="AT23" t="s">
        <v>398</v>
      </c>
      <c r="AU23" s="88">
        <v>43062.557638888888</v>
      </c>
      <c r="AV23" s="88">
        <v>43062.557638888888</v>
      </c>
      <c r="AW23" t="s">
        <v>399</v>
      </c>
      <c r="AX23" t="s">
        <v>400</v>
      </c>
      <c r="AY23">
        <v>0</v>
      </c>
      <c r="AZ23" t="s">
        <v>401</v>
      </c>
      <c r="BA23" t="s">
        <v>402</v>
      </c>
      <c r="BB23" t="s">
        <v>403</v>
      </c>
      <c r="BC23" t="s">
        <v>404</v>
      </c>
      <c r="BD23" t="s">
        <v>405</v>
      </c>
      <c r="BE23" t="s">
        <v>406</v>
      </c>
      <c r="BF23" t="s">
        <v>407</v>
      </c>
      <c r="BG23" t="s">
        <v>1633</v>
      </c>
      <c r="BH23" t="s">
        <v>1634</v>
      </c>
      <c r="BI23" t="s">
        <v>1635</v>
      </c>
      <c r="BJ23" t="s">
        <v>1636</v>
      </c>
      <c r="BK23" t="s">
        <v>412</v>
      </c>
      <c r="BL23" t="s">
        <v>1637</v>
      </c>
      <c r="BM23" t="s">
        <v>1638</v>
      </c>
      <c r="BN23" t="s">
        <v>1639</v>
      </c>
      <c r="BO23" t="s">
        <v>1640</v>
      </c>
      <c r="BP23" t="s">
        <v>1641</v>
      </c>
      <c r="BQ23" t="s">
        <v>1642</v>
      </c>
      <c r="BR23" t="s">
        <v>1643</v>
      </c>
      <c r="BT23" t="s">
        <v>420</v>
      </c>
      <c r="BU23" t="s">
        <v>420</v>
      </c>
      <c r="BV23" t="s">
        <v>420</v>
      </c>
      <c r="BW23" t="s">
        <v>420</v>
      </c>
      <c r="BX23" t="s">
        <v>420</v>
      </c>
      <c r="BY23" t="s">
        <v>420</v>
      </c>
      <c r="BZ23" t="s">
        <v>420</v>
      </c>
      <c r="CA23" t="s">
        <v>420</v>
      </c>
      <c r="CB23" t="s">
        <v>420</v>
      </c>
      <c r="CC23" t="s">
        <v>420</v>
      </c>
      <c r="CD23" t="s">
        <v>420</v>
      </c>
      <c r="CE23" t="s">
        <v>420</v>
      </c>
      <c r="CF23" t="s">
        <v>420</v>
      </c>
      <c r="CG23" t="s">
        <v>420</v>
      </c>
      <c r="CH23" t="s">
        <v>420</v>
      </c>
      <c r="CI23" t="s">
        <v>420</v>
      </c>
      <c r="CJ23" t="s">
        <v>420</v>
      </c>
      <c r="CK23" t="s">
        <v>420</v>
      </c>
      <c r="CL23" t="s">
        <v>420</v>
      </c>
      <c r="CM23" t="s">
        <v>420</v>
      </c>
      <c r="CN23" t="s">
        <v>420</v>
      </c>
      <c r="CO23" t="s">
        <v>420</v>
      </c>
      <c r="CP23" t="s">
        <v>420</v>
      </c>
      <c r="CQ23" t="s">
        <v>420</v>
      </c>
      <c r="CR23" t="s">
        <v>420</v>
      </c>
      <c r="CS23" t="s">
        <v>420</v>
      </c>
      <c r="CT23" t="s">
        <v>420</v>
      </c>
      <c r="CU23" t="s">
        <v>420</v>
      </c>
      <c r="CV23" t="s">
        <v>420</v>
      </c>
      <c r="CW23" t="s">
        <v>420</v>
      </c>
      <c r="CX23" t="s">
        <v>420</v>
      </c>
      <c r="CY23" t="s">
        <v>420</v>
      </c>
      <c r="CZ23" t="s">
        <v>420</v>
      </c>
      <c r="DA23" t="s">
        <v>420</v>
      </c>
      <c r="DB23" t="s">
        <v>420</v>
      </c>
      <c r="DC23" t="s">
        <v>420</v>
      </c>
      <c r="DD23" t="s">
        <v>420</v>
      </c>
      <c r="DE23" t="s">
        <v>420</v>
      </c>
      <c r="DF23" t="s">
        <v>1644</v>
      </c>
      <c r="DG23" t="s">
        <v>1645</v>
      </c>
      <c r="DH23" t="s">
        <v>1646</v>
      </c>
      <c r="DI23" t="s">
        <v>1647</v>
      </c>
      <c r="DJ23" t="s">
        <v>1648</v>
      </c>
      <c r="DK23" t="s">
        <v>1649</v>
      </c>
      <c r="DL23" t="s">
        <v>1650</v>
      </c>
      <c r="DM23" t="s">
        <v>1651</v>
      </c>
      <c r="DN23" t="s">
        <v>1652</v>
      </c>
      <c r="DO23" t="s">
        <v>1653</v>
      </c>
      <c r="DP23" t="s">
        <v>1654</v>
      </c>
      <c r="DQ23" t="s">
        <v>1655</v>
      </c>
      <c r="DR23" t="s">
        <v>1656</v>
      </c>
      <c r="DS23" t="s">
        <v>1657</v>
      </c>
      <c r="DT23" t="s">
        <v>1658</v>
      </c>
      <c r="DU23" t="s">
        <v>1659</v>
      </c>
      <c r="DV23" t="s">
        <v>1660</v>
      </c>
      <c r="DW23" t="s">
        <v>1661</v>
      </c>
      <c r="DX23" t="s">
        <v>1662</v>
      </c>
      <c r="DY23" t="s">
        <v>1663</v>
      </c>
      <c r="DZ23" t="s">
        <v>1664</v>
      </c>
      <c r="EA23" t="s">
        <v>1665</v>
      </c>
      <c r="EB23" t="s">
        <v>1666</v>
      </c>
      <c r="EC23" t="s">
        <v>1667</v>
      </c>
      <c r="ED23" t="s">
        <v>1668</v>
      </c>
      <c r="EE23" t="s">
        <v>1669</v>
      </c>
      <c r="EF23" t="s">
        <v>1670</v>
      </c>
      <c r="EG23" t="s">
        <v>1671</v>
      </c>
      <c r="EH23" t="s">
        <v>1672</v>
      </c>
      <c r="EI23" t="s">
        <v>1673</v>
      </c>
      <c r="EJ23" t="s">
        <v>1674</v>
      </c>
      <c r="EK23" t="s">
        <v>1675</v>
      </c>
      <c r="EL23" t="s">
        <v>1676</v>
      </c>
      <c r="EM23" t="s">
        <v>1677</v>
      </c>
      <c r="EN23" t="s">
        <v>1678</v>
      </c>
      <c r="EO23" t="s">
        <v>1679</v>
      </c>
      <c r="EP23" t="s">
        <v>1680</v>
      </c>
      <c r="EQ23" t="s">
        <v>1681</v>
      </c>
      <c r="ER23" t="s">
        <v>1682</v>
      </c>
      <c r="ES23" t="s">
        <v>1683</v>
      </c>
      <c r="ET23" t="s">
        <v>1684</v>
      </c>
      <c r="EU23" t="s">
        <v>1685</v>
      </c>
      <c r="EV23" t="s">
        <v>1686</v>
      </c>
      <c r="EW23" t="s">
        <v>1687</v>
      </c>
      <c r="EX23" t="s">
        <v>1688</v>
      </c>
      <c r="EY23" t="s">
        <v>1689</v>
      </c>
      <c r="EZ23" t="s">
        <v>1690</v>
      </c>
      <c r="FA23" t="s">
        <v>1691</v>
      </c>
      <c r="FB23" t="s">
        <v>1692</v>
      </c>
      <c r="FC23" t="s">
        <v>1693</v>
      </c>
      <c r="FD23" t="s">
        <v>420</v>
      </c>
      <c r="FE23" t="s">
        <v>420</v>
      </c>
      <c r="FF23" t="s">
        <v>420</v>
      </c>
      <c r="FG23" t="s">
        <v>420</v>
      </c>
      <c r="FH23" t="s">
        <v>420</v>
      </c>
      <c r="FI23" t="s">
        <v>420</v>
      </c>
      <c r="FJ23" t="s">
        <v>420</v>
      </c>
      <c r="FK23" t="s">
        <v>420</v>
      </c>
      <c r="FL23" t="s">
        <v>420</v>
      </c>
      <c r="FM23" t="s">
        <v>420</v>
      </c>
      <c r="FN23" t="s">
        <v>420</v>
      </c>
      <c r="FO23" t="s">
        <v>420</v>
      </c>
    </row>
    <row r="24" spans="1:171" x14ac:dyDescent="0.25">
      <c r="A24" s="14">
        <v>22</v>
      </c>
      <c r="B24" s="29" t="s">
        <v>65</v>
      </c>
      <c r="C24" s="29">
        <v>1710</v>
      </c>
      <c r="D24" s="29"/>
      <c r="E24" s="29"/>
      <c r="F24" s="29">
        <v>40</v>
      </c>
      <c r="G24" s="55">
        <v>42928</v>
      </c>
      <c r="H24" s="29"/>
      <c r="I24" s="29">
        <v>3.1150000000000002</v>
      </c>
      <c r="J24" s="29"/>
      <c r="L24">
        <v>122</v>
      </c>
      <c r="M24">
        <v>10.006</v>
      </c>
      <c r="N24" s="41">
        <v>5.8</v>
      </c>
      <c r="O24" t="s">
        <v>185</v>
      </c>
      <c r="P24" t="s">
        <v>186</v>
      </c>
      <c r="Q24" t="s">
        <v>241</v>
      </c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97">
        <v>1286.2290529695024</v>
      </c>
      <c r="AE24" s="98" t="s">
        <v>7090</v>
      </c>
      <c r="AF24" s="97">
        <v>1037.3062899606741</v>
      </c>
      <c r="AG24" s="98">
        <v>1.1845906902086676</v>
      </c>
      <c r="AH24" s="97">
        <v>152.95060976340289</v>
      </c>
      <c r="AI24" s="97">
        <v>68.003192842945424</v>
      </c>
      <c r="AJ24" s="97">
        <v>168.30818619582664</v>
      </c>
      <c r="AK24" s="99">
        <v>6.0900222859550555</v>
      </c>
      <c r="AL24" s="97">
        <v>42.212246101442211</v>
      </c>
      <c r="AM24" s="99">
        <v>21.698234349919744</v>
      </c>
      <c r="AN24" s="98">
        <v>4.2592295345104336</v>
      </c>
      <c r="AO24" s="39"/>
      <c r="AP24" t="s">
        <v>5641</v>
      </c>
      <c r="AT24" t="s">
        <v>398</v>
      </c>
      <c r="AU24" s="88">
        <v>43125.586759259262</v>
      </c>
      <c r="AV24" s="88">
        <v>43125.586770833332</v>
      </c>
      <c r="AW24" t="s">
        <v>399</v>
      </c>
      <c r="AX24" t="s">
        <v>2943</v>
      </c>
      <c r="AY24">
        <v>0</v>
      </c>
      <c r="AZ24" t="s">
        <v>401</v>
      </c>
      <c r="BA24" t="s">
        <v>2835</v>
      </c>
      <c r="BB24" t="s">
        <v>403</v>
      </c>
      <c r="BC24" t="s">
        <v>404</v>
      </c>
      <c r="BD24" t="s">
        <v>2944</v>
      </c>
      <c r="BE24">
        <v>2000</v>
      </c>
      <c r="BF24" t="s">
        <v>407</v>
      </c>
      <c r="BG24" t="s">
        <v>5642</v>
      </c>
      <c r="BH24" t="s">
        <v>5643</v>
      </c>
      <c r="BI24" t="s">
        <v>5644</v>
      </c>
      <c r="BJ24" t="s">
        <v>5645</v>
      </c>
      <c r="BK24" t="s">
        <v>412</v>
      </c>
      <c r="BL24" t="s">
        <v>5646</v>
      </c>
      <c r="BM24" t="s">
        <v>775</v>
      </c>
      <c r="BN24" t="s">
        <v>5647</v>
      </c>
      <c r="BO24" t="s">
        <v>5648</v>
      </c>
      <c r="BP24" t="s">
        <v>5649</v>
      </c>
      <c r="BQ24" t="s">
        <v>5650</v>
      </c>
      <c r="BR24" t="s">
        <v>5651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 t="s">
        <v>5652</v>
      </c>
      <c r="DG24" t="s">
        <v>5653</v>
      </c>
      <c r="DH24" t="s">
        <v>5654</v>
      </c>
      <c r="DI24" t="s">
        <v>5655</v>
      </c>
      <c r="DJ24" t="s">
        <v>5656</v>
      </c>
      <c r="DK24" t="s">
        <v>5657</v>
      </c>
      <c r="DL24" t="s">
        <v>5658</v>
      </c>
      <c r="DM24" t="s">
        <v>5659</v>
      </c>
      <c r="DN24" t="s">
        <v>5660</v>
      </c>
      <c r="DO24" t="s">
        <v>5661</v>
      </c>
      <c r="DP24" t="s">
        <v>5662</v>
      </c>
      <c r="DQ24" t="s">
        <v>5663</v>
      </c>
      <c r="DR24" t="s">
        <v>5664</v>
      </c>
      <c r="DS24" t="s">
        <v>5665</v>
      </c>
      <c r="DT24" t="s">
        <v>5666</v>
      </c>
      <c r="DU24" t="s">
        <v>5667</v>
      </c>
      <c r="DV24" t="s">
        <v>5668</v>
      </c>
      <c r="DW24" t="s">
        <v>5669</v>
      </c>
      <c r="DX24" t="s">
        <v>5670</v>
      </c>
      <c r="DY24" t="s">
        <v>5671</v>
      </c>
      <c r="DZ24" t="s">
        <v>5672</v>
      </c>
      <c r="EA24" t="s">
        <v>5673</v>
      </c>
      <c r="EB24" t="s">
        <v>5674</v>
      </c>
      <c r="EC24" t="s">
        <v>5675</v>
      </c>
      <c r="ED24" t="s">
        <v>5676</v>
      </c>
      <c r="EE24" t="s">
        <v>5677</v>
      </c>
      <c r="EF24" t="s">
        <v>5678</v>
      </c>
      <c r="EG24" t="s">
        <v>5679</v>
      </c>
      <c r="EH24" t="s">
        <v>5680</v>
      </c>
      <c r="EI24" t="s">
        <v>5681</v>
      </c>
      <c r="EJ24" t="s">
        <v>5682</v>
      </c>
      <c r="EK24" t="s">
        <v>5683</v>
      </c>
      <c r="EL24" t="s">
        <v>5684</v>
      </c>
      <c r="EM24" t="s">
        <v>5685</v>
      </c>
      <c r="EN24" t="s">
        <v>5686</v>
      </c>
      <c r="EO24" t="s">
        <v>5687</v>
      </c>
      <c r="EP24" t="s">
        <v>5688</v>
      </c>
      <c r="EQ24" t="s">
        <v>5689</v>
      </c>
      <c r="ER24" t="s">
        <v>5690</v>
      </c>
      <c r="ES24" t="s">
        <v>5691</v>
      </c>
      <c r="ET24" t="s">
        <v>5692</v>
      </c>
      <c r="EU24" t="s">
        <v>5693</v>
      </c>
      <c r="EV24" t="s">
        <v>5694</v>
      </c>
      <c r="EW24" t="s">
        <v>5695</v>
      </c>
      <c r="EX24" t="s">
        <v>5696</v>
      </c>
      <c r="EY24" t="s">
        <v>5697</v>
      </c>
      <c r="EZ24" t="s">
        <v>5698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</row>
    <row r="25" spans="1:171" x14ac:dyDescent="0.25">
      <c r="A25" s="14">
        <v>23</v>
      </c>
      <c r="B25" s="29" t="s">
        <v>65</v>
      </c>
      <c r="C25" s="29">
        <v>2315</v>
      </c>
      <c r="D25" s="29"/>
      <c r="E25" s="33"/>
      <c r="F25" s="29">
        <v>40</v>
      </c>
      <c r="G25" s="55">
        <v>42928</v>
      </c>
      <c r="H25" s="29"/>
      <c r="I25" s="29">
        <v>3.2320000000000002</v>
      </c>
      <c r="J25" s="29"/>
      <c r="L25">
        <v>123</v>
      </c>
      <c r="M25">
        <v>10.023</v>
      </c>
      <c r="N25" s="41">
        <v>5.55</v>
      </c>
      <c r="O25" t="s">
        <v>187</v>
      </c>
      <c r="P25" t="s">
        <v>188</v>
      </c>
      <c r="Q25" t="s">
        <v>247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97">
        <v>1266.399597772277</v>
      </c>
      <c r="AE25" s="98" t="s">
        <v>7090</v>
      </c>
      <c r="AF25" s="97">
        <v>851.42122160504323</v>
      </c>
      <c r="AG25" s="98">
        <v>8.344678217821782</v>
      </c>
      <c r="AH25" s="97">
        <v>149.41791661912129</v>
      </c>
      <c r="AI25" s="97">
        <v>102.81199461193532</v>
      </c>
      <c r="AJ25" s="97">
        <v>97.240099009900973</v>
      </c>
      <c r="AK25" s="99">
        <v>7.7901330925897279</v>
      </c>
      <c r="AL25" s="97">
        <v>93.370807102720434</v>
      </c>
      <c r="AM25" s="99">
        <v>24.569925742574256</v>
      </c>
      <c r="AN25" s="98">
        <v>8.3525680693069315</v>
      </c>
      <c r="AO25" s="39"/>
      <c r="AP25" t="s">
        <v>1694</v>
      </c>
      <c r="AT25" t="s">
        <v>398</v>
      </c>
      <c r="AU25" s="88">
        <v>43062.575694444444</v>
      </c>
      <c r="AV25" s="88">
        <v>43062.575694444444</v>
      </c>
      <c r="AW25" t="s">
        <v>399</v>
      </c>
      <c r="AX25" t="s">
        <v>400</v>
      </c>
      <c r="AY25">
        <v>0</v>
      </c>
      <c r="AZ25" t="s">
        <v>401</v>
      </c>
      <c r="BA25" t="s">
        <v>402</v>
      </c>
      <c r="BB25" t="s">
        <v>403</v>
      </c>
      <c r="BC25" t="s">
        <v>404</v>
      </c>
      <c r="BD25" t="s">
        <v>405</v>
      </c>
      <c r="BE25" t="s">
        <v>406</v>
      </c>
      <c r="BF25" t="s">
        <v>407</v>
      </c>
      <c r="BG25" t="s">
        <v>1695</v>
      </c>
      <c r="BH25" t="s">
        <v>1696</v>
      </c>
      <c r="BI25" t="s">
        <v>1697</v>
      </c>
      <c r="BJ25" t="s">
        <v>1698</v>
      </c>
      <c r="BK25" t="s">
        <v>412</v>
      </c>
      <c r="BL25" t="s">
        <v>1699</v>
      </c>
      <c r="BM25" t="s">
        <v>1700</v>
      </c>
      <c r="BN25" t="s">
        <v>1701</v>
      </c>
      <c r="BO25" t="s">
        <v>1702</v>
      </c>
      <c r="BP25" t="s">
        <v>1703</v>
      </c>
      <c r="BQ25" t="s">
        <v>1704</v>
      </c>
      <c r="BR25" t="s">
        <v>1705</v>
      </c>
      <c r="BT25" t="s">
        <v>420</v>
      </c>
      <c r="BU25" t="s">
        <v>420</v>
      </c>
      <c r="BV25" t="s">
        <v>420</v>
      </c>
      <c r="BW25" t="s">
        <v>420</v>
      </c>
      <c r="BX25" t="s">
        <v>420</v>
      </c>
      <c r="BY25" t="s">
        <v>420</v>
      </c>
      <c r="BZ25" t="s">
        <v>420</v>
      </c>
      <c r="CA25" t="s">
        <v>420</v>
      </c>
      <c r="CB25" t="s">
        <v>420</v>
      </c>
      <c r="CC25" t="s">
        <v>420</v>
      </c>
      <c r="CD25" t="s">
        <v>420</v>
      </c>
      <c r="CE25" t="s">
        <v>420</v>
      </c>
      <c r="CF25" t="s">
        <v>420</v>
      </c>
      <c r="CG25" t="s">
        <v>420</v>
      </c>
      <c r="CH25" t="s">
        <v>420</v>
      </c>
      <c r="CI25" t="s">
        <v>420</v>
      </c>
      <c r="CJ25" t="s">
        <v>420</v>
      </c>
      <c r="CK25" t="s">
        <v>420</v>
      </c>
      <c r="CL25" t="s">
        <v>420</v>
      </c>
      <c r="CM25" t="s">
        <v>420</v>
      </c>
      <c r="CN25" t="s">
        <v>420</v>
      </c>
      <c r="CO25" t="s">
        <v>420</v>
      </c>
      <c r="CP25" t="s">
        <v>420</v>
      </c>
      <c r="CQ25" t="s">
        <v>420</v>
      </c>
      <c r="CR25" t="s">
        <v>420</v>
      </c>
      <c r="CS25" t="s">
        <v>420</v>
      </c>
      <c r="CT25" t="s">
        <v>420</v>
      </c>
      <c r="CU25" t="s">
        <v>420</v>
      </c>
      <c r="CV25" t="s">
        <v>420</v>
      </c>
      <c r="CW25" t="s">
        <v>420</v>
      </c>
      <c r="CX25" t="s">
        <v>420</v>
      </c>
      <c r="CY25" t="s">
        <v>420</v>
      </c>
      <c r="CZ25" t="s">
        <v>420</v>
      </c>
      <c r="DA25" t="s">
        <v>420</v>
      </c>
      <c r="DB25" t="s">
        <v>420</v>
      </c>
      <c r="DC25" t="s">
        <v>420</v>
      </c>
      <c r="DD25" t="s">
        <v>1706</v>
      </c>
      <c r="DE25" t="s">
        <v>1707</v>
      </c>
      <c r="DF25" t="s">
        <v>1708</v>
      </c>
      <c r="DG25" t="s">
        <v>1709</v>
      </c>
      <c r="DH25" t="s">
        <v>1710</v>
      </c>
      <c r="DI25" t="s">
        <v>1711</v>
      </c>
      <c r="DJ25" t="s">
        <v>1712</v>
      </c>
      <c r="DK25" t="s">
        <v>1713</v>
      </c>
      <c r="DL25" t="s">
        <v>1714</v>
      </c>
      <c r="DM25" t="s">
        <v>1715</v>
      </c>
      <c r="DN25" t="s">
        <v>1716</v>
      </c>
      <c r="DO25" t="s">
        <v>1717</v>
      </c>
      <c r="DP25" t="s">
        <v>1718</v>
      </c>
      <c r="DQ25" t="s">
        <v>1719</v>
      </c>
      <c r="DR25" t="s">
        <v>1720</v>
      </c>
      <c r="DS25" t="s">
        <v>1721</v>
      </c>
      <c r="DT25" t="s">
        <v>1722</v>
      </c>
      <c r="DU25" t="s">
        <v>1723</v>
      </c>
      <c r="DV25" t="s">
        <v>1724</v>
      </c>
      <c r="DW25" t="s">
        <v>1725</v>
      </c>
      <c r="DX25" t="s">
        <v>1726</v>
      </c>
      <c r="DY25" t="s">
        <v>1727</v>
      </c>
      <c r="DZ25" t="s">
        <v>1728</v>
      </c>
      <c r="EA25" t="s">
        <v>1729</v>
      </c>
      <c r="EB25" t="s">
        <v>1730</v>
      </c>
      <c r="EC25" t="s">
        <v>1731</v>
      </c>
      <c r="ED25" t="s">
        <v>1732</v>
      </c>
      <c r="EE25" t="s">
        <v>1733</v>
      </c>
      <c r="EF25" t="s">
        <v>1734</v>
      </c>
      <c r="EG25" t="s">
        <v>1735</v>
      </c>
      <c r="EH25" t="s">
        <v>1736</v>
      </c>
      <c r="EI25" t="s">
        <v>1737</v>
      </c>
      <c r="EJ25" t="s">
        <v>1738</v>
      </c>
      <c r="EK25" t="s">
        <v>1739</v>
      </c>
      <c r="EL25" t="s">
        <v>1740</v>
      </c>
      <c r="EM25" t="s">
        <v>1741</v>
      </c>
      <c r="EN25" t="s">
        <v>1742</v>
      </c>
      <c r="EO25" t="s">
        <v>1743</v>
      </c>
      <c r="EP25" t="s">
        <v>1744</v>
      </c>
      <c r="EQ25" t="s">
        <v>1745</v>
      </c>
      <c r="ER25" t="s">
        <v>1746</v>
      </c>
      <c r="ES25" t="s">
        <v>1747</v>
      </c>
      <c r="ET25" t="s">
        <v>1748</v>
      </c>
      <c r="EU25" t="s">
        <v>1749</v>
      </c>
      <c r="EV25" t="s">
        <v>1750</v>
      </c>
      <c r="EW25" t="s">
        <v>1751</v>
      </c>
      <c r="EX25" t="s">
        <v>420</v>
      </c>
      <c r="EY25" t="s">
        <v>420</v>
      </c>
      <c r="EZ25" t="s">
        <v>420</v>
      </c>
      <c r="FA25" t="s">
        <v>420</v>
      </c>
      <c r="FB25" t="s">
        <v>420</v>
      </c>
      <c r="FC25" t="s">
        <v>420</v>
      </c>
      <c r="FD25" t="s">
        <v>420</v>
      </c>
      <c r="FE25" t="s">
        <v>420</v>
      </c>
      <c r="FF25" t="s">
        <v>420</v>
      </c>
      <c r="FG25" t="s">
        <v>420</v>
      </c>
      <c r="FH25" t="s">
        <v>420</v>
      </c>
      <c r="FI25" t="s">
        <v>420</v>
      </c>
      <c r="FJ25" t="s">
        <v>420</v>
      </c>
      <c r="FK25" t="s">
        <v>420</v>
      </c>
      <c r="FL25" t="s">
        <v>420</v>
      </c>
      <c r="FM25" t="s">
        <v>420</v>
      </c>
      <c r="FN25" t="s">
        <v>420</v>
      </c>
      <c r="FO25" t="s">
        <v>420</v>
      </c>
    </row>
    <row r="26" spans="1:171" x14ac:dyDescent="0.25">
      <c r="A26" s="14">
        <v>24</v>
      </c>
      <c r="B26" s="29" t="s">
        <v>65</v>
      </c>
      <c r="C26" s="29">
        <v>2310</v>
      </c>
      <c r="D26" s="29"/>
      <c r="E26" s="33"/>
      <c r="F26" s="29">
        <v>40</v>
      </c>
      <c r="G26" s="29" t="s">
        <v>72</v>
      </c>
      <c r="H26" s="29"/>
      <c r="I26" s="29">
        <v>3.1389999999999998</v>
      </c>
      <c r="J26" s="29"/>
      <c r="L26">
        <v>124</v>
      </c>
      <c r="M26">
        <v>9.9510000000000005</v>
      </c>
      <c r="N26" s="41">
        <v>5.41</v>
      </c>
      <c r="O26" t="s">
        <v>189</v>
      </c>
      <c r="P26" t="s">
        <v>190</v>
      </c>
      <c r="Q26" t="s">
        <v>248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97">
        <v>1268.2712647339918</v>
      </c>
      <c r="AE26" s="98" t="s">
        <v>7090</v>
      </c>
      <c r="AF26" s="97">
        <v>679.5368429842307</v>
      </c>
      <c r="AG26" s="98">
        <v>2.6473399171710739</v>
      </c>
      <c r="AH26" s="97">
        <v>174.08403595508125</v>
      </c>
      <c r="AI26" s="97">
        <v>103.94727138763143</v>
      </c>
      <c r="AJ26" s="97">
        <v>77.308059891685247</v>
      </c>
      <c r="AK26" s="99">
        <v>5.5399035379898063</v>
      </c>
      <c r="AL26" s="97">
        <v>89.041267748006547</v>
      </c>
      <c r="AM26" s="99">
        <v>18.588722523096529</v>
      </c>
      <c r="AN26" s="98">
        <v>5.9450461930551137</v>
      </c>
      <c r="AO26" s="39"/>
      <c r="AP26" t="s">
        <v>1752</v>
      </c>
      <c r="AT26" t="s">
        <v>398</v>
      </c>
      <c r="AU26" s="88">
        <v>43062.564583333333</v>
      </c>
      <c r="AV26" s="88">
        <v>43062.564583333333</v>
      </c>
      <c r="AW26" t="s">
        <v>399</v>
      </c>
      <c r="AX26" t="s">
        <v>400</v>
      </c>
      <c r="AY26">
        <v>0</v>
      </c>
      <c r="AZ26" t="s">
        <v>401</v>
      </c>
      <c r="BA26" t="s">
        <v>402</v>
      </c>
      <c r="BB26" t="s">
        <v>403</v>
      </c>
      <c r="BC26" t="s">
        <v>404</v>
      </c>
      <c r="BD26" t="s">
        <v>405</v>
      </c>
      <c r="BE26" t="s">
        <v>406</v>
      </c>
      <c r="BF26" t="s">
        <v>407</v>
      </c>
      <c r="BG26" t="s">
        <v>1753</v>
      </c>
      <c r="BH26" t="s">
        <v>1754</v>
      </c>
      <c r="BI26" t="s">
        <v>1755</v>
      </c>
      <c r="BJ26" t="s">
        <v>1756</v>
      </c>
      <c r="BK26" t="s">
        <v>412</v>
      </c>
      <c r="BL26" t="s">
        <v>1757</v>
      </c>
      <c r="BM26" t="s">
        <v>1758</v>
      </c>
      <c r="BN26" t="s">
        <v>1759</v>
      </c>
      <c r="BO26" t="s">
        <v>1760</v>
      </c>
      <c r="BP26" t="s">
        <v>1761</v>
      </c>
      <c r="BQ26" t="s">
        <v>1762</v>
      </c>
      <c r="BR26" t="s">
        <v>1763</v>
      </c>
      <c r="BT26" t="s">
        <v>420</v>
      </c>
      <c r="BU26" t="s">
        <v>420</v>
      </c>
      <c r="BV26" t="s">
        <v>420</v>
      </c>
      <c r="BW26" t="s">
        <v>420</v>
      </c>
      <c r="BX26" t="s">
        <v>420</v>
      </c>
      <c r="BY26" t="s">
        <v>420</v>
      </c>
      <c r="BZ26" t="s">
        <v>420</v>
      </c>
      <c r="CA26" t="s">
        <v>420</v>
      </c>
      <c r="CB26" t="s">
        <v>420</v>
      </c>
      <c r="CC26" t="s">
        <v>420</v>
      </c>
      <c r="CD26" t="s">
        <v>420</v>
      </c>
      <c r="CE26" t="s">
        <v>420</v>
      </c>
      <c r="CF26" t="s">
        <v>420</v>
      </c>
      <c r="CG26" t="s">
        <v>420</v>
      </c>
      <c r="CH26" t="s">
        <v>420</v>
      </c>
      <c r="CI26" t="s">
        <v>420</v>
      </c>
      <c r="CJ26" t="s">
        <v>420</v>
      </c>
      <c r="CK26" t="s">
        <v>420</v>
      </c>
      <c r="CL26" t="s">
        <v>420</v>
      </c>
      <c r="CM26" t="s">
        <v>420</v>
      </c>
      <c r="CN26" t="s">
        <v>420</v>
      </c>
      <c r="CO26" t="s">
        <v>420</v>
      </c>
      <c r="CP26" t="s">
        <v>420</v>
      </c>
      <c r="CQ26" t="s">
        <v>420</v>
      </c>
      <c r="CR26" t="s">
        <v>420</v>
      </c>
      <c r="CS26" t="s">
        <v>420</v>
      </c>
      <c r="CT26" t="s">
        <v>420</v>
      </c>
      <c r="CU26" t="s">
        <v>420</v>
      </c>
      <c r="CV26" t="s">
        <v>420</v>
      </c>
      <c r="CW26" t="s">
        <v>420</v>
      </c>
      <c r="CX26" t="s">
        <v>420</v>
      </c>
      <c r="CY26" t="s">
        <v>420</v>
      </c>
      <c r="CZ26" t="s">
        <v>420</v>
      </c>
      <c r="DA26" t="s">
        <v>420</v>
      </c>
      <c r="DB26" t="s">
        <v>420</v>
      </c>
      <c r="DC26" t="s">
        <v>420</v>
      </c>
      <c r="DD26" t="s">
        <v>420</v>
      </c>
      <c r="DE26" t="s">
        <v>420</v>
      </c>
      <c r="DF26" t="s">
        <v>1764</v>
      </c>
      <c r="DG26" t="s">
        <v>1765</v>
      </c>
      <c r="DH26" t="s">
        <v>1766</v>
      </c>
      <c r="DI26" t="s">
        <v>1767</v>
      </c>
      <c r="DJ26" t="s">
        <v>1768</v>
      </c>
      <c r="DK26" t="s">
        <v>1769</v>
      </c>
      <c r="DL26" t="s">
        <v>1770</v>
      </c>
      <c r="DM26" t="s">
        <v>1771</v>
      </c>
      <c r="DN26" t="s">
        <v>1772</v>
      </c>
      <c r="DO26" t="s">
        <v>1773</v>
      </c>
      <c r="DP26" t="s">
        <v>1774</v>
      </c>
      <c r="DQ26" t="s">
        <v>1775</v>
      </c>
      <c r="DR26" t="s">
        <v>1776</v>
      </c>
      <c r="DS26" t="s">
        <v>1777</v>
      </c>
      <c r="DT26" t="s">
        <v>1778</v>
      </c>
      <c r="DU26" t="s">
        <v>1779</v>
      </c>
      <c r="DV26" t="s">
        <v>1780</v>
      </c>
      <c r="DW26" t="s">
        <v>1781</v>
      </c>
      <c r="DX26" t="s">
        <v>1782</v>
      </c>
      <c r="DY26" t="s">
        <v>1783</v>
      </c>
      <c r="DZ26" t="s">
        <v>1784</v>
      </c>
      <c r="EA26" t="s">
        <v>1785</v>
      </c>
      <c r="EB26" t="s">
        <v>1786</v>
      </c>
      <c r="EC26" t="s">
        <v>1787</v>
      </c>
      <c r="ED26" t="s">
        <v>1788</v>
      </c>
      <c r="EE26" t="s">
        <v>1789</v>
      </c>
      <c r="EF26" t="s">
        <v>1790</v>
      </c>
      <c r="EG26" t="s">
        <v>1791</v>
      </c>
      <c r="EH26" t="s">
        <v>1792</v>
      </c>
      <c r="EI26" t="s">
        <v>1793</v>
      </c>
      <c r="EJ26" t="s">
        <v>1794</v>
      </c>
      <c r="EK26" t="s">
        <v>1795</v>
      </c>
      <c r="EL26" t="s">
        <v>1796</v>
      </c>
      <c r="EM26" t="s">
        <v>1797</v>
      </c>
      <c r="EN26" t="s">
        <v>1798</v>
      </c>
      <c r="EO26" t="s">
        <v>1799</v>
      </c>
      <c r="EP26" t="s">
        <v>1800</v>
      </c>
      <c r="EQ26" t="s">
        <v>1801</v>
      </c>
      <c r="ER26" t="s">
        <v>1802</v>
      </c>
      <c r="ES26" t="s">
        <v>1803</v>
      </c>
      <c r="ET26" t="s">
        <v>1804</v>
      </c>
      <c r="EU26" t="s">
        <v>1805</v>
      </c>
      <c r="EV26" t="s">
        <v>1806</v>
      </c>
      <c r="EW26" t="s">
        <v>1807</v>
      </c>
      <c r="EX26" t="s">
        <v>1808</v>
      </c>
      <c r="EY26" t="s">
        <v>1809</v>
      </c>
      <c r="EZ26" t="s">
        <v>420</v>
      </c>
      <c r="FA26" t="s">
        <v>420</v>
      </c>
      <c r="FB26" t="s">
        <v>420</v>
      </c>
      <c r="FC26" t="s">
        <v>420</v>
      </c>
      <c r="FD26" t="s">
        <v>420</v>
      </c>
      <c r="FE26" t="s">
        <v>420</v>
      </c>
      <c r="FF26" t="s">
        <v>420</v>
      </c>
      <c r="FG26" t="s">
        <v>420</v>
      </c>
      <c r="FH26" t="s">
        <v>420</v>
      </c>
      <c r="FI26" t="s">
        <v>420</v>
      </c>
      <c r="FJ26" t="s">
        <v>420</v>
      </c>
      <c r="FK26" t="s">
        <v>420</v>
      </c>
      <c r="FL26" t="s">
        <v>420</v>
      </c>
      <c r="FM26" t="s">
        <v>420</v>
      </c>
      <c r="FN26" t="s">
        <v>420</v>
      </c>
      <c r="FO26" t="s">
        <v>420</v>
      </c>
    </row>
    <row r="27" spans="1:171" x14ac:dyDescent="0.25">
      <c r="A27" s="14">
        <v>25</v>
      </c>
      <c r="B27" s="29" t="s">
        <v>65</v>
      </c>
      <c r="C27" s="29">
        <v>2310</v>
      </c>
      <c r="D27" s="29"/>
      <c r="E27" s="33"/>
      <c r="F27" s="29">
        <v>40</v>
      </c>
      <c r="G27" s="55">
        <v>43013</v>
      </c>
      <c r="H27" s="29"/>
      <c r="I27" s="29">
        <v>3.39</v>
      </c>
      <c r="J27" s="29"/>
      <c r="L27">
        <v>125</v>
      </c>
      <c r="M27">
        <v>10.096</v>
      </c>
      <c r="N27" s="41">
        <v>5.13</v>
      </c>
      <c r="O27" t="s">
        <v>191</v>
      </c>
      <c r="P27" t="s">
        <v>192</v>
      </c>
      <c r="Q27" t="s">
        <v>249</v>
      </c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97">
        <v>1154.3668141592921</v>
      </c>
      <c r="AE27" s="98" t="s">
        <v>7090</v>
      </c>
      <c r="AF27" s="97">
        <v>524.51609764823002</v>
      </c>
      <c r="AG27" s="98">
        <v>2.5309734513274331</v>
      </c>
      <c r="AH27" s="97">
        <v>188.58043116902653</v>
      </c>
      <c r="AI27" s="97">
        <v>29.276987329137167</v>
      </c>
      <c r="AJ27" s="97">
        <v>52.699115044247783</v>
      </c>
      <c r="AK27" s="99">
        <v>3.2775219077433624</v>
      </c>
      <c r="AL27" s="97">
        <v>108.32713371858183</v>
      </c>
      <c r="AM27" s="99">
        <v>40.13274336283186</v>
      </c>
      <c r="AN27" s="98">
        <v>4.7429203539823011</v>
      </c>
      <c r="AO27" s="39"/>
      <c r="AP27" t="s">
        <v>1810</v>
      </c>
      <c r="AT27" t="s">
        <v>398</v>
      </c>
      <c r="AU27" s="88">
        <v>43063.49722222222</v>
      </c>
      <c r="AV27" s="88">
        <v>43063.49722222222</v>
      </c>
      <c r="AW27" t="s">
        <v>399</v>
      </c>
      <c r="AX27" t="s">
        <v>400</v>
      </c>
      <c r="AY27">
        <v>0</v>
      </c>
      <c r="AZ27" t="s">
        <v>401</v>
      </c>
      <c r="BA27" t="s">
        <v>402</v>
      </c>
      <c r="BB27" t="s">
        <v>403</v>
      </c>
      <c r="BC27" t="s">
        <v>404</v>
      </c>
      <c r="BD27" t="s">
        <v>405</v>
      </c>
      <c r="BE27" t="s">
        <v>406</v>
      </c>
      <c r="BF27" t="s">
        <v>407</v>
      </c>
      <c r="BG27" t="s">
        <v>1811</v>
      </c>
      <c r="BH27" t="s">
        <v>1812</v>
      </c>
      <c r="BI27" t="s">
        <v>1813</v>
      </c>
      <c r="BJ27" t="s">
        <v>1814</v>
      </c>
      <c r="BK27" t="s">
        <v>412</v>
      </c>
      <c r="BL27" t="s">
        <v>1815</v>
      </c>
      <c r="BM27" t="s">
        <v>1816</v>
      </c>
      <c r="BN27" t="s">
        <v>1817</v>
      </c>
      <c r="BO27" t="s">
        <v>1818</v>
      </c>
      <c r="BP27" t="s">
        <v>1819</v>
      </c>
      <c r="BQ27" t="s">
        <v>1820</v>
      </c>
      <c r="BR27" t="s">
        <v>1821</v>
      </c>
      <c r="BT27" t="s">
        <v>420</v>
      </c>
      <c r="BU27" t="s">
        <v>420</v>
      </c>
      <c r="BV27" t="s">
        <v>420</v>
      </c>
      <c r="BW27" t="s">
        <v>420</v>
      </c>
      <c r="BX27" t="s">
        <v>420</v>
      </c>
      <c r="BY27" t="s">
        <v>420</v>
      </c>
      <c r="BZ27" t="s">
        <v>420</v>
      </c>
      <c r="CA27" t="s">
        <v>420</v>
      </c>
      <c r="CB27" t="s">
        <v>420</v>
      </c>
      <c r="CC27" t="s">
        <v>420</v>
      </c>
      <c r="CD27" t="s">
        <v>420</v>
      </c>
      <c r="CE27" t="s">
        <v>420</v>
      </c>
      <c r="CF27" t="s">
        <v>420</v>
      </c>
      <c r="CG27" t="s">
        <v>420</v>
      </c>
      <c r="CH27" t="s">
        <v>420</v>
      </c>
      <c r="CI27" t="s">
        <v>420</v>
      </c>
      <c r="CJ27" t="s">
        <v>420</v>
      </c>
      <c r="CK27" t="s">
        <v>420</v>
      </c>
      <c r="CL27" t="s">
        <v>420</v>
      </c>
      <c r="CM27" t="s">
        <v>420</v>
      </c>
      <c r="CN27" t="s">
        <v>420</v>
      </c>
      <c r="CO27" t="s">
        <v>420</v>
      </c>
      <c r="CP27" t="s">
        <v>420</v>
      </c>
      <c r="CQ27" t="s">
        <v>420</v>
      </c>
      <c r="CR27" t="s">
        <v>420</v>
      </c>
      <c r="CS27" t="s">
        <v>420</v>
      </c>
      <c r="CT27" t="s">
        <v>420</v>
      </c>
      <c r="CU27" t="s">
        <v>420</v>
      </c>
      <c r="CV27" t="s">
        <v>420</v>
      </c>
      <c r="CW27" t="s">
        <v>420</v>
      </c>
      <c r="CX27" t="s">
        <v>420</v>
      </c>
      <c r="CY27" t="s">
        <v>420</v>
      </c>
      <c r="CZ27" t="s">
        <v>420</v>
      </c>
      <c r="DA27" t="s">
        <v>420</v>
      </c>
      <c r="DB27" t="s">
        <v>420</v>
      </c>
      <c r="DC27" t="s">
        <v>420</v>
      </c>
      <c r="DD27" t="s">
        <v>420</v>
      </c>
      <c r="DE27" t="s">
        <v>420</v>
      </c>
      <c r="DF27" t="s">
        <v>1822</v>
      </c>
      <c r="DG27" t="s">
        <v>1823</v>
      </c>
      <c r="DH27" t="s">
        <v>1824</v>
      </c>
      <c r="DI27" t="s">
        <v>1825</v>
      </c>
      <c r="DJ27" t="s">
        <v>1826</v>
      </c>
      <c r="DK27" t="s">
        <v>1827</v>
      </c>
      <c r="DL27" t="s">
        <v>1828</v>
      </c>
      <c r="DM27" t="s">
        <v>1829</v>
      </c>
      <c r="DN27" t="s">
        <v>1830</v>
      </c>
      <c r="DO27" t="s">
        <v>1831</v>
      </c>
      <c r="DP27" t="s">
        <v>1832</v>
      </c>
      <c r="DQ27" t="s">
        <v>1833</v>
      </c>
      <c r="DR27" t="s">
        <v>1834</v>
      </c>
      <c r="DS27" t="s">
        <v>1835</v>
      </c>
      <c r="DT27" t="s">
        <v>1836</v>
      </c>
      <c r="DU27" t="s">
        <v>1837</v>
      </c>
      <c r="DV27" t="s">
        <v>1838</v>
      </c>
      <c r="DW27" t="s">
        <v>1839</v>
      </c>
      <c r="DX27" t="s">
        <v>1840</v>
      </c>
      <c r="DY27" t="s">
        <v>1841</v>
      </c>
      <c r="DZ27" t="s">
        <v>1842</v>
      </c>
      <c r="EA27" t="s">
        <v>1843</v>
      </c>
      <c r="EB27" t="s">
        <v>1844</v>
      </c>
      <c r="EC27" t="s">
        <v>1845</v>
      </c>
      <c r="ED27" t="s">
        <v>1846</v>
      </c>
      <c r="EE27" t="s">
        <v>1847</v>
      </c>
      <c r="EF27" t="s">
        <v>1848</v>
      </c>
      <c r="EG27" t="s">
        <v>1849</v>
      </c>
      <c r="EH27" t="s">
        <v>1850</v>
      </c>
      <c r="EI27" t="s">
        <v>1851</v>
      </c>
      <c r="EJ27" t="s">
        <v>1852</v>
      </c>
      <c r="EK27" t="s">
        <v>1853</v>
      </c>
      <c r="EL27" t="s">
        <v>1854</v>
      </c>
      <c r="EM27" t="s">
        <v>1855</v>
      </c>
      <c r="EN27" t="s">
        <v>1856</v>
      </c>
      <c r="EO27" t="s">
        <v>1857</v>
      </c>
      <c r="EP27" t="s">
        <v>1858</v>
      </c>
      <c r="EQ27" t="s">
        <v>1859</v>
      </c>
      <c r="ER27" t="s">
        <v>1860</v>
      </c>
      <c r="ES27" t="s">
        <v>1861</v>
      </c>
      <c r="ET27" t="s">
        <v>1862</v>
      </c>
      <c r="EU27" t="s">
        <v>1863</v>
      </c>
      <c r="EV27" t="s">
        <v>1864</v>
      </c>
      <c r="EW27" t="s">
        <v>1865</v>
      </c>
      <c r="EX27" t="s">
        <v>1866</v>
      </c>
      <c r="EY27" t="s">
        <v>1867</v>
      </c>
      <c r="EZ27" t="s">
        <v>420</v>
      </c>
      <c r="FA27" t="s">
        <v>420</v>
      </c>
      <c r="FB27" t="s">
        <v>420</v>
      </c>
      <c r="FC27" t="s">
        <v>420</v>
      </c>
      <c r="FD27" t="s">
        <v>420</v>
      </c>
      <c r="FE27" t="s">
        <v>420</v>
      </c>
      <c r="FF27" t="s">
        <v>420</v>
      </c>
      <c r="FG27" t="s">
        <v>420</v>
      </c>
      <c r="FH27" t="s">
        <v>420</v>
      </c>
      <c r="FI27" t="s">
        <v>420</v>
      </c>
      <c r="FJ27" t="s">
        <v>420</v>
      </c>
      <c r="FK27" t="s">
        <v>420</v>
      </c>
      <c r="FL27" t="s">
        <v>420</v>
      </c>
      <c r="FM27" t="s">
        <v>420</v>
      </c>
      <c r="FN27" t="s">
        <v>420</v>
      </c>
      <c r="FO27" t="s">
        <v>420</v>
      </c>
    </row>
    <row r="28" spans="1:171" x14ac:dyDescent="0.25">
      <c r="A28" s="14">
        <v>26</v>
      </c>
      <c r="B28" s="29" t="s">
        <v>65</v>
      </c>
      <c r="C28" s="29">
        <v>2916</v>
      </c>
      <c r="D28" s="29"/>
      <c r="E28" s="33"/>
      <c r="F28" s="29">
        <v>40</v>
      </c>
      <c r="G28" s="55">
        <v>43011</v>
      </c>
      <c r="H28" s="29"/>
      <c r="I28" s="29">
        <v>2.9390000000000001</v>
      </c>
      <c r="J28" s="29"/>
      <c r="L28">
        <v>126</v>
      </c>
      <c r="M28">
        <v>10.012</v>
      </c>
      <c r="N28" s="41">
        <v>5.4</v>
      </c>
      <c r="O28" t="s">
        <v>193</v>
      </c>
      <c r="P28" t="s">
        <v>194</v>
      </c>
      <c r="Q28" t="s">
        <v>250</v>
      </c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97">
        <v>1095.1015651582172</v>
      </c>
      <c r="AE28" s="98" t="s">
        <v>7090</v>
      </c>
      <c r="AF28" s="97">
        <v>1083.8196999753318</v>
      </c>
      <c r="AG28" s="98">
        <v>1.735284110241579</v>
      </c>
      <c r="AH28" s="97">
        <v>300.21095136543045</v>
      </c>
      <c r="AI28" s="97">
        <v>170.18786382639502</v>
      </c>
      <c r="AJ28" s="97">
        <v>107.54678462061925</v>
      </c>
      <c r="AK28" s="99">
        <v>6.7040231394181697</v>
      </c>
      <c r="AL28" s="97">
        <v>76.661652220480619</v>
      </c>
      <c r="AM28" s="99">
        <v>50.139503232391981</v>
      </c>
      <c r="AN28" s="98">
        <v>2.1879891119428376</v>
      </c>
      <c r="AO28" s="39"/>
      <c r="AP28" t="s">
        <v>1868</v>
      </c>
      <c r="AT28" t="s">
        <v>398</v>
      </c>
      <c r="AU28" s="88">
        <v>43061.589583333334</v>
      </c>
      <c r="AV28" s="88">
        <v>43061.589583333334</v>
      </c>
      <c r="AW28" t="s">
        <v>399</v>
      </c>
      <c r="AX28" t="s">
        <v>400</v>
      </c>
      <c r="AY28">
        <v>0</v>
      </c>
      <c r="AZ28" t="s">
        <v>401</v>
      </c>
      <c r="BA28" t="s">
        <v>402</v>
      </c>
      <c r="BB28" t="s">
        <v>403</v>
      </c>
      <c r="BC28" t="s">
        <v>404</v>
      </c>
      <c r="BD28" t="s">
        <v>405</v>
      </c>
      <c r="BE28" t="s">
        <v>406</v>
      </c>
      <c r="BF28" t="s">
        <v>407</v>
      </c>
      <c r="BG28" t="s">
        <v>1869</v>
      </c>
      <c r="BH28" t="s">
        <v>1870</v>
      </c>
      <c r="BI28" t="s">
        <v>1871</v>
      </c>
      <c r="BJ28" t="s">
        <v>1872</v>
      </c>
      <c r="BK28" t="s">
        <v>412</v>
      </c>
      <c r="BL28" t="s">
        <v>1873</v>
      </c>
      <c r="BM28" t="s">
        <v>1874</v>
      </c>
      <c r="BN28" t="s">
        <v>1875</v>
      </c>
      <c r="BO28" t="s">
        <v>1876</v>
      </c>
      <c r="BP28" t="s">
        <v>1877</v>
      </c>
      <c r="BQ28" t="s">
        <v>1878</v>
      </c>
      <c r="BR28" t="s">
        <v>1879</v>
      </c>
      <c r="BT28" t="s">
        <v>420</v>
      </c>
      <c r="BU28" t="s">
        <v>420</v>
      </c>
      <c r="BV28" t="s">
        <v>420</v>
      </c>
      <c r="BW28" t="s">
        <v>420</v>
      </c>
      <c r="BX28" t="s">
        <v>420</v>
      </c>
      <c r="BY28" t="s">
        <v>420</v>
      </c>
      <c r="BZ28" t="s">
        <v>420</v>
      </c>
      <c r="CA28" t="s">
        <v>420</v>
      </c>
      <c r="CB28" t="s">
        <v>420</v>
      </c>
      <c r="CC28" t="s">
        <v>420</v>
      </c>
      <c r="CD28" t="s">
        <v>420</v>
      </c>
      <c r="CE28" t="s">
        <v>420</v>
      </c>
      <c r="CF28" t="s">
        <v>420</v>
      </c>
      <c r="CG28" t="s">
        <v>420</v>
      </c>
      <c r="CH28" t="s">
        <v>420</v>
      </c>
      <c r="CI28" t="s">
        <v>420</v>
      </c>
      <c r="CJ28" t="s">
        <v>420</v>
      </c>
      <c r="CK28" t="s">
        <v>420</v>
      </c>
      <c r="CL28" t="s">
        <v>420</v>
      </c>
      <c r="CM28" t="s">
        <v>420</v>
      </c>
      <c r="CN28" t="s">
        <v>420</v>
      </c>
      <c r="CO28" t="s">
        <v>420</v>
      </c>
      <c r="CP28" t="s">
        <v>420</v>
      </c>
      <c r="CQ28" t="s">
        <v>420</v>
      </c>
      <c r="CR28" t="s">
        <v>420</v>
      </c>
      <c r="CS28" t="s">
        <v>420</v>
      </c>
      <c r="CT28" t="s">
        <v>420</v>
      </c>
      <c r="CU28" t="s">
        <v>420</v>
      </c>
      <c r="CV28" t="s">
        <v>420</v>
      </c>
      <c r="CW28" t="s">
        <v>420</v>
      </c>
      <c r="CX28" t="s">
        <v>420</v>
      </c>
      <c r="CY28" t="s">
        <v>420</v>
      </c>
      <c r="CZ28" t="s">
        <v>420</v>
      </c>
      <c r="DA28" t="s">
        <v>420</v>
      </c>
      <c r="DB28" t="s">
        <v>420</v>
      </c>
      <c r="DC28" t="s">
        <v>420</v>
      </c>
      <c r="DD28" t="s">
        <v>1880</v>
      </c>
      <c r="DE28" t="s">
        <v>1881</v>
      </c>
      <c r="DF28" t="s">
        <v>1882</v>
      </c>
      <c r="DG28" t="s">
        <v>1883</v>
      </c>
      <c r="DH28" t="s">
        <v>1884</v>
      </c>
      <c r="DI28" t="s">
        <v>1885</v>
      </c>
      <c r="DJ28" t="s">
        <v>1886</v>
      </c>
      <c r="DK28" t="s">
        <v>1887</v>
      </c>
      <c r="DL28" t="s">
        <v>1888</v>
      </c>
      <c r="DM28" t="s">
        <v>1889</v>
      </c>
      <c r="DN28" t="s">
        <v>1890</v>
      </c>
      <c r="DO28" t="s">
        <v>1891</v>
      </c>
      <c r="DP28" t="s">
        <v>1892</v>
      </c>
      <c r="DQ28" t="s">
        <v>1893</v>
      </c>
      <c r="DR28" t="s">
        <v>1894</v>
      </c>
      <c r="DS28" t="s">
        <v>1895</v>
      </c>
      <c r="DT28" t="s">
        <v>1896</v>
      </c>
      <c r="DU28" t="s">
        <v>1897</v>
      </c>
      <c r="DV28" t="s">
        <v>1898</v>
      </c>
      <c r="DW28" t="s">
        <v>1899</v>
      </c>
      <c r="DX28" t="s">
        <v>1900</v>
      </c>
      <c r="DY28" t="s">
        <v>1901</v>
      </c>
      <c r="DZ28" t="s">
        <v>1902</v>
      </c>
      <c r="EA28" t="s">
        <v>1903</v>
      </c>
      <c r="EB28" t="s">
        <v>1904</v>
      </c>
      <c r="EC28" t="s">
        <v>1905</v>
      </c>
      <c r="ED28" t="s">
        <v>1906</v>
      </c>
      <c r="EE28" t="s">
        <v>1907</v>
      </c>
      <c r="EF28" t="s">
        <v>1908</v>
      </c>
      <c r="EG28" t="s">
        <v>1909</v>
      </c>
      <c r="EH28" t="s">
        <v>1910</v>
      </c>
      <c r="EI28" t="s">
        <v>1911</v>
      </c>
      <c r="EJ28" t="s">
        <v>1912</v>
      </c>
      <c r="EK28" t="s">
        <v>1913</v>
      </c>
      <c r="EL28" t="s">
        <v>1914</v>
      </c>
      <c r="EM28" t="s">
        <v>1915</v>
      </c>
      <c r="EN28" t="s">
        <v>1916</v>
      </c>
      <c r="EO28" t="s">
        <v>1917</v>
      </c>
      <c r="EP28" t="s">
        <v>1918</v>
      </c>
      <c r="EQ28" t="s">
        <v>1919</v>
      </c>
      <c r="ER28" t="s">
        <v>1920</v>
      </c>
      <c r="ES28" t="s">
        <v>1921</v>
      </c>
      <c r="ET28" t="s">
        <v>1922</v>
      </c>
      <c r="EU28" t="s">
        <v>1923</v>
      </c>
      <c r="EV28" t="s">
        <v>1924</v>
      </c>
      <c r="EW28" t="s">
        <v>1925</v>
      </c>
      <c r="EX28" t="s">
        <v>1926</v>
      </c>
      <c r="EY28" t="s">
        <v>420</v>
      </c>
      <c r="EZ28" t="s">
        <v>420</v>
      </c>
      <c r="FA28" t="s">
        <v>420</v>
      </c>
      <c r="FB28" t="s">
        <v>420</v>
      </c>
      <c r="FC28" t="s">
        <v>420</v>
      </c>
      <c r="FD28" t="s">
        <v>420</v>
      </c>
      <c r="FE28" t="s">
        <v>420</v>
      </c>
      <c r="FF28" t="s">
        <v>420</v>
      </c>
      <c r="FG28" t="s">
        <v>420</v>
      </c>
      <c r="FH28" t="s">
        <v>420</v>
      </c>
      <c r="FI28" t="s">
        <v>420</v>
      </c>
      <c r="FJ28" t="s">
        <v>420</v>
      </c>
      <c r="FK28" t="s">
        <v>420</v>
      </c>
      <c r="FL28" t="s">
        <v>420</v>
      </c>
      <c r="FM28" t="s">
        <v>420</v>
      </c>
      <c r="FN28" t="s">
        <v>420</v>
      </c>
      <c r="FO28" t="s">
        <v>420</v>
      </c>
    </row>
    <row r="29" spans="1:171" x14ac:dyDescent="0.25">
      <c r="A29" s="14">
        <v>27</v>
      </c>
      <c r="B29" s="29" t="s">
        <v>65</v>
      </c>
      <c r="C29" s="29">
        <v>2916</v>
      </c>
      <c r="D29" s="29"/>
      <c r="E29" s="33"/>
      <c r="F29" s="29">
        <v>40</v>
      </c>
      <c r="G29" s="29" t="s">
        <v>72</v>
      </c>
      <c r="H29" s="29"/>
      <c r="I29" s="29">
        <v>2.65</v>
      </c>
      <c r="J29" s="29"/>
      <c r="L29">
        <v>127</v>
      </c>
      <c r="M29">
        <v>9.99</v>
      </c>
      <c r="N29" s="41">
        <v>4.78</v>
      </c>
      <c r="O29" t="s">
        <v>195</v>
      </c>
      <c r="P29" t="s">
        <v>196</v>
      </c>
      <c r="Q29" t="s">
        <v>251</v>
      </c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97">
        <v>1111.623962264151</v>
      </c>
      <c r="AE29" s="98" t="s">
        <v>7090</v>
      </c>
      <c r="AF29" s="97">
        <v>1050.2018862933962</v>
      </c>
      <c r="AG29" s="98">
        <v>1.777358490566038</v>
      </c>
      <c r="AH29" s="97">
        <v>332.36146694830194</v>
      </c>
      <c r="AI29" s="97">
        <v>419.55916427765101</v>
      </c>
      <c r="AJ29" s="97">
        <v>124.59622641509434</v>
      </c>
      <c r="AK29" s="99">
        <v>24.397925568962265</v>
      </c>
      <c r="AL29" s="97">
        <v>136.47086292678961</v>
      </c>
      <c r="AM29" s="99">
        <v>83.649056603773602</v>
      </c>
      <c r="AN29" s="98">
        <v>4.587735849056604</v>
      </c>
      <c r="AO29" s="39"/>
      <c r="AP29" t="s">
        <v>1927</v>
      </c>
      <c r="AT29" t="s">
        <v>398</v>
      </c>
      <c r="AU29" s="88">
        <v>43061.584027777775</v>
      </c>
      <c r="AV29" s="88">
        <v>43061.584027777775</v>
      </c>
      <c r="AW29" t="s">
        <v>399</v>
      </c>
      <c r="AX29" t="s">
        <v>400</v>
      </c>
      <c r="AY29">
        <v>0</v>
      </c>
      <c r="AZ29" t="s">
        <v>401</v>
      </c>
      <c r="BA29" t="s">
        <v>402</v>
      </c>
      <c r="BB29" t="s">
        <v>403</v>
      </c>
      <c r="BC29" t="s">
        <v>404</v>
      </c>
      <c r="BD29" t="s">
        <v>405</v>
      </c>
      <c r="BE29" t="s">
        <v>406</v>
      </c>
      <c r="BF29" t="s">
        <v>407</v>
      </c>
      <c r="BG29" t="s">
        <v>1928</v>
      </c>
      <c r="BH29" t="s">
        <v>1929</v>
      </c>
      <c r="BI29" t="s">
        <v>265</v>
      </c>
      <c r="BJ29" t="s">
        <v>1930</v>
      </c>
      <c r="BK29" t="s">
        <v>412</v>
      </c>
      <c r="BL29" t="s">
        <v>1931</v>
      </c>
      <c r="BM29" t="s">
        <v>1932</v>
      </c>
      <c r="BN29" t="s">
        <v>1933</v>
      </c>
      <c r="BO29" t="s">
        <v>1934</v>
      </c>
      <c r="BP29" t="s">
        <v>1935</v>
      </c>
      <c r="BQ29" t="s">
        <v>1936</v>
      </c>
      <c r="BR29" t="s">
        <v>1937</v>
      </c>
      <c r="BT29" t="s">
        <v>420</v>
      </c>
      <c r="BU29" t="s">
        <v>420</v>
      </c>
      <c r="BV29" t="s">
        <v>420</v>
      </c>
      <c r="BW29" t="s">
        <v>420</v>
      </c>
      <c r="BX29" t="s">
        <v>420</v>
      </c>
      <c r="BY29" t="s">
        <v>420</v>
      </c>
      <c r="BZ29" t="s">
        <v>420</v>
      </c>
      <c r="CA29" t="s">
        <v>420</v>
      </c>
      <c r="CB29" t="s">
        <v>420</v>
      </c>
      <c r="CC29" t="s">
        <v>420</v>
      </c>
      <c r="CD29" t="s">
        <v>420</v>
      </c>
      <c r="CE29" t="s">
        <v>420</v>
      </c>
      <c r="CF29" t="s">
        <v>420</v>
      </c>
      <c r="CG29" t="s">
        <v>420</v>
      </c>
      <c r="CH29" t="s">
        <v>420</v>
      </c>
      <c r="CI29" t="s">
        <v>420</v>
      </c>
      <c r="CJ29" t="s">
        <v>420</v>
      </c>
      <c r="CK29" t="s">
        <v>420</v>
      </c>
      <c r="CL29" t="s">
        <v>420</v>
      </c>
      <c r="CM29" t="s">
        <v>420</v>
      </c>
      <c r="CN29" t="s">
        <v>420</v>
      </c>
      <c r="CO29" t="s">
        <v>420</v>
      </c>
      <c r="CP29" t="s">
        <v>420</v>
      </c>
      <c r="CQ29" t="s">
        <v>420</v>
      </c>
      <c r="CR29" t="s">
        <v>420</v>
      </c>
      <c r="CS29" t="s">
        <v>420</v>
      </c>
      <c r="CT29" t="s">
        <v>420</v>
      </c>
      <c r="CU29" t="s">
        <v>420</v>
      </c>
      <c r="CV29" t="s">
        <v>420</v>
      </c>
      <c r="CW29" t="s">
        <v>420</v>
      </c>
      <c r="CX29" t="s">
        <v>420</v>
      </c>
      <c r="CY29" t="s">
        <v>420</v>
      </c>
      <c r="CZ29" t="s">
        <v>420</v>
      </c>
      <c r="DA29" t="s">
        <v>420</v>
      </c>
      <c r="DB29" t="s">
        <v>420</v>
      </c>
      <c r="DC29" t="s">
        <v>420</v>
      </c>
      <c r="DD29" t="s">
        <v>1938</v>
      </c>
      <c r="DE29" t="s">
        <v>1939</v>
      </c>
      <c r="DF29" t="s">
        <v>1940</v>
      </c>
      <c r="DG29" t="s">
        <v>1941</v>
      </c>
      <c r="DH29" t="s">
        <v>1942</v>
      </c>
      <c r="DI29" t="s">
        <v>1943</v>
      </c>
      <c r="DJ29" t="s">
        <v>1944</v>
      </c>
      <c r="DK29" t="s">
        <v>1945</v>
      </c>
      <c r="DL29" t="s">
        <v>1946</v>
      </c>
      <c r="DM29" t="s">
        <v>1947</v>
      </c>
      <c r="DN29" t="s">
        <v>1948</v>
      </c>
      <c r="DO29" t="s">
        <v>1949</v>
      </c>
      <c r="DP29" t="s">
        <v>1950</v>
      </c>
      <c r="DQ29" t="s">
        <v>1951</v>
      </c>
      <c r="DR29" t="s">
        <v>1952</v>
      </c>
      <c r="DS29" t="s">
        <v>1953</v>
      </c>
      <c r="DT29" t="s">
        <v>1954</v>
      </c>
      <c r="DU29" t="s">
        <v>1955</v>
      </c>
      <c r="DV29" t="s">
        <v>1956</v>
      </c>
      <c r="DW29" t="s">
        <v>1957</v>
      </c>
      <c r="DX29" t="s">
        <v>1958</v>
      </c>
      <c r="DY29" t="s">
        <v>1959</v>
      </c>
      <c r="DZ29" t="s">
        <v>1960</v>
      </c>
      <c r="EA29" t="s">
        <v>1961</v>
      </c>
      <c r="EB29" t="s">
        <v>1962</v>
      </c>
      <c r="EC29" t="s">
        <v>1963</v>
      </c>
      <c r="ED29" t="s">
        <v>1964</v>
      </c>
      <c r="EE29" t="s">
        <v>1965</v>
      </c>
      <c r="EF29" t="s">
        <v>1966</v>
      </c>
      <c r="EG29" t="s">
        <v>1967</v>
      </c>
      <c r="EH29" t="s">
        <v>1968</v>
      </c>
      <c r="EI29" t="s">
        <v>1969</v>
      </c>
      <c r="EJ29" t="s">
        <v>1970</v>
      </c>
      <c r="EK29" t="s">
        <v>1971</v>
      </c>
      <c r="EL29" t="s">
        <v>1972</v>
      </c>
      <c r="EM29" t="s">
        <v>1973</v>
      </c>
      <c r="EN29" t="s">
        <v>1974</v>
      </c>
      <c r="EO29" t="s">
        <v>1975</v>
      </c>
      <c r="EP29" t="s">
        <v>1976</v>
      </c>
      <c r="EQ29" t="s">
        <v>1977</v>
      </c>
      <c r="ER29" t="s">
        <v>1978</v>
      </c>
      <c r="ES29" t="s">
        <v>1979</v>
      </c>
      <c r="ET29" t="s">
        <v>1980</v>
      </c>
      <c r="EU29" t="s">
        <v>1981</v>
      </c>
      <c r="EV29" t="s">
        <v>1982</v>
      </c>
      <c r="EW29" t="s">
        <v>1983</v>
      </c>
      <c r="EX29" t="s">
        <v>1984</v>
      </c>
      <c r="EY29" t="s">
        <v>1985</v>
      </c>
      <c r="EZ29" t="s">
        <v>1986</v>
      </c>
      <c r="FA29" t="s">
        <v>1987</v>
      </c>
      <c r="FB29" t="s">
        <v>420</v>
      </c>
      <c r="FC29" t="s">
        <v>420</v>
      </c>
      <c r="FD29" t="s">
        <v>420</v>
      </c>
      <c r="FE29" t="s">
        <v>420</v>
      </c>
      <c r="FF29" t="s">
        <v>420</v>
      </c>
      <c r="FG29" t="s">
        <v>420</v>
      </c>
      <c r="FH29" t="s">
        <v>420</v>
      </c>
      <c r="FI29" t="s">
        <v>420</v>
      </c>
      <c r="FJ29" t="s">
        <v>420</v>
      </c>
      <c r="FK29" t="s">
        <v>420</v>
      </c>
      <c r="FL29" t="s">
        <v>420</v>
      </c>
      <c r="FM29" t="s">
        <v>420</v>
      </c>
      <c r="FN29" t="s">
        <v>420</v>
      </c>
      <c r="FO29" t="s">
        <v>420</v>
      </c>
    </row>
    <row r="30" spans="1:171" x14ac:dyDescent="0.25">
      <c r="A30" s="14">
        <v>28</v>
      </c>
      <c r="B30" s="29" t="s">
        <v>73</v>
      </c>
      <c r="C30" s="29" t="s">
        <v>82</v>
      </c>
      <c r="D30" s="29"/>
      <c r="E30" s="33"/>
      <c r="F30" s="29">
        <v>40</v>
      </c>
      <c r="G30" s="55">
        <v>42943</v>
      </c>
      <c r="H30" s="29"/>
      <c r="I30" s="29">
        <v>3.351</v>
      </c>
      <c r="J30" s="29"/>
      <c r="L30">
        <v>128</v>
      </c>
      <c r="M30">
        <v>10.048999999999999</v>
      </c>
      <c r="N30" s="41">
        <v>5.51</v>
      </c>
      <c r="O30" t="s">
        <v>197</v>
      </c>
      <c r="P30" t="s">
        <v>198</v>
      </c>
      <c r="Q30" t="s">
        <v>252</v>
      </c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97">
        <v>1166.1007162041183</v>
      </c>
      <c r="AE30" s="98" t="s">
        <v>7090</v>
      </c>
      <c r="AF30" s="97">
        <v>751.7892178088631</v>
      </c>
      <c r="AG30" s="98">
        <v>2.1844225604297223</v>
      </c>
      <c r="AH30" s="97">
        <v>122.18921720769919</v>
      </c>
      <c r="AI30" s="97">
        <v>67.932765306110113</v>
      </c>
      <c r="AJ30" s="97">
        <v>61.468218442256052</v>
      </c>
      <c r="AK30" s="99">
        <v>8.1018587768576555</v>
      </c>
      <c r="AL30" s="97">
        <v>51.14524860071397</v>
      </c>
      <c r="AM30" s="99">
        <v>18.281110116383168</v>
      </c>
      <c r="AN30" s="98">
        <v>1.6611459265890778</v>
      </c>
      <c r="AO30" s="39"/>
      <c r="AP30" t="s">
        <v>1988</v>
      </c>
      <c r="AT30" t="s">
        <v>398</v>
      </c>
      <c r="AU30" s="88">
        <v>43061.59652777778</v>
      </c>
      <c r="AV30" s="88">
        <v>43061.59652777778</v>
      </c>
      <c r="AW30" t="s">
        <v>399</v>
      </c>
      <c r="AX30" t="s">
        <v>400</v>
      </c>
      <c r="AY30">
        <v>0</v>
      </c>
      <c r="AZ30" t="s">
        <v>401</v>
      </c>
      <c r="BA30" t="s">
        <v>402</v>
      </c>
      <c r="BB30" t="s">
        <v>403</v>
      </c>
      <c r="BC30" t="s">
        <v>404</v>
      </c>
      <c r="BD30" t="s">
        <v>405</v>
      </c>
      <c r="BE30" t="s">
        <v>406</v>
      </c>
      <c r="BF30" t="s">
        <v>407</v>
      </c>
      <c r="BG30" t="s">
        <v>1989</v>
      </c>
      <c r="BH30" t="s">
        <v>1990</v>
      </c>
      <c r="BI30" t="s">
        <v>1991</v>
      </c>
      <c r="BJ30" t="s">
        <v>1992</v>
      </c>
      <c r="BK30" t="s">
        <v>412</v>
      </c>
      <c r="BL30" t="s">
        <v>1993</v>
      </c>
      <c r="BM30" t="s">
        <v>1994</v>
      </c>
      <c r="BN30" t="s">
        <v>1995</v>
      </c>
      <c r="BO30" t="s">
        <v>1996</v>
      </c>
      <c r="BP30" t="s">
        <v>1997</v>
      </c>
      <c r="BQ30" t="s">
        <v>1998</v>
      </c>
      <c r="BR30" t="s">
        <v>1999</v>
      </c>
      <c r="BT30" t="s">
        <v>420</v>
      </c>
      <c r="BU30" t="s">
        <v>420</v>
      </c>
      <c r="BV30" t="s">
        <v>420</v>
      </c>
      <c r="BW30" t="s">
        <v>420</v>
      </c>
      <c r="BX30" t="s">
        <v>420</v>
      </c>
      <c r="BY30" t="s">
        <v>420</v>
      </c>
      <c r="BZ30" t="s">
        <v>420</v>
      </c>
      <c r="CA30" t="s">
        <v>420</v>
      </c>
      <c r="CB30" t="s">
        <v>420</v>
      </c>
      <c r="CC30" t="s">
        <v>420</v>
      </c>
      <c r="CD30" t="s">
        <v>420</v>
      </c>
      <c r="CE30" t="s">
        <v>420</v>
      </c>
      <c r="CF30" t="s">
        <v>420</v>
      </c>
      <c r="CG30" t="s">
        <v>420</v>
      </c>
      <c r="CH30" t="s">
        <v>420</v>
      </c>
      <c r="CI30" t="s">
        <v>420</v>
      </c>
      <c r="CJ30" t="s">
        <v>420</v>
      </c>
      <c r="CK30" t="s">
        <v>420</v>
      </c>
      <c r="CL30" t="s">
        <v>420</v>
      </c>
      <c r="CM30" t="s">
        <v>420</v>
      </c>
      <c r="CN30" t="s">
        <v>420</v>
      </c>
      <c r="CO30" t="s">
        <v>420</v>
      </c>
      <c r="CP30" t="s">
        <v>420</v>
      </c>
      <c r="CQ30" t="s">
        <v>420</v>
      </c>
      <c r="CR30" t="s">
        <v>420</v>
      </c>
      <c r="CS30" t="s">
        <v>420</v>
      </c>
      <c r="CT30" t="s">
        <v>420</v>
      </c>
      <c r="CU30" t="s">
        <v>420</v>
      </c>
      <c r="CV30" t="s">
        <v>420</v>
      </c>
      <c r="CW30" t="s">
        <v>420</v>
      </c>
      <c r="CX30" t="s">
        <v>420</v>
      </c>
      <c r="CY30" t="s">
        <v>420</v>
      </c>
      <c r="CZ30" t="s">
        <v>420</v>
      </c>
      <c r="DA30" t="s">
        <v>420</v>
      </c>
      <c r="DB30" t="s">
        <v>420</v>
      </c>
      <c r="DC30" t="s">
        <v>420</v>
      </c>
      <c r="DD30" t="s">
        <v>420</v>
      </c>
      <c r="DE30" t="s">
        <v>420</v>
      </c>
      <c r="DF30" t="s">
        <v>2000</v>
      </c>
      <c r="DG30" t="s">
        <v>2001</v>
      </c>
      <c r="DH30" t="s">
        <v>2002</v>
      </c>
      <c r="DI30" t="s">
        <v>2003</v>
      </c>
      <c r="DJ30" t="s">
        <v>2004</v>
      </c>
      <c r="DK30" t="s">
        <v>2005</v>
      </c>
      <c r="DL30" t="s">
        <v>2006</v>
      </c>
      <c r="DM30" t="s">
        <v>2007</v>
      </c>
      <c r="DN30" t="s">
        <v>2008</v>
      </c>
      <c r="DO30" t="s">
        <v>2009</v>
      </c>
      <c r="DP30" t="s">
        <v>2010</v>
      </c>
      <c r="DQ30" t="s">
        <v>2011</v>
      </c>
      <c r="DR30" t="s">
        <v>2012</v>
      </c>
      <c r="DS30" t="s">
        <v>2013</v>
      </c>
      <c r="DT30" t="s">
        <v>2014</v>
      </c>
      <c r="DU30" t="s">
        <v>2015</v>
      </c>
      <c r="DV30" t="s">
        <v>2016</v>
      </c>
      <c r="DW30" t="s">
        <v>2017</v>
      </c>
      <c r="DX30" t="s">
        <v>2018</v>
      </c>
      <c r="DY30" t="s">
        <v>2019</v>
      </c>
      <c r="DZ30" t="s">
        <v>2020</v>
      </c>
      <c r="EA30" t="s">
        <v>2021</v>
      </c>
      <c r="EB30" t="s">
        <v>2022</v>
      </c>
      <c r="EC30" t="s">
        <v>2023</v>
      </c>
      <c r="ED30" t="s">
        <v>2024</v>
      </c>
      <c r="EE30" t="s">
        <v>2025</v>
      </c>
      <c r="EF30" t="s">
        <v>2026</v>
      </c>
      <c r="EG30" t="s">
        <v>2027</v>
      </c>
      <c r="EH30" t="s">
        <v>2028</v>
      </c>
      <c r="EI30" t="s">
        <v>2029</v>
      </c>
      <c r="EJ30" t="s">
        <v>2030</v>
      </c>
      <c r="EK30" t="s">
        <v>2031</v>
      </c>
      <c r="EL30" t="s">
        <v>2032</v>
      </c>
      <c r="EM30" t="s">
        <v>2033</v>
      </c>
      <c r="EN30" t="s">
        <v>2034</v>
      </c>
      <c r="EO30" t="s">
        <v>2035</v>
      </c>
      <c r="EP30" t="s">
        <v>2036</v>
      </c>
      <c r="EQ30" t="s">
        <v>2037</v>
      </c>
      <c r="ER30" t="s">
        <v>2038</v>
      </c>
      <c r="ES30" t="s">
        <v>2039</v>
      </c>
      <c r="ET30" t="s">
        <v>2040</v>
      </c>
      <c r="EU30" t="s">
        <v>2041</v>
      </c>
      <c r="EV30" t="s">
        <v>2042</v>
      </c>
      <c r="EW30" t="s">
        <v>2043</v>
      </c>
      <c r="EX30" t="s">
        <v>2044</v>
      </c>
      <c r="EY30" t="s">
        <v>2045</v>
      </c>
      <c r="EZ30" t="s">
        <v>2046</v>
      </c>
      <c r="FA30" t="s">
        <v>2047</v>
      </c>
      <c r="FB30" t="s">
        <v>2048</v>
      </c>
      <c r="FC30" t="s">
        <v>2049</v>
      </c>
      <c r="FD30" t="s">
        <v>420</v>
      </c>
      <c r="FE30" t="s">
        <v>420</v>
      </c>
      <c r="FF30" t="s">
        <v>420</v>
      </c>
      <c r="FG30" t="s">
        <v>420</v>
      </c>
      <c r="FH30" t="s">
        <v>420</v>
      </c>
      <c r="FI30" t="s">
        <v>420</v>
      </c>
      <c r="FJ30" t="s">
        <v>420</v>
      </c>
      <c r="FK30" t="s">
        <v>420</v>
      </c>
      <c r="FL30" t="s">
        <v>420</v>
      </c>
      <c r="FM30" t="s">
        <v>420</v>
      </c>
      <c r="FN30" t="s">
        <v>420</v>
      </c>
      <c r="FO30" t="s">
        <v>420</v>
      </c>
    </row>
    <row r="31" spans="1:171" x14ac:dyDescent="0.25">
      <c r="A31" s="14">
        <v>29</v>
      </c>
      <c r="B31" s="29" t="s">
        <v>73</v>
      </c>
      <c r="C31" s="29" t="s">
        <v>83</v>
      </c>
      <c r="D31" s="29"/>
      <c r="E31" s="29"/>
      <c r="F31" s="29">
        <v>40</v>
      </c>
      <c r="G31" s="55">
        <v>42943</v>
      </c>
      <c r="H31" s="29"/>
      <c r="I31" s="29">
        <v>3.4289999999999998</v>
      </c>
      <c r="J31" s="29"/>
      <c r="L31">
        <v>129</v>
      </c>
      <c r="M31">
        <v>10.045999999999999</v>
      </c>
      <c r="N31" s="41">
        <v>5.08</v>
      </c>
      <c r="O31" t="s">
        <v>199</v>
      </c>
      <c r="P31" t="s">
        <v>200</v>
      </c>
      <c r="Q31" t="s">
        <v>253</v>
      </c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97">
        <v>965.90944881889754</v>
      </c>
      <c r="AE31" s="98" t="s">
        <v>7090</v>
      </c>
      <c r="AF31" s="97">
        <v>368.39522107830277</v>
      </c>
      <c r="AG31" s="98">
        <v>2.0559930008748908</v>
      </c>
      <c r="AH31" s="97">
        <v>119.65759879352581</v>
      </c>
      <c r="AI31" s="97">
        <v>56.82674562723097</v>
      </c>
      <c r="AJ31" s="97">
        <v>52.615923009623799</v>
      </c>
      <c r="AK31" s="99">
        <v>7.8461802504374454</v>
      </c>
      <c r="AL31" s="97">
        <v>79.456841930881453</v>
      </c>
      <c r="AM31" s="99">
        <v>19.26509186351706</v>
      </c>
      <c r="AN31" s="98">
        <v>1.8727034120734909</v>
      </c>
      <c r="AO31" s="39"/>
      <c r="AP31" t="s">
        <v>2050</v>
      </c>
      <c r="AT31" t="s">
        <v>398</v>
      </c>
      <c r="AU31" s="88">
        <v>43061.620833333334</v>
      </c>
      <c r="AV31" s="88">
        <v>43061.620833333334</v>
      </c>
      <c r="AW31" t="s">
        <v>399</v>
      </c>
      <c r="AX31" t="s">
        <v>400</v>
      </c>
      <c r="AY31">
        <v>0</v>
      </c>
      <c r="AZ31" t="s">
        <v>401</v>
      </c>
      <c r="BA31" t="s">
        <v>402</v>
      </c>
      <c r="BB31" t="s">
        <v>403</v>
      </c>
      <c r="BC31" t="s">
        <v>404</v>
      </c>
      <c r="BD31" t="s">
        <v>405</v>
      </c>
      <c r="BE31" t="s">
        <v>406</v>
      </c>
      <c r="BF31" t="s">
        <v>407</v>
      </c>
      <c r="BG31" t="s">
        <v>1753</v>
      </c>
      <c r="BH31" t="s">
        <v>2051</v>
      </c>
      <c r="BI31" t="s">
        <v>2052</v>
      </c>
      <c r="BJ31" t="s">
        <v>2053</v>
      </c>
      <c r="BK31" t="s">
        <v>412</v>
      </c>
      <c r="BL31" t="s">
        <v>2054</v>
      </c>
      <c r="BM31" t="s">
        <v>2055</v>
      </c>
      <c r="BN31" t="s">
        <v>2056</v>
      </c>
      <c r="BO31" t="s">
        <v>2057</v>
      </c>
      <c r="BP31" t="s">
        <v>2058</v>
      </c>
      <c r="BQ31" t="s">
        <v>2059</v>
      </c>
      <c r="BR31" t="s">
        <v>2060</v>
      </c>
      <c r="BT31" t="s">
        <v>420</v>
      </c>
      <c r="BU31" t="s">
        <v>420</v>
      </c>
      <c r="BV31" t="s">
        <v>420</v>
      </c>
      <c r="BW31" t="s">
        <v>420</v>
      </c>
      <c r="BX31" t="s">
        <v>420</v>
      </c>
      <c r="BY31" t="s">
        <v>420</v>
      </c>
      <c r="BZ31" t="s">
        <v>420</v>
      </c>
      <c r="CA31" t="s">
        <v>420</v>
      </c>
      <c r="CB31" t="s">
        <v>420</v>
      </c>
      <c r="CC31" t="s">
        <v>420</v>
      </c>
      <c r="CD31" t="s">
        <v>420</v>
      </c>
      <c r="CE31" t="s">
        <v>420</v>
      </c>
      <c r="CF31" t="s">
        <v>420</v>
      </c>
      <c r="CG31" t="s">
        <v>420</v>
      </c>
      <c r="CH31" t="s">
        <v>420</v>
      </c>
      <c r="CI31" t="s">
        <v>420</v>
      </c>
      <c r="CJ31" t="s">
        <v>420</v>
      </c>
      <c r="CK31" t="s">
        <v>420</v>
      </c>
      <c r="CL31" t="s">
        <v>420</v>
      </c>
      <c r="CM31" t="s">
        <v>420</v>
      </c>
      <c r="CN31" t="s">
        <v>420</v>
      </c>
      <c r="CO31" t="s">
        <v>420</v>
      </c>
      <c r="CP31" t="s">
        <v>420</v>
      </c>
      <c r="CQ31" t="s">
        <v>420</v>
      </c>
      <c r="CR31" t="s">
        <v>420</v>
      </c>
      <c r="CS31" t="s">
        <v>420</v>
      </c>
      <c r="CT31" t="s">
        <v>420</v>
      </c>
      <c r="CU31" t="s">
        <v>420</v>
      </c>
      <c r="CV31" t="s">
        <v>420</v>
      </c>
      <c r="CW31" t="s">
        <v>420</v>
      </c>
      <c r="CX31" t="s">
        <v>420</v>
      </c>
      <c r="CY31" t="s">
        <v>420</v>
      </c>
      <c r="CZ31" t="s">
        <v>420</v>
      </c>
      <c r="DA31" t="s">
        <v>420</v>
      </c>
      <c r="DB31" t="s">
        <v>420</v>
      </c>
      <c r="DC31" t="s">
        <v>420</v>
      </c>
      <c r="DD31" t="s">
        <v>420</v>
      </c>
      <c r="DE31" t="s">
        <v>2061</v>
      </c>
      <c r="DF31" t="s">
        <v>2062</v>
      </c>
      <c r="DG31" t="s">
        <v>2063</v>
      </c>
      <c r="DH31" t="s">
        <v>2064</v>
      </c>
      <c r="DI31" t="s">
        <v>2065</v>
      </c>
      <c r="DJ31" t="s">
        <v>2066</v>
      </c>
      <c r="DK31" t="s">
        <v>2067</v>
      </c>
      <c r="DL31" t="s">
        <v>2068</v>
      </c>
      <c r="DM31" t="s">
        <v>2069</v>
      </c>
      <c r="DN31" t="s">
        <v>2070</v>
      </c>
      <c r="DO31" t="s">
        <v>2071</v>
      </c>
      <c r="DP31" t="s">
        <v>2072</v>
      </c>
      <c r="DQ31" t="s">
        <v>2073</v>
      </c>
      <c r="DR31" t="s">
        <v>2074</v>
      </c>
      <c r="DS31" t="s">
        <v>2075</v>
      </c>
      <c r="DT31" t="s">
        <v>2076</v>
      </c>
      <c r="DU31" t="s">
        <v>2077</v>
      </c>
      <c r="DV31" t="s">
        <v>2078</v>
      </c>
      <c r="DW31" t="s">
        <v>2079</v>
      </c>
      <c r="DX31" t="s">
        <v>2080</v>
      </c>
      <c r="DY31" t="s">
        <v>2081</v>
      </c>
      <c r="DZ31" t="s">
        <v>2082</v>
      </c>
      <c r="EA31" t="s">
        <v>2083</v>
      </c>
      <c r="EB31" t="s">
        <v>2084</v>
      </c>
      <c r="EC31" t="s">
        <v>2085</v>
      </c>
      <c r="ED31" t="s">
        <v>2086</v>
      </c>
      <c r="EE31" t="s">
        <v>2087</v>
      </c>
      <c r="EF31" t="s">
        <v>2088</v>
      </c>
      <c r="EG31" t="s">
        <v>2089</v>
      </c>
      <c r="EH31" t="s">
        <v>2090</v>
      </c>
      <c r="EI31" t="s">
        <v>2091</v>
      </c>
      <c r="EJ31" t="s">
        <v>2092</v>
      </c>
      <c r="EK31" t="s">
        <v>2093</v>
      </c>
      <c r="EL31" t="s">
        <v>2094</v>
      </c>
      <c r="EM31" t="s">
        <v>2095</v>
      </c>
      <c r="EN31" t="s">
        <v>2096</v>
      </c>
      <c r="EO31" t="s">
        <v>2097</v>
      </c>
      <c r="EP31" t="s">
        <v>2098</v>
      </c>
      <c r="EQ31" t="s">
        <v>2099</v>
      </c>
      <c r="ER31" t="s">
        <v>2100</v>
      </c>
      <c r="ES31" t="s">
        <v>2101</v>
      </c>
      <c r="ET31" t="s">
        <v>2102</v>
      </c>
      <c r="EU31" t="s">
        <v>2103</v>
      </c>
      <c r="EV31" t="s">
        <v>2104</v>
      </c>
      <c r="EW31" t="s">
        <v>2105</v>
      </c>
      <c r="EX31" t="s">
        <v>2106</v>
      </c>
      <c r="EY31" t="s">
        <v>2107</v>
      </c>
      <c r="EZ31" t="s">
        <v>2108</v>
      </c>
      <c r="FA31" t="s">
        <v>2109</v>
      </c>
      <c r="FB31" t="s">
        <v>2110</v>
      </c>
      <c r="FC31" t="s">
        <v>2111</v>
      </c>
      <c r="FD31" t="s">
        <v>420</v>
      </c>
      <c r="FE31" t="s">
        <v>420</v>
      </c>
      <c r="FF31" t="s">
        <v>420</v>
      </c>
      <c r="FG31" t="s">
        <v>420</v>
      </c>
      <c r="FH31" t="s">
        <v>420</v>
      </c>
      <c r="FI31" t="s">
        <v>420</v>
      </c>
      <c r="FJ31" t="s">
        <v>420</v>
      </c>
      <c r="FK31" t="s">
        <v>420</v>
      </c>
      <c r="FL31" t="s">
        <v>420</v>
      </c>
      <c r="FM31" t="s">
        <v>420</v>
      </c>
      <c r="FN31" t="s">
        <v>420</v>
      </c>
      <c r="FO31" t="s">
        <v>420</v>
      </c>
    </row>
    <row r="32" spans="1:171" x14ac:dyDescent="0.25">
      <c r="A32" s="14">
        <v>30</v>
      </c>
      <c r="B32" s="29" t="s">
        <v>73</v>
      </c>
      <c r="C32" s="29" t="s">
        <v>84</v>
      </c>
      <c r="D32" s="29"/>
      <c r="E32" s="33"/>
      <c r="F32" s="29">
        <v>40</v>
      </c>
      <c r="G32" s="55">
        <v>42943</v>
      </c>
      <c r="H32" s="29"/>
      <c r="I32" s="29">
        <v>3.4609999999999999</v>
      </c>
      <c r="J32" s="29"/>
      <c r="L32">
        <v>130</v>
      </c>
      <c r="M32">
        <v>9.9830000000000005</v>
      </c>
      <c r="N32" s="41">
        <v>5.79</v>
      </c>
      <c r="O32" t="s">
        <v>201</v>
      </c>
      <c r="P32" t="s">
        <v>202</v>
      </c>
      <c r="Q32" t="s">
        <v>254</v>
      </c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97">
        <v>1090.1194741404217</v>
      </c>
      <c r="AE32" s="98" t="s">
        <v>7090</v>
      </c>
      <c r="AF32" s="97">
        <v>760.74611423793692</v>
      </c>
      <c r="AG32" s="98">
        <v>2.5397284021958968</v>
      </c>
      <c r="AH32" s="97">
        <v>125.12751082432823</v>
      </c>
      <c r="AI32" s="97">
        <v>65.753067535618314</v>
      </c>
      <c r="AJ32" s="97">
        <v>111.34932100548974</v>
      </c>
      <c r="AK32" s="99">
        <v>7.0271122400317827</v>
      </c>
      <c r="AL32" s="97">
        <v>76.35923209216773</v>
      </c>
      <c r="AM32" s="99">
        <v>12.89800635654435</v>
      </c>
      <c r="AN32" s="98">
        <v>1.7210343831262638</v>
      </c>
      <c r="AO32" s="39"/>
      <c r="AP32" t="s">
        <v>2112</v>
      </c>
      <c r="AT32" t="s">
        <v>398</v>
      </c>
      <c r="AU32" s="88">
        <v>43061.614583333336</v>
      </c>
      <c r="AV32" s="88">
        <v>43061.614583333336</v>
      </c>
      <c r="AW32" t="s">
        <v>399</v>
      </c>
      <c r="AX32" t="s">
        <v>400</v>
      </c>
      <c r="AY32">
        <v>0</v>
      </c>
      <c r="AZ32" t="s">
        <v>401</v>
      </c>
      <c r="BA32" t="s">
        <v>402</v>
      </c>
      <c r="BB32" t="s">
        <v>403</v>
      </c>
      <c r="BC32" t="s">
        <v>404</v>
      </c>
      <c r="BD32" t="s">
        <v>405</v>
      </c>
      <c r="BE32" t="s">
        <v>406</v>
      </c>
      <c r="BF32" t="s">
        <v>407</v>
      </c>
      <c r="BG32" t="s">
        <v>2113</v>
      </c>
      <c r="BH32" t="s">
        <v>834</v>
      </c>
      <c r="BI32" t="s">
        <v>2114</v>
      </c>
      <c r="BJ32" t="s">
        <v>2115</v>
      </c>
      <c r="BK32" t="s">
        <v>412</v>
      </c>
      <c r="BL32" t="s">
        <v>2116</v>
      </c>
      <c r="BM32" t="s">
        <v>2117</v>
      </c>
      <c r="BN32" t="s">
        <v>2056</v>
      </c>
      <c r="BO32" t="s">
        <v>2118</v>
      </c>
      <c r="BP32" t="s">
        <v>2119</v>
      </c>
      <c r="BQ32" t="s">
        <v>2120</v>
      </c>
      <c r="BR32" t="s">
        <v>2121</v>
      </c>
      <c r="BT32" t="s">
        <v>420</v>
      </c>
      <c r="BU32" t="s">
        <v>420</v>
      </c>
      <c r="BV32" t="s">
        <v>420</v>
      </c>
      <c r="BW32" t="s">
        <v>420</v>
      </c>
      <c r="BX32" t="s">
        <v>420</v>
      </c>
      <c r="BY32" t="s">
        <v>420</v>
      </c>
      <c r="BZ32" t="s">
        <v>420</v>
      </c>
      <c r="CA32" t="s">
        <v>420</v>
      </c>
      <c r="CB32" t="s">
        <v>420</v>
      </c>
      <c r="CC32" t="s">
        <v>420</v>
      </c>
      <c r="CD32" t="s">
        <v>420</v>
      </c>
      <c r="CE32" t="s">
        <v>420</v>
      </c>
      <c r="CF32" t="s">
        <v>420</v>
      </c>
      <c r="CG32" t="s">
        <v>420</v>
      </c>
      <c r="CH32" t="s">
        <v>420</v>
      </c>
      <c r="CI32" t="s">
        <v>420</v>
      </c>
      <c r="CJ32" t="s">
        <v>420</v>
      </c>
      <c r="CK32" t="s">
        <v>420</v>
      </c>
      <c r="CL32" t="s">
        <v>420</v>
      </c>
      <c r="CM32" t="s">
        <v>420</v>
      </c>
      <c r="CN32" t="s">
        <v>420</v>
      </c>
      <c r="CO32" t="s">
        <v>420</v>
      </c>
      <c r="CP32" t="s">
        <v>420</v>
      </c>
      <c r="CQ32" t="s">
        <v>420</v>
      </c>
      <c r="CR32" t="s">
        <v>420</v>
      </c>
      <c r="CS32" t="s">
        <v>420</v>
      </c>
      <c r="CT32" t="s">
        <v>420</v>
      </c>
      <c r="CU32" t="s">
        <v>420</v>
      </c>
      <c r="CV32" t="s">
        <v>420</v>
      </c>
      <c r="CW32" t="s">
        <v>420</v>
      </c>
      <c r="CX32" t="s">
        <v>420</v>
      </c>
      <c r="CY32" t="s">
        <v>420</v>
      </c>
      <c r="CZ32" t="s">
        <v>420</v>
      </c>
      <c r="DA32" t="s">
        <v>420</v>
      </c>
      <c r="DB32" t="s">
        <v>420</v>
      </c>
      <c r="DC32" t="s">
        <v>420</v>
      </c>
      <c r="DD32" t="s">
        <v>420</v>
      </c>
      <c r="DE32" t="s">
        <v>420</v>
      </c>
      <c r="DF32" t="s">
        <v>2122</v>
      </c>
      <c r="DG32" t="s">
        <v>2123</v>
      </c>
      <c r="DH32" t="s">
        <v>2124</v>
      </c>
      <c r="DI32" t="s">
        <v>2125</v>
      </c>
      <c r="DJ32" t="s">
        <v>2126</v>
      </c>
      <c r="DK32" t="s">
        <v>2127</v>
      </c>
      <c r="DL32" t="s">
        <v>2128</v>
      </c>
      <c r="DM32" t="s">
        <v>2129</v>
      </c>
      <c r="DN32" t="s">
        <v>2130</v>
      </c>
      <c r="DO32" t="s">
        <v>2131</v>
      </c>
      <c r="DP32" t="s">
        <v>2132</v>
      </c>
      <c r="DQ32" t="s">
        <v>2133</v>
      </c>
      <c r="DR32" t="s">
        <v>2134</v>
      </c>
      <c r="DS32" t="s">
        <v>2135</v>
      </c>
      <c r="DT32" t="s">
        <v>2136</v>
      </c>
      <c r="DU32" t="s">
        <v>2137</v>
      </c>
      <c r="DV32" t="s">
        <v>2138</v>
      </c>
      <c r="DW32" t="s">
        <v>2139</v>
      </c>
      <c r="DX32" t="s">
        <v>2140</v>
      </c>
      <c r="DY32" t="s">
        <v>2141</v>
      </c>
      <c r="DZ32" t="s">
        <v>2142</v>
      </c>
      <c r="EA32" t="s">
        <v>2143</v>
      </c>
      <c r="EB32" t="s">
        <v>2144</v>
      </c>
      <c r="EC32" t="s">
        <v>2145</v>
      </c>
      <c r="ED32" t="s">
        <v>2146</v>
      </c>
      <c r="EE32" t="s">
        <v>2147</v>
      </c>
      <c r="EF32" t="s">
        <v>2148</v>
      </c>
      <c r="EG32" t="s">
        <v>2149</v>
      </c>
      <c r="EH32" t="s">
        <v>2150</v>
      </c>
      <c r="EI32" t="s">
        <v>2151</v>
      </c>
      <c r="EJ32" t="s">
        <v>2152</v>
      </c>
      <c r="EK32" t="s">
        <v>2153</v>
      </c>
      <c r="EL32" t="s">
        <v>2154</v>
      </c>
      <c r="EM32" t="s">
        <v>2155</v>
      </c>
      <c r="EN32" t="s">
        <v>2156</v>
      </c>
      <c r="EO32" t="s">
        <v>2157</v>
      </c>
      <c r="EP32" t="s">
        <v>2158</v>
      </c>
      <c r="EQ32" t="s">
        <v>2159</v>
      </c>
      <c r="ER32" t="s">
        <v>2160</v>
      </c>
      <c r="ES32" t="s">
        <v>2161</v>
      </c>
      <c r="ET32" t="s">
        <v>2162</v>
      </c>
      <c r="EU32" t="s">
        <v>2163</v>
      </c>
      <c r="EV32" t="s">
        <v>2164</v>
      </c>
      <c r="EW32" t="s">
        <v>2165</v>
      </c>
      <c r="EX32" t="s">
        <v>2166</v>
      </c>
      <c r="EY32" t="s">
        <v>2167</v>
      </c>
      <c r="EZ32" t="s">
        <v>2168</v>
      </c>
      <c r="FA32" t="s">
        <v>2169</v>
      </c>
      <c r="FB32" t="s">
        <v>2170</v>
      </c>
      <c r="FC32" t="s">
        <v>420</v>
      </c>
      <c r="FD32" t="s">
        <v>420</v>
      </c>
      <c r="FE32" t="s">
        <v>420</v>
      </c>
      <c r="FF32" t="s">
        <v>420</v>
      </c>
      <c r="FG32" t="s">
        <v>420</v>
      </c>
      <c r="FH32" t="s">
        <v>420</v>
      </c>
      <c r="FI32" t="s">
        <v>420</v>
      </c>
      <c r="FJ32" t="s">
        <v>420</v>
      </c>
      <c r="FK32" t="s">
        <v>420</v>
      </c>
      <c r="FL32" t="s">
        <v>420</v>
      </c>
      <c r="FM32" t="s">
        <v>420</v>
      </c>
      <c r="FN32" t="s">
        <v>420</v>
      </c>
      <c r="FO32" t="s">
        <v>420</v>
      </c>
    </row>
    <row r="33" spans="1:171" x14ac:dyDescent="0.25">
      <c r="A33" s="14">
        <v>31</v>
      </c>
      <c r="B33" s="29" t="s">
        <v>73</v>
      </c>
      <c r="C33" s="29" t="s">
        <v>85</v>
      </c>
      <c r="D33" s="29"/>
      <c r="E33" s="29"/>
      <c r="F33" s="29">
        <v>40</v>
      </c>
      <c r="G33" s="29" t="s">
        <v>72</v>
      </c>
      <c r="H33" s="29"/>
      <c r="I33" s="29">
        <v>3.6349999999999998</v>
      </c>
      <c r="J33" s="29"/>
      <c r="L33">
        <v>131</v>
      </c>
      <c r="M33">
        <v>9.9860000000000007</v>
      </c>
      <c r="N33" s="41">
        <v>5.65</v>
      </c>
      <c r="O33" t="s">
        <v>203</v>
      </c>
      <c r="P33" t="s">
        <v>204</v>
      </c>
      <c r="Q33" t="s">
        <v>255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97">
        <v>973.89367262723522</v>
      </c>
      <c r="AE33" s="98" t="s">
        <v>7090</v>
      </c>
      <c r="AF33" s="97">
        <v>742.841927284044</v>
      </c>
      <c r="AG33" s="98">
        <v>5.9422283356258596</v>
      </c>
      <c r="AH33" s="97">
        <v>137.40173415763411</v>
      </c>
      <c r="AI33" s="97">
        <v>90.308610009841814</v>
      </c>
      <c r="AJ33" s="97">
        <v>78.866574965612088</v>
      </c>
      <c r="AK33" s="99">
        <v>7.7054572413342504</v>
      </c>
      <c r="AL33" s="97">
        <v>103.54707499477097</v>
      </c>
      <c r="AM33" s="99">
        <v>7.8239339752407142</v>
      </c>
      <c r="AN33" s="98">
        <v>2.402888583218707</v>
      </c>
      <c r="AO33" s="39"/>
      <c r="AP33" t="s">
        <v>2171</v>
      </c>
      <c r="AT33" t="s">
        <v>398</v>
      </c>
      <c r="AU33" s="88">
        <v>43061.609027777777</v>
      </c>
      <c r="AV33" s="88">
        <v>43061.609027777777</v>
      </c>
      <c r="AW33" t="s">
        <v>399</v>
      </c>
      <c r="AX33" t="s">
        <v>400</v>
      </c>
      <c r="AY33">
        <v>0</v>
      </c>
      <c r="AZ33" t="s">
        <v>401</v>
      </c>
      <c r="BA33" t="s">
        <v>402</v>
      </c>
      <c r="BB33" t="s">
        <v>403</v>
      </c>
      <c r="BC33" t="s">
        <v>404</v>
      </c>
      <c r="BD33" t="s">
        <v>405</v>
      </c>
      <c r="BE33" t="s">
        <v>406</v>
      </c>
      <c r="BF33" t="s">
        <v>407</v>
      </c>
      <c r="BG33" t="s">
        <v>2172</v>
      </c>
      <c r="BH33" t="s">
        <v>2173</v>
      </c>
      <c r="BI33" t="s">
        <v>2174</v>
      </c>
      <c r="BJ33" t="s">
        <v>2175</v>
      </c>
      <c r="BK33" t="s">
        <v>412</v>
      </c>
      <c r="BL33" t="s">
        <v>2176</v>
      </c>
      <c r="BM33" t="s">
        <v>2177</v>
      </c>
      <c r="BN33" t="s">
        <v>2178</v>
      </c>
      <c r="BO33" t="s">
        <v>2179</v>
      </c>
      <c r="BP33" t="s">
        <v>2180</v>
      </c>
      <c r="BQ33" t="s">
        <v>2181</v>
      </c>
      <c r="BR33" t="s">
        <v>2182</v>
      </c>
      <c r="BT33" t="s">
        <v>420</v>
      </c>
      <c r="BU33" t="s">
        <v>420</v>
      </c>
      <c r="BV33" t="s">
        <v>420</v>
      </c>
      <c r="BW33" t="s">
        <v>420</v>
      </c>
      <c r="BX33" t="s">
        <v>420</v>
      </c>
      <c r="BY33" t="s">
        <v>420</v>
      </c>
      <c r="BZ33" t="s">
        <v>420</v>
      </c>
      <c r="CA33" t="s">
        <v>420</v>
      </c>
      <c r="CB33" t="s">
        <v>420</v>
      </c>
      <c r="CC33" t="s">
        <v>420</v>
      </c>
      <c r="CD33" t="s">
        <v>420</v>
      </c>
      <c r="CE33" t="s">
        <v>420</v>
      </c>
      <c r="CF33" t="s">
        <v>420</v>
      </c>
      <c r="CG33" t="s">
        <v>420</v>
      </c>
      <c r="CH33" t="s">
        <v>420</v>
      </c>
      <c r="CI33" t="s">
        <v>420</v>
      </c>
      <c r="CJ33" t="s">
        <v>420</v>
      </c>
      <c r="CK33" t="s">
        <v>420</v>
      </c>
      <c r="CL33" t="s">
        <v>420</v>
      </c>
      <c r="CM33" t="s">
        <v>420</v>
      </c>
      <c r="CN33" t="s">
        <v>420</v>
      </c>
      <c r="CO33" t="s">
        <v>420</v>
      </c>
      <c r="CP33" t="s">
        <v>420</v>
      </c>
      <c r="CQ33" t="s">
        <v>420</v>
      </c>
      <c r="CR33" t="s">
        <v>420</v>
      </c>
      <c r="CS33" t="s">
        <v>420</v>
      </c>
      <c r="CT33" t="s">
        <v>420</v>
      </c>
      <c r="CU33" t="s">
        <v>420</v>
      </c>
      <c r="CV33" t="s">
        <v>420</v>
      </c>
      <c r="CW33" t="s">
        <v>420</v>
      </c>
      <c r="CX33" t="s">
        <v>420</v>
      </c>
      <c r="CY33" t="s">
        <v>420</v>
      </c>
      <c r="CZ33" t="s">
        <v>420</v>
      </c>
      <c r="DA33" t="s">
        <v>420</v>
      </c>
      <c r="DB33" t="s">
        <v>420</v>
      </c>
      <c r="DC33" t="s">
        <v>420</v>
      </c>
      <c r="DD33" t="s">
        <v>420</v>
      </c>
      <c r="DE33" t="s">
        <v>420</v>
      </c>
      <c r="DF33" t="s">
        <v>2183</v>
      </c>
      <c r="DG33" t="s">
        <v>2184</v>
      </c>
      <c r="DH33" t="s">
        <v>2185</v>
      </c>
      <c r="DI33" t="s">
        <v>2186</v>
      </c>
      <c r="DJ33" t="s">
        <v>2187</v>
      </c>
      <c r="DK33" t="s">
        <v>2188</v>
      </c>
      <c r="DL33" t="s">
        <v>2189</v>
      </c>
      <c r="DM33" t="s">
        <v>2190</v>
      </c>
      <c r="DN33" t="s">
        <v>2191</v>
      </c>
      <c r="DO33" t="s">
        <v>2192</v>
      </c>
      <c r="DP33" t="s">
        <v>2193</v>
      </c>
      <c r="DQ33" t="s">
        <v>2194</v>
      </c>
      <c r="DR33" t="s">
        <v>2195</v>
      </c>
      <c r="DS33" t="s">
        <v>2196</v>
      </c>
      <c r="DT33" t="s">
        <v>2197</v>
      </c>
      <c r="DU33" t="s">
        <v>2198</v>
      </c>
      <c r="DV33" t="s">
        <v>2199</v>
      </c>
      <c r="DW33" t="s">
        <v>2200</v>
      </c>
      <c r="DX33" t="s">
        <v>2201</v>
      </c>
      <c r="DY33" t="s">
        <v>2202</v>
      </c>
      <c r="DZ33" t="s">
        <v>2203</v>
      </c>
      <c r="EA33" t="s">
        <v>2204</v>
      </c>
      <c r="EB33" t="s">
        <v>2205</v>
      </c>
      <c r="EC33" t="s">
        <v>2206</v>
      </c>
      <c r="ED33" t="s">
        <v>2207</v>
      </c>
      <c r="EE33" t="s">
        <v>2208</v>
      </c>
      <c r="EF33" t="s">
        <v>2209</v>
      </c>
      <c r="EG33" t="s">
        <v>2210</v>
      </c>
      <c r="EH33" t="s">
        <v>2211</v>
      </c>
      <c r="EI33" t="s">
        <v>2212</v>
      </c>
      <c r="EJ33" t="s">
        <v>2213</v>
      </c>
      <c r="EK33" t="s">
        <v>2214</v>
      </c>
      <c r="EL33" t="s">
        <v>2215</v>
      </c>
      <c r="EM33" t="s">
        <v>2216</v>
      </c>
      <c r="EN33" t="s">
        <v>2217</v>
      </c>
      <c r="EO33" t="s">
        <v>2218</v>
      </c>
      <c r="EP33" t="s">
        <v>2219</v>
      </c>
      <c r="EQ33" t="s">
        <v>2220</v>
      </c>
      <c r="ER33" t="s">
        <v>2221</v>
      </c>
      <c r="ES33" t="s">
        <v>2222</v>
      </c>
      <c r="ET33" t="s">
        <v>2223</v>
      </c>
      <c r="EU33" t="s">
        <v>2224</v>
      </c>
      <c r="EV33" t="s">
        <v>2225</v>
      </c>
      <c r="EW33" t="s">
        <v>2226</v>
      </c>
      <c r="EX33" t="s">
        <v>2227</v>
      </c>
      <c r="EY33" t="s">
        <v>2228</v>
      </c>
      <c r="EZ33" t="s">
        <v>2229</v>
      </c>
      <c r="FA33" t="s">
        <v>2230</v>
      </c>
      <c r="FB33" t="s">
        <v>2231</v>
      </c>
      <c r="FC33" t="s">
        <v>2232</v>
      </c>
      <c r="FD33" t="s">
        <v>420</v>
      </c>
      <c r="FE33" t="s">
        <v>420</v>
      </c>
      <c r="FF33" t="s">
        <v>420</v>
      </c>
      <c r="FG33" t="s">
        <v>420</v>
      </c>
      <c r="FH33" t="s">
        <v>420</v>
      </c>
      <c r="FI33" t="s">
        <v>420</v>
      </c>
      <c r="FJ33" t="s">
        <v>420</v>
      </c>
      <c r="FK33" t="s">
        <v>420</v>
      </c>
      <c r="FL33" t="s">
        <v>420</v>
      </c>
      <c r="FM33" t="s">
        <v>420</v>
      </c>
      <c r="FN33" t="s">
        <v>420</v>
      </c>
      <c r="FO33" t="s">
        <v>420</v>
      </c>
    </row>
    <row r="34" spans="1:171" x14ac:dyDescent="0.25">
      <c r="A34" s="14">
        <v>32</v>
      </c>
      <c r="B34" s="29" t="s">
        <v>73</v>
      </c>
      <c r="C34" s="29" t="s">
        <v>74</v>
      </c>
      <c r="D34" s="29"/>
      <c r="E34" s="29"/>
      <c r="F34" s="29">
        <v>40</v>
      </c>
      <c r="G34" s="55">
        <v>43010</v>
      </c>
      <c r="H34" s="29"/>
      <c r="I34" s="29">
        <v>3.5619999999999998</v>
      </c>
      <c r="J34" s="29"/>
      <c r="L34">
        <v>132</v>
      </c>
      <c r="M34">
        <v>10.047000000000001</v>
      </c>
      <c r="N34" s="41">
        <v>5.42</v>
      </c>
      <c r="O34" t="s">
        <v>205</v>
      </c>
      <c r="P34" t="s">
        <v>206</v>
      </c>
      <c r="Q34" t="s">
        <v>256</v>
      </c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7">
        <v>1103.9313587871982</v>
      </c>
      <c r="AE34" s="98" t="s">
        <v>7090</v>
      </c>
      <c r="AF34" s="97">
        <v>723.58235587521051</v>
      </c>
      <c r="AG34" s="98">
        <v>6.8388545760808537</v>
      </c>
      <c r="AH34" s="97">
        <v>139.50883881611452</v>
      </c>
      <c r="AI34" s="97">
        <v>46.391558748112018</v>
      </c>
      <c r="AJ34" s="97">
        <v>62.071869736103309</v>
      </c>
      <c r="AK34" s="99">
        <v>6.7922336498455929</v>
      </c>
      <c r="AL34" s="97">
        <v>97.192467365522873</v>
      </c>
      <c r="AM34" s="99">
        <v>18.0235822571589</v>
      </c>
      <c r="AN34" s="98">
        <v>2.1464065131948344</v>
      </c>
      <c r="AO34" s="39"/>
      <c r="AP34" t="s">
        <v>2233</v>
      </c>
      <c r="AT34" t="s">
        <v>398</v>
      </c>
      <c r="AU34" s="88">
        <v>43061.602777777778</v>
      </c>
      <c r="AV34" s="88">
        <v>43061.602777777778</v>
      </c>
      <c r="AW34" t="s">
        <v>399</v>
      </c>
      <c r="AX34" t="s">
        <v>400</v>
      </c>
      <c r="AY34">
        <v>0</v>
      </c>
      <c r="AZ34" t="s">
        <v>401</v>
      </c>
      <c r="BA34" t="s">
        <v>402</v>
      </c>
      <c r="BB34" t="s">
        <v>403</v>
      </c>
      <c r="BC34" t="s">
        <v>404</v>
      </c>
      <c r="BD34" t="s">
        <v>405</v>
      </c>
      <c r="BE34" t="s">
        <v>406</v>
      </c>
      <c r="BF34" t="s">
        <v>407</v>
      </c>
      <c r="BG34" t="s">
        <v>2234</v>
      </c>
      <c r="BH34" t="s">
        <v>2235</v>
      </c>
      <c r="BI34" t="s">
        <v>2236</v>
      </c>
      <c r="BJ34" t="s">
        <v>2237</v>
      </c>
      <c r="BK34" t="s">
        <v>412</v>
      </c>
      <c r="BL34" t="s">
        <v>2238</v>
      </c>
      <c r="BM34" t="s">
        <v>2239</v>
      </c>
      <c r="BN34" t="s">
        <v>2240</v>
      </c>
      <c r="BO34" t="s">
        <v>2241</v>
      </c>
      <c r="BP34" t="s">
        <v>2242</v>
      </c>
      <c r="BQ34" t="s">
        <v>2243</v>
      </c>
      <c r="BR34" t="s">
        <v>2244</v>
      </c>
      <c r="BT34" t="s">
        <v>420</v>
      </c>
      <c r="BU34" t="s">
        <v>420</v>
      </c>
      <c r="BV34" t="s">
        <v>420</v>
      </c>
      <c r="BW34" t="s">
        <v>420</v>
      </c>
      <c r="BX34" t="s">
        <v>420</v>
      </c>
      <c r="BY34" t="s">
        <v>420</v>
      </c>
      <c r="BZ34" t="s">
        <v>420</v>
      </c>
      <c r="CA34" t="s">
        <v>420</v>
      </c>
      <c r="CB34" t="s">
        <v>420</v>
      </c>
      <c r="CC34" t="s">
        <v>420</v>
      </c>
      <c r="CD34" t="s">
        <v>420</v>
      </c>
      <c r="CE34" t="s">
        <v>420</v>
      </c>
      <c r="CF34" t="s">
        <v>420</v>
      </c>
      <c r="CG34" t="s">
        <v>420</v>
      </c>
      <c r="CH34" t="s">
        <v>420</v>
      </c>
      <c r="CI34" t="s">
        <v>420</v>
      </c>
      <c r="CJ34" t="s">
        <v>420</v>
      </c>
      <c r="CK34" t="s">
        <v>420</v>
      </c>
      <c r="CL34" t="s">
        <v>420</v>
      </c>
      <c r="CM34" t="s">
        <v>420</v>
      </c>
      <c r="CN34" t="s">
        <v>420</v>
      </c>
      <c r="CO34" t="s">
        <v>420</v>
      </c>
      <c r="CP34" t="s">
        <v>420</v>
      </c>
      <c r="CQ34" t="s">
        <v>420</v>
      </c>
      <c r="CR34" t="s">
        <v>420</v>
      </c>
      <c r="CS34" t="s">
        <v>420</v>
      </c>
      <c r="CT34" t="s">
        <v>420</v>
      </c>
      <c r="CU34" t="s">
        <v>420</v>
      </c>
      <c r="CV34" t="s">
        <v>420</v>
      </c>
      <c r="CW34" t="s">
        <v>420</v>
      </c>
      <c r="CX34" t="s">
        <v>420</v>
      </c>
      <c r="CY34" t="s">
        <v>420</v>
      </c>
      <c r="CZ34" t="s">
        <v>420</v>
      </c>
      <c r="DA34" t="s">
        <v>420</v>
      </c>
      <c r="DB34" t="s">
        <v>420</v>
      </c>
      <c r="DC34" t="s">
        <v>420</v>
      </c>
      <c r="DD34" t="s">
        <v>420</v>
      </c>
      <c r="DE34" t="s">
        <v>420</v>
      </c>
      <c r="DF34" t="s">
        <v>2245</v>
      </c>
      <c r="DG34" t="s">
        <v>2246</v>
      </c>
      <c r="DH34" t="s">
        <v>2247</v>
      </c>
      <c r="DI34" t="s">
        <v>2248</v>
      </c>
      <c r="DJ34" t="s">
        <v>2249</v>
      </c>
      <c r="DK34" t="s">
        <v>2250</v>
      </c>
      <c r="DL34" t="s">
        <v>2251</v>
      </c>
      <c r="DM34" t="s">
        <v>2252</v>
      </c>
      <c r="DN34" t="s">
        <v>2253</v>
      </c>
      <c r="DO34" t="s">
        <v>2254</v>
      </c>
      <c r="DP34" t="s">
        <v>2255</v>
      </c>
      <c r="DQ34" t="s">
        <v>2256</v>
      </c>
      <c r="DR34" t="s">
        <v>2257</v>
      </c>
      <c r="DS34" t="s">
        <v>2258</v>
      </c>
      <c r="DT34" t="s">
        <v>2259</v>
      </c>
      <c r="DU34" t="s">
        <v>2260</v>
      </c>
      <c r="DV34" t="s">
        <v>2261</v>
      </c>
      <c r="DW34" t="s">
        <v>2262</v>
      </c>
      <c r="DX34" t="s">
        <v>2263</v>
      </c>
      <c r="DY34" t="s">
        <v>2264</v>
      </c>
      <c r="DZ34" t="s">
        <v>2265</v>
      </c>
      <c r="EA34" t="s">
        <v>2266</v>
      </c>
      <c r="EB34" t="s">
        <v>2267</v>
      </c>
      <c r="EC34" t="s">
        <v>2268</v>
      </c>
      <c r="ED34" t="s">
        <v>2269</v>
      </c>
      <c r="EE34" t="s">
        <v>2270</v>
      </c>
      <c r="EF34" t="s">
        <v>2271</v>
      </c>
      <c r="EG34" t="s">
        <v>2272</v>
      </c>
      <c r="EH34" t="s">
        <v>2273</v>
      </c>
      <c r="EI34" t="s">
        <v>2274</v>
      </c>
      <c r="EJ34" t="s">
        <v>2275</v>
      </c>
      <c r="EK34" t="s">
        <v>2276</v>
      </c>
      <c r="EL34" t="s">
        <v>2277</v>
      </c>
      <c r="EM34" t="s">
        <v>2278</v>
      </c>
      <c r="EN34" t="s">
        <v>2279</v>
      </c>
      <c r="EO34" t="s">
        <v>2280</v>
      </c>
      <c r="EP34" t="s">
        <v>2281</v>
      </c>
      <c r="EQ34" t="s">
        <v>2282</v>
      </c>
      <c r="ER34" t="s">
        <v>2283</v>
      </c>
      <c r="ES34" t="s">
        <v>2284</v>
      </c>
      <c r="ET34" t="s">
        <v>2285</v>
      </c>
      <c r="EU34" t="s">
        <v>2286</v>
      </c>
      <c r="EV34" t="s">
        <v>2287</v>
      </c>
      <c r="EW34" t="s">
        <v>2288</v>
      </c>
      <c r="EX34" t="s">
        <v>2289</v>
      </c>
      <c r="EY34" t="s">
        <v>2290</v>
      </c>
      <c r="EZ34" t="s">
        <v>2291</v>
      </c>
      <c r="FA34" t="s">
        <v>2292</v>
      </c>
      <c r="FB34" t="s">
        <v>2293</v>
      </c>
      <c r="FC34" t="s">
        <v>2294</v>
      </c>
      <c r="FD34" t="s">
        <v>420</v>
      </c>
      <c r="FE34" t="s">
        <v>420</v>
      </c>
      <c r="FF34" t="s">
        <v>420</v>
      </c>
      <c r="FG34" t="s">
        <v>420</v>
      </c>
      <c r="FH34" t="s">
        <v>420</v>
      </c>
      <c r="FI34" t="s">
        <v>420</v>
      </c>
      <c r="FJ34" t="s">
        <v>420</v>
      </c>
      <c r="FK34" t="s">
        <v>420</v>
      </c>
      <c r="FL34" t="s">
        <v>420</v>
      </c>
      <c r="FM34" t="s">
        <v>420</v>
      </c>
      <c r="FN34" t="s">
        <v>420</v>
      </c>
      <c r="FO34" t="s">
        <v>420</v>
      </c>
    </row>
    <row r="35" spans="1:171" x14ac:dyDescent="0.25">
      <c r="A35" s="14">
        <v>33</v>
      </c>
      <c r="B35" s="29" t="s">
        <v>86</v>
      </c>
      <c r="C35" s="29">
        <v>340</v>
      </c>
      <c r="D35" s="29"/>
      <c r="E35" s="29"/>
      <c r="F35" s="29">
        <v>40</v>
      </c>
      <c r="G35" s="29" t="s">
        <v>72</v>
      </c>
      <c r="H35" s="29"/>
      <c r="I35" s="29">
        <v>3.4670000000000001</v>
      </c>
      <c r="J35" s="29"/>
      <c r="L35">
        <v>133</v>
      </c>
      <c r="M35">
        <v>9.9730000000000008</v>
      </c>
      <c r="N35" s="41">
        <v>5.07</v>
      </c>
      <c r="O35" t="s">
        <v>207</v>
      </c>
      <c r="P35" t="s">
        <v>208</v>
      </c>
      <c r="Q35" t="s">
        <v>257</v>
      </c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7">
        <v>1163.7737236804153</v>
      </c>
      <c r="AE35" s="98" t="s">
        <v>7090</v>
      </c>
      <c r="AF35" s="97">
        <v>252.70561526608017</v>
      </c>
      <c r="AG35" s="98">
        <v>0.61436400346120568</v>
      </c>
      <c r="AH35" s="97">
        <v>105.79650326305163</v>
      </c>
      <c r="AI35" s="97">
        <v>49.376820166072982</v>
      </c>
      <c r="AJ35" s="97">
        <v>21.978655898471303</v>
      </c>
      <c r="AK35" s="99">
        <v>4.1545935594894718</v>
      </c>
      <c r="AL35" s="97">
        <v>36.0318742402632</v>
      </c>
      <c r="AM35" s="99">
        <v>13.169887510816269</v>
      </c>
      <c r="AN35" s="98">
        <v>2.6361407556965681</v>
      </c>
      <c r="AO35" s="39"/>
      <c r="AP35" t="s">
        <v>2295</v>
      </c>
      <c r="AT35" t="s">
        <v>398</v>
      </c>
      <c r="AU35" s="88">
        <v>43062.439583333333</v>
      </c>
      <c r="AV35" s="88">
        <v>43062.439583333333</v>
      </c>
      <c r="AW35" t="s">
        <v>399</v>
      </c>
      <c r="AX35" t="s">
        <v>400</v>
      </c>
      <c r="AY35">
        <v>0</v>
      </c>
      <c r="AZ35" t="s">
        <v>401</v>
      </c>
      <c r="BA35" t="s">
        <v>402</v>
      </c>
      <c r="BB35" t="s">
        <v>403</v>
      </c>
      <c r="BC35" t="s">
        <v>404</v>
      </c>
      <c r="BD35" t="s">
        <v>405</v>
      </c>
      <c r="BE35" t="s">
        <v>406</v>
      </c>
      <c r="BF35" t="s">
        <v>407</v>
      </c>
      <c r="BG35" t="s">
        <v>469</v>
      </c>
      <c r="BH35" t="s">
        <v>2051</v>
      </c>
      <c r="BI35" t="s">
        <v>2296</v>
      </c>
      <c r="BJ35" t="s">
        <v>2297</v>
      </c>
      <c r="BK35" t="s">
        <v>412</v>
      </c>
      <c r="BL35" t="s">
        <v>2298</v>
      </c>
      <c r="BM35" t="s">
        <v>2299</v>
      </c>
      <c r="BN35" t="s">
        <v>2300</v>
      </c>
      <c r="BO35" t="s">
        <v>2301</v>
      </c>
      <c r="BP35" t="s">
        <v>2302</v>
      </c>
      <c r="BQ35" t="s">
        <v>2303</v>
      </c>
      <c r="BR35" t="s">
        <v>2304</v>
      </c>
      <c r="BT35" t="s">
        <v>420</v>
      </c>
      <c r="BU35" t="s">
        <v>420</v>
      </c>
      <c r="BV35" t="s">
        <v>420</v>
      </c>
      <c r="BW35" t="s">
        <v>420</v>
      </c>
      <c r="BX35" t="s">
        <v>420</v>
      </c>
      <c r="BY35" t="s">
        <v>420</v>
      </c>
      <c r="BZ35" t="s">
        <v>420</v>
      </c>
      <c r="CA35" t="s">
        <v>420</v>
      </c>
      <c r="CB35" t="s">
        <v>420</v>
      </c>
      <c r="CC35" t="s">
        <v>420</v>
      </c>
      <c r="CD35" t="s">
        <v>420</v>
      </c>
      <c r="CE35" t="s">
        <v>420</v>
      </c>
      <c r="CF35" t="s">
        <v>420</v>
      </c>
      <c r="CG35" t="s">
        <v>420</v>
      </c>
      <c r="CH35" t="s">
        <v>420</v>
      </c>
      <c r="CI35" t="s">
        <v>420</v>
      </c>
      <c r="CJ35" t="s">
        <v>420</v>
      </c>
      <c r="CK35" t="s">
        <v>420</v>
      </c>
      <c r="CL35" t="s">
        <v>420</v>
      </c>
      <c r="CM35" t="s">
        <v>420</v>
      </c>
      <c r="CN35" t="s">
        <v>420</v>
      </c>
      <c r="CO35" t="s">
        <v>420</v>
      </c>
      <c r="CP35" t="s">
        <v>420</v>
      </c>
      <c r="CQ35" t="s">
        <v>420</v>
      </c>
      <c r="CR35" t="s">
        <v>420</v>
      </c>
      <c r="CS35" t="s">
        <v>420</v>
      </c>
      <c r="CT35" t="s">
        <v>420</v>
      </c>
      <c r="CU35" t="s">
        <v>420</v>
      </c>
      <c r="CV35" t="s">
        <v>420</v>
      </c>
      <c r="CW35" t="s">
        <v>420</v>
      </c>
      <c r="CX35" t="s">
        <v>420</v>
      </c>
      <c r="CY35" t="s">
        <v>420</v>
      </c>
      <c r="CZ35" t="s">
        <v>420</v>
      </c>
      <c r="DA35" t="s">
        <v>420</v>
      </c>
      <c r="DB35" t="s">
        <v>420</v>
      </c>
      <c r="DC35" t="s">
        <v>420</v>
      </c>
      <c r="DD35" t="s">
        <v>420</v>
      </c>
      <c r="DE35" t="s">
        <v>420</v>
      </c>
      <c r="DF35" t="s">
        <v>2305</v>
      </c>
      <c r="DG35" t="s">
        <v>2306</v>
      </c>
      <c r="DH35" t="s">
        <v>2307</v>
      </c>
      <c r="DI35" t="s">
        <v>2308</v>
      </c>
      <c r="DJ35" t="s">
        <v>2309</v>
      </c>
      <c r="DK35" t="s">
        <v>2310</v>
      </c>
      <c r="DL35" t="s">
        <v>2311</v>
      </c>
      <c r="DM35" t="s">
        <v>2312</v>
      </c>
      <c r="DN35" t="s">
        <v>2313</v>
      </c>
      <c r="DO35" t="s">
        <v>2314</v>
      </c>
      <c r="DP35" t="s">
        <v>2315</v>
      </c>
      <c r="DQ35" t="s">
        <v>2316</v>
      </c>
      <c r="DR35" t="s">
        <v>2317</v>
      </c>
      <c r="DS35" t="s">
        <v>2318</v>
      </c>
      <c r="DT35" t="s">
        <v>2319</v>
      </c>
      <c r="DU35" t="s">
        <v>2320</v>
      </c>
      <c r="DV35" t="s">
        <v>2321</v>
      </c>
      <c r="DW35" t="s">
        <v>2322</v>
      </c>
      <c r="DX35" t="s">
        <v>2323</v>
      </c>
      <c r="DY35" t="s">
        <v>2324</v>
      </c>
      <c r="DZ35" t="s">
        <v>2325</v>
      </c>
      <c r="EA35" t="s">
        <v>2326</v>
      </c>
      <c r="EB35" t="s">
        <v>2327</v>
      </c>
      <c r="EC35" t="s">
        <v>2328</v>
      </c>
      <c r="ED35" t="s">
        <v>2329</v>
      </c>
      <c r="EE35" t="s">
        <v>2330</v>
      </c>
      <c r="EF35" t="s">
        <v>2331</v>
      </c>
      <c r="EG35" t="s">
        <v>2332</v>
      </c>
      <c r="EH35" t="s">
        <v>2333</v>
      </c>
      <c r="EI35" t="s">
        <v>2334</v>
      </c>
      <c r="EJ35" t="s">
        <v>2335</v>
      </c>
      <c r="EK35" t="s">
        <v>2336</v>
      </c>
      <c r="EL35" t="s">
        <v>2337</v>
      </c>
      <c r="EM35" t="s">
        <v>2338</v>
      </c>
      <c r="EN35" t="s">
        <v>2339</v>
      </c>
      <c r="EO35" t="s">
        <v>2340</v>
      </c>
      <c r="EP35" t="s">
        <v>2341</v>
      </c>
      <c r="EQ35" t="s">
        <v>2342</v>
      </c>
      <c r="ER35" t="s">
        <v>2343</v>
      </c>
      <c r="ES35" t="s">
        <v>2344</v>
      </c>
      <c r="ET35" t="s">
        <v>2345</v>
      </c>
      <c r="EU35" t="s">
        <v>2346</v>
      </c>
      <c r="EV35" t="s">
        <v>2347</v>
      </c>
      <c r="EW35" t="s">
        <v>2348</v>
      </c>
      <c r="EX35" t="s">
        <v>2349</v>
      </c>
      <c r="EY35" t="s">
        <v>2350</v>
      </c>
      <c r="EZ35" t="s">
        <v>2351</v>
      </c>
      <c r="FA35" t="s">
        <v>420</v>
      </c>
      <c r="FB35" t="s">
        <v>420</v>
      </c>
      <c r="FC35" t="s">
        <v>420</v>
      </c>
      <c r="FD35" t="s">
        <v>420</v>
      </c>
      <c r="FE35" t="s">
        <v>420</v>
      </c>
      <c r="FF35" t="s">
        <v>420</v>
      </c>
      <c r="FG35" t="s">
        <v>420</v>
      </c>
      <c r="FH35" t="s">
        <v>420</v>
      </c>
      <c r="FI35" t="s">
        <v>420</v>
      </c>
      <c r="FJ35" t="s">
        <v>420</v>
      </c>
      <c r="FK35" t="s">
        <v>420</v>
      </c>
      <c r="FL35" t="s">
        <v>420</v>
      </c>
      <c r="FM35" t="s">
        <v>420</v>
      </c>
      <c r="FN35" t="s">
        <v>420</v>
      </c>
      <c r="FO35" t="s">
        <v>420</v>
      </c>
    </row>
    <row r="36" spans="1:171" x14ac:dyDescent="0.25">
      <c r="A36" s="14">
        <v>34</v>
      </c>
      <c r="B36" s="29" t="s">
        <v>87</v>
      </c>
      <c r="C36" s="29">
        <v>340</v>
      </c>
      <c r="D36" s="29"/>
      <c r="E36" s="29"/>
      <c r="F36" s="29">
        <v>40</v>
      </c>
      <c r="G36" s="55">
        <v>43007</v>
      </c>
      <c r="H36" s="29"/>
      <c r="I36" s="29">
        <v>3.6259999999999999</v>
      </c>
      <c r="J36" s="29"/>
      <c r="L36">
        <v>134</v>
      </c>
      <c r="M36">
        <v>10.032999999999999</v>
      </c>
      <c r="N36" s="41">
        <v>5.0599999999999996</v>
      </c>
      <c r="O36" t="s">
        <v>209</v>
      </c>
      <c r="P36" t="s">
        <v>210</v>
      </c>
      <c r="Q36" t="s">
        <v>258</v>
      </c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7">
        <v>1329.0963872035302</v>
      </c>
      <c r="AE36" s="98" t="s">
        <v>7090</v>
      </c>
      <c r="AF36" s="97">
        <v>339.49087391822957</v>
      </c>
      <c r="AG36" s="98">
        <v>0.72807501378929951</v>
      </c>
      <c r="AH36" s="97">
        <v>118.58989775592941</v>
      </c>
      <c r="AI36" s="97">
        <v>34.812019816816054</v>
      </c>
      <c r="AJ36" s="97">
        <v>34.401544401544406</v>
      </c>
      <c r="AK36" s="99">
        <v>4.7404919182984013</v>
      </c>
      <c r="AL36" s="97">
        <v>56.76405815526546</v>
      </c>
      <c r="AM36" s="99">
        <v>24.613899613899619</v>
      </c>
      <c r="AN36" s="98">
        <v>6.5506067291781589</v>
      </c>
      <c r="AO36" s="39"/>
      <c r="AP36" t="s">
        <v>2352</v>
      </c>
      <c r="AT36" t="s">
        <v>398</v>
      </c>
      <c r="AU36" s="88">
        <v>43062.446527777778</v>
      </c>
      <c r="AV36" s="88">
        <v>43062.446527777778</v>
      </c>
      <c r="AW36" t="s">
        <v>399</v>
      </c>
      <c r="AX36" t="s">
        <v>400</v>
      </c>
      <c r="AY36">
        <v>0</v>
      </c>
      <c r="AZ36" t="s">
        <v>401</v>
      </c>
      <c r="BA36" t="s">
        <v>402</v>
      </c>
      <c r="BB36" t="s">
        <v>403</v>
      </c>
      <c r="BC36" t="s">
        <v>404</v>
      </c>
      <c r="BD36" t="s">
        <v>405</v>
      </c>
      <c r="BE36" t="s">
        <v>406</v>
      </c>
      <c r="BF36" t="s">
        <v>407</v>
      </c>
      <c r="BG36" t="s">
        <v>2353</v>
      </c>
      <c r="BH36" t="s">
        <v>2354</v>
      </c>
      <c r="BI36" t="s">
        <v>2355</v>
      </c>
      <c r="BJ36" t="s">
        <v>2356</v>
      </c>
      <c r="BK36" t="s">
        <v>412</v>
      </c>
      <c r="BL36" t="s">
        <v>2357</v>
      </c>
      <c r="BM36" t="s">
        <v>2358</v>
      </c>
      <c r="BN36" t="s">
        <v>2359</v>
      </c>
      <c r="BO36" t="s">
        <v>2360</v>
      </c>
      <c r="BP36" t="s">
        <v>2361</v>
      </c>
      <c r="BQ36" t="s">
        <v>2362</v>
      </c>
      <c r="BR36" t="s">
        <v>2363</v>
      </c>
      <c r="BT36" t="s">
        <v>420</v>
      </c>
      <c r="BU36" t="s">
        <v>420</v>
      </c>
      <c r="BV36" t="s">
        <v>420</v>
      </c>
      <c r="BW36" t="s">
        <v>420</v>
      </c>
      <c r="BX36" t="s">
        <v>420</v>
      </c>
      <c r="BY36" t="s">
        <v>420</v>
      </c>
      <c r="BZ36" t="s">
        <v>420</v>
      </c>
      <c r="CA36" t="s">
        <v>420</v>
      </c>
      <c r="CB36" t="s">
        <v>420</v>
      </c>
      <c r="CC36" t="s">
        <v>420</v>
      </c>
      <c r="CD36" t="s">
        <v>420</v>
      </c>
      <c r="CE36" t="s">
        <v>420</v>
      </c>
      <c r="CF36" t="s">
        <v>420</v>
      </c>
      <c r="CG36" t="s">
        <v>420</v>
      </c>
      <c r="CH36" t="s">
        <v>420</v>
      </c>
      <c r="CI36" t="s">
        <v>420</v>
      </c>
      <c r="CJ36" t="s">
        <v>420</v>
      </c>
      <c r="CK36" t="s">
        <v>420</v>
      </c>
      <c r="CL36" t="s">
        <v>420</v>
      </c>
      <c r="CM36" t="s">
        <v>420</v>
      </c>
      <c r="CN36" t="s">
        <v>420</v>
      </c>
      <c r="CO36" t="s">
        <v>420</v>
      </c>
      <c r="CP36" t="s">
        <v>420</v>
      </c>
      <c r="CQ36" t="s">
        <v>420</v>
      </c>
      <c r="CR36" t="s">
        <v>420</v>
      </c>
      <c r="CS36" t="s">
        <v>420</v>
      </c>
      <c r="CT36" t="s">
        <v>420</v>
      </c>
      <c r="CU36" t="s">
        <v>420</v>
      </c>
      <c r="CV36" t="s">
        <v>420</v>
      </c>
      <c r="CW36" t="s">
        <v>420</v>
      </c>
      <c r="CX36" t="s">
        <v>420</v>
      </c>
      <c r="CY36" t="s">
        <v>420</v>
      </c>
      <c r="CZ36" t="s">
        <v>420</v>
      </c>
      <c r="DA36" t="s">
        <v>420</v>
      </c>
      <c r="DB36" t="s">
        <v>420</v>
      </c>
      <c r="DC36" t="s">
        <v>420</v>
      </c>
      <c r="DD36" t="s">
        <v>420</v>
      </c>
      <c r="DE36" t="s">
        <v>420</v>
      </c>
      <c r="DF36" t="s">
        <v>2364</v>
      </c>
      <c r="DG36" t="s">
        <v>2365</v>
      </c>
      <c r="DH36" t="s">
        <v>2366</v>
      </c>
      <c r="DI36" t="s">
        <v>2367</v>
      </c>
      <c r="DJ36" t="s">
        <v>2368</v>
      </c>
      <c r="DK36" t="s">
        <v>2369</v>
      </c>
      <c r="DL36" t="s">
        <v>2370</v>
      </c>
      <c r="DM36" t="s">
        <v>2371</v>
      </c>
      <c r="DN36" t="s">
        <v>2372</v>
      </c>
      <c r="DO36" t="s">
        <v>2373</v>
      </c>
      <c r="DP36" t="s">
        <v>2374</v>
      </c>
      <c r="DQ36" t="s">
        <v>2375</v>
      </c>
      <c r="DR36" t="s">
        <v>2376</v>
      </c>
      <c r="DS36" t="s">
        <v>2377</v>
      </c>
      <c r="DT36" t="s">
        <v>2378</v>
      </c>
      <c r="DU36" t="s">
        <v>2379</v>
      </c>
      <c r="DV36" t="s">
        <v>2380</v>
      </c>
      <c r="DW36" t="s">
        <v>2381</v>
      </c>
      <c r="DX36" t="s">
        <v>2382</v>
      </c>
      <c r="DY36" t="s">
        <v>2383</v>
      </c>
      <c r="DZ36" t="s">
        <v>2384</v>
      </c>
      <c r="EA36" t="s">
        <v>2385</v>
      </c>
      <c r="EB36" t="s">
        <v>2386</v>
      </c>
      <c r="EC36" t="s">
        <v>2387</v>
      </c>
      <c r="ED36" t="s">
        <v>2388</v>
      </c>
      <c r="EE36" t="s">
        <v>2389</v>
      </c>
      <c r="EF36" t="s">
        <v>2390</v>
      </c>
      <c r="EG36" t="s">
        <v>2391</v>
      </c>
      <c r="EH36" t="s">
        <v>2392</v>
      </c>
      <c r="EI36" t="s">
        <v>2393</v>
      </c>
      <c r="EJ36" t="s">
        <v>2394</v>
      </c>
      <c r="EK36" t="s">
        <v>2395</v>
      </c>
      <c r="EL36" t="s">
        <v>2396</v>
      </c>
      <c r="EM36" t="s">
        <v>2397</v>
      </c>
      <c r="EN36" t="s">
        <v>2398</v>
      </c>
      <c r="EO36" t="s">
        <v>2399</v>
      </c>
      <c r="EP36" t="s">
        <v>2400</v>
      </c>
      <c r="EQ36" t="s">
        <v>2401</v>
      </c>
      <c r="ER36" t="s">
        <v>2402</v>
      </c>
      <c r="ES36" t="s">
        <v>2403</v>
      </c>
      <c r="ET36" t="s">
        <v>2404</v>
      </c>
      <c r="EU36" t="s">
        <v>2405</v>
      </c>
      <c r="EV36" t="s">
        <v>2406</v>
      </c>
      <c r="EW36" t="s">
        <v>2407</v>
      </c>
      <c r="EX36" t="s">
        <v>2408</v>
      </c>
      <c r="EY36" t="s">
        <v>2409</v>
      </c>
      <c r="EZ36" t="s">
        <v>2410</v>
      </c>
      <c r="FA36" t="s">
        <v>2411</v>
      </c>
      <c r="FB36" t="s">
        <v>420</v>
      </c>
      <c r="FC36" t="s">
        <v>420</v>
      </c>
      <c r="FD36" t="s">
        <v>420</v>
      </c>
      <c r="FE36" t="s">
        <v>420</v>
      </c>
      <c r="FF36" t="s">
        <v>420</v>
      </c>
      <c r="FG36" t="s">
        <v>420</v>
      </c>
      <c r="FH36" t="s">
        <v>420</v>
      </c>
      <c r="FI36" t="s">
        <v>420</v>
      </c>
      <c r="FJ36" t="s">
        <v>420</v>
      </c>
      <c r="FK36" t="s">
        <v>420</v>
      </c>
      <c r="FL36" t="s">
        <v>420</v>
      </c>
      <c r="FM36" t="s">
        <v>420</v>
      </c>
      <c r="FN36" t="s">
        <v>420</v>
      </c>
      <c r="FO36" t="s">
        <v>420</v>
      </c>
    </row>
    <row r="37" spans="1:171" x14ac:dyDescent="0.25">
      <c r="A37" s="14">
        <v>35</v>
      </c>
      <c r="B37" s="29" t="s">
        <v>79</v>
      </c>
      <c r="C37" s="29" t="s">
        <v>80</v>
      </c>
      <c r="D37" s="29"/>
      <c r="E37" s="29"/>
      <c r="F37" s="29">
        <v>40</v>
      </c>
      <c r="G37" s="29" t="s">
        <v>72</v>
      </c>
      <c r="H37" s="29"/>
      <c r="I37" s="29">
        <v>3.3039999999999998</v>
      </c>
      <c r="J37" s="29"/>
      <c r="L37">
        <v>135</v>
      </c>
      <c r="M37">
        <v>10.042999999999999</v>
      </c>
      <c r="N37" s="41">
        <v>4.78</v>
      </c>
      <c r="O37" t="s">
        <v>211</v>
      </c>
      <c r="P37" t="s">
        <v>212</v>
      </c>
      <c r="Q37" t="s">
        <v>259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7">
        <v>1428.3908898305085</v>
      </c>
      <c r="AE37" s="98" t="s">
        <v>7090</v>
      </c>
      <c r="AF37" s="97">
        <v>273.82248354343221</v>
      </c>
      <c r="AG37" s="98">
        <v>0.91707021791767562</v>
      </c>
      <c r="AH37" s="97">
        <v>131.67287008565376</v>
      </c>
      <c r="AI37" s="97">
        <v>31.781217341336262</v>
      </c>
      <c r="AJ37" s="97">
        <v>21.819007263922519</v>
      </c>
      <c r="AK37" s="99">
        <v>13.681460706038136</v>
      </c>
      <c r="AL37" s="97">
        <v>30.580178296305235</v>
      </c>
      <c r="AM37" s="99">
        <v>28.147699757869251</v>
      </c>
      <c r="AN37" s="98">
        <v>6.8675847457627119</v>
      </c>
      <c r="AO37" s="39"/>
      <c r="AP37" t="s">
        <v>2412</v>
      </c>
      <c r="AT37" t="s">
        <v>398</v>
      </c>
      <c r="AU37" s="88">
        <v>43062.433333333334</v>
      </c>
      <c r="AV37" s="88">
        <v>43062.433333333334</v>
      </c>
      <c r="AW37" t="s">
        <v>399</v>
      </c>
      <c r="AX37" t="s">
        <v>400</v>
      </c>
      <c r="AY37">
        <v>0</v>
      </c>
      <c r="AZ37" t="s">
        <v>401</v>
      </c>
      <c r="BA37" t="s">
        <v>402</v>
      </c>
      <c r="BB37" t="s">
        <v>403</v>
      </c>
      <c r="BC37" t="s">
        <v>404</v>
      </c>
      <c r="BD37" t="s">
        <v>405</v>
      </c>
      <c r="BE37" t="s">
        <v>406</v>
      </c>
      <c r="BF37" t="s">
        <v>407</v>
      </c>
      <c r="BG37" t="s">
        <v>2413</v>
      </c>
      <c r="BH37" t="s">
        <v>2414</v>
      </c>
      <c r="BI37" t="s">
        <v>2415</v>
      </c>
      <c r="BJ37" t="s">
        <v>2416</v>
      </c>
      <c r="BK37" t="s">
        <v>412</v>
      </c>
      <c r="BL37" t="s">
        <v>2417</v>
      </c>
      <c r="BM37" t="s">
        <v>2418</v>
      </c>
      <c r="BN37" t="s">
        <v>2419</v>
      </c>
      <c r="BO37" t="s">
        <v>2420</v>
      </c>
      <c r="BP37" t="s">
        <v>2421</v>
      </c>
      <c r="BQ37" t="s">
        <v>2422</v>
      </c>
      <c r="BR37" t="s">
        <v>2423</v>
      </c>
      <c r="BT37" t="s">
        <v>420</v>
      </c>
      <c r="BU37" t="s">
        <v>420</v>
      </c>
      <c r="BV37" t="s">
        <v>420</v>
      </c>
      <c r="BW37" t="s">
        <v>420</v>
      </c>
      <c r="BX37" t="s">
        <v>420</v>
      </c>
      <c r="BY37" t="s">
        <v>420</v>
      </c>
      <c r="BZ37" t="s">
        <v>420</v>
      </c>
      <c r="CA37" t="s">
        <v>420</v>
      </c>
      <c r="CB37" t="s">
        <v>420</v>
      </c>
      <c r="CC37" t="s">
        <v>420</v>
      </c>
      <c r="CD37" t="s">
        <v>420</v>
      </c>
      <c r="CE37" t="s">
        <v>420</v>
      </c>
      <c r="CF37" t="s">
        <v>420</v>
      </c>
      <c r="CG37" t="s">
        <v>420</v>
      </c>
      <c r="CH37" t="s">
        <v>420</v>
      </c>
      <c r="CI37" t="s">
        <v>420</v>
      </c>
      <c r="CJ37" t="s">
        <v>420</v>
      </c>
      <c r="CK37" t="s">
        <v>420</v>
      </c>
      <c r="CL37" t="s">
        <v>420</v>
      </c>
      <c r="CM37" t="s">
        <v>420</v>
      </c>
      <c r="CN37" t="s">
        <v>420</v>
      </c>
      <c r="CO37" t="s">
        <v>420</v>
      </c>
      <c r="CP37" t="s">
        <v>420</v>
      </c>
      <c r="CQ37" t="s">
        <v>420</v>
      </c>
      <c r="CR37" t="s">
        <v>420</v>
      </c>
      <c r="CS37" t="s">
        <v>420</v>
      </c>
      <c r="CT37" t="s">
        <v>420</v>
      </c>
      <c r="CU37" t="s">
        <v>420</v>
      </c>
      <c r="CV37" t="s">
        <v>420</v>
      </c>
      <c r="CW37" t="s">
        <v>420</v>
      </c>
      <c r="CX37" t="s">
        <v>420</v>
      </c>
      <c r="CY37" t="s">
        <v>420</v>
      </c>
      <c r="CZ37" t="s">
        <v>420</v>
      </c>
      <c r="DA37" t="s">
        <v>420</v>
      </c>
      <c r="DB37" t="s">
        <v>420</v>
      </c>
      <c r="DC37" t="s">
        <v>420</v>
      </c>
      <c r="DD37" t="s">
        <v>420</v>
      </c>
      <c r="DE37" t="s">
        <v>420</v>
      </c>
      <c r="DF37" t="s">
        <v>2424</v>
      </c>
      <c r="DG37" t="s">
        <v>2425</v>
      </c>
      <c r="DH37" t="s">
        <v>2426</v>
      </c>
      <c r="DI37" t="s">
        <v>2427</v>
      </c>
      <c r="DJ37" t="s">
        <v>2428</v>
      </c>
      <c r="DK37" t="s">
        <v>2429</v>
      </c>
      <c r="DL37" t="s">
        <v>2430</v>
      </c>
      <c r="DM37" t="s">
        <v>2431</v>
      </c>
      <c r="DN37" t="s">
        <v>2432</v>
      </c>
      <c r="DO37" t="s">
        <v>2433</v>
      </c>
      <c r="DP37" t="s">
        <v>2434</v>
      </c>
      <c r="DQ37" t="s">
        <v>2435</v>
      </c>
      <c r="DR37" t="s">
        <v>2436</v>
      </c>
      <c r="DS37" t="s">
        <v>2437</v>
      </c>
      <c r="DT37" t="s">
        <v>2438</v>
      </c>
      <c r="DU37" t="s">
        <v>2439</v>
      </c>
      <c r="DV37" t="s">
        <v>2440</v>
      </c>
      <c r="DW37" t="s">
        <v>2441</v>
      </c>
      <c r="DX37" t="s">
        <v>2442</v>
      </c>
      <c r="DY37" t="s">
        <v>2443</v>
      </c>
      <c r="DZ37" t="s">
        <v>2444</v>
      </c>
      <c r="EA37" t="s">
        <v>2445</v>
      </c>
      <c r="EB37" t="s">
        <v>2446</v>
      </c>
      <c r="EC37" t="s">
        <v>2447</v>
      </c>
      <c r="ED37" t="s">
        <v>2448</v>
      </c>
      <c r="EE37" t="s">
        <v>2449</v>
      </c>
      <c r="EF37" t="s">
        <v>2450</v>
      </c>
      <c r="EG37" t="s">
        <v>2451</v>
      </c>
      <c r="EH37" t="s">
        <v>2452</v>
      </c>
      <c r="EI37" t="s">
        <v>2453</v>
      </c>
      <c r="EJ37" t="s">
        <v>2454</v>
      </c>
      <c r="EK37" t="s">
        <v>2455</v>
      </c>
      <c r="EL37" t="s">
        <v>2456</v>
      </c>
      <c r="EM37" t="s">
        <v>2457</v>
      </c>
      <c r="EN37" t="s">
        <v>2458</v>
      </c>
      <c r="EO37" t="s">
        <v>2459</v>
      </c>
      <c r="EP37" t="s">
        <v>2460</v>
      </c>
      <c r="EQ37" t="s">
        <v>2461</v>
      </c>
      <c r="ER37" t="s">
        <v>2462</v>
      </c>
      <c r="ES37" t="s">
        <v>2463</v>
      </c>
      <c r="ET37" t="s">
        <v>2464</v>
      </c>
      <c r="EU37" t="s">
        <v>2465</v>
      </c>
      <c r="EV37" t="s">
        <v>2466</v>
      </c>
      <c r="EW37" t="s">
        <v>2467</v>
      </c>
      <c r="EX37" t="s">
        <v>2468</v>
      </c>
      <c r="EY37" t="s">
        <v>2469</v>
      </c>
      <c r="EZ37" t="s">
        <v>2470</v>
      </c>
      <c r="FA37" t="s">
        <v>2471</v>
      </c>
      <c r="FB37" t="s">
        <v>2472</v>
      </c>
      <c r="FC37" t="s">
        <v>2473</v>
      </c>
      <c r="FD37" t="s">
        <v>420</v>
      </c>
      <c r="FE37" t="s">
        <v>420</v>
      </c>
      <c r="FF37" t="s">
        <v>420</v>
      </c>
      <c r="FG37" t="s">
        <v>420</v>
      </c>
      <c r="FH37" t="s">
        <v>420</v>
      </c>
      <c r="FI37" t="s">
        <v>420</v>
      </c>
      <c r="FJ37" t="s">
        <v>420</v>
      </c>
      <c r="FK37" t="s">
        <v>420</v>
      </c>
      <c r="FL37" t="s">
        <v>420</v>
      </c>
      <c r="FM37" t="s">
        <v>420</v>
      </c>
      <c r="FN37" t="s">
        <v>420</v>
      </c>
      <c r="FO37" t="s">
        <v>420</v>
      </c>
    </row>
    <row r="38" spans="1:171" x14ac:dyDescent="0.25">
      <c r="A38" s="14">
        <v>36</v>
      </c>
      <c r="B38" s="29" t="s">
        <v>79</v>
      </c>
      <c r="C38" s="29" t="s">
        <v>80</v>
      </c>
      <c r="D38" s="29"/>
      <c r="E38" s="29"/>
      <c r="F38" s="29">
        <v>40</v>
      </c>
      <c r="G38" s="55">
        <v>43003</v>
      </c>
      <c r="H38" s="29"/>
      <c r="I38" s="29">
        <v>3.21</v>
      </c>
      <c r="J38" s="29"/>
      <c r="L38">
        <v>136</v>
      </c>
      <c r="M38">
        <v>10.082000000000001</v>
      </c>
      <c r="N38" s="41">
        <v>4.72</v>
      </c>
      <c r="O38" t="s">
        <v>213</v>
      </c>
      <c r="P38" t="s">
        <v>214</v>
      </c>
      <c r="Q38" t="s">
        <v>260</v>
      </c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7">
        <v>1508.6303738317758</v>
      </c>
      <c r="AE38" s="98" t="s">
        <v>7090</v>
      </c>
      <c r="AF38" s="97">
        <v>399.16370429205608</v>
      </c>
      <c r="AG38" s="98">
        <v>0.85981308411214952</v>
      </c>
      <c r="AH38" s="97">
        <v>111.30618385140187</v>
      </c>
      <c r="AI38" s="97">
        <v>40.561303576565415</v>
      </c>
      <c r="AJ38" s="97">
        <v>29.943925233644862</v>
      </c>
      <c r="AK38" s="99">
        <v>15.262620050700935</v>
      </c>
      <c r="AL38" s="97">
        <v>34.391697254203265</v>
      </c>
      <c r="AM38" s="99">
        <v>24.719626168224298</v>
      </c>
      <c r="AN38" s="99">
        <v>10.479906542056076</v>
      </c>
      <c r="AO38" s="39"/>
      <c r="AP38" t="s">
        <v>2474</v>
      </c>
      <c r="AT38" t="s">
        <v>398</v>
      </c>
      <c r="AU38" s="88">
        <v>43063.438194444447</v>
      </c>
      <c r="AV38" s="88">
        <v>43063.438194444447</v>
      </c>
      <c r="AW38" t="s">
        <v>399</v>
      </c>
      <c r="AX38" t="s">
        <v>400</v>
      </c>
      <c r="AY38">
        <v>0</v>
      </c>
      <c r="AZ38" t="s">
        <v>401</v>
      </c>
      <c r="BA38" t="s">
        <v>402</v>
      </c>
      <c r="BB38" t="s">
        <v>403</v>
      </c>
      <c r="BC38" t="s">
        <v>404</v>
      </c>
      <c r="BD38" t="s">
        <v>405</v>
      </c>
      <c r="BE38" t="s">
        <v>406</v>
      </c>
      <c r="BF38" t="s">
        <v>407</v>
      </c>
      <c r="BG38" t="s">
        <v>2475</v>
      </c>
      <c r="BH38" t="s">
        <v>2476</v>
      </c>
      <c r="BI38" t="s">
        <v>2477</v>
      </c>
      <c r="BJ38" t="s">
        <v>2478</v>
      </c>
      <c r="BK38" t="s">
        <v>412</v>
      </c>
      <c r="BL38" t="s">
        <v>2479</v>
      </c>
      <c r="BM38" t="s">
        <v>2480</v>
      </c>
      <c r="BN38" t="s">
        <v>533</v>
      </c>
      <c r="BO38" t="s">
        <v>2481</v>
      </c>
      <c r="BP38" t="s">
        <v>2482</v>
      </c>
      <c r="BQ38" t="s">
        <v>2483</v>
      </c>
      <c r="BR38" t="s">
        <v>2484</v>
      </c>
      <c r="BT38" t="s">
        <v>420</v>
      </c>
      <c r="BU38" t="s">
        <v>420</v>
      </c>
      <c r="BV38" t="s">
        <v>420</v>
      </c>
      <c r="BW38" t="s">
        <v>420</v>
      </c>
      <c r="BX38" t="s">
        <v>420</v>
      </c>
      <c r="BY38" t="s">
        <v>420</v>
      </c>
      <c r="BZ38" t="s">
        <v>420</v>
      </c>
      <c r="CA38" t="s">
        <v>420</v>
      </c>
      <c r="CB38" t="s">
        <v>420</v>
      </c>
      <c r="CC38" t="s">
        <v>420</v>
      </c>
      <c r="CD38" t="s">
        <v>420</v>
      </c>
      <c r="CE38" t="s">
        <v>420</v>
      </c>
      <c r="CF38" t="s">
        <v>420</v>
      </c>
      <c r="CG38" t="s">
        <v>420</v>
      </c>
      <c r="CH38" t="s">
        <v>420</v>
      </c>
      <c r="CI38" t="s">
        <v>420</v>
      </c>
      <c r="CJ38" t="s">
        <v>420</v>
      </c>
      <c r="CK38" t="s">
        <v>420</v>
      </c>
      <c r="CL38" t="s">
        <v>420</v>
      </c>
      <c r="CM38" t="s">
        <v>420</v>
      </c>
      <c r="CN38" t="s">
        <v>420</v>
      </c>
      <c r="CO38" t="s">
        <v>420</v>
      </c>
      <c r="CP38" t="s">
        <v>420</v>
      </c>
      <c r="CQ38" t="s">
        <v>420</v>
      </c>
      <c r="CR38" t="s">
        <v>420</v>
      </c>
      <c r="CS38" t="s">
        <v>420</v>
      </c>
      <c r="CT38" t="s">
        <v>420</v>
      </c>
      <c r="CU38" t="s">
        <v>420</v>
      </c>
      <c r="CV38" t="s">
        <v>420</v>
      </c>
      <c r="CW38" t="s">
        <v>420</v>
      </c>
      <c r="CX38" t="s">
        <v>420</v>
      </c>
      <c r="CY38" t="s">
        <v>420</v>
      </c>
      <c r="CZ38" t="s">
        <v>420</v>
      </c>
      <c r="DA38" t="s">
        <v>420</v>
      </c>
      <c r="DB38" t="s">
        <v>420</v>
      </c>
      <c r="DC38" t="s">
        <v>420</v>
      </c>
      <c r="DD38" t="s">
        <v>420</v>
      </c>
      <c r="DE38" t="s">
        <v>420</v>
      </c>
      <c r="DF38" t="s">
        <v>2485</v>
      </c>
      <c r="DG38" t="s">
        <v>2486</v>
      </c>
      <c r="DH38" t="s">
        <v>2487</v>
      </c>
      <c r="DI38" t="s">
        <v>2488</v>
      </c>
      <c r="DJ38" t="s">
        <v>2489</v>
      </c>
      <c r="DK38" t="s">
        <v>2490</v>
      </c>
      <c r="DL38" t="s">
        <v>2491</v>
      </c>
      <c r="DM38" t="s">
        <v>2492</v>
      </c>
      <c r="DN38" t="s">
        <v>2493</v>
      </c>
      <c r="DO38" t="s">
        <v>2494</v>
      </c>
      <c r="DP38" t="s">
        <v>2495</v>
      </c>
      <c r="DQ38" t="s">
        <v>2496</v>
      </c>
      <c r="DR38" t="s">
        <v>2497</v>
      </c>
      <c r="DS38" t="s">
        <v>2498</v>
      </c>
      <c r="DT38" t="s">
        <v>2499</v>
      </c>
      <c r="DU38" t="s">
        <v>2500</v>
      </c>
      <c r="DV38" t="s">
        <v>2501</v>
      </c>
      <c r="DW38" t="s">
        <v>2502</v>
      </c>
      <c r="DX38" t="s">
        <v>2503</v>
      </c>
      <c r="DY38" t="s">
        <v>2504</v>
      </c>
      <c r="DZ38" t="s">
        <v>2505</v>
      </c>
      <c r="EA38" t="s">
        <v>2506</v>
      </c>
      <c r="EB38" t="s">
        <v>2507</v>
      </c>
      <c r="EC38" t="s">
        <v>2508</v>
      </c>
      <c r="ED38" t="s">
        <v>2509</v>
      </c>
      <c r="EE38" t="s">
        <v>2510</v>
      </c>
      <c r="EF38" t="s">
        <v>2511</v>
      </c>
      <c r="EG38" t="s">
        <v>2512</v>
      </c>
      <c r="EH38" t="s">
        <v>2513</v>
      </c>
      <c r="EI38" t="s">
        <v>2514</v>
      </c>
      <c r="EJ38" t="s">
        <v>2515</v>
      </c>
      <c r="EK38" t="s">
        <v>2516</v>
      </c>
      <c r="EL38" t="s">
        <v>2517</v>
      </c>
      <c r="EM38" t="s">
        <v>2518</v>
      </c>
      <c r="EN38" t="s">
        <v>2519</v>
      </c>
      <c r="EO38" t="s">
        <v>2520</v>
      </c>
      <c r="EP38" t="s">
        <v>2521</v>
      </c>
      <c r="EQ38" t="s">
        <v>2522</v>
      </c>
      <c r="ER38" t="s">
        <v>2523</v>
      </c>
      <c r="ES38" t="s">
        <v>2524</v>
      </c>
      <c r="ET38" t="s">
        <v>2525</v>
      </c>
      <c r="EU38" t="s">
        <v>2526</v>
      </c>
      <c r="EV38" t="s">
        <v>2527</v>
      </c>
      <c r="EW38" t="s">
        <v>2528</v>
      </c>
      <c r="EX38" t="s">
        <v>2529</v>
      </c>
      <c r="EY38" t="s">
        <v>2530</v>
      </c>
      <c r="EZ38" t="s">
        <v>2531</v>
      </c>
      <c r="FA38" t="s">
        <v>2532</v>
      </c>
      <c r="FB38" t="s">
        <v>2533</v>
      </c>
      <c r="FC38" t="s">
        <v>2534</v>
      </c>
      <c r="FD38" t="s">
        <v>420</v>
      </c>
      <c r="FE38" t="s">
        <v>420</v>
      </c>
      <c r="FF38" t="s">
        <v>420</v>
      </c>
      <c r="FG38" t="s">
        <v>420</v>
      </c>
      <c r="FH38" t="s">
        <v>420</v>
      </c>
      <c r="FI38" t="s">
        <v>420</v>
      </c>
      <c r="FJ38" t="s">
        <v>420</v>
      </c>
      <c r="FK38" t="s">
        <v>420</v>
      </c>
      <c r="FL38" t="s">
        <v>420</v>
      </c>
      <c r="FM38" t="s">
        <v>420</v>
      </c>
      <c r="FN38" t="s">
        <v>420</v>
      </c>
      <c r="FO38" t="s">
        <v>420</v>
      </c>
    </row>
    <row r="39" spans="1:171" x14ac:dyDescent="0.25">
      <c r="A39" s="14">
        <v>37</v>
      </c>
      <c r="B39" s="29" t="s">
        <v>78</v>
      </c>
      <c r="C39" s="29"/>
      <c r="D39" s="29"/>
      <c r="E39" s="29"/>
      <c r="F39" s="29">
        <v>40</v>
      </c>
      <c r="G39" s="29" t="s">
        <v>72</v>
      </c>
      <c r="H39" s="29"/>
      <c r="I39" s="29">
        <v>3.1120000000000001</v>
      </c>
      <c r="J39" s="29"/>
      <c r="L39">
        <v>137</v>
      </c>
      <c r="M39">
        <v>10.092000000000001</v>
      </c>
      <c r="N39" s="41">
        <v>4.3899999999999997</v>
      </c>
      <c r="O39" t="s">
        <v>215</v>
      </c>
      <c r="P39" t="s">
        <v>216</v>
      </c>
      <c r="Q39" t="s">
        <v>261</v>
      </c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7">
        <v>1318.4137210796914</v>
      </c>
      <c r="AE39" s="98" t="s">
        <v>7090</v>
      </c>
      <c r="AF39" s="97">
        <v>648.01697216500634</v>
      </c>
      <c r="AG39" s="98">
        <v>3.97172236503856</v>
      </c>
      <c r="AH39" s="97">
        <v>267.12056078502565</v>
      </c>
      <c r="AI39" s="97">
        <v>154.49804499864231</v>
      </c>
      <c r="AJ39" s="97">
        <v>116.70308483290488</v>
      </c>
      <c r="AK39" s="99">
        <v>21.783436936937658</v>
      </c>
      <c r="AL39" s="97">
        <v>154.26067659254261</v>
      </c>
      <c r="AM39" s="99">
        <v>27.503213367609252</v>
      </c>
      <c r="AN39" s="98">
        <v>3.0891709511568122</v>
      </c>
      <c r="AO39" s="39"/>
      <c r="AP39" t="s">
        <v>2535</v>
      </c>
      <c r="AT39" t="s">
        <v>398</v>
      </c>
      <c r="AU39" s="88">
        <v>43062.624305555553</v>
      </c>
      <c r="AV39" s="88">
        <v>43062.624305555553</v>
      </c>
      <c r="AW39" t="s">
        <v>399</v>
      </c>
      <c r="AX39" t="s">
        <v>400</v>
      </c>
      <c r="AY39">
        <v>0</v>
      </c>
      <c r="AZ39" t="s">
        <v>401</v>
      </c>
      <c r="BA39" t="s">
        <v>402</v>
      </c>
      <c r="BB39" t="s">
        <v>403</v>
      </c>
      <c r="BC39" t="s">
        <v>404</v>
      </c>
      <c r="BD39" t="s">
        <v>405</v>
      </c>
      <c r="BE39" t="s">
        <v>406</v>
      </c>
      <c r="BF39" t="s">
        <v>407</v>
      </c>
      <c r="BG39" t="s">
        <v>2536</v>
      </c>
      <c r="BH39" t="s">
        <v>2537</v>
      </c>
      <c r="BI39" t="s">
        <v>2538</v>
      </c>
      <c r="BJ39" t="s">
        <v>2539</v>
      </c>
      <c r="BK39" t="s">
        <v>412</v>
      </c>
      <c r="BL39" t="s">
        <v>2540</v>
      </c>
      <c r="BM39" t="s">
        <v>2541</v>
      </c>
      <c r="BN39" t="s">
        <v>2542</v>
      </c>
      <c r="BO39" t="s">
        <v>2543</v>
      </c>
      <c r="BP39" t="s">
        <v>2544</v>
      </c>
      <c r="BQ39" t="s">
        <v>2545</v>
      </c>
      <c r="BR39" t="s">
        <v>2546</v>
      </c>
      <c r="BT39" t="s">
        <v>420</v>
      </c>
      <c r="BU39" t="s">
        <v>420</v>
      </c>
      <c r="BV39" t="s">
        <v>420</v>
      </c>
      <c r="BW39" t="s">
        <v>420</v>
      </c>
      <c r="BX39" t="s">
        <v>420</v>
      </c>
      <c r="BY39" t="s">
        <v>420</v>
      </c>
      <c r="BZ39" t="s">
        <v>420</v>
      </c>
      <c r="CA39" t="s">
        <v>420</v>
      </c>
      <c r="CB39" t="s">
        <v>420</v>
      </c>
      <c r="CC39" t="s">
        <v>420</v>
      </c>
      <c r="CD39" t="s">
        <v>420</v>
      </c>
      <c r="CE39" t="s">
        <v>420</v>
      </c>
      <c r="CF39" t="s">
        <v>420</v>
      </c>
      <c r="CG39" t="s">
        <v>420</v>
      </c>
      <c r="CH39" t="s">
        <v>420</v>
      </c>
      <c r="CI39" t="s">
        <v>420</v>
      </c>
      <c r="CJ39" t="s">
        <v>420</v>
      </c>
      <c r="CK39" t="s">
        <v>420</v>
      </c>
      <c r="CL39" t="s">
        <v>420</v>
      </c>
      <c r="CM39" t="s">
        <v>420</v>
      </c>
      <c r="CN39" t="s">
        <v>420</v>
      </c>
      <c r="CO39" t="s">
        <v>420</v>
      </c>
      <c r="CP39" t="s">
        <v>420</v>
      </c>
      <c r="CQ39" t="s">
        <v>420</v>
      </c>
      <c r="CR39" t="s">
        <v>420</v>
      </c>
      <c r="CS39" t="s">
        <v>420</v>
      </c>
      <c r="CT39" t="s">
        <v>420</v>
      </c>
      <c r="CU39" t="s">
        <v>420</v>
      </c>
      <c r="CV39" t="s">
        <v>420</v>
      </c>
      <c r="CW39" t="s">
        <v>420</v>
      </c>
      <c r="CX39" t="s">
        <v>420</v>
      </c>
      <c r="CY39" t="s">
        <v>420</v>
      </c>
      <c r="CZ39" t="s">
        <v>420</v>
      </c>
      <c r="DA39" t="s">
        <v>420</v>
      </c>
      <c r="DB39" t="s">
        <v>420</v>
      </c>
      <c r="DC39" t="s">
        <v>2547</v>
      </c>
      <c r="DD39" t="s">
        <v>2548</v>
      </c>
      <c r="DE39" t="s">
        <v>2549</v>
      </c>
      <c r="DF39" t="s">
        <v>2550</v>
      </c>
      <c r="DG39" t="s">
        <v>2551</v>
      </c>
      <c r="DH39" t="s">
        <v>2552</v>
      </c>
      <c r="DI39" t="s">
        <v>2553</v>
      </c>
      <c r="DJ39" t="s">
        <v>2554</v>
      </c>
      <c r="DK39" t="s">
        <v>2555</v>
      </c>
      <c r="DL39" t="s">
        <v>2556</v>
      </c>
      <c r="DM39" t="s">
        <v>2557</v>
      </c>
      <c r="DN39" t="s">
        <v>2558</v>
      </c>
      <c r="DO39" t="s">
        <v>2559</v>
      </c>
      <c r="DP39" t="s">
        <v>2560</v>
      </c>
      <c r="DQ39" t="s">
        <v>2561</v>
      </c>
      <c r="DR39" t="s">
        <v>2562</v>
      </c>
      <c r="DS39" t="s">
        <v>2563</v>
      </c>
      <c r="DT39" t="s">
        <v>2564</v>
      </c>
      <c r="DU39" t="s">
        <v>2565</v>
      </c>
      <c r="DV39" t="s">
        <v>2566</v>
      </c>
      <c r="DW39" t="s">
        <v>2567</v>
      </c>
      <c r="DX39" t="s">
        <v>2568</v>
      </c>
      <c r="DY39" t="s">
        <v>2569</v>
      </c>
      <c r="DZ39" t="s">
        <v>2570</v>
      </c>
      <c r="EA39" t="s">
        <v>2571</v>
      </c>
      <c r="EB39" t="s">
        <v>2572</v>
      </c>
      <c r="EC39" t="s">
        <v>2573</v>
      </c>
      <c r="ED39" t="s">
        <v>2574</v>
      </c>
      <c r="EE39" t="s">
        <v>2575</v>
      </c>
      <c r="EF39" t="s">
        <v>2576</v>
      </c>
      <c r="EG39" t="s">
        <v>2577</v>
      </c>
      <c r="EH39" t="s">
        <v>2578</v>
      </c>
      <c r="EI39" t="s">
        <v>2579</v>
      </c>
      <c r="EJ39" t="s">
        <v>2580</v>
      </c>
      <c r="EK39" t="s">
        <v>2581</v>
      </c>
      <c r="EL39" t="s">
        <v>2582</v>
      </c>
      <c r="EM39" t="s">
        <v>2583</v>
      </c>
      <c r="EN39" t="s">
        <v>2584</v>
      </c>
      <c r="EO39" t="s">
        <v>2585</v>
      </c>
      <c r="EP39" t="s">
        <v>2586</v>
      </c>
      <c r="EQ39" t="s">
        <v>2587</v>
      </c>
      <c r="ER39" t="s">
        <v>2588</v>
      </c>
      <c r="ES39" t="s">
        <v>2589</v>
      </c>
      <c r="ET39" t="s">
        <v>2590</v>
      </c>
      <c r="EU39" t="s">
        <v>2591</v>
      </c>
      <c r="EV39" t="s">
        <v>2592</v>
      </c>
      <c r="EW39" t="s">
        <v>2593</v>
      </c>
      <c r="EX39" t="s">
        <v>2594</v>
      </c>
      <c r="EY39" t="s">
        <v>2595</v>
      </c>
      <c r="EZ39" t="s">
        <v>2596</v>
      </c>
      <c r="FA39" t="s">
        <v>2597</v>
      </c>
      <c r="FB39" t="s">
        <v>2598</v>
      </c>
      <c r="FC39" t="s">
        <v>2599</v>
      </c>
      <c r="FD39" t="s">
        <v>2600</v>
      </c>
      <c r="FE39" t="s">
        <v>420</v>
      </c>
      <c r="FF39" t="s">
        <v>420</v>
      </c>
      <c r="FG39" t="s">
        <v>420</v>
      </c>
      <c r="FH39" t="s">
        <v>420</v>
      </c>
      <c r="FI39" t="s">
        <v>420</v>
      </c>
      <c r="FJ39" t="s">
        <v>420</v>
      </c>
      <c r="FK39" t="s">
        <v>420</v>
      </c>
      <c r="FL39" t="s">
        <v>420</v>
      </c>
      <c r="FM39" t="s">
        <v>420</v>
      </c>
      <c r="FN39" t="s">
        <v>420</v>
      </c>
      <c r="FO39" t="s">
        <v>420</v>
      </c>
    </row>
    <row r="40" spans="1:171" x14ac:dyDescent="0.25">
      <c r="A40" s="14">
        <v>38</v>
      </c>
      <c r="B40" s="29" t="s">
        <v>78</v>
      </c>
      <c r="C40" s="29"/>
      <c r="D40" s="29"/>
      <c r="E40" s="29"/>
      <c r="F40" s="29">
        <v>40</v>
      </c>
      <c r="G40" s="55">
        <v>43003</v>
      </c>
      <c r="H40" s="29"/>
      <c r="I40" s="29">
        <v>3.1190000000000002</v>
      </c>
      <c r="J40" s="29"/>
      <c r="L40">
        <v>138</v>
      </c>
      <c r="M40">
        <v>10.012</v>
      </c>
      <c r="N40" s="41">
        <v>4.3600000000000003</v>
      </c>
      <c r="O40" t="s">
        <v>217</v>
      </c>
      <c r="P40" t="s">
        <v>218</v>
      </c>
      <c r="Q40" t="s">
        <v>262</v>
      </c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7">
        <v>1223.3098749599228</v>
      </c>
      <c r="AE40" s="98" t="s">
        <v>7090</v>
      </c>
      <c r="AF40" s="97">
        <v>559.53283840253289</v>
      </c>
      <c r="AG40" s="98">
        <v>1.2888746393074704</v>
      </c>
      <c r="AH40" s="97">
        <v>250.66994323917919</v>
      </c>
      <c r="AI40" s="97">
        <v>120.05665422756492</v>
      </c>
      <c r="AJ40" s="97">
        <v>93.760820775889698</v>
      </c>
      <c r="AK40" s="99">
        <v>17.105694507133695</v>
      </c>
      <c r="AL40" s="97">
        <v>136.96001739531658</v>
      </c>
      <c r="AM40" s="99">
        <v>25.546649567168963</v>
      </c>
      <c r="AN40" s="98">
        <v>1.7529656941327347</v>
      </c>
      <c r="AO40" s="39"/>
      <c r="AP40" t="s">
        <v>2601</v>
      </c>
      <c r="AT40" t="s">
        <v>398</v>
      </c>
      <c r="AU40" s="88">
        <v>43062.45416666667</v>
      </c>
      <c r="AV40" s="88">
        <v>43062.45416666667</v>
      </c>
      <c r="AW40" t="s">
        <v>399</v>
      </c>
      <c r="AX40" t="s">
        <v>400</v>
      </c>
      <c r="AY40">
        <v>0</v>
      </c>
      <c r="AZ40" t="s">
        <v>401</v>
      </c>
      <c r="BA40" t="s">
        <v>402</v>
      </c>
      <c r="BB40" t="s">
        <v>403</v>
      </c>
      <c r="BC40" t="s">
        <v>404</v>
      </c>
      <c r="BD40" t="s">
        <v>405</v>
      </c>
      <c r="BE40" t="s">
        <v>406</v>
      </c>
      <c r="BF40" t="s">
        <v>407</v>
      </c>
      <c r="BG40" t="s">
        <v>1318</v>
      </c>
      <c r="BH40" t="s">
        <v>2602</v>
      </c>
      <c r="BI40" t="s">
        <v>2603</v>
      </c>
      <c r="BJ40" t="s">
        <v>2604</v>
      </c>
      <c r="BK40" t="s">
        <v>412</v>
      </c>
      <c r="BL40" t="s">
        <v>2605</v>
      </c>
      <c r="BM40" t="s">
        <v>2606</v>
      </c>
      <c r="BN40" t="s">
        <v>2607</v>
      </c>
      <c r="BO40" t="s">
        <v>2608</v>
      </c>
      <c r="BP40" t="s">
        <v>2609</v>
      </c>
      <c r="BQ40" t="s">
        <v>2610</v>
      </c>
      <c r="BR40" t="s">
        <v>2611</v>
      </c>
      <c r="BT40" t="s">
        <v>420</v>
      </c>
      <c r="BU40" t="s">
        <v>420</v>
      </c>
      <c r="BV40" t="s">
        <v>420</v>
      </c>
      <c r="BW40" t="s">
        <v>420</v>
      </c>
      <c r="BX40" t="s">
        <v>420</v>
      </c>
      <c r="BY40" t="s">
        <v>420</v>
      </c>
      <c r="BZ40" t="s">
        <v>420</v>
      </c>
      <c r="CA40" t="s">
        <v>420</v>
      </c>
      <c r="CB40" t="s">
        <v>420</v>
      </c>
      <c r="CC40" t="s">
        <v>420</v>
      </c>
      <c r="CD40" t="s">
        <v>420</v>
      </c>
      <c r="CE40" t="s">
        <v>420</v>
      </c>
      <c r="CF40" t="s">
        <v>420</v>
      </c>
      <c r="CG40" t="s">
        <v>420</v>
      </c>
      <c r="CH40" t="s">
        <v>420</v>
      </c>
      <c r="CI40" t="s">
        <v>420</v>
      </c>
      <c r="CJ40" t="s">
        <v>420</v>
      </c>
      <c r="CK40" t="s">
        <v>420</v>
      </c>
      <c r="CL40" t="s">
        <v>420</v>
      </c>
      <c r="CM40" t="s">
        <v>420</v>
      </c>
      <c r="CN40" t="s">
        <v>420</v>
      </c>
      <c r="CO40" t="s">
        <v>420</v>
      </c>
      <c r="CP40" t="s">
        <v>420</v>
      </c>
      <c r="CQ40" t="s">
        <v>420</v>
      </c>
      <c r="CR40" t="s">
        <v>420</v>
      </c>
      <c r="CS40" t="s">
        <v>420</v>
      </c>
      <c r="CT40" t="s">
        <v>420</v>
      </c>
      <c r="CU40" t="s">
        <v>420</v>
      </c>
      <c r="CV40" t="s">
        <v>420</v>
      </c>
      <c r="CW40" t="s">
        <v>420</v>
      </c>
      <c r="CX40" t="s">
        <v>420</v>
      </c>
      <c r="CY40" t="s">
        <v>420</v>
      </c>
      <c r="CZ40" t="s">
        <v>420</v>
      </c>
      <c r="DA40" t="s">
        <v>420</v>
      </c>
      <c r="DB40" t="s">
        <v>420</v>
      </c>
      <c r="DC40" t="s">
        <v>2612</v>
      </c>
      <c r="DD40" t="s">
        <v>2613</v>
      </c>
      <c r="DE40" t="s">
        <v>2614</v>
      </c>
      <c r="DF40" t="s">
        <v>2615</v>
      </c>
      <c r="DG40" t="s">
        <v>2616</v>
      </c>
      <c r="DH40" t="s">
        <v>2617</v>
      </c>
      <c r="DI40" t="s">
        <v>2618</v>
      </c>
      <c r="DJ40" t="s">
        <v>2619</v>
      </c>
      <c r="DK40" t="s">
        <v>2620</v>
      </c>
      <c r="DL40" t="s">
        <v>2621</v>
      </c>
      <c r="DM40" t="s">
        <v>2622</v>
      </c>
      <c r="DN40" t="s">
        <v>2623</v>
      </c>
      <c r="DO40" t="s">
        <v>2624</v>
      </c>
      <c r="DP40" t="s">
        <v>2625</v>
      </c>
      <c r="DQ40" t="s">
        <v>2626</v>
      </c>
      <c r="DR40" t="s">
        <v>2627</v>
      </c>
      <c r="DS40" t="s">
        <v>2628</v>
      </c>
      <c r="DT40" t="s">
        <v>2629</v>
      </c>
      <c r="DU40" t="s">
        <v>2630</v>
      </c>
      <c r="DV40" t="s">
        <v>2631</v>
      </c>
      <c r="DW40" t="s">
        <v>2632</v>
      </c>
      <c r="DX40" t="s">
        <v>2633</v>
      </c>
      <c r="DY40" t="s">
        <v>2634</v>
      </c>
      <c r="DZ40" t="s">
        <v>2635</v>
      </c>
      <c r="EA40" t="s">
        <v>2636</v>
      </c>
      <c r="EB40" t="s">
        <v>2637</v>
      </c>
      <c r="EC40" t="s">
        <v>2638</v>
      </c>
      <c r="ED40" t="s">
        <v>2639</v>
      </c>
      <c r="EE40" t="s">
        <v>2640</v>
      </c>
      <c r="EF40" t="s">
        <v>2641</v>
      </c>
      <c r="EG40" t="s">
        <v>2642</v>
      </c>
      <c r="EH40" t="s">
        <v>2643</v>
      </c>
      <c r="EI40" t="s">
        <v>2644</v>
      </c>
      <c r="EJ40" t="s">
        <v>2645</v>
      </c>
      <c r="EK40" t="s">
        <v>2646</v>
      </c>
      <c r="EL40" t="s">
        <v>2647</v>
      </c>
      <c r="EM40" t="s">
        <v>2648</v>
      </c>
      <c r="EN40" t="s">
        <v>2649</v>
      </c>
      <c r="EO40" t="s">
        <v>2650</v>
      </c>
      <c r="EP40" t="s">
        <v>2651</v>
      </c>
      <c r="EQ40" t="s">
        <v>2652</v>
      </c>
      <c r="ER40" t="s">
        <v>2653</v>
      </c>
      <c r="ES40" t="s">
        <v>2654</v>
      </c>
      <c r="ET40" t="s">
        <v>2655</v>
      </c>
      <c r="EU40" t="s">
        <v>2656</v>
      </c>
      <c r="EV40" t="s">
        <v>2657</v>
      </c>
      <c r="EW40" t="s">
        <v>2658</v>
      </c>
      <c r="EX40" t="s">
        <v>2659</v>
      </c>
      <c r="EY40" t="s">
        <v>2660</v>
      </c>
      <c r="EZ40" t="s">
        <v>2661</v>
      </c>
      <c r="FA40" t="s">
        <v>2662</v>
      </c>
      <c r="FB40" t="s">
        <v>2663</v>
      </c>
      <c r="FC40" t="s">
        <v>2664</v>
      </c>
      <c r="FD40" t="s">
        <v>2665</v>
      </c>
      <c r="FE40" t="s">
        <v>420</v>
      </c>
      <c r="FF40" t="s">
        <v>420</v>
      </c>
      <c r="FG40" t="s">
        <v>420</v>
      </c>
      <c r="FH40" t="s">
        <v>420</v>
      </c>
      <c r="FI40" t="s">
        <v>420</v>
      </c>
      <c r="FJ40" t="s">
        <v>420</v>
      </c>
      <c r="FK40" t="s">
        <v>420</v>
      </c>
      <c r="FL40" t="s">
        <v>420</v>
      </c>
      <c r="FM40" t="s">
        <v>420</v>
      </c>
      <c r="FN40" t="s">
        <v>420</v>
      </c>
      <c r="FO40" t="s">
        <v>420</v>
      </c>
    </row>
    <row r="41" spans="1:171" x14ac:dyDescent="0.25">
      <c r="A41" s="14">
        <v>39</v>
      </c>
      <c r="B41" s="29" t="s">
        <v>75</v>
      </c>
      <c r="C41" s="29"/>
      <c r="D41" s="29"/>
      <c r="E41" s="33"/>
      <c r="F41" s="29">
        <v>40</v>
      </c>
      <c r="G41" s="29" t="s">
        <v>72</v>
      </c>
      <c r="H41" s="29"/>
      <c r="I41" s="29">
        <v>3.4129999999999998</v>
      </c>
      <c r="J41" s="29"/>
      <c r="L41">
        <v>139</v>
      </c>
      <c r="M41">
        <v>9.9870000000000001</v>
      </c>
      <c r="N41" s="41">
        <v>5.33</v>
      </c>
      <c r="O41" t="s">
        <v>219</v>
      </c>
      <c r="P41" t="s">
        <v>220</v>
      </c>
      <c r="Q41" t="s">
        <v>263</v>
      </c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7">
        <v>1375.389246996777</v>
      </c>
      <c r="AE41" s="98" t="s">
        <v>7090</v>
      </c>
      <c r="AF41" s="97">
        <v>701.7937590030765</v>
      </c>
      <c r="AG41" s="98">
        <v>1.4151772634046296</v>
      </c>
      <c r="AH41" s="97">
        <v>117.22884279607385</v>
      </c>
      <c r="AI41" s="97">
        <v>46.907972137642851</v>
      </c>
      <c r="AJ41" s="97">
        <v>18.362144740697335</v>
      </c>
      <c r="AK41" s="99">
        <v>2.9861332926311164</v>
      </c>
      <c r="AL41" s="97">
        <v>58.898649156458404</v>
      </c>
      <c r="AM41" s="99">
        <v>24.14591268678582</v>
      </c>
      <c r="AN41" s="98">
        <v>0.69660123058892476</v>
      </c>
      <c r="AO41" s="39"/>
      <c r="AP41" t="s">
        <v>2666</v>
      </c>
      <c r="AT41" t="s">
        <v>398</v>
      </c>
      <c r="AU41" s="88">
        <v>43063.451388888891</v>
      </c>
      <c r="AV41" s="88">
        <v>43063.451388888891</v>
      </c>
      <c r="AW41" t="s">
        <v>399</v>
      </c>
      <c r="AX41" t="s">
        <v>400</v>
      </c>
      <c r="AY41">
        <v>0</v>
      </c>
      <c r="AZ41" t="s">
        <v>401</v>
      </c>
      <c r="BA41" t="s">
        <v>402</v>
      </c>
      <c r="BB41" t="s">
        <v>403</v>
      </c>
      <c r="BC41" t="s">
        <v>404</v>
      </c>
      <c r="BD41" t="s">
        <v>405</v>
      </c>
      <c r="BE41" t="s">
        <v>406</v>
      </c>
      <c r="BF41" t="s">
        <v>407</v>
      </c>
      <c r="BG41" t="s">
        <v>2667</v>
      </c>
      <c r="BH41" t="s">
        <v>1754</v>
      </c>
      <c r="BI41" t="s">
        <v>2668</v>
      </c>
      <c r="BJ41" t="s">
        <v>2669</v>
      </c>
      <c r="BK41" t="s">
        <v>412</v>
      </c>
      <c r="BL41" t="s">
        <v>2670</v>
      </c>
      <c r="BM41" t="s">
        <v>2671</v>
      </c>
      <c r="BN41" t="s">
        <v>2672</v>
      </c>
      <c r="BO41" t="s">
        <v>2673</v>
      </c>
      <c r="BP41" t="s">
        <v>2674</v>
      </c>
      <c r="BQ41" t="s">
        <v>2675</v>
      </c>
      <c r="BR41" t="s">
        <v>2676</v>
      </c>
      <c r="BT41" t="s">
        <v>420</v>
      </c>
      <c r="BU41" t="s">
        <v>420</v>
      </c>
      <c r="BV41" t="s">
        <v>420</v>
      </c>
      <c r="BW41" t="s">
        <v>420</v>
      </c>
      <c r="BX41" t="s">
        <v>420</v>
      </c>
      <c r="BY41" t="s">
        <v>420</v>
      </c>
      <c r="BZ41" t="s">
        <v>420</v>
      </c>
      <c r="CA41" t="s">
        <v>420</v>
      </c>
      <c r="CB41" t="s">
        <v>420</v>
      </c>
      <c r="CC41" t="s">
        <v>420</v>
      </c>
      <c r="CD41" t="s">
        <v>420</v>
      </c>
      <c r="CE41" t="s">
        <v>420</v>
      </c>
      <c r="CF41" t="s">
        <v>420</v>
      </c>
      <c r="CG41" t="s">
        <v>420</v>
      </c>
      <c r="CH41" t="s">
        <v>420</v>
      </c>
      <c r="CI41" t="s">
        <v>420</v>
      </c>
      <c r="CJ41" t="s">
        <v>420</v>
      </c>
      <c r="CK41" t="s">
        <v>420</v>
      </c>
      <c r="CL41" t="s">
        <v>420</v>
      </c>
      <c r="CM41" t="s">
        <v>420</v>
      </c>
      <c r="CN41" t="s">
        <v>420</v>
      </c>
      <c r="CO41" t="s">
        <v>420</v>
      </c>
      <c r="CP41" t="s">
        <v>420</v>
      </c>
      <c r="CQ41" t="s">
        <v>420</v>
      </c>
      <c r="CR41" t="s">
        <v>420</v>
      </c>
      <c r="CS41" t="s">
        <v>420</v>
      </c>
      <c r="CT41" t="s">
        <v>420</v>
      </c>
      <c r="CU41" t="s">
        <v>420</v>
      </c>
      <c r="CV41" t="s">
        <v>420</v>
      </c>
      <c r="CW41" t="s">
        <v>420</v>
      </c>
      <c r="CX41" t="s">
        <v>420</v>
      </c>
      <c r="CY41" t="s">
        <v>420</v>
      </c>
      <c r="CZ41" t="s">
        <v>420</v>
      </c>
      <c r="DA41" t="s">
        <v>420</v>
      </c>
      <c r="DB41" t="s">
        <v>420</v>
      </c>
      <c r="DC41" t="s">
        <v>420</v>
      </c>
      <c r="DD41" t="s">
        <v>420</v>
      </c>
      <c r="DE41" t="s">
        <v>420</v>
      </c>
      <c r="DF41" t="s">
        <v>2677</v>
      </c>
      <c r="DG41" t="s">
        <v>2678</v>
      </c>
      <c r="DH41" t="s">
        <v>2679</v>
      </c>
      <c r="DI41" t="s">
        <v>2680</v>
      </c>
      <c r="DJ41" t="s">
        <v>2681</v>
      </c>
      <c r="DK41" t="s">
        <v>2682</v>
      </c>
      <c r="DL41" t="s">
        <v>2683</v>
      </c>
      <c r="DM41" t="s">
        <v>2684</v>
      </c>
      <c r="DN41" t="s">
        <v>2685</v>
      </c>
      <c r="DO41" t="s">
        <v>2686</v>
      </c>
      <c r="DP41" t="s">
        <v>2687</v>
      </c>
      <c r="DQ41" t="s">
        <v>2688</v>
      </c>
      <c r="DR41" t="s">
        <v>2689</v>
      </c>
      <c r="DS41" t="s">
        <v>2690</v>
      </c>
      <c r="DT41" t="s">
        <v>2691</v>
      </c>
      <c r="DU41" t="s">
        <v>2692</v>
      </c>
      <c r="DV41" t="s">
        <v>2693</v>
      </c>
      <c r="DW41" t="s">
        <v>2694</v>
      </c>
      <c r="DX41" t="s">
        <v>2695</v>
      </c>
      <c r="DY41" t="s">
        <v>2696</v>
      </c>
      <c r="DZ41" t="s">
        <v>2697</v>
      </c>
      <c r="EA41" t="s">
        <v>2698</v>
      </c>
      <c r="EB41" t="s">
        <v>2699</v>
      </c>
      <c r="EC41" t="s">
        <v>2700</v>
      </c>
      <c r="ED41" t="s">
        <v>2701</v>
      </c>
      <c r="EE41" t="s">
        <v>2702</v>
      </c>
      <c r="EF41" t="s">
        <v>2703</v>
      </c>
      <c r="EG41" t="s">
        <v>2704</v>
      </c>
      <c r="EH41" t="s">
        <v>2705</v>
      </c>
      <c r="EI41" t="s">
        <v>2706</v>
      </c>
      <c r="EJ41" t="s">
        <v>2707</v>
      </c>
      <c r="EK41" t="s">
        <v>2708</v>
      </c>
      <c r="EL41" t="s">
        <v>2709</v>
      </c>
      <c r="EM41" t="s">
        <v>2710</v>
      </c>
      <c r="EN41" t="s">
        <v>2711</v>
      </c>
      <c r="EO41" t="s">
        <v>2712</v>
      </c>
      <c r="EP41" t="s">
        <v>2713</v>
      </c>
      <c r="EQ41" t="s">
        <v>2714</v>
      </c>
      <c r="ER41" t="s">
        <v>2715</v>
      </c>
      <c r="ES41" t="s">
        <v>2716</v>
      </c>
      <c r="ET41" t="s">
        <v>2717</v>
      </c>
      <c r="EU41" t="s">
        <v>420</v>
      </c>
      <c r="EV41" t="s">
        <v>420</v>
      </c>
      <c r="EW41" t="s">
        <v>420</v>
      </c>
      <c r="EX41" t="s">
        <v>420</v>
      </c>
      <c r="EY41" t="s">
        <v>420</v>
      </c>
      <c r="EZ41" t="s">
        <v>420</v>
      </c>
      <c r="FA41" t="s">
        <v>420</v>
      </c>
      <c r="FB41" t="s">
        <v>420</v>
      </c>
      <c r="FC41" t="s">
        <v>420</v>
      </c>
      <c r="FD41" t="s">
        <v>420</v>
      </c>
      <c r="FE41" t="s">
        <v>420</v>
      </c>
      <c r="FF41" t="s">
        <v>420</v>
      </c>
      <c r="FG41" t="s">
        <v>420</v>
      </c>
      <c r="FH41" t="s">
        <v>420</v>
      </c>
      <c r="FI41" t="s">
        <v>420</v>
      </c>
      <c r="FJ41" t="s">
        <v>420</v>
      </c>
      <c r="FK41" t="s">
        <v>420</v>
      </c>
      <c r="FL41" t="s">
        <v>420</v>
      </c>
      <c r="FM41" t="s">
        <v>420</v>
      </c>
      <c r="FN41" t="s">
        <v>420</v>
      </c>
      <c r="FO41" t="s">
        <v>420</v>
      </c>
    </row>
    <row r="42" spans="1:171" x14ac:dyDescent="0.25">
      <c r="A42" s="14">
        <v>40</v>
      </c>
      <c r="B42" s="29" t="s">
        <v>75</v>
      </c>
      <c r="C42" s="29"/>
      <c r="D42" s="29"/>
      <c r="E42" s="33"/>
      <c r="F42" s="29">
        <v>40</v>
      </c>
      <c r="G42" s="55">
        <v>43006</v>
      </c>
      <c r="H42" s="29"/>
      <c r="I42" s="29">
        <v>3.3290000000000002</v>
      </c>
      <c r="J42" s="29"/>
      <c r="L42">
        <v>140</v>
      </c>
      <c r="M42">
        <v>10.007</v>
      </c>
      <c r="N42" s="41">
        <v>5.4</v>
      </c>
      <c r="O42" t="s">
        <v>221</v>
      </c>
      <c r="P42" t="s">
        <v>222</v>
      </c>
      <c r="Q42" t="s">
        <v>264</v>
      </c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7">
        <v>1337.5498648242715</v>
      </c>
      <c r="AE42" s="98" t="s">
        <v>7090</v>
      </c>
      <c r="AF42" s="97">
        <v>869.43057228221676</v>
      </c>
      <c r="AG42" s="98">
        <v>1.7933313307299488</v>
      </c>
      <c r="AH42" s="97">
        <v>156.46559244908377</v>
      </c>
      <c r="AI42" s="97">
        <v>41.596991933245711</v>
      </c>
      <c r="AJ42" s="97">
        <v>33.280264343646735</v>
      </c>
      <c r="AK42" s="99">
        <v>7.0383832477470705</v>
      </c>
      <c r="AL42" s="97">
        <v>124.55963426133746</v>
      </c>
      <c r="AM42" s="99">
        <v>46.302192850705922</v>
      </c>
      <c r="AN42" s="98">
        <v>2.4948933613697806</v>
      </c>
      <c r="AO42" s="39"/>
      <c r="AP42" t="s">
        <v>2718</v>
      </c>
      <c r="AT42" t="s">
        <v>398</v>
      </c>
      <c r="AU42" s="88">
        <v>43063.459027777775</v>
      </c>
      <c r="AV42" s="88">
        <v>43063.459027777775</v>
      </c>
      <c r="AW42" t="s">
        <v>399</v>
      </c>
      <c r="AX42" t="s">
        <v>400</v>
      </c>
      <c r="AY42">
        <v>0</v>
      </c>
      <c r="AZ42" t="s">
        <v>401</v>
      </c>
      <c r="BA42" t="s">
        <v>402</v>
      </c>
      <c r="BB42" t="s">
        <v>403</v>
      </c>
      <c r="BC42" t="s">
        <v>404</v>
      </c>
      <c r="BD42" t="s">
        <v>405</v>
      </c>
      <c r="BE42" t="s">
        <v>406</v>
      </c>
      <c r="BF42" t="s">
        <v>407</v>
      </c>
      <c r="BG42" t="s">
        <v>2719</v>
      </c>
      <c r="BH42" t="s">
        <v>1197</v>
      </c>
      <c r="BI42" t="s">
        <v>2720</v>
      </c>
      <c r="BJ42" t="s">
        <v>2721</v>
      </c>
      <c r="BK42" t="s">
        <v>412</v>
      </c>
      <c r="BL42" t="s">
        <v>2722</v>
      </c>
      <c r="BM42" t="s">
        <v>2723</v>
      </c>
      <c r="BN42" t="s">
        <v>2724</v>
      </c>
      <c r="BO42" t="s">
        <v>2725</v>
      </c>
      <c r="BP42" t="s">
        <v>2726</v>
      </c>
      <c r="BQ42" t="s">
        <v>2727</v>
      </c>
      <c r="BR42" t="s">
        <v>2728</v>
      </c>
      <c r="BT42" t="s">
        <v>420</v>
      </c>
      <c r="BU42" t="s">
        <v>420</v>
      </c>
      <c r="BV42" t="s">
        <v>420</v>
      </c>
      <c r="BW42" t="s">
        <v>420</v>
      </c>
      <c r="BX42" t="s">
        <v>420</v>
      </c>
      <c r="BY42" t="s">
        <v>420</v>
      </c>
      <c r="BZ42" t="s">
        <v>420</v>
      </c>
      <c r="CA42" t="s">
        <v>420</v>
      </c>
      <c r="CB42" t="s">
        <v>420</v>
      </c>
      <c r="CC42" t="s">
        <v>420</v>
      </c>
      <c r="CD42" t="s">
        <v>420</v>
      </c>
      <c r="CE42" t="s">
        <v>420</v>
      </c>
      <c r="CF42" t="s">
        <v>420</v>
      </c>
      <c r="CG42" t="s">
        <v>420</v>
      </c>
      <c r="CH42" t="s">
        <v>420</v>
      </c>
      <c r="CI42" t="s">
        <v>420</v>
      </c>
      <c r="CJ42" t="s">
        <v>420</v>
      </c>
      <c r="CK42" t="s">
        <v>420</v>
      </c>
      <c r="CL42" t="s">
        <v>420</v>
      </c>
      <c r="CM42" t="s">
        <v>420</v>
      </c>
      <c r="CN42" t="s">
        <v>420</v>
      </c>
      <c r="CO42" t="s">
        <v>420</v>
      </c>
      <c r="CP42" t="s">
        <v>420</v>
      </c>
      <c r="CQ42" t="s">
        <v>420</v>
      </c>
      <c r="CR42" t="s">
        <v>420</v>
      </c>
      <c r="CS42" t="s">
        <v>420</v>
      </c>
      <c r="CT42" t="s">
        <v>420</v>
      </c>
      <c r="CU42" t="s">
        <v>420</v>
      </c>
      <c r="CV42" t="s">
        <v>420</v>
      </c>
      <c r="CW42" t="s">
        <v>420</v>
      </c>
      <c r="CX42" t="s">
        <v>420</v>
      </c>
      <c r="CY42" t="s">
        <v>420</v>
      </c>
      <c r="CZ42" t="s">
        <v>420</v>
      </c>
      <c r="DA42" t="s">
        <v>420</v>
      </c>
      <c r="DB42" t="s">
        <v>420</v>
      </c>
      <c r="DC42" t="s">
        <v>420</v>
      </c>
      <c r="DD42" t="s">
        <v>420</v>
      </c>
      <c r="DE42" t="s">
        <v>420</v>
      </c>
      <c r="DF42" t="s">
        <v>2729</v>
      </c>
      <c r="DG42" t="s">
        <v>2730</v>
      </c>
      <c r="DH42" t="s">
        <v>2731</v>
      </c>
      <c r="DI42" t="s">
        <v>2732</v>
      </c>
      <c r="DJ42" t="s">
        <v>2733</v>
      </c>
      <c r="DK42" t="s">
        <v>2734</v>
      </c>
      <c r="DL42" t="s">
        <v>2735</v>
      </c>
      <c r="DM42" t="s">
        <v>2736</v>
      </c>
      <c r="DN42" t="s">
        <v>2737</v>
      </c>
      <c r="DO42" t="s">
        <v>2738</v>
      </c>
      <c r="DP42" t="s">
        <v>2739</v>
      </c>
      <c r="DQ42" t="s">
        <v>2740</v>
      </c>
      <c r="DR42" t="s">
        <v>2741</v>
      </c>
      <c r="DS42" t="s">
        <v>2742</v>
      </c>
      <c r="DT42" t="s">
        <v>2743</v>
      </c>
      <c r="DU42" t="s">
        <v>2744</v>
      </c>
      <c r="DV42" t="s">
        <v>2745</v>
      </c>
      <c r="DW42" t="s">
        <v>2746</v>
      </c>
      <c r="DX42" t="s">
        <v>2747</v>
      </c>
      <c r="DY42" t="s">
        <v>2748</v>
      </c>
      <c r="DZ42" t="s">
        <v>2749</v>
      </c>
      <c r="EA42" t="s">
        <v>2750</v>
      </c>
      <c r="EB42" t="s">
        <v>2751</v>
      </c>
      <c r="EC42" t="s">
        <v>2752</v>
      </c>
      <c r="ED42" t="s">
        <v>2753</v>
      </c>
      <c r="EE42" t="s">
        <v>2754</v>
      </c>
      <c r="EF42" t="s">
        <v>2755</v>
      </c>
      <c r="EG42" t="s">
        <v>2756</v>
      </c>
      <c r="EH42" t="s">
        <v>2757</v>
      </c>
      <c r="EI42" t="s">
        <v>2758</v>
      </c>
      <c r="EJ42" t="s">
        <v>2759</v>
      </c>
      <c r="EK42" t="s">
        <v>2760</v>
      </c>
      <c r="EL42" t="s">
        <v>2761</v>
      </c>
      <c r="EM42" t="s">
        <v>2762</v>
      </c>
      <c r="EN42" t="s">
        <v>2763</v>
      </c>
      <c r="EO42" t="s">
        <v>2764</v>
      </c>
      <c r="EP42" t="s">
        <v>2765</v>
      </c>
      <c r="EQ42" t="s">
        <v>2766</v>
      </c>
      <c r="ER42" t="s">
        <v>2767</v>
      </c>
      <c r="ES42" t="s">
        <v>2768</v>
      </c>
      <c r="ET42" t="s">
        <v>2769</v>
      </c>
      <c r="EU42" t="s">
        <v>2770</v>
      </c>
      <c r="EV42" t="s">
        <v>420</v>
      </c>
      <c r="EW42" t="s">
        <v>420</v>
      </c>
      <c r="EX42" t="s">
        <v>420</v>
      </c>
      <c r="EY42" t="s">
        <v>420</v>
      </c>
      <c r="EZ42" t="s">
        <v>420</v>
      </c>
      <c r="FA42" t="s">
        <v>420</v>
      </c>
      <c r="FB42" t="s">
        <v>420</v>
      </c>
      <c r="FC42" t="s">
        <v>420</v>
      </c>
      <c r="FD42" t="s">
        <v>420</v>
      </c>
      <c r="FE42" t="s">
        <v>420</v>
      </c>
      <c r="FF42" t="s">
        <v>420</v>
      </c>
      <c r="FG42" t="s">
        <v>420</v>
      </c>
      <c r="FH42" t="s">
        <v>420</v>
      </c>
      <c r="FI42" t="s">
        <v>420</v>
      </c>
      <c r="FJ42" t="s">
        <v>420</v>
      </c>
      <c r="FK42" t="s">
        <v>420</v>
      </c>
      <c r="FL42" t="s">
        <v>420</v>
      </c>
      <c r="FM42" t="s">
        <v>420</v>
      </c>
      <c r="FN42" t="s">
        <v>420</v>
      </c>
      <c r="FO42" t="s">
        <v>420</v>
      </c>
    </row>
    <row r="43" spans="1:171" x14ac:dyDescent="0.25">
      <c r="A43" s="14">
        <v>41</v>
      </c>
      <c r="B43" s="29" t="s">
        <v>77</v>
      </c>
      <c r="C43" s="29"/>
      <c r="D43" s="29"/>
      <c r="E43" s="33"/>
      <c r="F43" s="29">
        <v>40</v>
      </c>
      <c r="G43" s="29" t="s">
        <v>72</v>
      </c>
      <c r="H43" s="29"/>
      <c r="I43" s="29">
        <v>3.3090000000000002</v>
      </c>
      <c r="J43" s="29"/>
      <c r="L43">
        <v>141</v>
      </c>
      <c r="M43">
        <v>9.9960000000000004</v>
      </c>
      <c r="N43" s="41">
        <v>5.59</v>
      </c>
      <c r="O43" t="s">
        <v>223</v>
      </c>
      <c r="P43" t="s">
        <v>224</v>
      </c>
      <c r="Q43" t="s">
        <v>265</v>
      </c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7">
        <v>1321.0648232094288</v>
      </c>
      <c r="AE43" s="98" t="s">
        <v>7090</v>
      </c>
      <c r="AF43" s="97">
        <v>629.38716821622847</v>
      </c>
      <c r="AG43" s="98">
        <v>0.84315503173164097</v>
      </c>
      <c r="AH43" s="97">
        <v>94.056956501359934</v>
      </c>
      <c r="AI43" s="97">
        <v>80.69107089476428</v>
      </c>
      <c r="AJ43" s="97">
        <v>46.128739800543968</v>
      </c>
      <c r="AK43" s="99">
        <v>7.5640693370353587</v>
      </c>
      <c r="AL43" s="97">
        <v>66.884769820487321</v>
      </c>
      <c r="AM43" s="99">
        <v>20.598368087035357</v>
      </c>
      <c r="AN43" s="98">
        <v>2.7701722574796013</v>
      </c>
      <c r="AO43" s="39"/>
      <c r="AP43" t="s">
        <v>2771</v>
      </c>
      <c r="AT43" t="s">
        <v>398</v>
      </c>
      <c r="AU43" s="88">
        <v>43062.46875</v>
      </c>
      <c r="AV43" s="88">
        <v>43062.46875</v>
      </c>
      <c r="AW43" t="s">
        <v>399</v>
      </c>
      <c r="AX43" t="s">
        <v>400</v>
      </c>
      <c r="AY43">
        <v>0</v>
      </c>
      <c r="AZ43" t="s">
        <v>401</v>
      </c>
      <c r="BA43" t="s">
        <v>402</v>
      </c>
      <c r="BB43" t="s">
        <v>403</v>
      </c>
      <c r="BC43" t="s">
        <v>404</v>
      </c>
      <c r="BD43" t="s">
        <v>405</v>
      </c>
      <c r="BE43" t="s">
        <v>406</v>
      </c>
      <c r="BF43" t="s">
        <v>407</v>
      </c>
      <c r="BG43" t="s">
        <v>2772</v>
      </c>
      <c r="BH43" t="s">
        <v>1138</v>
      </c>
      <c r="BI43" t="s">
        <v>2773</v>
      </c>
      <c r="BJ43" t="s">
        <v>2774</v>
      </c>
      <c r="BK43" t="s">
        <v>412</v>
      </c>
      <c r="BL43" t="s">
        <v>2775</v>
      </c>
      <c r="BM43" t="s">
        <v>2776</v>
      </c>
      <c r="BN43" t="s">
        <v>2777</v>
      </c>
      <c r="BO43" t="s">
        <v>2778</v>
      </c>
      <c r="BP43" t="s">
        <v>2779</v>
      </c>
      <c r="BQ43" t="s">
        <v>2780</v>
      </c>
      <c r="BR43" t="s">
        <v>2781</v>
      </c>
      <c r="BT43" t="s">
        <v>420</v>
      </c>
      <c r="BU43" t="s">
        <v>420</v>
      </c>
      <c r="BV43" t="s">
        <v>420</v>
      </c>
      <c r="BW43" t="s">
        <v>420</v>
      </c>
      <c r="BX43" t="s">
        <v>420</v>
      </c>
      <c r="BY43" t="s">
        <v>420</v>
      </c>
      <c r="BZ43" t="s">
        <v>420</v>
      </c>
      <c r="CA43" t="s">
        <v>420</v>
      </c>
      <c r="CB43" t="s">
        <v>420</v>
      </c>
      <c r="CC43" t="s">
        <v>420</v>
      </c>
      <c r="CD43" t="s">
        <v>420</v>
      </c>
      <c r="CE43" t="s">
        <v>420</v>
      </c>
      <c r="CF43" t="s">
        <v>420</v>
      </c>
      <c r="CG43" t="s">
        <v>420</v>
      </c>
      <c r="CH43" t="s">
        <v>420</v>
      </c>
      <c r="CI43" t="s">
        <v>420</v>
      </c>
      <c r="CJ43" t="s">
        <v>420</v>
      </c>
      <c r="CK43" t="s">
        <v>420</v>
      </c>
      <c r="CL43" t="s">
        <v>420</v>
      </c>
      <c r="CM43" t="s">
        <v>420</v>
      </c>
      <c r="CN43" t="s">
        <v>420</v>
      </c>
      <c r="CO43" t="s">
        <v>420</v>
      </c>
      <c r="CP43" t="s">
        <v>420</v>
      </c>
      <c r="CQ43" t="s">
        <v>420</v>
      </c>
      <c r="CR43" t="s">
        <v>420</v>
      </c>
      <c r="CS43" t="s">
        <v>420</v>
      </c>
      <c r="CT43" t="s">
        <v>420</v>
      </c>
      <c r="CU43" t="s">
        <v>420</v>
      </c>
      <c r="CV43" t="s">
        <v>420</v>
      </c>
      <c r="CW43" t="s">
        <v>420</v>
      </c>
      <c r="CX43" t="s">
        <v>420</v>
      </c>
      <c r="CY43" t="s">
        <v>420</v>
      </c>
      <c r="CZ43" t="s">
        <v>420</v>
      </c>
      <c r="DA43" t="s">
        <v>420</v>
      </c>
      <c r="DB43" t="s">
        <v>420</v>
      </c>
      <c r="DC43" t="s">
        <v>420</v>
      </c>
      <c r="DD43" t="s">
        <v>2782</v>
      </c>
      <c r="DE43" t="s">
        <v>2783</v>
      </c>
      <c r="DF43" t="s">
        <v>2784</v>
      </c>
      <c r="DG43" t="s">
        <v>2785</v>
      </c>
      <c r="DH43" t="s">
        <v>2786</v>
      </c>
      <c r="DI43" t="s">
        <v>2787</v>
      </c>
      <c r="DJ43" t="s">
        <v>2788</v>
      </c>
      <c r="DK43" t="s">
        <v>2789</v>
      </c>
      <c r="DL43" t="s">
        <v>2790</v>
      </c>
      <c r="DM43" t="s">
        <v>2791</v>
      </c>
      <c r="DN43" t="s">
        <v>2792</v>
      </c>
      <c r="DO43" t="s">
        <v>2793</v>
      </c>
      <c r="DP43" t="s">
        <v>2794</v>
      </c>
      <c r="DQ43" t="s">
        <v>2795</v>
      </c>
      <c r="DR43" t="s">
        <v>2796</v>
      </c>
      <c r="DS43" t="s">
        <v>2797</v>
      </c>
      <c r="DT43" t="s">
        <v>2798</v>
      </c>
      <c r="DU43" t="s">
        <v>2799</v>
      </c>
      <c r="DV43" t="s">
        <v>2800</v>
      </c>
      <c r="DW43" t="s">
        <v>2801</v>
      </c>
      <c r="DX43" t="s">
        <v>2802</v>
      </c>
      <c r="DY43" t="s">
        <v>2803</v>
      </c>
      <c r="DZ43" t="s">
        <v>2804</v>
      </c>
      <c r="EA43" t="s">
        <v>2805</v>
      </c>
      <c r="EB43" t="s">
        <v>2806</v>
      </c>
      <c r="EC43" t="s">
        <v>2807</v>
      </c>
      <c r="ED43" t="s">
        <v>2808</v>
      </c>
      <c r="EE43" t="s">
        <v>2809</v>
      </c>
      <c r="EF43" t="s">
        <v>2810</v>
      </c>
      <c r="EG43" t="s">
        <v>2811</v>
      </c>
      <c r="EH43" t="s">
        <v>2812</v>
      </c>
      <c r="EI43" t="s">
        <v>2813</v>
      </c>
      <c r="EJ43" t="s">
        <v>2814</v>
      </c>
      <c r="EK43" t="s">
        <v>2815</v>
      </c>
      <c r="EL43" t="s">
        <v>2816</v>
      </c>
      <c r="EM43" t="s">
        <v>2817</v>
      </c>
      <c r="EN43" t="s">
        <v>2818</v>
      </c>
      <c r="EO43" t="s">
        <v>2819</v>
      </c>
      <c r="EP43" t="s">
        <v>2820</v>
      </c>
      <c r="EQ43" t="s">
        <v>2821</v>
      </c>
      <c r="ER43" t="s">
        <v>2822</v>
      </c>
      <c r="ES43" t="s">
        <v>2823</v>
      </c>
      <c r="ET43" t="s">
        <v>2824</v>
      </c>
      <c r="EU43" t="s">
        <v>2825</v>
      </c>
      <c r="EV43" t="s">
        <v>2826</v>
      </c>
      <c r="EW43" t="s">
        <v>2827</v>
      </c>
      <c r="EX43" t="s">
        <v>2828</v>
      </c>
      <c r="EY43" t="s">
        <v>420</v>
      </c>
      <c r="EZ43" t="s">
        <v>420</v>
      </c>
      <c r="FA43" t="s">
        <v>420</v>
      </c>
      <c r="FB43" t="s">
        <v>420</v>
      </c>
      <c r="FC43" t="s">
        <v>420</v>
      </c>
      <c r="FD43" t="s">
        <v>420</v>
      </c>
      <c r="FE43" t="s">
        <v>420</v>
      </c>
      <c r="FF43" t="s">
        <v>420</v>
      </c>
      <c r="FG43" t="s">
        <v>420</v>
      </c>
      <c r="FH43" t="s">
        <v>420</v>
      </c>
      <c r="FI43" t="s">
        <v>420</v>
      </c>
      <c r="FJ43" t="s">
        <v>420</v>
      </c>
      <c r="FK43" t="s">
        <v>420</v>
      </c>
      <c r="FL43" t="s">
        <v>420</v>
      </c>
      <c r="FM43" t="s">
        <v>420</v>
      </c>
      <c r="FN43" t="s">
        <v>420</v>
      </c>
      <c r="FO43" t="s">
        <v>420</v>
      </c>
    </row>
    <row r="44" spans="1:171" x14ac:dyDescent="0.25">
      <c r="A44" s="14">
        <v>42</v>
      </c>
      <c r="B44" s="29" t="s">
        <v>77</v>
      </c>
      <c r="C44" s="29"/>
      <c r="D44" s="29"/>
      <c r="E44" s="33"/>
      <c r="F44" s="29">
        <v>40</v>
      </c>
      <c r="G44" s="55">
        <v>43008</v>
      </c>
      <c r="H44" s="29"/>
      <c r="I44" s="29">
        <v>3.2029999999999998</v>
      </c>
      <c r="J44" s="29"/>
      <c r="L44">
        <v>142</v>
      </c>
      <c r="M44">
        <v>10.036</v>
      </c>
      <c r="N44" s="41">
        <v>5.64</v>
      </c>
      <c r="O44" t="s">
        <v>225</v>
      </c>
      <c r="P44" t="s">
        <v>226</v>
      </c>
      <c r="Q44" t="s">
        <v>239</v>
      </c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97">
        <v>1497.9717452388388</v>
      </c>
      <c r="AE44" s="98" t="s">
        <v>7090</v>
      </c>
      <c r="AF44" s="97">
        <v>884.49086051436154</v>
      </c>
      <c r="AG44" s="98">
        <v>1.1988760536996568</v>
      </c>
      <c r="AH44" s="97">
        <v>99.804430678426471</v>
      </c>
      <c r="AI44" s="97">
        <v>53.745542001490804</v>
      </c>
      <c r="AJ44" s="97">
        <v>56.77802060568218</v>
      </c>
      <c r="AK44" s="99">
        <v>8.6013016758507668</v>
      </c>
      <c r="AL44" s="97">
        <v>64.680040810487839</v>
      </c>
      <c r="AM44" s="99">
        <v>35.938182953481117</v>
      </c>
      <c r="AN44" s="98">
        <v>3.0547923821417426</v>
      </c>
      <c r="AO44" s="39"/>
      <c r="AP44" t="s">
        <v>2829</v>
      </c>
      <c r="AT44" t="s">
        <v>398</v>
      </c>
      <c r="AU44" s="88">
        <v>43062.461111111108</v>
      </c>
      <c r="AV44" s="88">
        <v>43062.461111111108</v>
      </c>
      <c r="AW44" t="s">
        <v>399</v>
      </c>
      <c r="AX44" t="s">
        <v>400</v>
      </c>
      <c r="AY44">
        <v>0</v>
      </c>
      <c r="AZ44" t="s">
        <v>401</v>
      </c>
      <c r="BA44" t="s">
        <v>402</v>
      </c>
      <c r="BB44" t="s">
        <v>403</v>
      </c>
      <c r="BC44" t="s">
        <v>404</v>
      </c>
      <c r="BD44" t="s">
        <v>405</v>
      </c>
      <c r="BE44" t="s">
        <v>406</v>
      </c>
      <c r="BF44" t="s">
        <v>407</v>
      </c>
      <c r="BG44" t="s">
        <v>2830</v>
      </c>
      <c r="BH44" t="s">
        <v>2831</v>
      </c>
      <c r="BI44" t="s">
        <v>2832</v>
      </c>
      <c r="BJ44" t="s">
        <v>2833</v>
      </c>
      <c r="BK44" t="s">
        <v>412</v>
      </c>
      <c r="BL44" t="s">
        <v>2834</v>
      </c>
      <c r="BM44" t="s">
        <v>2835</v>
      </c>
      <c r="BN44" t="s">
        <v>2836</v>
      </c>
      <c r="BO44" t="s">
        <v>2837</v>
      </c>
      <c r="BP44" t="s">
        <v>2838</v>
      </c>
      <c r="BQ44" t="s">
        <v>2839</v>
      </c>
      <c r="BR44" t="s">
        <v>2840</v>
      </c>
      <c r="BT44" t="s">
        <v>420</v>
      </c>
      <c r="BU44" t="s">
        <v>420</v>
      </c>
      <c r="BV44" t="s">
        <v>420</v>
      </c>
      <c r="BW44" t="s">
        <v>420</v>
      </c>
      <c r="BX44" t="s">
        <v>420</v>
      </c>
      <c r="BY44" t="s">
        <v>420</v>
      </c>
      <c r="BZ44" t="s">
        <v>420</v>
      </c>
      <c r="CA44" t="s">
        <v>420</v>
      </c>
      <c r="CB44" t="s">
        <v>420</v>
      </c>
      <c r="CC44" t="s">
        <v>420</v>
      </c>
      <c r="CD44" t="s">
        <v>420</v>
      </c>
      <c r="CE44" t="s">
        <v>420</v>
      </c>
      <c r="CF44" t="s">
        <v>420</v>
      </c>
      <c r="CG44" t="s">
        <v>420</v>
      </c>
      <c r="CH44" t="s">
        <v>420</v>
      </c>
      <c r="CI44" t="s">
        <v>420</v>
      </c>
      <c r="CJ44" t="s">
        <v>420</v>
      </c>
      <c r="CK44" t="s">
        <v>420</v>
      </c>
      <c r="CL44" t="s">
        <v>420</v>
      </c>
      <c r="CM44" t="s">
        <v>420</v>
      </c>
      <c r="CN44" t="s">
        <v>420</v>
      </c>
      <c r="CO44" t="s">
        <v>420</v>
      </c>
      <c r="CP44" t="s">
        <v>420</v>
      </c>
      <c r="CQ44" t="s">
        <v>420</v>
      </c>
      <c r="CR44" t="s">
        <v>420</v>
      </c>
      <c r="CS44" t="s">
        <v>420</v>
      </c>
      <c r="CT44" t="s">
        <v>420</v>
      </c>
      <c r="CU44" t="s">
        <v>420</v>
      </c>
      <c r="CV44" t="s">
        <v>420</v>
      </c>
      <c r="CW44" t="s">
        <v>420</v>
      </c>
      <c r="CX44" t="s">
        <v>420</v>
      </c>
      <c r="CY44" t="s">
        <v>420</v>
      </c>
      <c r="CZ44" t="s">
        <v>420</v>
      </c>
      <c r="DA44" t="s">
        <v>420</v>
      </c>
      <c r="DB44" t="s">
        <v>420</v>
      </c>
      <c r="DC44" t="s">
        <v>420</v>
      </c>
      <c r="DD44" t="s">
        <v>2841</v>
      </c>
      <c r="DE44" t="s">
        <v>2842</v>
      </c>
      <c r="DF44" t="s">
        <v>2843</v>
      </c>
      <c r="DG44" t="s">
        <v>2844</v>
      </c>
      <c r="DH44" t="s">
        <v>2845</v>
      </c>
      <c r="DI44" t="s">
        <v>2846</v>
      </c>
      <c r="DJ44" t="s">
        <v>2847</v>
      </c>
      <c r="DK44" t="s">
        <v>2848</v>
      </c>
      <c r="DL44" t="s">
        <v>2849</v>
      </c>
      <c r="DM44" t="s">
        <v>2850</v>
      </c>
      <c r="DN44" t="s">
        <v>2851</v>
      </c>
      <c r="DO44" t="s">
        <v>2852</v>
      </c>
      <c r="DP44" t="s">
        <v>2853</v>
      </c>
      <c r="DQ44" t="s">
        <v>2854</v>
      </c>
      <c r="DR44" t="s">
        <v>2855</v>
      </c>
      <c r="DS44" t="s">
        <v>2856</v>
      </c>
      <c r="DT44" t="s">
        <v>2857</v>
      </c>
      <c r="DU44" t="s">
        <v>2858</v>
      </c>
      <c r="DV44" t="s">
        <v>2859</v>
      </c>
      <c r="DW44" t="s">
        <v>2860</v>
      </c>
      <c r="DX44" t="s">
        <v>2861</v>
      </c>
      <c r="DY44" t="s">
        <v>2862</v>
      </c>
      <c r="DZ44" t="s">
        <v>2863</v>
      </c>
      <c r="EA44" t="s">
        <v>2864</v>
      </c>
      <c r="EB44" t="s">
        <v>2865</v>
      </c>
      <c r="EC44" t="s">
        <v>2866</v>
      </c>
      <c r="ED44" t="s">
        <v>2867</v>
      </c>
      <c r="EE44" t="s">
        <v>2868</v>
      </c>
      <c r="EF44" t="s">
        <v>2869</v>
      </c>
      <c r="EG44" t="s">
        <v>2870</v>
      </c>
      <c r="EH44" t="s">
        <v>2871</v>
      </c>
      <c r="EI44" t="s">
        <v>2872</v>
      </c>
      <c r="EJ44" t="s">
        <v>2873</v>
      </c>
      <c r="EK44" t="s">
        <v>2874</v>
      </c>
      <c r="EL44" t="s">
        <v>2875</v>
      </c>
      <c r="EM44" t="s">
        <v>2876</v>
      </c>
      <c r="EN44" t="s">
        <v>2877</v>
      </c>
      <c r="EO44" t="s">
        <v>2878</v>
      </c>
      <c r="EP44" t="s">
        <v>2879</v>
      </c>
      <c r="EQ44" t="s">
        <v>2880</v>
      </c>
      <c r="ER44" t="s">
        <v>2881</v>
      </c>
      <c r="ES44" t="s">
        <v>2882</v>
      </c>
      <c r="ET44" t="s">
        <v>2883</v>
      </c>
      <c r="EU44" t="s">
        <v>2884</v>
      </c>
      <c r="EV44" t="s">
        <v>2885</v>
      </c>
      <c r="EW44" t="s">
        <v>2886</v>
      </c>
      <c r="EX44" t="s">
        <v>2887</v>
      </c>
      <c r="EY44" t="s">
        <v>2888</v>
      </c>
      <c r="EZ44" t="s">
        <v>2889</v>
      </c>
      <c r="FA44" t="s">
        <v>2890</v>
      </c>
      <c r="FB44" t="s">
        <v>2891</v>
      </c>
      <c r="FC44" t="s">
        <v>2892</v>
      </c>
      <c r="FD44" t="s">
        <v>2893</v>
      </c>
      <c r="FE44" t="s">
        <v>420</v>
      </c>
      <c r="FF44" t="s">
        <v>420</v>
      </c>
      <c r="FG44" t="s">
        <v>420</v>
      </c>
      <c r="FH44" t="s">
        <v>420</v>
      </c>
      <c r="FI44" t="s">
        <v>420</v>
      </c>
      <c r="FJ44" t="s">
        <v>420</v>
      </c>
      <c r="FK44" t="s">
        <v>420</v>
      </c>
      <c r="FL44" t="s">
        <v>420</v>
      </c>
      <c r="FM44" t="s">
        <v>420</v>
      </c>
      <c r="FN44" t="s">
        <v>420</v>
      </c>
      <c r="FO44" t="s">
        <v>420</v>
      </c>
    </row>
    <row r="45" spans="1:171" x14ac:dyDescent="0.25">
      <c r="A45" s="14">
        <v>43</v>
      </c>
      <c r="B45" s="29" t="s">
        <v>88</v>
      </c>
      <c r="C45" s="29"/>
      <c r="D45" s="29"/>
      <c r="E45" s="33"/>
      <c r="F45" s="29"/>
      <c r="G45" s="29"/>
      <c r="H45" s="29"/>
      <c r="I45" s="29">
        <v>3.1819999999999999</v>
      </c>
      <c r="J45" s="29"/>
      <c r="L45">
        <v>143</v>
      </c>
      <c r="M45" t="s">
        <v>104</v>
      </c>
      <c r="N45" s="41" t="s">
        <v>104</v>
      </c>
      <c r="O45" s="43"/>
      <c r="P45" s="43"/>
      <c r="Q45" s="43"/>
      <c r="R45" s="43"/>
      <c r="S45" s="43">
        <v>1.018</v>
      </c>
      <c r="T45" s="43">
        <v>1.1619999999999999</v>
      </c>
      <c r="U45" s="43">
        <v>2.1819999999999999</v>
      </c>
      <c r="V45" s="87">
        <v>2.1739999999999999</v>
      </c>
      <c r="W45" s="19">
        <v>10.656666666666668</v>
      </c>
      <c r="X45" s="43">
        <v>2.5009999999999999</v>
      </c>
      <c r="Y45">
        <v>100</v>
      </c>
      <c r="Z45"/>
      <c r="AA45">
        <f t="shared" ref="AA45:AA46" si="3">(V45-S45)/(U45-S45)*100</f>
        <v>99.312714776632305</v>
      </c>
      <c r="AB45">
        <f>W45*AA45/100</f>
        <v>10.583424971363117</v>
      </c>
      <c r="AC45">
        <f>AB45/X45*0.1*1000</f>
        <v>423.16773176181999</v>
      </c>
      <c r="AD45" s="100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42"/>
    </row>
    <row r="46" spans="1:171" x14ac:dyDescent="0.25">
      <c r="A46" s="14">
        <v>44</v>
      </c>
      <c r="B46" s="29" t="s">
        <v>89</v>
      </c>
      <c r="C46" s="29"/>
      <c r="D46" s="29"/>
      <c r="E46" s="33"/>
      <c r="F46" s="29"/>
      <c r="G46" s="29"/>
      <c r="H46" s="29"/>
      <c r="I46" s="29">
        <v>3.83</v>
      </c>
      <c r="J46" s="29"/>
      <c r="L46">
        <v>144</v>
      </c>
      <c r="M46">
        <v>10.082000000000001</v>
      </c>
      <c r="N46" s="41">
        <v>4.74</v>
      </c>
      <c r="O46" s="43"/>
      <c r="P46" s="43"/>
      <c r="Q46" s="43"/>
      <c r="R46" s="43"/>
      <c r="S46" s="43">
        <v>1</v>
      </c>
      <c r="T46" s="43">
        <v>4.9009999999999998</v>
      </c>
      <c r="U46" s="43">
        <v>5.9009999999999998</v>
      </c>
      <c r="V46" s="87">
        <v>5.8460000000000001</v>
      </c>
      <c r="W46" s="19"/>
      <c r="X46" s="43"/>
      <c r="Y46">
        <v>100</v>
      </c>
      <c r="Z46"/>
      <c r="AA46">
        <f t="shared" si="3"/>
        <v>98.877780044888809</v>
      </c>
      <c r="AB46"/>
      <c r="AC46"/>
      <c r="AD46" s="100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42"/>
    </row>
    <row r="47" spans="1:171" x14ac:dyDescent="0.25">
      <c r="A47" s="14">
        <v>45</v>
      </c>
      <c r="B47" s="29" t="s">
        <v>90</v>
      </c>
      <c r="C47" s="29"/>
      <c r="D47" s="29"/>
      <c r="E47" s="29"/>
      <c r="F47" s="29"/>
      <c r="G47" s="29"/>
      <c r="H47" s="29"/>
      <c r="I47" s="29"/>
      <c r="J47" s="29"/>
      <c r="L47">
        <v>145</v>
      </c>
      <c r="M47" t="s">
        <v>90</v>
      </c>
      <c r="N47" s="41">
        <v>4.82</v>
      </c>
      <c r="O47" s="43"/>
      <c r="P47" s="43"/>
      <c r="Q47" s="43"/>
      <c r="R47" s="43"/>
      <c r="S47" s="43">
        <v>1.0069999999999999</v>
      </c>
      <c r="T47" s="43"/>
      <c r="U47" s="43"/>
      <c r="V47" s="87">
        <v>1.0049999999999999</v>
      </c>
      <c r="W47" s="19"/>
      <c r="X47" s="19"/>
      <c r="Y47">
        <v>100</v>
      </c>
      <c r="Z47"/>
      <c r="AA47" s="19"/>
      <c r="AB47" s="19"/>
      <c r="AC47" s="19"/>
      <c r="AD47" s="100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42"/>
    </row>
    <row r="48" spans="1:171" x14ac:dyDescent="0.25">
      <c r="A48" s="14">
        <v>46</v>
      </c>
      <c r="B48" s="29" t="s">
        <v>90</v>
      </c>
      <c r="C48" s="29"/>
      <c r="D48" s="29"/>
      <c r="E48" s="29"/>
      <c r="F48" s="29"/>
      <c r="G48" s="29"/>
      <c r="H48" s="29"/>
      <c r="I48" s="29"/>
      <c r="J48" s="29"/>
      <c r="L48">
        <v>146</v>
      </c>
      <c r="M48" t="s">
        <v>90</v>
      </c>
      <c r="N48" s="41">
        <v>4.9400000000000004</v>
      </c>
      <c r="O48" s="43"/>
      <c r="P48" s="43"/>
      <c r="Q48" s="43"/>
      <c r="R48" s="43"/>
      <c r="S48" s="43">
        <v>1.4019999999999999</v>
      </c>
      <c r="T48" s="43"/>
      <c r="U48" s="43"/>
      <c r="V48" s="87">
        <v>1.401</v>
      </c>
      <c r="W48" s="19"/>
      <c r="X48" s="19"/>
      <c r="Y48">
        <v>100</v>
      </c>
      <c r="Z48"/>
      <c r="AA48" s="19"/>
      <c r="AB48" s="19"/>
      <c r="AC48" s="19"/>
      <c r="AD48" s="100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42"/>
    </row>
    <row r="49" spans="15:50" x14ac:dyDescent="0.25">
      <c r="O49" s="43"/>
      <c r="P49" s="43"/>
      <c r="Q49" s="43"/>
      <c r="AD49" s="19"/>
      <c r="AP49" s="42"/>
    </row>
    <row r="50" spans="15:50" x14ac:dyDescent="0.25">
      <c r="AD50" s="19"/>
    </row>
    <row r="52" spans="15:50" x14ac:dyDescent="0.25">
      <c r="AM52" s="40"/>
      <c r="AN52" s="40"/>
      <c r="AO52" s="40"/>
    </row>
    <row r="53" spans="15:50" x14ac:dyDescent="0.25"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</row>
    <row r="54" spans="15:50" x14ac:dyDescent="0.25">
      <c r="AP54" s="40"/>
      <c r="AQ54" s="40"/>
      <c r="AR54" s="40"/>
      <c r="AS54" s="40"/>
      <c r="AT54" s="40"/>
      <c r="AU54" s="40"/>
      <c r="AV54" s="40"/>
      <c r="AW54" s="40"/>
      <c r="AX54" s="40"/>
    </row>
  </sheetData>
  <sortState ref="AF3:AQ58">
    <sortCondition ref="AF4"/>
  </sortState>
  <conditionalFormatting sqref="AD2:AM2">
    <cfRule type="cellIs" dxfId="4" priority="3" operator="lessThan">
      <formula>0</formula>
    </cfRule>
  </conditionalFormatting>
  <conditionalFormatting sqref="AD2:AM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E16"/>
  <sheetViews>
    <sheetView topLeftCell="B1" workbookViewId="0">
      <selection activeCell="V24" sqref="V24"/>
    </sheetView>
  </sheetViews>
  <sheetFormatPr baseColWidth="10" defaultColWidth="11.42578125" defaultRowHeight="15" x14ac:dyDescent="0.25"/>
  <cols>
    <col min="16" max="16" width="24.85546875" bestFit="1" customWidth="1"/>
  </cols>
  <sheetData>
    <row r="1" spans="1:161" x14ac:dyDescent="0.25">
      <c r="A1" s="13" t="s">
        <v>3</v>
      </c>
      <c r="B1" s="13" t="s">
        <v>42</v>
      </c>
      <c r="C1" s="1" t="s">
        <v>0</v>
      </c>
      <c r="D1" s="1" t="s">
        <v>41</v>
      </c>
      <c r="E1" s="2" t="s">
        <v>1</v>
      </c>
      <c r="F1" s="2" t="s">
        <v>67</v>
      </c>
      <c r="G1" s="3" t="s">
        <v>2</v>
      </c>
      <c r="H1" s="4" t="s">
        <v>40</v>
      </c>
      <c r="I1" s="13" t="s">
        <v>25</v>
      </c>
      <c r="J1" s="53" t="s">
        <v>105</v>
      </c>
      <c r="K1" s="53" t="s">
        <v>91</v>
      </c>
      <c r="L1" s="53" t="s">
        <v>92</v>
      </c>
      <c r="M1" s="53" t="s">
        <v>99</v>
      </c>
      <c r="N1" s="38" t="s">
        <v>54</v>
      </c>
      <c r="O1" s="41" t="s">
        <v>60</v>
      </c>
      <c r="P1" s="44" t="s">
        <v>58</v>
      </c>
      <c r="Q1" s="44" t="s">
        <v>57</v>
      </c>
      <c r="R1" s="44" t="s">
        <v>144</v>
      </c>
      <c r="S1" s="44" t="s">
        <v>59</v>
      </c>
      <c r="T1" s="48" t="s">
        <v>61</v>
      </c>
      <c r="U1" s="21"/>
      <c r="V1" s="21"/>
      <c r="W1" s="21"/>
      <c r="X1" s="21"/>
      <c r="Y1" s="21"/>
      <c r="Z1" s="21"/>
      <c r="AA1" s="21"/>
      <c r="AB1" s="35"/>
      <c r="AC1" s="36"/>
      <c r="AD1" s="36"/>
      <c r="AE1" s="92" t="s">
        <v>62</v>
      </c>
      <c r="AF1" t="s">
        <v>266</v>
      </c>
      <c r="AG1" t="s">
        <v>267</v>
      </c>
      <c r="AH1" t="s">
        <v>268</v>
      </c>
      <c r="AI1" t="s">
        <v>269</v>
      </c>
      <c r="AJ1" t="s">
        <v>270</v>
      </c>
      <c r="AK1" t="s">
        <v>271</v>
      </c>
      <c r="AL1" t="s">
        <v>272</v>
      </c>
      <c r="AM1" t="s">
        <v>273</v>
      </c>
      <c r="AN1" t="s">
        <v>274</v>
      </c>
      <c r="AO1" t="s">
        <v>275</v>
      </c>
      <c r="AP1" t="s">
        <v>276</v>
      </c>
      <c r="AQ1" t="s">
        <v>277</v>
      </c>
      <c r="AR1" t="s">
        <v>278</v>
      </c>
      <c r="AS1" t="s">
        <v>279</v>
      </c>
      <c r="AT1" t="s">
        <v>280</v>
      </c>
      <c r="AU1" t="s">
        <v>281</v>
      </c>
      <c r="AV1" t="s">
        <v>282</v>
      </c>
      <c r="AW1" t="s">
        <v>283</v>
      </c>
      <c r="AX1" t="s">
        <v>284</v>
      </c>
      <c r="AY1" t="s">
        <v>285</v>
      </c>
      <c r="AZ1" t="s">
        <v>286</v>
      </c>
      <c r="BA1" t="s">
        <v>287</v>
      </c>
      <c r="BB1" t="s">
        <v>288</v>
      </c>
      <c r="BC1" t="s">
        <v>289</v>
      </c>
      <c r="BD1" t="s">
        <v>290</v>
      </c>
      <c r="BE1" t="s">
        <v>291</v>
      </c>
      <c r="BF1" t="s">
        <v>292</v>
      </c>
      <c r="BG1" t="s">
        <v>293</v>
      </c>
      <c r="BH1" t="s">
        <v>294</v>
      </c>
      <c r="BI1" t="s">
        <v>295</v>
      </c>
    </row>
    <row r="2" spans="1:161" x14ac:dyDescent="0.25">
      <c r="A2" s="13"/>
      <c r="B2" s="13"/>
      <c r="C2" s="1"/>
      <c r="D2" s="1"/>
      <c r="E2" s="2"/>
      <c r="F2" s="2"/>
      <c r="G2" s="3"/>
      <c r="H2" s="4"/>
      <c r="I2" s="13"/>
      <c r="J2" s="13"/>
      <c r="K2" s="56"/>
      <c r="L2" s="56"/>
      <c r="M2" s="56"/>
      <c r="P2" s="41"/>
      <c r="Q2" s="41"/>
      <c r="R2" s="41"/>
      <c r="S2" s="41"/>
      <c r="T2" s="37" t="s">
        <v>55</v>
      </c>
      <c r="U2" s="37" t="s">
        <v>56</v>
      </c>
      <c r="V2" s="37" t="s">
        <v>47</v>
      </c>
      <c r="W2" s="37" t="s">
        <v>49</v>
      </c>
      <c r="X2" s="37" t="s">
        <v>51</v>
      </c>
      <c r="Y2" s="37" t="s">
        <v>46</v>
      </c>
      <c r="Z2" s="37" t="s">
        <v>48</v>
      </c>
      <c r="AA2" s="37" t="s">
        <v>52</v>
      </c>
      <c r="AB2" s="37" t="s">
        <v>45</v>
      </c>
      <c r="AC2" s="37" t="s">
        <v>53</v>
      </c>
      <c r="AD2" s="37" t="s">
        <v>50</v>
      </c>
      <c r="AE2" s="93"/>
      <c r="BI2" t="s">
        <v>6262</v>
      </c>
      <c r="BJ2" t="s">
        <v>297</v>
      </c>
      <c r="BK2" t="s">
        <v>298</v>
      </c>
      <c r="BL2" t="s">
        <v>299</v>
      </c>
      <c r="BM2" t="s">
        <v>300</v>
      </c>
      <c r="BN2" t="s">
        <v>301</v>
      </c>
      <c r="BO2" t="s">
        <v>302</v>
      </c>
      <c r="BP2" t="s">
        <v>303</v>
      </c>
      <c r="BQ2" t="s">
        <v>6263</v>
      </c>
      <c r="BR2" t="s">
        <v>305</v>
      </c>
      <c r="BS2" t="s">
        <v>306</v>
      </c>
      <c r="BT2" t="s">
        <v>307</v>
      </c>
      <c r="BU2" t="s">
        <v>308</v>
      </c>
      <c r="BV2" t="s">
        <v>309</v>
      </c>
      <c r="BW2" t="s">
        <v>310</v>
      </c>
      <c r="BX2" t="s">
        <v>311</v>
      </c>
      <c r="BY2" t="s">
        <v>312</v>
      </c>
      <c r="BZ2" t="s">
        <v>313</v>
      </c>
      <c r="CA2" t="s">
        <v>314</v>
      </c>
      <c r="CB2" t="s">
        <v>315</v>
      </c>
      <c r="CC2" t="s">
        <v>316</v>
      </c>
      <c r="CD2" t="s">
        <v>6264</v>
      </c>
      <c r="CE2" t="s">
        <v>6265</v>
      </c>
      <c r="CF2" t="s">
        <v>319</v>
      </c>
      <c r="CG2" t="s">
        <v>320</v>
      </c>
      <c r="CH2" t="s">
        <v>321</v>
      </c>
      <c r="CI2" t="s">
        <v>322</v>
      </c>
      <c r="CJ2" t="s">
        <v>323</v>
      </c>
      <c r="CK2" t="s">
        <v>6266</v>
      </c>
      <c r="CL2" t="s">
        <v>325</v>
      </c>
      <c r="CM2" t="s">
        <v>326</v>
      </c>
      <c r="CN2" t="s">
        <v>327</v>
      </c>
      <c r="CO2" t="s">
        <v>328</v>
      </c>
      <c r="CP2" t="s">
        <v>329</v>
      </c>
      <c r="CQ2" t="s">
        <v>330</v>
      </c>
      <c r="CR2" t="s">
        <v>331</v>
      </c>
      <c r="CS2" t="s">
        <v>6267</v>
      </c>
      <c r="CT2" t="s">
        <v>333</v>
      </c>
      <c r="CU2" t="s">
        <v>334</v>
      </c>
      <c r="CV2" t="s">
        <v>335</v>
      </c>
      <c r="CW2" t="s">
        <v>336</v>
      </c>
      <c r="CX2" t="s">
        <v>337</v>
      </c>
      <c r="CY2" t="s">
        <v>338</v>
      </c>
      <c r="CZ2" t="s">
        <v>339</v>
      </c>
      <c r="DA2" t="s">
        <v>340</v>
      </c>
      <c r="DB2" t="s">
        <v>341</v>
      </c>
      <c r="DC2" t="s">
        <v>342</v>
      </c>
      <c r="DD2" t="s">
        <v>343</v>
      </c>
      <c r="DE2" t="s">
        <v>344</v>
      </c>
      <c r="DF2" t="s">
        <v>345</v>
      </c>
      <c r="DG2">
        <v>10</v>
      </c>
      <c r="DH2" t="s">
        <v>347</v>
      </c>
      <c r="DI2" t="s">
        <v>348</v>
      </c>
      <c r="DJ2" t="s">
        <v>349</v>
      </c>
      <c r="DK2" t="s">
        <v>350</v>
      </c>
      <c r="DL2" t="s">
        <v>351</v>
      </c>
      <c r="DM2" t="s">
        <v>352</v>
      </c>
      <c r="DN2" t="s">
        <v>6268</v>
      </c>
      <c r="DO2" t="s">
        <v>354</v>
      </c>
      <c r="DP2" t="s">
        <v>355</v>
      </c>
      <c r="DQ2" t="s">
        <v>356</v>
      </c>
      <c r="DR2" t="s">
        <v>357</v>
      </c>
      <c r="DS2" t="s">
        <v>358</v>
      </c>
      <c r="DT2" t="s">
        <v>359</v>
      </c>
      <c r="DU2" t="s">
        <v>360</v>
      </c>
      <c r="DV2" t="s">
        <v>361</v>
      </c>
      <c r="DW2" t="s">
        <v>362</v>
      </c>
      <c r="DX2" t="s">
        <v>363</v>
      </c>
      <c r="DY2" t="s">
        <v>364</v>
      </c>
      <c r="DZ2" t="s">
        <v>365</v>
      </c>
      <c r="EA2" t="s">
        <v>366</v>
      </c>
      <c r="EB2" t="s">
        <v>367</v>
      </c>
      <c r="EC2" t="s">
        <v>368</v>
      </c>
      <c r="ED2" t="s">
        <v>369</v>
      </c>
      <c r="EE2" t="s">
        <v>6269</v>
      </c>
      <c r="EF2" t="s">
        <v>371</v>
      </c>
      <c r="EG2" t="s">
        <v>372</v>
      </c>
      <c r="EH2" t="s">
        <v>373</v>
      </c>
      <c r="EI2" t="s">
        <v>374</v>
      </c>
      <c r="EJ2" t="s">
        <v>375</v>
      </c>
      <c r="EK2" t="s">
        <v>376</v>
      </c>
      <c r="EL2" t="s">
        <v>6270</v>
      </c>
      <c r="EM2" t="s">
        <v>378</v>
      </c>
      <c r="EN2" t="s">
        <v>379</v>
      </c>
      <c r="EO2" t="s">
        <v>380</v>
      </c>
      <c r="EP2" t="s">
        <v>381</v>
      </c>
      <c r="EQ2" t="s">
        <v>382</v>
      </c>
      <c r="ER2" t="s">
        <v>383</v>
      </c>
      <c r="ES2" t="s">
        <v>384</v>
      </c>
      <c r="ET2" t="s">
        <v>385</v>
      </c>
      <c r="EU2" t="s">
        <v>386</v>
      </c>
      <c r="EV2" t="s">
        <v>387</v>
      </c>
      <c r="EW2" t="s">
        <v>388</v>
      </c>
      <c r="EX2" t="s">
        <v>389</v>
      </c>
      <c r="EY2" t="s">
        <v>390</v>
      </c>
      <c r="EZ2" t="s">
        <v>391</v>
      </c>
      <c r="FA2" t="s">
        <v>392</v>
      </c>
      <c r="FB2" t="s">
        <v>6271</v>
      </c>
      <c r="FC2" t="s">
        <v>6272</v>
      </c>
      <c r="FD2" t="s">
        <v>6273</v>
      </c>
      <c r="FE2">
        <v>10000</v>
      </c>
    </row>
    <row r="3" spans="1:161" x14ac:dyDescent="0.25">
      <c r="A3" s="14">
        <v>50</v>
      </c>
      <c r="B3" s="58" t="s">
        <v>63</v>
      </c>
      <c r="C3" s="58"/>
      <c r="D3" s="58"/>
      <c r="E3" s="58"/>
      <c r="F3" s="58" t="s">
        <v>95</v>
      </c>
      <c r="G3" s="58">
        <v>1</v>
      </c>
      <c r="H3" s="58"/>
      <c r="I3" s="58" t="s">
        <v>106</v>
      </c>
      <c r="J3" s="58" t="s">
        <v>106</v>
      </c>
      <c r="K3" s="59"/>
      <c r="L3" s="59"/>
      <c r="M3" s="59"/>
      <c r="O3" s="41"/>
      <c r="P3" t="s">
        <v>2899</v>
      </c>
      <c r="Q3" t="s">
        <v>2900</v>
      </c>
      <c r="R3" t="s">
        <v>2901</v>
      </c>
      <c r="T3" s="103" t="s">
        <v>106</v>
      </c>
      <c r="U3" s="39" t="s">
        <v>7104</v>
      </c>
      <c r="V3" s="103" t="s">
        <v>106</v>
      </c>
      <c r="W3" s="103" t="s">
        <v>106</v>
      </c>
      <c r="X3" s="103" t="s">
        <v>106</v>
      </c>
      <c r="Y3" s="103" t="s">
        <v>106</v>
      </c>
      <c r="Z3" s="103" t="s">
        <v>106</v>
      </c>
      <c r="AA3" s="103" t="s">
        <v>106</v>
      </c>
      <c r="AB3" s="103" t="s">
        <v>106</v>
      </c>
      <c r="AC3" s="103" t="s">
        <v>106</v>
      </c>
      <c r="AD3" s="103" t="s">
        <v>106</v>
      </c>
      <c r="AE3" s="39"/>
      <c r="AF3" s="42"/>
    </row>
    <row r="4" spans="1:161" x14ac:dyDescent="0.25">
      <c r="A4" s="14">
        <v>51</v>
      </c>
      <c r="B4" s="58" t="s">
        <v>63</v>
      </c>
      <c r="C4" s="58"/>
      <c r="D4" s="58"/>
      <c r="E4" s="58"/>
      <c r="F4" s="58" t="s">
        <v>95</v>
      </c>
      <c r="G4" s="58">
        <v>2</v>
      </c>
      <c r="H4" s="58"/>
      <c r="I4" s="58">
        <v>0.75800000000000001</v>
      </c>
      <c r="J4" s="58" t="s">
        <v>106</v>
      </c>
      <c r="K4" s="59"/>
      <c r="L4" s="59"/>
      <c r="M4" s="59"/>
      <c r="N4" t="s">
        <v>107</v>
      </c>
      <c r="T4" s="104">
        <v>326.91886543535617</v>
      </c>
      <c r="U4" s="39" t="s">
        <v>7104</v>
      </c>
      <c r="V4" s="105">
        <v>0</v>
      </c>
      <c r="W4" s="105">
        <v>0</v>
      </c>
      <c r="X4" s="97">
        <v>100.79485488126647</v>
      </c>
      <c r="Y4" s="99">
        <v>31.741424802110817</v>
      </c>
      <c r="Z4" s="105">
        <v>23.58839050131926</v>
      </c>
      <c r="AA4" s="106">
        <v>0.86081794195250649</v>
      </c>
      <c r="AB4" s="105">
        <v>13.872031662269128</v>
      </c>
      <c r="AC4" s="106">
        <v>4.90765171503958</v>
      </c>
      <c r="AD4" s="106">
        <v>1.5910290237467017</v>
      </c>
    </row>
    <row r="5" spans="1:161" x14ac:dyDescent="0.25">
      <c r="A5" s="14">
        <v>52</v>
      </c>
      <c r="B5" s="58" t="s">
        <v>63</v>
      </c>
      <c r="C5" s="58"/>
      <c r="D5" s="58"/>
      <c r="E5" s="58"/>
      <c r="F5" s="58" t="s">
        <v>93</v>
      </c>
      <c r="G5" s="58">
        <v>1</v>
      </c>
      <c r="H5" s="58"/>
      <c r="I5" s="58">
        <v>3.802</v>
      </c>
      <c r="J5" s="58">
        <v>9.3049999999999997</v>
      </c>
      <c r="K5" s="60"/>
      <c r="L5" s="60"/>
      <c r="M5" s="60"/>
      <c r="N5" t="s">
        <v>108</v>
      </c>
      <c r="O5">
        <v>3.57</v>
      </c>
      <c r="P5" t="s">
        <v>2902</v>
      </c>
      <c r="Q5" t="s">
        <v>2903</v>
      </c>
      <c r="R5" t="s">
        <v>2904</v>
      </c>
      <c r="T5" s="104">
        <v>117.05010520778538</v>
      </c>
      <c r="U5" s="39" t="s">
        <v>7104</v>
      </c>
      <c r="V5" s="99">
        <v>16.112572330352442</v>
      </c>
      <c r="W5" s="105">
        <v>0</v>
      </c>
      <c r="X5" s="97">
        <v>40.176880589163595</v>
      </c>
      <c r="Y5" s="98">
        <v>9.56338769068911</v>
      </c>
      <c r="Z5" s="106">
        <v>8.3166754339821143</v>
      </c>
      <c r="AA5" s="106">
        <v>0.15583903208837452</v>
      </c>
      <c r="AB5" s="106">
        <v>8.1154655444502879</v>
      </c>
      <c r="AC5" s="106">
        <v>2.0910047343503413</v>
      </c>
      <c r="AD5" s="106">
        <v>0.40794318779589689</v>
      </c>
      <c r="AF5" t="s">
        <v>6261</v>
      </c>
      <c r="AJ5" t="s">
        <v>398</v>
      </c>
      <c r="AK5" s="88">
        <v>43061.525462962964</v>
      </c>
      <c r="AL5" s="88">
        <v>43061.52548611111</v>
      </c>
      <c r="AM5" t="s">
        <v>399</v>
      </c>
      <c r="AN5" t="s">
        <v>2943</v>
      </c>
      <c r="AO5">
        <v>0</v>
      </c>
      <c r="AP5" t="s">
        <v>401</v>
      </c>
      <c r="AQ5" t="s">
        <v>2835</v>
      </c>
      <c r="AR5" t="s">
        <v>403</v>
      </c>
      <c r="AS5" t="s">
        <v>404</v>
      </c>
      <c r="AT5" t="s">
        <v>2944</v>
      </c>
      <c r="AU5">
        <v>2000</v>
      </c>
      <c r="AV5" t="s">
        <v>407</v>
      </c>
      <c r="AW5" t="s">
        <v>5054</v>
      </c>
      <c r="AX5" t="s">
        <v>6260</v>
      </c>
      <c r="AY5" t="s">
        <v>6259</v>
      </c>
      <c r="AZ5" t="s">
        <v>6258</v>
      </c>
      <c r="BA5" t="s">
        <v>412</v>
      </c>
      <c r="BB5" t="s">
        <v>6257</v>
      </c>
      <c r="BC5" t="s">
        <v>6256</v>
      </c>
      <c r="BD5" t="s">
        <v>6255</v>
      </c>
      <c r="BE5" t="s">
        <v>6254</v>
      </c>
      <c r="BF5" t="s">
        <v>6253</v>
      </c>
      <c r="BG5" t="s">
        <v>6252</v>
      </c>
      <c r="BH5" t="s">
        <v>6251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t="s">
        <v>6250</v>
      </c>
      <c r="DD5" t="s">
        <v>6249</v>
      </c>
      <c r="DE5" t="s">
        <v>6248</v>
      </c>
      <c r="DF5" t="s">
        <v>6247</v>
      </c>
      <c r="DG5" t="s">
        <v>6246</v>
      </c>
      <c r="DH5" t="s">
        <v>6245</v>
      </c>
      <c r="DI5" t="s">
        <v>6244</v>
      </c>
      <c r="DJ5" t="s">
        <v>6243</v>
      </c>
      <c r="DK5" t="s">
        <v>6242</v>
      </c>
      <c r="DL5" t="s">
        <v>6241</v>
      </c>
      <c r="DM5" t="s">
        <v>6240</v>
      </c>
      <c r="DN5" t="s">
        <v>6239</v>
      </c>
      <c r="DO5" t="s">
        <v>6238</v>
      </c>
      <c r="DP5" t="s">
        <v>6237</v>
      </c>
      <c r="DQ5" t="s">
        <v>6236</v>
      </c>
      <c r="DR5" t="s">
        <v>6235</v>
      </c>
      <c r="DS5" t="s">
        <v>6234</v>
      </c>
      <c r="DT5" t="s">
        <v>6233</v>
      </c>
      <c r="DU5" t="s">
        <v>6232</v>
      </c>
      <c r="DV5" t="s">
        <v>6231</v>
      </c>
      <c r="DW5" t="s">
        <v>6230</v>
      </c>
      <c r="DX5" t="s">
        <v>6229</v>
      </c>
      <c r="DY5">
        <v>0</v>
      </c>
      <c r="DZ5">
        <v>0</v>
      </c>
      <c r="EA5">
        <v>0</v>
      </c>
      <c r="EB5" t="s">
        <v>6228</v>
      </c>
      <c r="EC5" t="s">
        <v>6227</v>
      </c>
      <c r="ED5" t="s">
        <v>6226</v>
      </c>
      <c r="EE5" t="s">
        <v>6225</v>
      </c>
      <c r="EF5" t="s">
        <v>6224</v>
      </c>
      <c r="EG5" t="s">
        <v>6223</v>
      </c>
      <c r="EH5" t="s">
        <v>6222</v>
      </c>
      <c r="EI5" t="s">
        <v>6221</v>
      </c>
      <c r="EJ5" t="s">
        <v>6220</v>
      </c>
      <c r="EK5" t="s">
        <v>6219</v>
      </c>
      <c r="EL5" t="s">
        <v>6218</v>
      </c>
      <c r="EM5" t="s">
        <v>6217</v>
      </c>
      <c r="EN5" t="s">
        <v>6216</v>
      </c>
      <c r="EO5" t="s">
        <v>6215</v>
      </c>
      <c r="EP5" t="s">
        <v>6214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</row>
    <row r="6" spans="1:161" x14ac:dyDescent="0.25">
      <c r="A6" s="14">
        <v>53</v>
      </c>
      <c r="B6" s="58" t="s">
        <v>63</v>
      </c>
      <c r="C6" s="58"/>
      <c r="D6" s="58"/>
      <c r="E6" s="58"/>
      <c r="F6" s="58" t="s">
        <v>93</v>
      </c>
      <c r="G6" s="58">
        <v>2</v>
      </c>
      <c r="H6" s="58"/>
      <c r="I6" s="58">
        <v>1.964</v>
      </c>
      <c r="J6" s="58" t="s">
        <v>106</v>
      </c>
      <c r="K6" s="60">
        <v>2.9820000000000002</v>
      </c>
      <c r="L6" s="60">
        <v>42.968000000000004</v>
      </c>
      <c r="M6" s="60"/>
      <c r="N6" t="s">
        <v>107</v>
      </c>
      <c r="P6" t="s">
        <v>2896</v>
      </c>
      <c r="Q6" t="s">
        <v>2897</v>
      </c>
      <c r="R6" t="s">
        <v>2898</v>
      </c>
      <c r="T6" s="104">
        <v>197.14994908350306</v>
      </c>
      <c r="U6" s="39" t="s">
        <v>7104</v>
      </c>
      <c r="V6" s="105">
        <v>0</v>
      </c>
      <c r="W6" s="105">
        <v>0</v>
      </c>
      <c r="X6" s="97">
        <v>91.920824847250515</v>
      </c>
      <c r="Y6" s="99">
        <v>13.060081466395113</v>
      </c>
      <c r="Z6" s="106">
        <v>7.3625254582484718</v>
      </c>
      <c r="AA6" s="106">
        <v>0.25585539714867617</v>
      </c>
      <c r="AB6" s="106">
        <v>4.6053971486761709</v>
      </c>
      <c r="AC6" s="106">
        <v>3.268839103869654</v>
      </c>
      <c r="AD6" s="106">
        <v>0.30702647657841137</v>
      </c>
      <c r="AF6" t="s">
        <v>6213</v>
      </c>
      <c r="AJ6" t="s">
        <v>398</v>
      </c>
      <c r="AK6" s="88">
        <v>43061.532187500001</v>
      </c>
      <c r="AL6" s="88">
        <v>43061.532199074078</v>
      </c>
      <c r="AM6" t="s">
        <v>399</v>
      </c>
      <c r="AN6" t="s">
        <v>2943</v>
      </c>
      <c r="AO6">
        <v>0</v>
      </c>
      <c r="AP6" t="s">
        <v>401</v>
      </c>
      <c r="AQ6" t="s">
        <v>2835</v>
      </c>
      <c r="AR6" t="s">
        <v>403</v>
      </c>
      <c r="AS6" t="s">
        <v>404</v>
      </c>
      <c r="AT6" t="s">
        <v>2944</v>
      </c>
      <c r="AU6">
        <v>2000</v>
      </c>
      <c r="AV6" t="s">
        <v>407</v>
      </c>
      <c r="AW6" t="s">
        <v>6212</v>
      </c>
      <c r="AX6" t="s">
        <v>6211</v>
      </c>
      <c r="AY6" t="s">
        <v>6210</v>
      </c>
      <c r="AZ6" t="s">
        <v>6209</v>
      </c>
      <c r="BA6" t="s">
        <v>412</v>
      </c>
      <c r="BB6" t="s">
        <v>6208</v>
      </c>
      <c r="BC6" t="s">
        <v>6207</v>
      </c>
      <c r="BD6" t="s">
        <v>6206</v>
      </c>
      <c r="BE6" t="s">
        <v>6205</v>
      </c>
      <c r="BF6" t="s">
        <v>6204</v>
      </c>
      <c r="BG6" t="s">
        <v>6203</v>
      </c>
      <c r="BH6" t="s">
        <v>6202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t="s">
        <v>6201</v>
      </c>
      <c r="DF6" t="s">
        <v>6200</v>
      </c>
      <c r="DG6" t="s">
        <v>6199</v>
      </c>
      <c r="DH6" t="s">
        <v>6198</v>
      </c>
      <c r="DI6" t="s">
        <v>6197</v>
      </c>
      <c r="DJ6" t="s">
        <v>6196</v>
      </c>
      <c r="DK6" t="s">
        <v>6195</v>
      </c>
      <c r="DL6" t="s">
        <v>6194</v>
      </c>
      <c r="DM6" t="s">
        <v>6193</v>
      </c>
      <c r="DN6" t="s">
        <v>6192</v>
      </c>
      <c r="DO6" t="s">
        <v>6191</v>
      </c>
      <c r="DP6" t="s">
        <v>6190</v>
      </c>
      <c r="DQ6" t="s">
        <v>6189</v>
      </c>
      <c r="DR6" t="s">
        <v>6188</v>
      </c>
      <c r="DS6" t="s">
        <v>6187</v>
      </c>
      <c r="DT6" t="s">
        <v>6186</v>
      </c>
      <c r="DU6" t="s">
        <v>6185</v>
      </c>
      <c r="DV6" t="s">
        <v>6184</v>
      </c>
      <c r="DW6" t="s">
        <v>6183</v>
      </c>
      <c r="DX6" t="s">
        <v>6182</v>
      </c>
      <c r="DY6">
        <v>0</v>
      </c>
      <c r="DZ6">
        <v>0</v>
      </c>
      <c r="EA6">
        <v>0</v>
      </c>
      <c r="EB6" t="s">
        <v>6181</v>
      </c>
      <c r="EC6" t="s">
        <v>6180</v>
      </c>
      <c r="ED6" t="s">
        <v>6179</v>
      </c>
      <c r="EE6" t="s">
        <v>6178</v>
      </c>
      <c r="EF6" t="s">
        <v>6177</v>
      </c>
      <c r="EG6" t="s">
        <v>6176</v>
      </c>
      <c r="EH6" t="s">
        <v>6175</v>
      </c>
      <c r="EI6" t="s">
        <v>6174</v>
      </c>
      <c r="EJ6" t="s">
        <v>6173</v>
      </c>
      <c r="EK6" t="s">
        <v>6172</v>
      </c>
      <c r="EL6" t="s">
        <v>6171</v>
      </c>
      <c r="EM6" t="s">
        <v>6170</v>
      </c>
      <c r="EN6" t="s">
        <v>6169</v>
      </c>
      <c r="EO6" t="s">
        <v>6168</v>
      </c>
      <c r="EP6" t="s">
        <v>6167</v>
      </c>
      <c r="EQ6" t="s">
        <v>6166</v>
      </c>
      <c r="ER6" t="s">
        <v>6165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</row>
    <row r="7" spans="1:161" x14ac:dyDescent="0.25">
      <c r="A7" s="14">
        <v>54</v>
      </c>
      <c r="B7" s="58" t="s">
        <v>63</v>
      </c>
      <c r="C7" s="58"/>
      <c r="D7" s="58"/>
      <c r="E7" s="58"/>
      <c r="F7" s="58" t="s">
        <v>94</v>
      </c>
      <c r="G7" s="58">
        <v>1</v>
      </c>
      <c r="H7" s="58"/>
      <c r="I7" s="58">
        <v>4.6900000000000004</v>
      </c>
      <c r="J7" s="58">
        <v>10.012</v>
      </c>
      <c r="K7" s="60"/>
      <c r="L7" s="60"/>
      <c r="M7" s="60"/>
      <c r="O7">
        <v>4.32</v>
      </c>
      <c r="P7" t="s">
        <v>2926</v>
      </c>
      <c r="Q7" t="s">
        <v>2927</v>
      </c>
      <c r="R7" t="s">
        <v>2928</v>
      </c>
      <c r="T7" s="104">
        <v>334.06918976545836</v>
      </c>
      <c r="U7" s="39" t="s">
        <v>7104</v>
      </c>
      <c r="V7" s="105">
        <v>0</v>
      </c>
      <c r="W7" s="105">
        <v>0</v>
      </c>
      <c r="X7" s="97">
        <v>88.098614072494669</v>
      </c>
      <c r="Y7" s="98">
        <v>4.6311300639658848</v>
      </c>
      <c r="Z7" s="106">
        <v>2.7569296375266523</v>
      </c>
      <c r="AA7" s="106">
        <v>0.32462686567164173</v>
      </c>
      <c r="AB7" s="106">
        <v>7.5319829424307034</v>
      </c>
      <c r="AC7" s="106">
        <v>5.4115138592750531</v>
      </c>
      <c r="AD7" s="106">
        <v>9.0191897654584227E-2</v>
      </c>
      <c r="AF7" t="s">
        <v>6164</v>
      </c>
      <c r="AJ7" t="s">
        <v>398</v>
      </c>
      <c r="AK7" s="88">
        <v>43061.538993055554</v>
      </c>
      <c r="AL7" s="88">
        <v>43061.5390162037</v>
      </c>
      <c r="AM7" t="s">
        <v>399</v>
      </c>
      <c r="AN7" t="s">
        <v>2943</v>
      </c>
      <c r="AO7">
        <v>0</v>
      </c>
      <c r="AP7" t="s">
        <v>401</v>
      </c>
      <c r="AQ7" t="s">
        <v>2835</v>
      </c>
      <c r="AR7" t="s">
        <v>403</v>
      </c>
      <c r="AS7" t="s">
        <v>404</v>
      </c>
      <c r="AT7" t="s">
        <v>2944</v>
      </c>
      <c r="AU7">
        <v>2000</v>
      </c>
      <c r="AV7" t="s">
        <v>407</v>
      </c>
      <c r="AW7" t="s">
        <v>6163</v>
      </c>
      <c r="AX7" t="s">
        <v>6162</v>
      </c>
      <c r="AY7" t="s">
        <v>6161</v>
      </c>
      <c r="AZ7" t="s">
        <v>6160</v>
      </c>
      <c r="BA7" t="s">
        <v>412</v>
      </c>
      <c r="BB7" t="s">
        <v>6159</v>
      </c>
      <c r="BC7" t="s">
        <v>3738</v>
      </c>
      <c r="BD7" t="s">
        <v>6158</v>
      </c>
      <c r="BE7" t="s">
        <v>6157</v>
      </c>
      <c r="BF7" t="s">
        <v>6156</v>
      </c>
      <c r="BG7" t="s">
        <v>6155</v>
      </c>
      <c r="BH7" t="s">
        <v>6154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t="s">
        <v>6153</v>
      </c>
      <c r="DC7" t="s">
        <v>6152</v>
      </c>
      <c r="DD7" t="s">
        <v>6151</v>
      </c>
      <c r="DE7" t="s">
        <v>6150</v>
      </c>
      <c r="DF7" t="s">
        <v>6149</v>
      </c>
      <c r="DG7" t="s">
        <v>6148</v>
      </c>
      <c r="DH7" t="s">
        <v>6147</v>
      </c>
      <c r="DI7" t="s">
        <v>6146</v>
      </c>
      <c r="DJ7" t="s">
        <v>6145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t="s">
        <v>6144</v>
      </c>
      <c r="EB7" t="s">
        <v>6143</v>
      </c>
      <c r="EC7" t="s">
        <v>6142</v>
      </c>
      <c r="ED7" t="s">
        <v>6141</v>
      </c>
      <c r="EE7" t="s">
        <v>6140</v>
      </c>
      <c r="EF7" t="s">
        <v>6139</v>
      </c>
      <c r="EG7" t="s">
        <v>6138</v>
      </c>
      <c r="EH7" t="s">
        <v>6137</v>
      </c>
      <c r="EI7" t="s">
        <v>6136</v>
      </c>
      <c r="EJ7" t="s">
        <v>6135</v>
      </c>
      <c r="EK7" t="s">
        <v>6134</v>
      </c>
      <c r="EL7" t="s">
        <v>6133</v>
      </c>
      <c r="EM7" t="s">
        <v>6132</v>
      </c>
      <c r="EN7" t="s">
        <v>6131</v>
      </c>
      <c r="EO7" t="s">
        <v>6130</v>
      </c>
      <c r="EP7" t="s">
        <v>6129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161" x14ac:dyDescent="0.25">
      <c r="A8" s="14">
        <v>55</v>
      </c>
      <c r="B8" s="58" t="s">
        <v>63</v>
      </c>
      <c r="C8" s="58"/>
      <c r="D8" s="58"/>
      <c r="E8" s="58"/>
      <c r="F8" s="58" t="s">
        <v>94</v>
      </c>
      <c r="G8" s="58">
        <v>2</v>
      </c>
      <c r="H8" s="58"/>
      <c r="I8" s="58">
        <v>4.4139999999999997</v>
      </c>
      <c r="J8" s="58">
        <v>9.9969999999999999</v>
      </c>
      <c r="K8" s="60"/>
      <c r="L8" s="60"/>
      <c r="M8" s="60"/>
      <c r="O8">
        <v>4.4400000000000004</v>
      </c>
      <c r="P8" t="s">
        <v>2923</v>
      </c>
      <c r="Q8" t="s">
        <v>2924</v>
      </c>
      <c r="R8" t="s">
        <v>2925</v>
      </c>
      <c r="T8" s="104">
        <v>206.14737199818757</v>
      </c>
      <c r="U8" s="39" t="s">
        <v>7104</v>
      </c>
      <c r="V8" s="105">
        <v>0</v>
      </c>
      <c r="W8" s="105">
        <v>0</v>
      </c>
      <c r="X8" s="97">
        <v>51.529791572270049</v>
      </c>
      <c r="Y8" s="98">
        <v>5.1178069777979163</v>
      </c>
      <c r="Z8" s="106">
        <v>3.6021748980516541</v>
      </c>
      <c r="AA8" s="106">
        <v>0.29734934299954691</v>
      </c>
      <c r="AB8" s="106">
        <v>4.6386497507929318</v>
      </c>
      <c r="AC8" s="106">
        <v>3.7992750339827817</v>
      </c>
      <c r="AD8" s="106">
        <v>0.14748527412777526</v>
      </c>
      <c r="AF8" t="s">
        <v>6128</v>
      </c>
      <c r="AJ8" t="s">
        <v>398</v>
      </c>
      <c r="AK8" s="88">
        <v>43061.546249999999</v>
      </c>
      <c r="AL8" s="88">
        <v>43061.546261574076</v>
      </c>
      <c r="AM8" t="s">
        <v>399</v>
      </c>
      <c r="AN8" t="s">
        <v>2943</v>
      </c>
      <c r="AO8">
        <v>0</v>
      </c>
      <c r="AP8" t="s">
        <v>401</v>
      </c>
      <c r="AQ8" t="s">
        <v>2835</v>
      </c>
      <c r="AR8" t="s">
        <v>403</v>
      </c>
      <c r="AS8" t="s">
        <v>404</v>
      </c>
      <c r="AT8" t="s">
        <v>2944</v>
      </c>
      <c r="AU8">
        <v>2000</v>
      </c>
      <c r="AV8" t="s">
        <v>407</v>
      </c>
      <c r="AW8" t="s">
        <v>6127</v>
      </c>
      <c r="AX8" t="s">
        <v>6126</v>
      </c>
      <c r="AY8" t="s">
        <v>6125</v>
      </c>
      <c r="AZ8" t="s">
        <v>1452</v>
      </c>
      <c r="BA8" t="s">
        <v>412</v>
      </c>
      <c r="BB8" t="s">
        <v>6124</v>
      </c>
      <c r="BC8" t="s">
        <v>6123</v>
      </c>
      <c r="BD8" t="s">
        <v>6122</v>
      </c>
      <c r="BE8" t="s">
        <v>6121</v>
      </c>
      <c r="BF8" t="s">
        <v>6120</v>
      </c>
      <c r="BG8" t="s">
        <v>6119</v>
      </c>
      <c r="BH8" t="s">
        <v>6118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 t="s">
        <v>6117</v>
      </c>
      <c r="EC8" t="s">
        <v>6116</v>
      </c>
      <c r="ED8" t="s">
        <v>6115</v>
      </c>
      <c r="EE8" t="s">
        <v>6114</v>
      </c>
      <c r="EF8" t="s">
        <v>6113</v>
      </c>
      <c r="EG8" t="s">
        <v>6112</v>
      </c>
      <c r="EH8" t="s">
        <v>6111</v>
      </c>
      <c r="EI8" t="s">
        <v>6110</v>
      </c>
      <c r="EJ8" t="s">
        <v>6109</v>
      </c>
      <c r="EK8" t="s">
        <v>6108</v>
      </c>
      <c r="EL8" t="s">
        <v>6107</v>
      </c>
      <c r="EM8" t="s">
        <v>6106</v>
      </c>
      <c r="EN8" t="s">
        <v>6105</v>
      </c>
      <c r="EO8" t="s">
        <v>6104</v>
      </c>
      <c r="EP8" t="s">
        <v>6103</v>
      </c>
      <c r="EQ8" t="s">
        <v>6102</v>
      </c>
      <c r="ER8" t="s">
        <v>6101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161" x14ac:dyDescent="0.25">
      <c r="A9" s="14">
        <v>56</v>
      </c>
      <c r="B9" s="58" t="s">
        <v>63</v>
      </c>
      <c r="C9" s="58"/>
      <c r="D9" s="58"/>
      <c r="E9" s="58"/>
      <c r="F9" s="58" t="s">
        <v>96</v>
      </c>
      <c r="G9" s="58">
        <v>2</v>
      </c>
      <c r="H9" s="58"/>
      <c r="I9" s="58" t="s">
        <v>106</v>
      </c>
      <c r="J9" s="58" t="s">
        <v>106</v>
      </c>
      <c r="K9" s="59"/>
      <c r="L9" s="59"/>
      <c r="M9" s="59"/>
      <c r="P9" t="s">
        <v>2914</v>
      </c>
      <c r="Q9" t="s">
        <v>2915</v>
      </c>
      <c r="R9" t="s">
        <v>2916</v>
      </c>
      <c r="T9" s="107" t="s">
        <v>106</v>
      </c>
      <c r="U9" s="107" t="s">
        <v>106</v>
      </c>
      <c r="V9" s="107" t="s">
        <v>106</v>
      </c>
      <c r="W9" s="107" t="s">
        <v>106</v>
      </c>
      <c r="X9" s="107" t="s">
        <v>106</v>
      </c>
      <c r="Y9" s="107" t="s">
        <v>106</v>
      </c>
      <c r="Z9" s="107" t="s">
        <v>106</v>
      </c>
      <c r="AA9" s="107" t="s">
        <v>106</v>
      </c>
      <c r="AB9" s="107" t="s">
        <v>106</v>
      </c>
      <c r="AC9" s="107" t="s">
        <v>106</v>
      </c>
      <c r="AD9" s="107" t="s">
        <v>106</v>
      </c>
      <c r="AF9" t="s">
        <v>6100</v>
      </c>
      <c r="AJ9" t="s">
        <v>398</v>
      </c>
      <c r="AK9" s="88">
        <v>43061.559363425928</v>
      </c>
      <c r="AL9" s="88">
        <v>43061.559374999997</v>
      </c>
      <c r="AM9" t="s">
        <v>399</v>
      </c>
      <c r="AN9" t="s">
        <v>2943</v>
      </c>
      <c r="AO9">
        <v>0</v>
      </c>
      <c r="AP9" t="s">
        <v>401</v>
      </c>
      <c r="AQ9" t="s">
        <v>2835</v>
      </c>
      <c r="AR9" t="s">
        <v>403</v>
      </c>
      <c r="AS9" t="s">
        <v>404</v>
      </c>
      <c r="AT9" t="s">
        <v>2944</v>
      </c>
      <c r="AU9">
        <v>2000</v>
      </c>
      <c r="AV9" t="s">
        <v>407</v>
      </c>
      <c r="AW9" t="s">
        <v>6099</v>
      </c>
      <c r="AX9" t="s">
        <v>6098</v>
      </c>
      <c r="AY9" t="s">
        <v>6097</v>
      </c>
      <c r="AZ9" t="s">
        <v>6096</v>
      </c>
      <c r="BA9" t="s">
        <v>412</v>
      </c>
      <c r="BB9" t="s">
        <v>6095</v>
      </c>
      <c r="BC9" t="s">
        <v>6094</v>
      </c>
      <c r="BD9" t="s">
        <v>6093</v>
      </c>
      <c r="BE9" t="s">
        <v>6092</v>
      </c>
      <c r="BF9" t="s">
        <v>6091</v>
      </c>
      <c r="BG9" t="s">
        <v>6090</v>
      </c>
      <c r="BH9" t="s">
        <v>6089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6088</v>
      </c>
      <c r="DE9" t="s">
        <v>6087</v>
      </c>
      <c r="DF9" t="s">
        <v>6086</v>
      </c>
      <c r="DG9" t="s">
        <v>6085</v>
      </c>
      <c r="DH9" t="s">
        <v>6084</v>
      </c>
      <c r="DI9" t="s">
        <v>6083</v>
      </c>
      <c r="DJ9" t="s">
        <v>6082</v>
      </c>
      <c r="DK9" t="s">
        <v>6081</v>
      </c>
      <c r="DL9" t="s">
        <v>6080</v>
      </c>
      <c r="DM9" t="s">
        <v>6079</v>
      </c>
      <c r="DN9" t="s">
        <v>6078</v>
      </c>
      <c r="DO9" t="s">
        <v>6077</v>
      </c>
      <c r="DP9" t="s">
        <v>6076</v>
      </c>
      <c r="DQ9" t="s">
        <v>6075</v>
      </c>
      <c r="DR9" t="s">
        <v>6074</v>
      </c>
      <c r="DS9" t="s">
        <v>6073</v>
      </c>
      <c r="DT9" t="s">
        <v>6072</v>
      </c>
      <c r="DU9" t="s">
        <v>6071</v>
      </c>
      <c r="DV9" t="s">
        <v>6070</v>
      </c>
      <c r="DW9" t="s">
        <v>6069</v>
      </c>
      <c r="DX9" t="s">
        <v>6068</v>
      </c>
      <c r="DY9" t="s">
        <v>6067</v>
      </c>
      <c r="DZ9" t="s">
        <v>6066</v>
      </c>
      <c r="EA9" t="s">
        <v>6065</v>
      </c>
      <c r="EB9" t="s">
        <v>6064</v>
      </c>
      <c r="EC9" t="s">
        <v>6063</v>
      </c>
      <c r="ED9" t="s">
        <v>6062</v>
      </c>
      <c r="EE9" t="s">
        <v>6061</v>
      </c>
      <c r="EF9" t="s">
        <v>6060</v>
      </c>
      <c r="EG9" t="s">
        <v>6059</v>
      </c>
      <c r="EH9" t="s">
        <v>6058</v>
      </c>
      <c r="EI9" t="s">
        <v>6057</v>
      </c>
      <c r="EJ9" t="s">
        <v>6056</v>
      </c>
      <c r="EK9" t="s">
        <v>6055</v>
      </c>
      <c r="EL9" t="s">
        <v>6054</v>
      </c>
      <c r="EM9" t="s">
        <v>6053</v>
      </c>
      <c r="EN9" t="s">
        <v>6052</v>
      </c>
      <c r="EO9" t="s">
        <v>6051</v>
      </c>
      <c r="EP9" t="s">
        <v>6050</v>
      </c>
      <c r="EQ9" t="s">
        <v>6049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161" x14ac:dyDescent="0.25">
      <c r="A10" s="14">
        <v>57</v>
      </c>
      <c r="B10" s="58" t="s">
        <v>63</v>
      </c>
      <c r="C10" s="58"/>
      <c r="D10" s="58"/>
      <c r="E10" s="58"/>
      <c r="F10" s="58" t="s">
        <v>97</v>
      </c>
      <c r="G10" s="58">
        <v>1</v>
      </c>
      <c r="H10" s="58"/>
      <c r="I10" s="58">
        <v>4.1440000000000001</v>
      </c>
      <c r="J10" s="58">
        <v>10.052</v>
      </c>
      <c r="K10" s="60">
        <v>7.375</v>
      </c>
      <c r="L10" s="60">
        <v>272.93</v>
      </c>
      <c r="M10" s="60"/>
      <c r="O10" s="60">
        <v>4.01</v>
      </c>
      <c r="P10" t="s">
        <v>2908</v>
      </c>
      <c r="Q10" t="s">
        <v>2909</v>
      </c>
      <c r="R10" t="s">
        <v>2910</v>
      </c>
      <c r="T10" s="104">
        <v>229.48226351351352</v>
      </c>
      <c r="U10" s="39" t="s">
        <v>7104</v>
      </c>
      <c r="V10" s="99">
        <v>18.624454148471617</v>
      </c>
      <c r="W10" s="105">
        <v>0</v>
      </c>
      <c r="X10" s="97">
        <v>103.03631756756756</v>
      </c>
      <c r="Y10" s="98">
        <v>8.4338803088803083</v>
      </c>
      <c r="Z10" s="106">
        <v>3.8585907335907339</v>
      </c>
      <c r="AA10" s="108">
        <v>9.2302123552123541E-2</v>
      </c>
      <c r="AB10" s="106">
        <v>9.1976351351351351</v>
      </c>
      <c r="AC10" s="106">
        <v>2.7799227799227797</v>
      </c>
      <c r="AD10" s="106">
        <v>0.13682432432432431</v>
      </c>
      <c r="AF10" t="s">
        <v>6048</v>
      </c>
      <c r="AJ10" t="s">
        <v>398</v>
      </c>
      <c r="AK10" s="88">
        <v>43061.569386574076</v>
      </c>
      <c r="AL10" s="88">
        <v>43061.569398148145</v>
      </c>
      <c r="AM10" t="s">
        <v>399</v>
      </c>
      <c r="AN10" t="s">
        <v>2943</v>
      </c>
      <c r="AO10">
        <v>0</v>
      </c>
      <c r="AP10" t="s">
        <v>401</v>
      </c>
      <c r="AQ10" t="s">
        <v>2835</v>
      </c>
      <c r="AR10" t="s">
        <v>403</v>
      </c>
      <c r="AS10" t="s">
        <v>404</v>
      </c>
      <c r="AT10" t="s">
        <v>2944</v>
      </c>
      <c r="AU10">
        <v>2000</v>
      </c>
      <c r="AV10" t="s">
        <v>407</v>
      </c>
      <c r="AW10" t="s">
        <v>6047</v>
      </c>
      <c r="AX10" t="s">
        <v>6046</v>
      </c>
      <c r="AY10" t="s">
        <v>6045</v>
      </c>
      <c r="AZ10" t="s">
        <v>6044</v>
      </c>
      <c r="BA10" t="s">
        <v>412</v>
      </c>
      <c r="BB10" t="s">
        <v>6043</v>
      </c>
      <c r="BC10" t="s">
        <v>6042</v>
      </c>
      <c r="BD10" t="s">
        <v>6041</v>
      </c>
      <c r="BE10" t="s">
        <v>6040</v>
      </c>
      <c r="BF10" t="s">
        <v>6039</v>
      </c>
      <c r="BG10" t="s">
        <v>6038</v>
      </c>
      <c r="BH10" t="s">
        <v>6037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t="s">
        <v>6036</v>
      </c>
      <c r="DD10" t="s">
        <v>6035</v>
      </c>
      <c r="DE10" t="s">
        <v>6034</v>
      </c>
      <c r="DF10" t="s">
        <v>6033</v>
      </c>
      <c r="DG10" t="s">
        <v>6032</v>
      </c>
      <c r="DH10" t="s">
        <v>6031</v>
      </c>
      <c r="DI10" t="s">
        <v>6030</v>
      </c>
      <c r="DJ10" t="s">
        <v>6029</v>
      </c>
      <c r="DK10" t="s">
        <v>6028</v>
      </c>
      <c r="DL10" t="s">
        <v>6027</v>
      </c>
      <c r="DM10" t="s">
        <v>6026</v>
      </c>
      <c r="DN10" t="s">
        <v>6025</v>
      </c>
      <c r="DO10" t="s">
        <v>6024</v>
      </c>
      <c r="DP10" t="s">
        <v>6023</v>
      </c>
      <c r="DQ10" t="s">
        <v>6022</v>
      </c>
      <c r="DR10" t="s">
        <v>6021</v>
      </c>
      <c r="DS10" t="s">
        <v>6020</v>
      </c>
      <c r="DT10" t="s">
        <v>6019</v>
      </c>
      <c r="DU10" t="s">
        <v>6018</v>
      </c>
      <c r="DV10" t="s">
        <v>6017</v>
      </c>
      <c r="DW10" t="s">
        <v>6016</v>
      </c>
      <c r="DX10" t="s">
        <v>6015</v>
      </c>
      <c r="DY10">
        <v>0</v>
      </c>
      <c r="DZ10">
        <v>0</v>
      </c>
      <c r="EA10">
        <v>0</v>
      </c>
      <c r="EB10" t="s">
        <v>6014</v>
      </c>
      <c r="EC10" t="s">
        <v>6013</v>
      </c>
      <c r="ED10" t="s">
        <v>6012</v>
      </c>
      <c r="EE10" t="s">
        <v>6011</v>
      </c>
      <c r="EF10" t="s">
        <v>6010</v>
      </c>
      <c r="EG10" t="s">
        <v>6009</v>
      </c>
      <c r="EH10" t="s">
        <v>6008</v>
      </c>
      <c r="EI10" t="s">
        <v>6007</v>
      </c>
      <c r="EJ10" t="s">
        <v>6006</v>
      </c>
      <c r="EK10" t="s">
        <v>6005</v>
      </c>
      <c r="EL10" t="s">
        <v>6004</v>
      </c>
      <c r="EM10" t="s">
        <v>6003</v>
      </c>
      <c r="EN10" t="s">
        <v>6002</v>
      </c>
      <c r="EO10" t="s">
        <v>6001</v>
      </c>
      <c r="EP10" t="s">
        <v>6000</v>
      </c>
      <c r="EQ10" t="s">
        <v>5999</v>
      </c>
      <c r="ER10" t="s">
        <v>5998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161" x14ac:dyDescent="0.25">
      <c r="A11" s="14">
        <v>58</v>
      </c>
      <c r="B11" s="58" t="s">
        <v>63</v>
      </c>
      <c r="C11" s="58"/>
      <c r="D11" s="58"/>
      <c r="E11" s="58"/>
      <c r="F11" s="58" t="s">
        <v>96</v>
      </c>
      <c r="G11" s="58">
        <v>1</v>
      </c>
      <c r="H11" s="58"/>
      <c r="I11" s="58">
        <v>4.1219999999999999</v>
      </c>
      <c r="J11" s="58">
        <v>9.9949999999999992</v>
      </c>
      <c r="K11" s="60">
        <v>1.6990000000000001</v>
      </c>
      <c r="L11" s="60">
        <v>80.84</v>
      </c>
      <c r="M11" s="60"/>
      <c r="O11" s="60">
        <v>4.04</v>
      </c>
      <c r="P11" t="s">
        <v>2905</v>
      </c>
      <c r="Q11" t="s">
        <v>2906</v>
      </c>
      <c r="R11" t="s">
        <v>2907</v>
      </c>
      <c r="T11" s="104">
        <v>283.57459970887919</v>
      </c>
      <c r="U11" s="39" t="s">
        <v>7104</v>
      </c>
      <c r="V11" s="105">
        <v>0</v>
      </c>
      <c r="W11" s="98">
        <v>9.4614264919941793E-2</v>
      </c>
      <c r="X11" s="97">
        <v>74.838064046579333</v>
      </c>
      <c r="Y11" s="99">
        <v>11.528384279475983</v>
      </c>
      <c r="Z11" s="106">
        <v>8.9737991266375552</v>
      </c>
      <c r="AA11" s="108">
        <v>0.28930131004366816</v>
      </c>
      <c r="AB11" s="106">
        <v>7.9803493449781664</v>
      </c>
      <c r="AC11" s="106">
        <v>4.5050946142649204</v>
      </c>
      <c r="AD11" s="106">
        <v>0.4141193595342067</v>
      </c>
      <c r="AF11" t="s">
        <v>5997</v>
      </c>
      <c r="AJ11" t="s">
        <v>398</v>
      </c>
      <c r="AK11" s="88">
        <v>43061.55327546296</v>
      </c>
      <c r="AL11" s="88">
        <v>43061.553298611114</v>
      </c>
      <c r="AM11" t="s">
        <v>399</v>
      </c>
      <c r="AN11" t="s">
        <v>2943</v>
      </c>
      <c r="AO11">
        <v>0</v>
      </c>
      <c r="AP11" t="s">
        <v>401</v>
      </c>
      <c r="AQ11" t="s">
        <v>2835</v>
      </c>
      <c r="AR11" t="s">
        <v>403</v>
      </c>
      <c r="AS11" t="s">
        <v>404</v>
      </c>
      <c r="AT11" t="s">
        <v>2944</v>
      </c>
      <c r="AU11">
        <v>2000</v>
      </c>
      <c r="AV11" t="s">
        <v>407</v>
      </c>
      <c r="AW11" t="s">
        <v>5996</v>
      </c>
      <c r="AX11" t="s">
        <v>5995</v>
      </c>
      <c r="AY11" t="s">
        <v>5994</v>
      </c>
      <c r="AZ11" t="s">
        <v>5993</v>
      </c>
      <c r="BA11" t="s">
        <v>412</v>
      </c>
      <c r="BB11" t="s">
        <v>5992</v>
      </c>
      <c r="BC11" t="s">
        <v>3500</v>
      </c>
      <c r="BD11" t="s">
        <v>5991</v>
      </c>
      <c r="BE11" t="s">
        <v>5990</v>
      </c>
      <c r="BF11">
        <v>274</v>
      </c>
      <c r="BG11" t="s">
        <v>5989</v>
      </c>
      <c r="BH11" t="s">
        <v>5988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 t="s">
        <v>5987</v>
      </c>
      <c r="DP11" t="s">
        <v>5986</v>
      </c>
      <c r="DQ11" t="s">
        <v>5985</v>
      </c>
      <c r="DR11" t="s">
        <v>5984</v>
      </c>
      <c r="DS11" t="s">
        <v>5983</v>
      </c>
      <c r="DT11" t="s">
        <v>5982</v>
      </c>
      <c r="DU11" t="s">
        <v>5981</v>
      </c>
      <c r="DV11" t="s">
        <v>5980</v>
      </c>
      <c r="DW11" t="s">
        <v>5979</v>
      </c>
      <c r="DX11">
        <v>0</v>
      </c>
      <c r="DY11">
        <v>0</v>
      </c>
      <c r="DZ11">
        <v>0</v>
      </c>
      <c r="EA11" t="s">
        <v>5978</v>
      </c>
      <c r="EB11" t="s">
        <v>5977</v>
      </c>
      <c r="EC11" t="s">
        <v>5976</v>
      </c>
      <c r="ED11" t="s">
        <v>5975</v>
      </c>
      <c r="EE11" t="s">
        <v>5974</v>
      </c>
      <c r="EF11" t="s">
        <v>5973</v>
      </c>
      <c r="EG11" t="s">
        <v>5972</v>
      </c>
      <c r="EH11" t="s">
        <v>5971</v>
      </c>
      <c r="EI11" t="s">
        <v>5970</v>
      </c>
      <c r="EJ11" t="s">
        <v>5969</v>
      </c>
      <c r="EK11" t="s">
        <v>5968</v>
      </c>
      <c r="EL11" t="s">
        <v>5967</v>
      </c>
      <c r="EM11" t="s">
        <v>5966</v>
      </c>
      <c r="EN11" t="s">
        <v>5965</v>
      </c>
      <c r="EO11" t="s">
        <v>5964</v>
      </c>
      <c r="EP11" t="s">
        <v>5963</v>
      </c>
      <c r="EQ11" t="s">
        <v>5962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161" x14ac:dyDescent="0.25">
      <c r="A12" s="14">
        <v>59</v>
      </c>
      <c r="B12" s="58" t="s">
        <v>63</v>
      </c>
      <c r="C12" s="58"/>
      <c r="D12" s="58"/>
      <c r="E12" s="58" t="s">
        <v>98</v>
      </c>
      <c r="F12" s="58" t="s">
        <v>100</v>
      </c>
      <c r="G12" s="58"/>
      <c r="H12" s="58"/>
      <c r="I12" s="58">
        <v>4.5170000000000003</v>
      </c>
      <c r="J12" s="58">
        <v>9.9830000000000005</v>
      </c>
      <c r="K12" s="60">
        <v>32.49</v>
      </c>
      <c r="L12" s="60">
        <v>272.47000000000003</v>
      </c>
      <c r="M12" s="60">
        <v>305.02999999999997</v>
      </c>
      <c r="O12" s="60">
        <v>4.41</v>
      </c>
      <c r="P12" t="s">
        <v>2911</v>
      </c>
      <c r="Q12" t="s">
        <v>2912</v>
      </c>
      <c r="R12" t="s">
        <v>2913</v>
      </c>
      <c r="T12" s="104">
        <v>311.4311489926942</v>
      </c>
      <c r="U12" s="39" t="s">
        <v>7104</v>
      </c>
      <c r="V12" s="98">
        <v>4.0779278282045608</v>
      </c>
      <c r="W12" s="109">
        <v>1.0958600841266324</v>
      </c>
      <c r="X12" s="97">
        <v>64.979521806508728</v>
      </c>
      <c r="Y12" s="98">
        <v>2.7562541509851668</v>
      </c>
      <c r="Z12" s="106">
        <v>1.3548815585565639</v>
      </c>
      <c r="AA12" s="108">
        <v>0.1311711312818242</v>
      </c>
      <c r="AB12" s="106">
        <v>6.106929377905689</v>
      </c>
      <c r="AC12" s="106">
        <v>5.4128846579588208</v>
      </c>
      <c r="AD12" s="106">
        <v>5.7117555899933579E-2</v>
      </c>
      <c r="AF12" t="s">
        <v>5961</v>
      </c>
      <c r="AJ12" t="s">
        <v>398</v>
      </c>
      <c r="AK12" s="88">
        <v>43061.575925925928</v>
      </c>
      <c r="AL12" s="88">
        <v>43061.575949074075</v>
      </c>
      <c r="AM12" t="s">
        <v>399</v>
      </c>
      <c r="AN12" t="s">
        <v>2943</v>
      </c>
      <c r="AO12">
        <v>0</v>
      </c>
      <c r="AP12" t="s">
        <v>401</v>
      </c>
      <c r="AQ12" t="s">
        <v>2835</v>
      </c>
      <c r="AR12" t="s">
        <v>403</v>
      </c>
      <c r="AS12" t="s">
        <v>404</v>
      </c>
      <c r="AT12" t="s">
        <v>2944</v>
      </c>
      <c r="AU12">
        <v>2000</v>
      </c>
      <c r="AV12" t="s">
        <v>407</v>
      </c>
      <c r="AW12" t="s">
        <v>5960</v>
      </c>
      <c r="AX12" t="s">
        <v>5959</v>
      </c>
      <c r="AY12" t="s">
        <v>5958</v>
      </c>
      <c r="AZ12" t="s">
        <v>5957</v>
      </c>
      <c r="BA12" t="s">
        <v>412</v>
      </c>
      <c r="BB12" t="s">
        <v>5956</v>
      </c>
      <c r="BC12" t="s">
        <v>5955</v>
      </c>
      <c r="BD12" t="s">
        <v>5954</v>
      </c>
      <c r="BE12" t="s">
        <v>5953</v>
      </c>
      <c r="BF12" t="s">
        <v>5952</v>
      </c>
      <c r="BG12" t="s">
        <v>5951</v>
      </c>
      <c r="BH12" t="s">
        <v>5950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t="s">
        <v>5949</v>
      </c>
      <c r="EB12" t="s">
        <v>5948</v>
      </c>
      <c r="EC12" t="s">
        <v>5947</v>
      </c>
      <c r="ED12" t="s">
        <v>5946</v>
      </c>
      <c r="EE12" t="s">
        <v>5945</v>
      </c>
      <c r="EF12" t="s">
        <v>5944</v>
      </c>
      <c r="EG12" t="s">
        <v>5943</v>
      </c>
      <c r="EH12" t="s">
        <v>5942</v>
      </c>
      <c r="EI12" t="s">
        <v>5941</v>
      </c>
      <c r="EJ12" t="s">
        <v>5940</v>
      </c>
      <c r="EK12" t="s">
        <v>5939</v>
      </c>
      <c r="EL12" t="s">
        <v>5938</v>
      </c>
      <c r="EM12" t="s">
        <v>5937</v>
      </c>
      <c r="EN12" t="s">
        <v>5936</v>
      </c>
      <c r="EO12" t="s">
        <v>5935</v>
      </c>
      <c r="EP12" t="s">
        <v>5934</v>
      </c>
      <c r="EQ12" t="s">
        <v>5933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161" x14ac:dyDescent="0.25">
      <c r="A13" s="14">
        <v>60</v>
      </c>
      <c r="B13" s="15" t="s">
        <v>64</v>
      </c>
      <c r="C13" s="15"/>
      <c r="D13" s="15"/>
      <c r="E13" s="15"/>
      <c r="F13" s="15"/>
      <c r="G13" s="15"/>
      <c r="H13" s="15"/>
      <c r="I13" s="15">
        <v>4.0060000000000002</v>
      </c>
      <c r="J13" s="15">
        <v>9.9499999999999993</v>
      </c>
      <c r="K13" s="57">
        <v>337.97</v>
      </c>
      <c r="L13" s="57">
        <v>1224.78</v>
      </c>
      <c r="M13" s="57"/>
      <c r="O13" s="60">
        <v>6.85</v>
      </c>
      <c r="P13" t="s">
        <v>2917</v>
      </c>
      <c r="Q13" t="s">
        <v>2918</v>
      </c>
      <c r="R13" t="s">
        <v>2919</v>
      </c>
      <c r="T13" s="104">
        <v>0</v>
      </c>
      <c r="U13" s="39" t="s">
        <v>7104</v>
      </c>
      <c r="V13" s="97">
        <v>1681.1308037943086</v>
      </c>
      <c r="W13" s="109">
        <v>0.8312531203195207</v>
      </c>
      <c r="X13" s="97">
        <v>63.083499750374436</v>
      </c>
      <c r="Y13" s="99">
        <v>34.70294558162756</v>
      </c>
      <c r="Z13" s="105">
        <v>57.101847229156263</v>
      </c>
      <c r="AA13" s="110">
        <v>22.030079880179734</v>
      </c>
      <c r="AB13" s="106">
        <v>3.6357963055416875</v>
      </c>
      <c r="AC13" s="106">
        <v>1.7373939091362958</v>
      </c>
      <c r="AD13" s="106">
        <v>1.003494757863205</v>
      </c>
      <c r="AF13" t="s">
        <v>5763</v>
      </c>
      <c r="AJ13" t="s">
        <v>398</v>
      </c>
      <c r="AK13" s="88">
        <v>43061.499513888892</v>
      </c>
      <c r="AL13" s="88">
        <v>43061.499537037038</v>
      </c>
      <c r="AM13" t="s">
        <v>399</v>
      </c>
      <c r="AN13" t="s">
        <v>2943</v>
      </c>
      <c r="AO13">
        <v>0</v>
      </c>
      <c r="AP13" t="s">
        <v>401</v>
      </c>
      <c r="AQ13" t="s">
        <v>2835</v>
      </c>
      <c r="AR13" t="s">
        <v>403</v>
      </c>
      <c r="AS13" t="s">
        <v>404</v>
      </c>
      <c r="AT13" t="s">
        <v>2944</v>
      </c>
      <c r="AU13">
        <v>2000</v>
      </c>
      <c r="AV13" t="s">
        <v>407</v>
      </c>
      <c r="AW13" t="s">
        <v>5764</v>
      </c>
      <c r="AX13" t="s">
        <v>3563</v>
      </c>
      <c r="AY13" t="s">
        <v>1087</v>
      </c>
      <c r="AZ13" t="s">
        <v>5765</v>
      </c>
      <c r="BA13" t="s">
        <v>412</v>
      </c>
      <c r="BB13" t="s">
        <v>5766</v>
      </c>
      <c r="BC13" t="s">
        <v>3133</v>
      </c>
      <c r="BD13" t="s">
        <v>529</v>
      </c>
      <c r="BE13" t="s">
        <v>5767</v>
      </c>
      <c r="BF13" t="s">
        <v>5768</v>
      </c>
      <c r="BG13" t="s">
        <v>5769</v>
      </c>
      <c r="BH13" t="s">
        <v>5770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 t="s">
        <v>5771</v>
      </c>
      <c r="CT13" t="s">
        <v>5772</v>
      </c>
      <c r="CU13" t="s">
        <v>5773</v>
      </c>
      <c r="CV13" t="s">
        <v>5774</v>
      </c>
      <c r="CW13" t="s">
        <v>5775</v>
      </c>
      <c r="CX13" t="s">
        <v>5776</v>
      </c>
      <c r="CY13" t="s">
        <v>5777</v>
      </c>
      <c r="CZ13" t="s">
        <v>5778</v>
      </c>
      <c r="DA13" t="s">
        <v>5779</v>
      </c>
      <c r="DB13" t="s">
        <v>5780</v>
      </c>
      <c r="DC13" t="s">
        <v>5781</v>
      </c>
      <c r="DD13" t="s">
        <v>5782</v>
      </c>
      <c r="DE13" t="s">
        <v>5783</v>
      </c>
      <c r="DF13" t="s">
        <v>5784</v>
      </c>
      <c r="DG13" t="s">
        <v>5785</v>
      </c>
      <c r="DH13" t="s">
        <v>5786</v>
      </c>
      <c r="DI13" t="s">
        <v>5787</v>
      </c>
      <c r="DJ13" t="s">
        <v>5788</v>
      </c>
      <c r="DK13" t="s">
        <v>5789</v>
      </c>
      <c r="DL13" t="s">
        <v>5790</v>
      </c>
      <c r="DM13" t="s">
        <v>5791</v>
      </c>
      <c r="DN13" t="s">
        <v>5792</v>
      </c>
      <c r="DO13" t="s">
        <v>5793</v>
      </c>
      <c r="DP13" t="s">
        <v>5794</v>
      </c>
      <c r="DQ13" t="s">
        <v>5795</v>
      </c>
      <c r="DR13" t="s">
        <v>5796</v>
      </c>
      <c r="DS13" t="s">
        <v>5797</v>
      </c>
      <c r="DT13" t="s">
        <v>5798</v>
      </c>
      <c r="DU13" t="s">
        <v>5799</v>
      </c>
      <c r="DV13" t="s">
        <v>5800</v>
      </c>
      <c r="DW13" t="s">
        <v>5801</v>
      </c>
      <c r="DX13" t="s">
        <v>5802</v>
      </c>
      <c r="DY13" t="s">
        <v>5803</v>
      </c>
      <c r="DZ13" t="s">
        <v>5804</v>
      </c>
      <c r="EA13" t="s">
        <v>5805</v>
      </c>
      <c r="EB13" t="s">
        <v>5806</v>
      </c>
      <c r="EC13" t="s">
        <v>5807</v>
      </c>
      <c r="ED13" t="s">
        <v>5808</v>
      </c>
      <c r="EE13" t="s">
        <v>5809</v>
      </c>
      <c r="EF13" t="s">
        <v>5810</v>
      </c>
      <c r="EG13" t="s">
        <v>5811</v>
      </c>
      <c r="EH13" t="s">
        <v>5812</v>
      </c>
      <c r="EI13" t="s">
        <v>5813</v>
      </c>
      <c r="EJ13" t="s">
        <v>5814</v>
      </c>
      <c r="EK13" t="s">
        <v>5815</v>
      </c>
      <c r="EL13" t="s">
        <v>5816</v>
      </c>
      <c r="EM13" t="s">
        <v>5817</v>
      </c>
      <c r="EN13" t="s">
        <v>5818</v>
      </c>
      <c r="EO13" t="s">
        <v>5819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161" x14ac:dyDescent="0.25">
      <c r="A14" s="14">
        <v>61</v>
      </c>
      <c r="B14" s="15" t="s">
        <v>101</v>
      </c>
      <c r="C14" s="15"/>
      <c r="D14" s="15"/>
      <c r="E14" s="15"/>
      <c r="F14" s="15"/>
      <c r="G14" s="15"/>
      <c r="H14" s="15"/>
      <c r="I14" s="15">
        <v>2.9390000000000001</v>
      </c>
      <c r="J14" s="15">
        <v>10.050000000000001</v>
      </c>
      <c r="K14" s="57">
        <v>37.47</v>
      </c>
      <c r="L14" s="57">
        <v>249.52</v>
      </c>
      <c r="M14" s="57"/>
      <c r="O14" s="60">
        <v>6.51</v>
      </c>
      <c r="P14" t="s">
        <v>2929</v>
      </c>
      <c r="Q14" t="s">
        <v>2930</v>
      </c>
      <c r="R14" t="s">
        <v>2931</v>
      </c>
      <c r="T14" s="104">
        <v>120.62521265736645</v>
      </c>
      <c r="U14" s="39" t="s">
        <v>7104</v>
      </c>
      <c r="V14" s="97">
        <v>2201.6366110922086</v>
      </c>
      <c r="W14" s="109">
        <v>2.5110581830554612</v>
      </c>
      <c r="X14" s="97">
        <v>184.88686628104799</v>
      </c>
      <c r="Y14" s="97">
        <v>306.32868322558693</v>
      </c>
      <c r="Z14" s="97">
        <v>272.62334127254167</v>
      </c>
      <c r="AA14" s="110">
        <v>28.405069751616196</v>
      </c>
      <c r="AB14" s="97">
        <v>221.16195985028921</v>
      </c>
      <c r="AC14" s="98">
        <v>7.1657026199387541</v>
      </c>
      <c r="AD14" s="99">
        <v>13.249404559373938</v>
      </c>
      <c r="AF14" t="s">
        <v>5876</v>
      </c>
      <c r="AJ14" t="s">
        <v>398</v>
      </c>
      <c r="AK14" s="88">
        <v>43061.515011574076</v>
      </c>
      <c r="AL14" s="88">
        <v>43061.515023148146</v>
      </c>
      <c r="AM14" t="s">
        <v>399</v>
      </c>
      <c r="AN14" t="s">
        <v>2943</v>
      </c>
      <c r="AO14">
        <v>0</v>
      </c>
      <c r="AP14" t="s">
        <v>401</v>
      </c>
      <c r="AQ14" t="s">
        <v>2835</v>
      </c>
      <c r="AR14" t="s">
        <v>403</v>
      </c>
      <c r="AS14" t="s">
        <v>404</v>
      </c>
      <c r="AT14" t="s">
        <v>2944</v>
      </c>
      <c r="AU14">
        <v>2000</v>
      </c>
      <c r="AV14" t="s">
        <v>407</v>
      </c>
      <c r="AW14" t="s">
        <v>5877</v>
      </c>
      <c r="AX14" t="s">
        <v>5878</v>
      </c>
      <c r="AY14" t="s">
        <v>5879</v>
      </c>
      <c r="AZ14" t="s">
        <v>5880</v>
      </c>
      <c r="BA14" t="s">
        <v>412</v>
      </c>
      <c r="BB14" t="s">
        <v>5881</v>
      </c>
      <c r="BC14" t="s">
        <v>5882</v>
      </c>
      <c r="BD14" t="s">
        <v>2836</v>
      </c>
      <c r="BE14" t="s">
        <v>5883</v>
      </c>
      <c r="BF14" t="s">
        <v>5884</v>
      </c>
      <c r="BG14" t="s">
        <v>5885</v>
      </c>
      <c r="BH14" t="s">
        <v>5886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 t="s">
        <v>5887</v>
      </c>
      <c r="CU14" t="s">
        <v>5888</v>
      </c>
      <c r="CV14" t="s">
        <v>5889</v>
      </c>
      <c r="CW14" t="s">
        <v>5890</v>
      </c>
      <c r="CX14" t="s">
        <v>5891</v>
      </c>
      <c r="CY14" t="s">
        <v>5892</v>
      </c>
      <c r="CZ14" t="s">
        <v>5893</v>
      </c>
      <c r="DA14" t="s">
        <v>5894</v>
      </c>
      <c r="DB14" t="s">
        <v>5895</v>
      </c>
      <c r="DC14" t="s">
        <v>5896</v>
      </c>
      <c r="DD14" t="s">
        <v>5897</v>
      </c>
      <c r="DE14" t="s">
        <v>5898</v>
      </c>
      <c r="DF14" t="s">
        <v>5899</v>
      </c>
      <c r="DG14" t="s">
        <v>5900</v>
      </c>
      <c r="DH14" t="s">
        <v>5901</v>
      </c>
      <c r="DI14" t="s">
        <v>5902</v>
      </c>
      <c r="DJ14" t="s">
        <v>5903</v>
      </c>
      <c r="DK14" t="s">
        <v>5904</v>
      </c>
      <c r="DL14" t="s">
        <v>5905</v>
      </c>
      <c r="DM14" t="s">
        <v>5906</v>
      </c>
      <c r="DN14" t="s">
        <v>5907</v>
      </c>
      <c r="DO14" t="s">
        <v>5908</v>
      </c>
      <c r="DP14" t="s">
        <v>5909</v>
      </c>
      <c r="DQ14" t="s">
        <v>5910</v>
      </c>
      <c r="DR14" t="s">
        <v>5911</v>
      </c>
      <c r="DS14" t="s">
        <v>5912</v>
      </c>
      <c r="DT14" t="s">
        <v>5913</v>
      </c>
      <c r="DU14" t="s">
        <v>5914</v>
      </c>
      <c r="DV14" t="s">
        <v>5915</v>
      </c>
      <c r="DW14" t="s">
        <v>5916</v>
      </c>
      <c r="DX14" t="s">
        <v>5917</v>
      </c>
      <c r="DY14" t="s">
        <v>5918</v>
      </c>
      <c r="DZ14" t="s">
        <v>5919</v>
      </c>
      <c r="EA14" t="s">
        <v>5920</v>
      </c>
      <c r="EB14" t="s">
        <v>5921</v>
      </c>
      <c r="EC14" t="s">
        <v>5922</v>
      </c>
      <c r="ED14" t="s">
        <v>5923</v>
      </c>
      <c r="EE14" t="s">
        <v>5924</v>
      </c>
      <c r="EF14" t="s">
        <v>5925</v>
      </c>
      <c r="EG14" t="s">
        <v>5926</v>
      </c>
      <c r="EH14" t="s">
        <v>5927</v>
      </c>
      <c r="EI14" t="s">
        <v>5928</v>
      </c>
      <c r="EJ14" t="s">
        <v>5929</v>
      </c>
      <c r="EK14" t="s">
        <v>5930</v>
      </c>
      <c r="EL14" t="s">
        <v>5931</v>
      </c>
      <c r="EM14" t="s">
        <v>5932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</row>
    <row r="15" spans="1:161" x14ac:dyDescent="0.25">
      <c r="A15" s="14">
        <v>62</v>
      </c>
      <c r="B15" s="15" t="s">
        <v>102</v>
      </c>
      <c r="C15" s="15"/>
      <c r="D15" s="15"/>
      <c r="E15" s="15"/>
      <c r="F15" s="15"/>
      <c r="G15" s="15"/>
      <c r="H15" s="15"/>
      <c r="I15" s="15">
        <v>2.835</v>
      </c>
      <c r="J15" s="15">
        <v>10.004</v>
      </c>
      <c r="K15" s="57">
        <v>31</v>
      </c>
      <c r="L15" s="57">
        <v>264.04000000000002</v>
      </c>
      <c r="M15" s="57"/>
      <c r="O15" s="60">
        <v>6.73</v>
      </c>
      <c r="P15" t="s">
        <v>2932</v>
      </c>
      <c r="Q15" t="s">
        <v>2933</v>
      </c>
      <c r="R15" t="s">
        <v>2934</v>
      </c>
      <c r="T15" s="104">
        <v>15.082010582010582</v>
      </c>
      <c r="U15" s="39" t="s">
        <v>7104</v>
      </c>
      <c r="V15" s="97">
        <v>2297.2169312169312</v>
      </c>
      <c r="W15" s="109">
        <v>2.9312169312169312</v>
      </c>
      <c r="X15" s="97">
        <v>161.61640211640213</v>
      </c>
      <c r="Y15" s="97">
        <v>188.78306878306879</v>
      </c>
      <c r="Z15" s="97">
        <v>137.01587301587301</v>
      </c>
      <c r="AA15" s="110">
        <v>23.394179894179896</v>
      </c>
      <c r="AB15" s="99">
        <v>88.798941798941811</v>
      </c>
      <c r="AC15" s="99">
        <v>13.227513227513228</v>
      </c>
      <c r="AD15" s="99">
        <v>13.612698412698412</v>
      </c>
      <c r="AF15" t="s">
        <v>5699</v>
      </c>
      <c r="AJ15" t="s">
        <v>398</v>
      </c>
      <c r="AK15" s="88">
        <v>43062.611458333333</v>
      </c>
      <c r="AL15" s="88">
        <v>43062.61146990741</v>
      </c>
      <c r="AM15" t="s">
        <v>399</v>
      </c>
      <c r="AN15" t="s">
        <v>2943</v>
      </c>
      <c r="AO15">
        <v>0</v>
      </c>
      <c r="AP15" t="s">
        <v>401</v>
      </c>
      <c r="AQ15" t="s">
        <v>2835</v>
      </c>
      <c r="AR15" t="s">
        <v>403</v>
      </c>
      <c r="AS15" t="s">
        <v>404</v>
      </c>
      <c r="AT15" t="s">
        <v>2944</v>
      </c>
      <c r="AU15">
        <v>2000</v>
      </c>
      <c r="AV15" t="s">
        <v>407</v>
      </c>
      <c r="AW15" t="s">
        <v>5700</v>
      </c>
      <c r="AX15" t="s">
        <v>5701</v>
      </c>
      <c r="AY15" t="s">
        <v>5702</v>
      </c>
      <c r="AZ15" t="s">
        <v>5703</v>
      </c>
      <c r="BA15" t="s">
        <v>412</v>
      </c>
      <c r="BB15" t="s">
        <v>5704</v>
      </c>
      <c r="BC15" t="s">
        <v>5705</v>
      </c>
      <c r="BD15" t="s">
        <v>5706</v>
      </c>
      <c r="BE15" t="s">
        <v>5707</v>
      </c>
      <c r="BF15" t="s">
        <v>5708</v>
      </c>
      <c r="BG15" t="s">
        <v>5709</v>
      </c>
      <c r="BH15" t="s">
        <v>5710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 t="s">
        <v>5711</v>
      </c>
      <c r="CU15" t="s">
        <v>5712</v>
      </c>
      <c r="CV15" t="s">
        <v>5713</v>
      </c>
      <c r="CW15" t="s">
        <v>5714</v>
      </c>
      <c r="CX15" t="s">
        <v>5715</v>
      </c>
      <c r="CY15" t="s">
        <v>5716</v>
      </c>
      <c r="CZ15" t="s">
        <v>5717</v>
      </c>
      <c r="DA15" t="s">
        <v>5718</v>
      </c>
      <c r="DB15" t="s">
        <v>5719</v>
      </c>
      <c r="DC15" t="s">
        <v>5720</v>
      </c>
      <c r="DD15" t="s">
        <v>5721</v>
      </c>
      <c r="DE15" t="s">
        <v>5722</v>
      </c>
      <c r="DF15" t="s">
        <v>5723</v>
      </c>
      <c r="DG15" t="s">
        <v>5724</v>
      </c>
      <c r="DH15" t="s">
        <v>5725</v>
      </c>
      <c r="DI15" t="s">
        <v>5726</v>
      </c>
      <c r="DJ15" t="s">
        <v>5727</v>
      </c>
      <c r="DK15" t="s">
        <v>5728</v>
      </c>
      <c r="DL15" t="s">
        <v>5729</v>
      </c>
      <c r="DM15" t="s">
        <v>5730</v>
      </c>
      <c r="DN15" t="s">
        <v>5731</v>
      </c>
      <c r="DO15" t="s">
        <v>5732</v>
      </c>
      <c r="DP15" t="s">
        <v>5733</v>
      </c>
      <c r="DQ15" t="s">
        <v>5734</v>
      </c>
      <c r="DR15" t="s">
        <v>5735</v>
      </c>
      <c r="DS15" t="s">
        <v>5736</v>
      </c>
      <c r="DT15" t="s">
        <v>5737</v>
      </c>
      <c r="DU15" t="s">
        <v>5738</v>
      </c>
      <c r="DV15" t="s">
        <v>5739</v>
      </c>
      <c r="DW15" t="s">
        <v>5740</v>
      </c>
      <c r="DX15" t="s">
        <v>5741</v>
      </c>
      <c r="DY15" t="s">
        <v>5742</v>
      </c>
      <c r="DZ15" t="s">
        <v>5743</v>
      </c>
      <c r="EA15" t="s">
        <v>5744</v>
      </c>
      <c r="EB15" t="s">
        <v>5745</v>
      </c>
      <c r="EC15" t="s">
        <v>5746</v>
      </c>
      <c r="ED15" t="s">
        <v>5747</v>
      </c>
      <c r="EE15" t="s">
        <v>5748</v>
      </c>
      <c r="EF15" t="s">
        <v>5749</v>
      </c>
      <c r="EG15" t="s">
        <v>5750</v>
      </c>
      <c r="EH15" t="s">
        <v>5751</v>
      </c>
      <c r="EI15" t="s">
        <v>5752</v>
      </c>
      <c r="EJ15" t="s">
        <v>5753</v>
      </c>
      <c r="EK15" t="s">
        <v>5754</v>
      </c>
      <c r="EL15" t="s">
        <v>5755</v>
      </c>
      <c r="EM15" t="s">
        <v>5756</v>
      </c>
      <c r="EN15" t="s">
        <v>5757</v>
      </c>
      <c r="EO15" t="s">
        <v>5758</v>
      </c>
      <c r="EP15" t="s">
        <v>5759</v>
      </c>
      <c r="EQ15" t="s">
        <v>5760</v>
      </c>
      <c r="ER15" t="s">
        <v>5761</v>
      </c>
      <c r="ES15" t="s">
        <v>5762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</row>
    <row r="16" spans="1:161" x14ac:dyDescent="0.25">
      <c r="A16" s="14">
        <v>63</v>
      </c>
      <c r="B16" s="15" t="s">
        <v>103</v>
      </c>
      <c r="C16" s="15"/>
      <c r="D16" s="15"/>
      <c r="E16" s="15"/>
      <c r="F16" s="15"/>
      <c r="G16" s="15"/>
      <c r="H16" s="15"/>
      <c r="I16" s="15">
        <v>2.2370000000000001</v>
      </c>
      <c r="J16" s="15">
        <v>10.023</v>
      </c>
      <c r="K16" s="57">
        <v>11.11</v>
      </c>
      <c r="L16" s="57">
        <v>315.16000000000003</v>
      </c>
      <c r="M16" s="57"/>
      <c r="O16" s="60">
        <v>5.95</v>
      </c>
      <c r="P16" t="s">
        <v>2920</v>
      </c>
      <c r="Q16" t="s">
        <v>2921</v>
      </c>
      <c r="R16" t="s">
        <v>2922</v>
      </c>
      <c r="T16" s="104">
        <v>362.52324541797049</v>
      </c>
      <c r="U16" s="39" t="s">
        <v>7104</v>
      </c>
      <c r="V16" s="97">
        <v>1670.8135896289675</v>
      </c>
      <c r="W16" s="109">
        <v>2.2261957979436744</v>
      </c>
      <c r="X16" s="97">
        <v>185.24027715690656</v>
      </c>
      <c r="Y16" s="97">
        <v>403.66562360303976</v>
      </c>
      <c r="Z16" s="97">
        <v>275.43138131426019</v>
      </c>
      <c r="AA16" s="110">
        <v>16.93451050514081</v>
      </c>
      <c r="AB16" s="97">
        <v>117.954850245865</v>
      </c>
      <c r="AC16" s="99">
        <v>11.077335717478768</v>
      </c>
      <c r="AD16" s="99">
        <v>12.289673670093876</v>
      </c>
      <c r="AF16" t="s">
        <v>5820</v>
      </c>
      <c r="AJ16" t="s">
        <v>398</v>
      </c>
      <c r="AK16" s="88">
        <v>43061.508958333332</v>
      </c>
      <c r="AL16" s="88">
        <v>43061.508981481478</v>
      </c>
      <c r="AM16" t="s">
        <v>399</v>
      </c>
      <c r="AN16" t="s">
        <v>2943</v>
      </c>
      <c r="AO16">
        <v>0</v>
      </c>
      <c r="AP16" t="s">
        <v>401</v>
      </c>
      <c r="AQ16" t="s">
        <v>2835</v>
      </c>
      <c r="AR16" t="s">
        <v>403</v>
      </c>
      <c r="AS16" t="s">
        <v>404</v>
      </c>
      <c r="AT16" t="s">
        <v>2944</v>
      </c>
      <c r="AU16">
        <v>2000</v>
      </c>
      <c r="AV16" t="s">
        <v>407</v>
      </c>
      <c r="AW16" t="s">
        <v>5821</v>
      </c>
      <c r="AX16" t="s">
        <v>5822</v>
      </c>
      <c r="AY16" t="s">
        <v>241</v>
      </c>
      <c r="AZ16" t="s">
        <v>5823</v>
      </c>
      <c r="BA16" t="s">
        <v>412</v>
      </c>
      <c r="BB16" t="s">
        <v>5824</v>
      </c>
      <c r="BC16" t="s">
        <v>1700</v>
      </c>
      <c r="BD16" t="s">
        <v>3256</v>
      </c>
      <c r="BE16" t="s">
        <v>5825</v>
      </c>
      <c r="BF16" t="s">
        <v>5826</v>
      </c>
      <c r="BG16" t="s">
        <v>5827</v>
      </c>
      <c r="BH16" t="s">
        <v>5828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 t="s">
        <v>5829</v>
      </c>
      <c r="CU16" t="s">
        <v>5830</v>
      </c>
      <c r="CV16" t="s">
        <v>5831</v>
      </c>
      <c r="CW16" t="s">
        <v>5832</v>
      </c>
      <c r="CX16" t="s">
        <v>5833</v>
      </c>
      <c r="CY16" t="s">
        <v>5834</v>
      </c>
      <c r="CZ16" t="s">
        <v>5835</v>
      </c>
      <c r="DA16" t="s">
        <v>5836</v>
      </c>
      <c r="DB16" t="s">
        <v>5837</v>
      </c>
      <c r="DC16" t="s">
        <v>5838</v>
      </c>
      <c r="DD16" t="s">
        <v>5839</v>
      </c>
      <c r="DE16" t="s">
        <v>5840</v>
      </c>
      <c r="DF16" t="s">
        <v>5841</v>
      </c>
      <c r="DG16" t="s">
        <v>5842</v>
      </c>
      <c r="DH16" t="s">
        <v>5843</v>
      </c>
      <c r="DI16" t="s">
        <v>5844</v>
      </c>
      <c r="DJ16" t="s">
        <v>5845</v>
      </c>
      <c r="DK16" t="s">
        <v>5846</v>
      </c>
      <c r="DL16" t="s">
        <v>5847</v>
      </c>
      <c r="DM16" t="s">
        <v>5848</v>
      </c>
      <c r="DN16" t="s">
        <v>5849</v>
      </c>
      <c r="DO16" t="s">
        <v>5850</v>
      </c>
      <c r="DP16" t="s">
        <v>5851</v>
      </c>
      <c r="DQ16" t="s">
        <v>5852</v>
      </c>
      <c r="DR16" t="s">
        <v>5853</v>
      </c>
      <c r="DS16" t="s">
        <v>5854</v>
      </c>
      <c r="DT16" t="s">
        <v>5855</v>
      </c>
      <c r="DU16" t="s">
        <v>5856</v>
      </c>
      <c r="DV16" t="s">
        <v>5857</v>
      </c>
      <c r="DW16" t="s">
        <v>5858</v>
      </c>
      <c r="DX16" t="s">
        <v>5859</v>
      </c>
      <c r="DY16" t="s">
        <v>5860</v>
      </c>
      <c r="DZ16" t="s">
        <v>5861</v>
      </c>
      <c r="EA16" t="s">
        <v>5862</v>
      </c>
      <c r="EB16" t="s">
        <v>5863</v>
      </c>
      <c r="EC16" t="s">
        <v>5864</v>
      </c>
      <c r="ED16" t="s">
        <v>5865</v>
      </c>
      <c r="EE16" t="s">
        <v>5866</v>
      </c>
      <c r="EF16" t="s">
        <v>5867</v>
      </c>
      <c r="EG16" t="s">
        <v>5868</v>
      </c>
      <c r="EH16" t="s">
        <v>5869</v>
      </c>
      <c r="EI16" t="s">
        <v>5870</v>
      </c>
      <c r="EJ16" t="s">
        <v>5871</v>
      </c>
      <c r="EK16" t="s">
        <v>5872</v>
      </c>
      <c r="EL16" t="s">
        <v>5873</v>
      </c>
      <c r="EM16" t="s">
        <v>5874</v>
      </c>
      <c r="EN16" t="s">
        <v>5875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</row>
  </sheetData>
  <conditionalFormatting sqref="T2:AC2">
    <cfRule type="cellIs" dxfId="2" priority="3" operator="lessThan">
      <formula>0</formula>
    </cfRule>
  </conditionalFormatting>
  <conditionalFormatting sqref="T3 V3:X3 Z3:AD3">
    <cfRule type="cellIs" dxfId="1" priority="2" operator="lessThan">
      <formula>0</formula>
    </cfRule>
  </conditionalFormatting>
  <conditionalFormatting sqref="Y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69"/>
  <sheetViews>
    <sheetView workbookViewId="0">
      <selection activeCell="J55" sqref="J55"/>
    </sheetView>
  </sheetViews>
  <sheetFormatPr baseColWidth="10" defaultColWidth="11.42578125" defaultRowHeight="15" x14ac:dyDescent="0.25"/>
  <cols>
    <col min="6" max="6" width="14" bestFit="1" customWidth="1"/>
  </cols>
  <sheetData>
    <row r="1" spans="1:147" x14ac:dyDescent="0.25">
      <c r="A1" t="s">
        <v>143</v>
      </c>
      <c r="B1" s="44" t="s">
        <v>139</v>
      </c>
      <c r="C1" s="44" t="s">
        <v>140</v>
      </c>
      <c r="D1" s="44" t="s">
        <v>142</v>
      </c>
      <c r="E1" s="44" t="s">
        <v>141</v>
      </c>
      <c r="F1" s="43" t="s">
        <v>2938</v>
      </c>
      <c r="G1" s="43" t="s">
        <v>7096</v>
      </c>
      <c r="H1" s="43" t="s">
        <v>7097</v>
      </c>
      <c r="I1" s="43" t="s">
        <v>7089</v>
      </c>
      <c r="J1" s="43" t="s">
        <v>7093</v>
      </c>
      <c r="K1" s="43" t="s">
        <v>412</v>
      </c>
      <c r="L1" s="43" t="s">
        <v>2894</v>
      </c>
      <c r="M1" s="43" t="s">
        <v>7098</v>
      </c>
      <c r="N1" s="43" t="s">
        <v>7099</v>
      </c>
      <c r="O1" s="90" t="s">
        <v>2940</v>
      </c>
      <c r="P1" s="89" t="s">
        <v>2939</v>
      </c>
      <c r="Q1" s="90" t="s">
        <v>62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278</v>
      </c>
      <c r="AE1" t="s">
        <v>279</v>
      </c>
      <c r="AF1" t="s">
        <v>280</v>
      </c>
      <c r="AG1" t="s">
        <v>281</v>
      </c>
      <c r="AH1" t="s">
        <v>282</v>
      </c>
      <c r="AI1" t="s">
        <v>283</v>
      </c>
      <c r="AJ1" t="s">
        <v>284</v>
      </c>
      <c r="AK1" t="s">
        <v>285</v>
      </c>
      <c r="AL1" t="s">
        <v>286</v>
      </c>
      <c r="AM1" t="s">
        <v>287</v>
      </c>
      <c r="AN1" t="s">
        <v>288</v>
      </c>
      <c r="AO1" t="s">
        <v>289</v>
      </c>
      <c r="AP1" t="s">
        <v>290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</row>
    <row r="2" spans="1:147" x14ac:dyDescent="0.25">
      <c r="A2" s="19">
        <v>1</v>
      </c>
      <c r="B2" s="19">
        <v>1.018</v>
      </c>
      <c r="C2" s="19">
        <v>5.43</v>
      </c>
      <c r="D2" s="19">
        <v>6.4480000000000004</v>
      </c>
      <c r="E2" s="19">
        <v>6.3780000000000001</v>
      </c>
      <c r="F2" s="19">
        <v>2.5</v>
      </c>
      <c r="G2">
        <v>5.6766666666666667</v>
      </c>
      <c r="H2">
        <v>4.8733333333333331</v>
      </c>
      <c r="I2">
        <v>2.48</v>
      </c>
      <c r="K2">
        <v>100</v>
      </c>
      <c r="L2">
        <f t="shared" ref="L2:L24" si="0">(G2*0.1/F2*1000)</f>
        <v>227.06666666666666</v>
      </c>
      <c r="M2">
        <f>H2*0.1/I2*1000</f>
        <v>196.50537634408602</v>
      </c>
      <c r="N2">
        <f t="shared" ref="N2:N24" si="1">AVERAGE(L2:M2)</f>
        <v>211.78602150537634</v>
      </c>
      <c r="O2" s="19">
        <f t="shared" ref="O2:O23" si="2">(E2-B2)/(D2-B2)*100</f>
        <v>98.710865561694277</v>
      </c>
      <c r="P2">
        <f>N2*O2/100</f>
        <v>209.05581496663297</v>
      </c>
      <c r="R2" t="s">
        <v>2942</v>
      </c>
      <c r="V2" t="s">
        <v>398</v>
      </c>
      <c r="W2" s="88">
        <v>43126.453738425924</v>
      </c>
      <c r="X2" s="88">
        <v>43126.453761574077</v>
      </c>
      <c r="Y2" t="s">
        <v>399</v>
      </c>
      <c r="Z2" t="s">
        <v>2943</v>
      </c>
      <c r="AA2">
        <v>0</v>
      </c>
      <c r="AB2" t="s">
        <v>401</v>
      </c>
      <c r="AC2" t="s">
        <v>2835</v>
      </c>
      <c r="AD2" t="s">
        <v>403</v>
      </c>
      <c r="AE2" t="s">
        <v>404</v>
      </c>
      <c r="AF2" t="s">
        <v>2944</v>
      </c>
      <c r="AG2">
        <v>2000</v>
      </c>
      <c r="AH2" t="s">
        <v>407</v>
      </c>
      <c r="AI2" t="s">
        <v>2945</v>
      </c>
      <c r="AJ2" t="s">
        <v>2946</v>
      </c>
      <c r="AK2" t="s">
        <v>2947</v>
      </c>
      <c r="AL2" t="s">
        <v>2948</v>
      </c>
      <c r="AM2" t="s">
        <v>412</v>
      </c>
      <c r="AN2" t="s">
        <v>2949</v>
      </c>
      <c r="AO2" t="s">
        <v>2055</v>
      </c>
      <c r="AP2" t="s">
        <v>2950</v>
      </c>
      <c r="AQ2" t="s">
        <v>2951</v>
      </c>
      <c r="AR2" t="s">
        <v>2952</v>
      </c>
      <c r="AS2" t="s">
        <v>2953</v>
      </c>
      <c r="AT2" t="s">
        <v>2954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 t="s">
        <v>2955</v>
      </c>
      <c r="CI2" t="s">
        <v>2956</v>
      </c>
      <c r="CJ2" t="s">
        <v>2957</v>
      </c>
      <c r="CK2" t="s">
        <v>2958</v>
      </c>
      <c r="CL2" t="s">
        <v>2959</v>
      </c>
      <c r="CM2" t="s">
        <v>2960</v>
      </c>
      <c r="CN2" t="s">
        <v>2961</v>
      </c>
      <c r="CO2" t="s">
        <v>2962</v>
      </c>
      <c r="CP2" t="s">
        <v>2963</v>
      </c>
      <c r="CQ2" t="s">
        <v>2964</v>
      </c>
      <c r="CR2" t="s">
        <v>2965</v>
      </c>
      <c r="CS2" t="s">
        <v>2966</v>
      </c>
      <c r="CT2" t="s">
        <v>2967</v>
      </c>
      <c r="CU2" t="s">
        <v>2968</v>
      </c>
      <c r="CV2" t="s">
        <v>2969</v>
      </c>
      <c r="CW2" t="s">
        <v>2970</v>
      </c>
      <c r="CX2" t="s">
        <v>2971</v>
      </c>
      <c r="CY2" t="s">
        <v>2972</v>
      </c>
      <c r="CZ2" t="s">
        <v>2973</v>
      </c>
      <c r="DA2" t="s">
        <v>2974</v>
      </c>
      <c r="DB2" t="s">
        <v>2975</v>
      </c>
      <c r="DC2" t="s">
        <v>2976</v>
      </c>
      <c r="DD2" t="s">
        <v>2977</v>
      </c>
      <c r="DE2" t="s">
        <v>2978</v>
      </c>
      <c r="DF2" t="s">
        <v>2979</v>
      </c>
      <c r="DG2" t="s">
        <v>2980</v>
      </c>
      <c r="DH2" t="s">
        <v>2981</v>
      </c>
      <c r="DI2" t="s">
        <v>2982</v>
      </c>
      <c r="DJ2" t="s">
        <v>2983</v>
      </c>
      <c r="DK2" t="s">
        <v>2984</v>
      </c>
      <c r="DL2" t="s">
        <v>2985</v>
      </c>
      <c r="DM2" t="s">
        <v>2986</v>
      </c>
      <c r="DN2" t="s">
        <v>2987</v>
      </c>
      <c r="DO2" t="s">
        <v>2988</v>
      </c>
      <c r="DP2" t="s">
        <v>2989</v>
      </c>
      <c r="DQ2" t="s">
        <v>2990</v>
      </c>
      <c r="DR2" t="s">
        <v>2991</v>
      </c>
      <c r="DS2" t="s">
        <v>2992</v>
      </c>
      <c r="DT2" t="s">
        <v>2993</v>
      </c>
      <c r="DU2" t="s">
        <v>2994</v>
      </c>
      <c r="DV2" t="s">
        <v>2995</v>
      </c>
      <c r="DW2" t="s">
        <v>2996</v>
      </c>
      <c r="DX2" t="s">
        <v>2997</v>
      </c>
      <c r="DY2" t="s">
        <v>2998</v>
      </c>
      <c r="DZ2" t="s">
        <v>2999</v>
      </c>
      <c r="EA2" t="s">
        <v>3000</v>
      </c>
      <c r="EB2" t="s">
        <v>3001</v>
      </c>
      <c r="EC2" t="s">
        <v>3002</v>
      </c>
      <c r="ED2" t="s">
        <v>3003</v>
      </c>
      <c r="EE2" t="s">
        <v>3004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</row>
    <row r="3" spans="1:147" x14ac:dyDescent="0.25">
      <c r="A3" s="19">
        <v>2</v>
      </c>
      <c r="B3" s="19">
        <v>1.002</v>
      </c>
      <c r="C3" s="19">
        <v>5.24</v>
      </c>
      <c r="D3" s="19">
        <v>6.2430000000000003</v>
      </c>
      <c r="E3" s="19">
        <v>6.1749999999999998</v>
      </c>
      <c r="F3" s="19">
        <v>2.5070000000000001</v>
      </c>
      <c r="G3">
        <v>6.32</v>
      </c>
      <c r="K3">
        <v>100</v>
      </c>
      <c r="L3">
        <f t="shared" si="0"/>
        <v>252.09413641802959</v>
      </c>
      <c r="N3">
        <f t="shared" si="1"/>
        <v>252.09413641802959</v>
      </c>
      <c r="O3" s="19">
        <f t="shared" si="2"/>
        <v>98.702537683648146</v>
      </c>
      <c r="P3">
        <f t="shared" ref="P3:P61" si="3">N3*O3/100</f>
        <v>248.82330999627303</v>
      </c>
      <c r="R3" t="s">
        <v>3005</v>
      </c>
      <c r="V3" t="s">
        <v>398</v>
      </c>
      <c r="W3" s="88">
        <v>43126.459918981483</v>
      </c>
      <c r="X3" s="88">
        <v>43126.45994212963</v>
      </c>
      <c r="Y3" t="s">
        <v>399</v>
      </c>
      <c r="Z3" t="s">
        <v>2943</v>
      </c>
      <c r="AA3">
        <v>0</v>
      </c>
      <c r="AB3" t="s">
        <v>401</v>
      </c>
      <c r="AC3" t="s">
        <v>2835</v>
      </c>
      <c r="AD3" t="s">
        <v>403</v>
      </c>
      <c r="AE3" t="s">
        <v>404</v>
      </c>
      <c r="AF3" t="s">
        <v>2944</v>
      </c>
      <c r="AG3">
        <v>2000</v>
      </c>
      <c r="AH3" t="s">
        <v>407</v>
      </c>
      <c r="AI3" t="s">
        <v>3006</v>
      </c>
      <c r="AJ3" t="s">
        <v>3007</v>
      </c>
      <c r="AK3" t="s">
        <v>3008</v>
      </c>
      <c r="AL3" t="s">
        <v>3009</v>
      </c>
      <c r="AM3" t="s">
        <v>412</v>
      </c>
      <c r="AN3" t="s">
        <v>3010</v>
      </c>
      <c r="AO3" t="s">
        <v>3011</v>
      </c>
      <c r="AP3" t="s">
        <v>3012</v>
      </c>
      <c r="AQ3" t="s">
        <v>3013</v>
      </c>
      <c r="AR3" t="s">
        <v>3014</v>
      </c>
      <c r="AS3" t="s">
        <v>3015</v>
      </c>
      <c r="AT3" t="s">
        <v>3016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3017</v>
      </c>
      <c r="CI3" t="s">
        <v>3018</v>
      </c>
      <c r="CJ3" t="s">
        <v>3019</v>
      </c>
      <c r="CK3" t="s">
        <v>3020</v>
      </c>
      <c r="CL3" t="s">
        <v>3021</v>
      </c>
      <c r="CM3" t="s">
        <v>3022</v>
      </c>
      <c r="CN3" t="s">
        <v>3023</v>
      </c>
      <c r="CO3" t="s">
        <v>3024</v>
      </c>
      <c r="CP3" t="s">
        <v>3025</v>
      </c>
      <c r="CQ3" t="s">
        <v>3026</v>
      </c>
      <c r="CR3" t="s">
        <v>3027</v>
      </c>
      <c r="CS3" t="s">
        <v>3028</v>
      </c>
      <c r="CT3" t="s">
        <v>3029</v>
      </c>
      <c r="CU3" t="s">
        <v>3030</v>
      </c>
      <c r="CV3" t="s">
        <v>3031</v>
      </c>
      <c r="CW3" t="s">
        <v>3032</v>
      </c>
      <c r="CX3" t="s">
        <v>3033</v>
      </c>
      <c r="CY3" t="s">
        <v>3034</v>
      </c>
      <c r="CZ3" t="s">
        <v>3035</v>
      </c>
      <c r="DA3" t="s">
        <v>3036</v>
      </c>
      <c r="DB3" t="s">
        <v>3037</v>
      </c>
      <c r="DC3" t="s">
        <v>3038</v>
      </c>
      <c r="DD3" t="s">
        <v>3039</v>
      </c>
      <c r="DE3" t="s">
        <v>3040</v>
      </c>
      <c r="DF3" t="s">
        <v>3041</v>
      </c>
      <c r="DG3" t="s">
        <v>3042</v>
      </c>
      <c r="DH3" t="s">
        <v>3043</v>
      </c>
      <c r="DI3" t="s">
        <v>3044</v>
      </c>
      <c r="DJ3" t="s">
        <v>3045</v>
      </c>
      <c r="DK3" t="s">
        <v>3046</v>
      </c>
      <c r="DL3" t="s">
        <v>3047</v>
      </c>
      <c r="DM3" t="s">
        <v>3048</v>
      </c>
      <c r="DN3" t="s">
        <v>3049</v>
      </c>
      <c r="DO3" t="s">
        <v>3050</v>
      </c>
      <c r="DP3" t="s">
        <v>3051</v>
      </c>
      <c r="DQ3" t="s">
        <v>3052</v>
      </c>
      <c r="DR3" t="s">
        <v>3053</v>
      </c>
      <c r="DS3" t="s">
        <v>3054</v>
      </c>
      <c r="DT3" t="s">
        <v>3055</v>
      </c>
      <c r="DU3" t="s">
        <v>3056</v>
      </c>
      <c r="DV3" t="s">
        <v>3057</v>
      </c>
      <c r="DW3" t="s">
        <v>3058</v>
      </c>
      <c r="DX3" t="s">
        <v>3059</v>
      </c>
      <c r="DY3" t="s">
        <v>3060</v>
      </c>
      <c r="DZ3" t="s">
        <v>3061</v>
      </c>
      <c r="EA3" t="s">
        <v>3062</v>
      </c>
      <c r="EB3" t="s">
        <v>3063</v>
      </c>
      <c r="EC3" t="s">
        <v>3064</v>
      </c>
      <c r="ED3" t="s">
        <v>3065</v>
      </c>
      <c r="EE3" t="s">
        <v>3066</v>
      </c>
      <c r="EF3" t="s">
        <v>3067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</row>
    <row r="4" spans="1:147" x14ac:dyDescent="0.25">
      <c r="A4" s="19">
        <v>3</v>
      </c>
      <c r="B4" s="19">
        <v>1.014</v>
      </c>
      <c r="C4" s="19">
        <v>5.0860000000000003</v>
      </c>
      <c r="D4" s="19">
        <v>6.0990000000000002</v>
      </c>
      <c r="E4" s="19">
        <v>6.0229999999999997</v>
      </c>
      <c r="F4" s="19">
        <v>2.5</v>
      </c>
      <c r="G4">
        <v>6.4766666666666666</v>
      </c>
      <c r="H4">
        <v>5.6833333333333336</v>
      </c>
      <c r="I4">
        <v>2.5259999999999998</v>
      </c>
      <c r="J4" t="s">
        <v>7094</v>
      </c>
      <c r="K4">
        <v>100</v>
      </c>
      <c r="L4">
        <f t="shared" si="0"/>
        <v>259.06666666666666</v>
      </c>
      <c r="N4">
        <f t="shared" si="1"/>
        <v>259.06666666666666</v>
      </c>
      <c r="O4" s="19">
        <f t="shared" si="2"/>
        <v>98.505408062930172</v>
      </c>
      <c r="P4">
        <f t="shared" si="3"/>
        <v>255.19467715503109</v>
      </c>
      <c r="R4" t="s">
        <v>3068</v>
      </c>
      <c r="V4" t="s">
        <v>398</v>
      </c>
      <c r="W4" s="88">
        <v>43123.730254629627</v>
      </c>
      <c r="X4" s="88">
        <v>43123.730266203704</v>
      </c>
      <c r="Y4" t="s">
        <v>399</v>
      </c>
      <c r="Z4" t="s">
        <v>2943</v>
      </c>
      <c r="AA4">
        <v>0</v>
      </c>
      <c r="AB4" t="s">
        <v>401</v>
      </c>
      <c r="AC4" t="s">
        <v>2835</v>
      </c>
      <c r="AD4" t="s">
        <v>403</v>
      </c>
      <c r="AE4" t="s">
        <v>404</v>
      </c>
      <c r="AF4" t="s">
        <v>2944</v>
      </c>
      <c r="AG4">
        <v>2000</v>
      </c>
      <c r="AH4" t="s">
        <v>407</v>
      </c>
      <c r="AI4" t="s">
        <v>3069</v>
      </c>
      <c r="AJ4" t="s">
        <v>3070</v>
      </c>
      <c r="AK4" t="s">
        <v>3071</v>
      </c>
      <c r="AL4" t="s">
        <v>3072</v>
      </c>
      <c r="AM4" t="s">
        <v>412</v>
      </c>
      <c r="AN4" t="s">
        <v>3073</v>
      </c>
      <c r="AO4" t="s">
        <v>3074</v>
      </c>
      <c r="AP4" t="s">
        <v>3075</v>
      </c>
      <c r="AQ4" t="s">
        <v>3076</v>
      </c>
      <c r="AR4" t="s">
        <v>3077</v>
      </c>
      <c r="AS4" t="s">
        <v>3078</v>
      </c>
      <c r="AT4" t="s">
        <v>3079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3080</v>
      </c>
      <c r="CI4" t="s">
        <v>3081</v>
      </c>
      <c r="CJ4" t="s">
        <v>3082</v>
      </c>
      <c r="CK4" t="s">
        <v>3083</v>
      </c>
      <c r="CL4" t="s">
        <v>3084</v>
      </c>
      <c r="CM4" t="s">
        <v>3085</v>
      </c>
      <c r="CN4" t="s">
        <v>3086</v>
      </c>
      <c r="CO4" t="s">
        <v>3087</v>
      </c>
      <c r="CP4" t="s">
        <v>3088</v>
      </c>
      <c r="CQ4" t="s">
        <v>3089</v>
      </c>
      <c r="CR4" t="s">
        <v>3090</v>
      </c>
      <c r="CS4" t="s">
        <v>3091</v>
      </c>
      <c r="CT4" t="s">
        <v>3092</v>
      </c>
      <c r="CU4" t="s">
        <v>3093</v>
      </c>
      <c r="CV4" t="s">
        <v>3094</v>
      </c>
      <c r="CW4" t="s">
        <v>3095</v>
      </c>
      <c r="CX4" t="s">
        <v>3096</v>
      </c>
      <c r="CY4" t="s">
        <v>3097</v>
      </c>
      <c r="CZ4" t="s">
        <v>3098</v>
      </c>
      <c r="DA4" t="s">
        <v>3099</v>
      </c>
      <c r="DB4" t="s">
        <v>3100</v>
      </c>
      <c r="DC4" t="s">
        <v>3101</v>
      </c>
      <c r="DD4" t="s">
        <v>3102</v>
      </c>
      <c r="DE4" t="s">
        <v>3103</v>
      </c>
      <c r="DF4" t="s">
        <v>3104</v>
      </c>
      <c r="DG4" t="s">
        <v>3105</v>
      </c>
      <c r="DH4" t="s">
        <v>3106</v>
      </c>
      <c r="DI4" t="s">
        <v>3107</v>
      </c>
      <c r="DJ4" t="s">
        <v>3108</v>
      </c>
      <c r="DK4" t="s">
        <v>3109</v>
      </c>
      <c r="DL4" t="s">
        <v>3110</v>
      </c>
      <c r="DM4" t="s">
        <v>3111</v>
      </c>
      <c r="DN4" t="s">
        <v>3112</v>
      </c>
      <c r="DO4" t="s">
        <v>3113</v>
      </c>
      <c r="DP4" t="s">
        <v>3114</v>
      </c>
      <c r="DQ4" t="s">
        <v>3115</v>
      </c>
      <c r="DR4" t="s">
        <v>3116</v>
      </c>
      <c r="DS4" t="s">
        <v>3117</v>
      </c>
      <c r="DT4" t="s">
        <v>3118</v>
      </c>
      <c r="DU4" t="s">
        <v>3119</v>
      </c>
      <c r="DV4" t="s">
        <v>3120</v>
      </c>
      <c r="DW4" t="s">
        <v>3121</v>
      </c>
      <c r="DX4" t="s">
        <v>3122</v>
      </c>
      <c r="DY4" t="s">
        <v>3123</v>
      </c>
      <c r="DZ4" t="s">
        <v>3124</v>
      </c>
      <c r="EA4" t="s">
        <v>3125</v>
      </c>
      <c r="EB4" t="s">
        <v>3126</v>
      </c>
      <c r="EC4" t="s">
        <v>3127</v>
      </c>
      <c r="ED4" t="s">
        <v>3128</v>
      </c>
      <c r="EE4" t="s">
        <v>3129</v>
      </c>
      <c r="EF4" t="s">
        <v>3130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</row>
    <row r="5" spans="1:147" x14ac:dyDescent="0.25">
      <c r="A5" s="19">
        <v>4</v>
      </c>
      <c r="B5" s="19">
        <v>1.014</v>
      </c>
      <c r="C5" s="19">
        <v>4.9960000000000004</v>
      </c>
      <c r="D5" s="19">
        <v>6.01</v>
      </c>
      <c r="E5" s="19">
        <v>5.9480000000000004</v>
      </c>
      <c r="F5" s="19">
        <v>2.504</v>
      </c>
      <c r="G5">
        <v>5.543333333333333</v>
      </c>
      <c r="K5">
        <v>100</v>
      </c>
      <c r="L5">
        <f t="shared" si="0"/>
        <v>221.37912673056442</v>
      </c>
      <c r="N5">
        <f t="shared" si="1"/>
        <v>221.37912673056442</v>
      </c>
      <c r="O5" s="19">
        <f t="shared" si="2"/>
        <v>98.759007205764632</v>
      </c>
      <c r="P5">
        <f t="shared" si="3"/>
        <v>218.63182771989693</v>
      </c>
      <c r="R5" t="s">
        <v>3131</v>
      </c>
      <c r="V5" t="s">
        <v>398</v>
      </c>
      <c r="W5" s="88">
        <v>43123.73636574074</v>
      </c>
      <c r="X5" s="88">
        <v>43123.736388888887</v>
      </c>
      <c r="Y5" t="s">
        <v>399</v>
      </c>
      <c r="Z5" t="s">
        <v>2943</v>
      </c>
      <c r="AA5">
        <v>0</v>
      </c>
      <c r="AB5" t="s">
        <v>401</v>
      </c>
      <c r="AC5" t="s">
        <v>2835</v>
      </c>
      <c r="AD5" t="s">
        <v>403</v>
      </c>
      <c r="AE5" t="s">
        <v>404</v>
      </c>
      <c r="AF5" t="s">
        <v>2944</v>
      </c>
      <c r="AG5">
        <v>2000</v>
      </c>
      <c r="AH5" t="s">
        <v>407</v>
      </c>
      <c r="AI5" t="s">
        <v>3132</v>
      </c>
      <c r="AJ5" t="s">
        <v>3133</v>
      </c>
      <c r="AK5" t="s">
        <v>3134</v>
      </c>
      <c r="AL5" t="s">
        <v>3135</v>
      </c>
      <c r="AM5" t="s">
        <v>412</v>
      </c>
      <c r="AN5" t="s">
        <v>3136</v>
      </c>
      <c r="AO5" t="s">
        <v>3137</v>
      </c>
      <c r="AP5" t="s">
        <v>244</v>
      </c>
      <c r="AQ5" t="s">
        <v>3138</v>
      </c>
      <c r="AR5" t="s">
        <v>3139</v>
      </c>
      <c r="AS5" t="s">
        <v>3140</v>
      </c>
      <c r="AT5" t="s">
        <v>3141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3142</v>
      </c>
      <c r="CI5" t="s">
        <v>3143</v>
      </c>
      <c r="CJ5" t="s">
        <v>3144</v>
      </c>
      <c r="CK5" t="s">
        <v>3145</v>
      </c>
      <c r="CL5" t="s">
        <v>3146</v>
      </c>
      <c r="CM5" t="s">
        <v>3147</v>
      </c>
      <c r="CN5" t="s">
        <v>3148</v>
      </c>
      <c r="CO5" t="s">
        <v>3149</v>
      </c>
      <c r="CP5" t="s">
        <v>3150</v>
      </c>
      <c r="CQ5" t="s">
        <v>3151</v>
      </c>
      <c r="CR5" t="s">
        <v>3152</v>
      </c>
      <c r="CS5" t="s">
        <v>3153</v>
      </c>
      <c r="CT5" t="s">
        <v>3154</v>
      </c>
      <c r="CU5" t="s">
        <v>3155</v>
      </c>
      <c r="CV5" t="s">
        <v>3156</v>
      </c>
      <c r="CW5" t="s">
        <v>3157</v>
      </c>
      <c r="CX5" t="s">
        <v>3158</v>
      </c>
      <c r="CY5" t="s">
        <v>3159</v>
      </c>
      <c r="CZ5" t="s">
        <v>3160</v>
      </c>
      <c r="DA5" t="s">
        <v>3161</v>
      </c>
      <c r="DB5" t="s">
        <v>3162</v>
      </c>
      <c r="DC5" t="s">
        <v>3163</v>
      </c>
      <c r="DD5" t="s">
        <v>3164</v>
      </c>
      <c r="DE5" t="s">
        <v>3165</v>
      </c>
      <c r="DF5" t="s">
        <v>3166</v>
      </c>
      <c r="DG5" t="s">
        <v>3167</v>
      </c>
      <c r="DH5" t="s">
        <v>3168</v>
      </c>
      <c r="DI5" t="s">
        <v>3169</v>
      </c>
      <c r="DJ5" t="s">
        <v>3170</v>
      </c>
      <c r="DK5" t="s">
        <v>3171</v>
      </c>
      <c r="DL5" t="s">
        <v>3172</v>
      </c>
      <c r="DM5" t="s">
        <v>3173</v>
      </c>
      <c r="DN5" t="s">
        <v>3174</v>
      </c>
      <c r="DO5" t="s">
        <v>3175</v>
      </c>
      <c r="DP5" t="s">
        <v>3176</v>
      </c>
      <c r="DQ5" t="s">
        <v>3177</v>
      </c>
      <c r="DR5" t="s">
        <v>3178</v>
      </c>
      <c r="DS5" t="s">
        <v>3179</v>
      </c>
      <c r="DT5" t="s">
        <v>3180</v>
      </c>
      <c r="DU5" t="s">
        <v>3181</v>
      </c>
      <c r="DV5" t="s">
        <v>3182</v>
      </c>
      <c r="DW5" t="s">
        <v>3183</v>
      </c>
      <c r="DX5" t="s">
        <v>3184</v>
      </c>
      <c r="DY5" t="s">
        <v>3185</v>
      </c>
      <c r="DZ5" t="s">
        <v>3186</v>
      </c>
      <c r="EA5" t="s">
        <v>3187</v>
      </c>
      <c r="EB5" t="s">
        <v>3188</v>
      </c>
      <c r="EC5" t="s">
        <v>3189</v>
      </c>
      <c r="ED5" t="s">
        <v>3190</v>
      </c>
      <c r="EE5" t="s">
        <v>3191</v>
      </c>
      <c r="EF5" t="s">
        <v>3192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</row>
    <row r="6" spans="1:147" x14ac:dyDescent="0.25">
      <c r="A6" s="19">
        <v>5</v>
      </c>
      <c r="B6" s="19">
        <v>1.4279999999999999</v>
      </c>
      <c r="C6" s="19">
        <v>4.7210000000000001</v>
      </c>
      <c r="D6" s="19">
        <v>6.1479999999999997</v>
      </c>
      <c r="E6" s="19">
        <v>6.093</v>
      </c>
      <c r="F6" s="19">
        <v>2.5030000000000001</v>
      </c>
      <c r="G6">
        <v>5.7166666666666659</v>
      </c>
      <c r="K6">
        <v>100</v>
      </c>
      <c r="L6">
        <f t="shared" si="0"/>
        <v>228.39259555200425</v>
      </c>
      <c r="N6">
        <f t="shared" si="1"/>
        <v>228.39259555200425</v>
      </c>
      <c r="O6" s="19">
        <f t="shared" si="2"/>
        <v>98.834745762711876</v>
      </c>
      <c r="P6">
        <f t="shared" si="3"/>
        <v>225.73124115468221</v>
      </c>
      <c r="R6" t="s">
        <v>3193</v>
      </c>
      <c r="V6" t="s">
        <v>398</v>
      </c>
      <c r="W6" s="88">
        <v>43123.468078703707</v>
      </c>
      <c r="X6" s="88">
        <v>43123.468101851853</v>
      </c>
      <c r="Y6" t="s">
        <v>399</v>
      </c>
      <c r="Z6" t="s">
        <v>2943</v>
      </c>
      <c r="AA6">
        <v>0</v>
      </c>
      <c r="AB6" t="s">
        <v>401</v>
      </c>
      <c r="AC6" t="s">
        <v>2835</v>
      </c>
      <c r="AD6" t="s">
        <v>403</v>
      </c>
      <c r="AE6" t="s">
        <v>404</v>
      </c>
      <c r="AF6" t="s">
        <v>2944</v>
      </c>
      <c r="AG6">
        <v>2000</v>
      </c>
      <c r="AH6" t="s">
        <v>407</v>
      </c>
      <c r="AI6" t="s">
        <v>3194</v>
      </c>
      <c r="AJ6" t="s">
        <v>3195</v>
      </c>
      <c r="AK6" t="s">
        <v>3196</v>
      </c>
      <c r="AL6" t="s">
        <v>3197</v>
      </c>
      <c r="AM6" t="s">
        <v>412</v>
      </c>
      <c r="AN6" t="s">
        <v>3198</v>
      </c>
      <c r="AO6" t="s">
        <v>3199</v>
      </c>
      <c r="AP6" t="s">
        <v>3200</v>
      </c>
      <c r="AQ6" t="s">
        <v>3201</v>
      </c>
      <c r="AR6" t="s">
        <v>3202</v>
      </c>
      <c r="AS6" t="s">
        <v>3203</v>
      </c>
      <c r="AT6" t="s">
        <v>3204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3205</v>
      </c>
      <c r="CI6" t="s">
        <v>3206</v>
      </c>
      <c r="CJ6" t="s">
        <v>3207</v>
      </c>
      <c r="CK6" t="s">
        <v>3208</v>
      </c>
      <c r="CL6" t="s">
        <v>3209</v>
      </c>
      <c r="CM6" t="s">
        <v>3210</v>
      </c>
      <c r="CN6" t="s">
        <v>3211</v>
      </c>
      <c r="CO6" t="s">
        <v>3212</v>
      </c>
      <c r="CP6" t="s">
        <v>3213</v>
      </c>
      <c r="CQ6" t="s">
        <v>3214</v>
      </c>
      <c r="CR6" t="s">
        <v>3215</v>
      </c>
      <c r="CS6" t="s">
        <v>3216</v>
      </c>
      <c r="CT6" t="s">
        <v>3217</v>
      </c>
      <c r="CU6" t="s">
        <v>3218</v>
      </c>
      <c r="CV6" t="s">
        <v>3219</v>
      </c>
      <c r="CW6" t="s">
        <v>3220</v>
      </c>
      <c r="CX6" t="s">
        <v>3221</v>
      </c>
      <c r="CY6" t="s">
        <v>3222</v>
      </c>
      <c r="CZ6" t="s">
        <v>3223</v>
      </c>
      <c r="DA6" t="s">
        <v>3224</v>
      </c>
      <c r="DB6" t="s">
        <v>3225</v>
      </c>
      <c r="DC6" t="s">
        <v>3226</v>
      </c>
      <c r="DD6" t="s">
        <v>3227</v>
      </c>
      <c r="DE6" t="s">
        <v>3228</v>
      </c>
      <c r="DF6" t="s">
        <v>3229</v>
      </c>
      <c r="DG6" t="s">
        <v>3230</v>
      </c>
      <c r="DH6" t="s">
        <v>3231</v>
      </c>
      <c r="DI6" t="s">
        <v>3232</v>
      </c>
      <c r="DJ6" t="s">
        <v>3233</v>
      </c>
      <c r="DK6" t="s">
        <v>3234</v>
      </c>
      <c r="DL6" t="s">
        <v>3235</v>
      </c>
      <c r="DM6" t="s">
        <v>3236</v>
      </c>
      <c r="DN6" t="s">
        <v>3237</v>
      </c>
      <c r="DO6" t="s">
        <v>3238</v>
      </c>
      <c r="DP6" t="s">
        <v>3239</v>
      </c>
      <c r="DQ6" t="s">
        <v>3240</v>
      </c>
      <c r="DR6" t="s">
        <v>3241</v>
      </c>
      <c r="DS6" t="s">
        <v>3242</v>
      </c>
      <c r="DT6" t="s">
        <v>3243</v>
      </c>
      <c r="DU6" t="s">
        <v>3244</v>
      </c>
      <c r="DV6" t="s">
        <v>3245</v>
      </c>
      <c r="DW6" t="s">
        <v>3246</v>
      </c>
      <c r="DX6" t="s">
        <v>3247</v>
      </c>
      <c r="DY6" t="s">
        <v>3248</v>
      </c>
      <c r="DZ6" t="s">
        <v>3249</v>
      </c>
      <c r="EA6" t="s">
        <v>3250</v>
      </c>
      <c r="EB6" t="s">
        <v>3251</v>
      </c>
      <c r="EC6" t="s">
        <v>3252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</row>
    <row r="7" spans="1:147" x14ac:dyDescent="0.25">
      <c r="A7" s="19">
        <v>6</v>
      </c>
      <c r="B7" s="19">
        <v>1.0249999999999999</v>
      </c>
      <c r="C7" s="19">
        <v>4.7560000000000002</v>
      </c>
      <c r="D7" s="19">
        <v>5.78</v>
      </c>
      <c r="E7" s="19">
        <v>5.7210000000000001</v>
      </c>
      <c r="F7" s="19">
        <v>2.5009999999999999</v>
      </c>
      <c r="G7">
        <v>5.5466666666666669</v>
      </c>
      <c r="K7">
        <v>100</v>
      </c>
      <c r="L7">
        <f t="shared" si="0"/>
        <v>221.77795548447293</v>
      </c>
      <c r="N7">
        <f t="shared" si="1"/>
        <v>221.77795548447293</v>
      </c>
      <c r="O7" s="19">
        <f t="shared" si="2"/>
        <v>98.759200841219752</v>
      </c>
      <c r="P7">
        <f t="shared" si="3"/>
        <v>219.02613647846155</v>
      </c>
      <c r="R7" t="s">
        <v>3253</v>
      </c>
      <c r="V7" t="s">
        <v>398</v>
      </c>
      <c r="W7" s="88">
        <v>43123.474537037036</v>
      </c>
      <c r="X7" s="88">
        <v>43123.474560185183</v>
      </c>
      <c r="Y7" t="s">
        <v>399</v>
      </c>
      <c r="Z7" t="s">
        <v>2943</v>
      </c>
      <c r="AA7">
        <v>0</v>
      </c>
      <c r="AB7" t="s">
        <v>401</v>
      </c>
      <c r="AC7" t="s">
        <v>2835</v>
      </c>
      <c r="AD7" t="s">
        <v>403</v>
      </c>
      <c r="AE7" t="s">
        <v>404</v>
      </c>
      <c r="AF7" t="s">
        <v>2944</v>
      </c>
      <c r="AG7">
        <v>2000</v>
      </c>
      <c r="AH7" t="s">
        <v>407</v>
      </c>
      <c r="AI7" t="s">
        <v>3254</v>
      </c>
      <c r="AJ7" t="s">
        <v>3255</v>
      </c>
      <c r="AK7" t="s">
        <v>3256</v>
      </c>
      <c r="AL7" t="s">
        <v>3257</v>
      </c>
      <c r="AM7" t="s">
        <v>412</v>
      </c>
      <c r="AN7" t="s">
        <v>3258</v>
      </c>
      <c r="AO7" t="s">
        <v>3259</v>
      </c>
      <c r="AP7" t="s">
        <v>3260</v>
      </c>
      <c r="AQ7" t="s">
        <v>3261</v>
      </c>
      <c r="AR7" t="s">
        <v>3262</v>
      </c>
      <c r="AS7" t="s">
        <v>3263</v>
      </c>
      <c r="AT7" t="s">
        <v>3264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3265</v>
      </c>
      <c r="CI7" t="s">
        <v>3266</v>
      </c>
      <c r="CJ7" t="s">
        <v>3267</v>
      </c>
      <c r="CK7" t="s">
        <v>3268</v>
      </c>
      <c r="CL7" t="s">
        <v>3269</v>
      </c>
      <c r="CM7" t="s">
        <v>3270</v>
      </c>
      <c r="CN7" t="s">
        <v>3271</v>
      </c>
      <c r="CO7" t="s">
        <v>3272</v>
      </c>
      <c r="CP7" t="s">
        <v>3273</v>
      </c>
      <c r="CQ7" t="s">
        <v>3274</v>
      </c>
      <c r="CR7" t="s">
        <v>3275</v>
      </c>
      <c r="CS7" t="s">
        <v>3276</v>
      </c>
      <c r="CT7" t="s">
        <v>3277</v>
      </c>
      <c r="CU7" t="s">
        <v>3278</v>
      </c>
      <c r="CV7" t="s">
        <v>3279</v>
      </c>
      <c r="CW7" t="s">
        <v>3280</v>
      </c>
      <c r="CX7" t="s">
        <v>3281</v>
      </c>
      <c r="CY7" t="s">
        <v>3282</v>
      </c>
      <c r="CZ7" t="s">
        <v>3283</v>
      </c>
      <c r="DA7" t="s">
        <v>3284</v>
      </c>
      <c r="DB7" t="s">
        <v>3285</v>
      </c>
      <c r="DC7" t="s">
        <v>3286</v>
      </c>
      <c r="DD7" t="s">
        <v>3287</v>
      </c>
      <c r="DE7" t="s">
        <v>3288</v>
      </c>
      <c r="DF7" t="s">
        <v>3289</v>
      </c>
      <c r="DG7" t="s">
        <v>3290</v>
      </c>
      <c r="DH7" t="s">
        <v>3291</v>
      </c>
      <c r="DI7" t="s">
        <v>3292</v>
      </c>
      <c r="DJ7" t="s">
        <v>3293</v>
      </c>
      <c r="DK7" t="s">
        <v>3294</v>
      </c>
      <c r="DL7" t="s">
        <v>3295</v>
      </c>
      <c r="DM7" t="s">
        <v>3296</v>
      </c>
      <c r="DN7" t="s">
        <v>3297</v>
      </c>
      <c r="DO7" t="s">
        <v>3298</v>
      </c>
      <c r="DP7" t="s">
        <v>3299</v>
      </c>
      <c r="DQ7" t="s">
        <v>3300</v>
      </c>
      <c r="DR7" t="s">
        <v>3301</v>
      </c>
      <c r="DS7" t="s">
        <v>3302</v>
      </c>
      <c r="DT7" t="s">
        <v>3303</v>
      </c>
      <c r="DU7" t="s">
        <v>3304</v>
      </c>
      <c r="DV7" t="s">
        <v>3305</v>
      </c>
      <c r="DW7" t="s">
        <v>3306</v>
      </c>
      <c r="DX7" t="s">
        <v>3307</v>
      </c>
      <c r="DY7" t="s">
        <v>3308</v>
      </c>
      <c r="DZ7" t="s">
        <v>3309</v>
      </c>
      <c r="EA7" t="s">
        <v>3310</v>
      </c>
      <c r="EB7" t="s">
        <v>3311</v>
      </c>
      <c r="EC7" t="s">
        <v>3312</v>
      </c>
      <c r="ED7" t="s">
        <v>3313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</row>
    <row r="8" spans="1:147" x14ac:dyDescent="0.25">
      <c r="A8" s="19">
        <v>7</v>
      </c>
      <c r="B8" s="19">
        <v>1.036</v>
      </c>
      <c r="C8" s="19">
        <v>5.351</v>
      </c>
      <c r="D8" s="19">
        <v>6.3869999999999996</v>
      </c>
      <c r="E8" s="19">
        <v>6.3280000000000003</v>
      </c>
      <c r="F8" s="19">
        <v>2.4990000000000001</v>
      </c>
      <c r="G8">
        <v>6.2266666666666666</v>
      </c>
      <c r="K8">
        <v>100</v>
      </c>
      <c r="L8">
        <f t="shared" si="0"/>
        <v>249.16633319994665</v>
      </c>
      <c r="N8">
        <f t="shared" si="1"/>
        <v>249.16633319994665</v>
      </c>
      <c r="O8" s="19">
        <f t="shared" si="2"/>
        <v>98.897402354700077</v>
      </c>
      <c r="P8">
        <f t="shared" si="3"/>
        <v>246.41903107720387</v>
      </c>
      <c r="R8" t="s">
        <v>3314</v>
      </c>
      <c r="V8" t="s">
        <v>398</v>
      </c>
      <c r="W8" s="88">
        <v>43123.456354166665</v>
      </c>
      <c r="X8" s="88">
        <v>43123.456377314818</v>
      </c>
      <c r="Y8" t="s">
        <v>399</v>
      </c>
      <c r="Z8" t="s">
        <v>2943</v>
      </c>
      <c r="AA8">
        <v>0</v>
      </c>
      <c r="AB8" t="s">
        <v>401</v>
      </c>
      <c r="AC8" t="s">
        <v>2835</v>
      </c>
      <c r="AD8" t="s">
        <v>403</v>
      </c>
      <c r="AE8" t="s">
        <v>404</v>
      </c>
      <c r="AF8" t="s">
        <v>2944</v>
      </c>
      <c r="AG8">
        <v>2000</v>
      </c>
      <c r="AH8" t="s">
        <v>407</v>
      </c>
      <c r="AI8" t="s">
        <v>3315</v>
      </c>
      <c r="AJ8" t="s">
        <v>3316</v>
      </c>
      <c r="AK8" t="s">
        <v>3317</v>
      </c>
      <c r="AL8" t="s">
        <v>3318</v>
      </c>
      <c r="AM8" t="s">
        <v>412</v>
      </c>
      <c r="AN8" t="s">
        <v>3319</v>
      </c>
      <c r="AO8" t="s">
        <v>3320</v>
      </c>
      <c r="AP8" t="s">
        <v>3321</v>
      </c>
      <c r="AQ8" t="s">
        <v>3322</v>
      </c>
      <c r="AR8" t="s">
        <v>3323</v>
      </c>
      <c r="AS8" t="s">
        <v>3324</v>
      </c>
      <c r="AT8" t="s">
        <v>3325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3326</v>
      </c>
      <c r="CI8" t="s">
        <v>3327</v>
      </c>
      <c r="CJ8" t="s">
        <v>3328</v>
      </c>
      <c r="CK8" t="s">
        <v>3329</v>
      </c>
      <c r="CL8" t="s">
        <v>3330</v>
      </c>
      <c r="CM8" t="s">
        <v>3331</v>
      </c>
      <c r="CN8" t="s">
        <v>3332</v>
      </c>
      <c r="CO8" t="s">
        <v>3333</v>
      </c>
      <c r="CP8" t="s">
        <v>3334</v>
      </c>
      <c r="CQ8" t="s">
        <v>3335</v>
      </c>
      <c r="CR8" t="s">
        <v>3336</v>
      </c>
      <c r="CS8" t="s">
        <v>3337</v>
      </c>
      <c r="CT8" t="s">
        <v>3338</v>
      </c>
      <c r="CU8" t="s">
        <v>3339</v>
      </c>
      <c r="CV8" t="s">
        <v>3340</v>
      </c>
      <c r="CW8" t="s">
        <v>3341</v>
      </c>
      <c r="CX8" t="s">
        <v>3342</v>
      </c>
      <c r="CY8" t="s">
        <v>3343</v>
      </c>
      <c r="CZ8" t="s">
        <v>3344</v>
      </c>
      <c r="DA8" t="s">
        <v>3345</v>
      </c>
      <c r="DB8" t="s">
        <v>3346</v>
      </c>
      <c r="DC8" t="s">
        <v>3347</v>
      </c>
      <c r="DD8" t="s">
        <v>3348</v>
      </c>
      <c r="DE8" t="s">
        <v>3349</v>
      </c>
      <c r="DF8" t="s">
        <v>3350</v>
      </c>
      <c r="DG8" t="s">
        <v>3351</v>
      </c>
      <c r="DH8" t="s">
        <v>3352</v>
      </c>
      <c r="DI8" t="s">
        <v>3353</v>
      </c>
      <c r="DJ8" t="s">
        <v>3354</v>
      </c>
      <c r="DK8" t="s">
        <v>3355</v>
      </c>
      <c r="DL8" t="s">
        <v>3356</v>
      </c>
      <c r="DM8" t="s">
        <v>3357</v>
      </c>
      <c r="DN8" t="s">
        <v>3358</v>
      </c>
      <c r="DO8" t="s">
        <v>3359</v>
      </c>
      <c r="DP8" t="s">
        <v>3360</v>
      </c>
      <c r="DQ8" t="s">
        <v>3361</v>
      </c>
      <c r="DR8" t="s">
        <v>3362</v>
      </c>
      <c r="DS8" t="s">
        <v>3363</v>
      </c>
      <c r="DT8" t="s">
        <v>3364</v>
      </c>
      <c r="DU8" t="s">
        <v>3365</v>
      </c>
      <c r="DV8" t="s">
        <v>3366</v>
      </c>
      <c r="DW8" t="s">
        <v>3367</v>
      </c>
      <c r="DX8" t="s">
        <v>3368</v>
      </c>
      <c r="DY8" t="s">
        <v>3369</v>
      </c>
      <c r="DZ8" t="s">
        <v>3370</v>
      </c>
      <c r="EA8" t="s">
        <v>3371</v>
      </c>
      <c r="EB8" t="s">
        <v>3372</v>
      </c>
      <c r="EC8" t="s">
        <v>3373</v>
      </c>
      <c r="ED8" t="s">
        <v>3374</v>
      </c>
      <c r="EE8" t="s">
        <v>3375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 x14ac:dyDescent="0.25">
      <c r="A9" s="19">
        <v>8</v>
      </c>
      <c r="B9" s="19">
        <v>1.022</v>
      </c>
      <c r="C9" s="19">
        <v>4.79</v>
      </c>
      <c r="D9" s="19">
        <v>5.8090000000000002</v>
      </c>
      <c r="E9" s="19">
        <v>5.7549999999999999</v>
      </c>
      <c r="F9" s="19">
        <v>2.496</v>
      </c>
      <c r="G9">
        <v>6.623333333333334</v>
      </c>
      <c r="K9">
        <v>100</v>
      </c>
      <c r="L9">
        <f t="shared" si="0"/>
        <v>265.35790598290606</v>
      </c>
      <c r="N9">
        <f t="shared" si="1"/>
        <v>265.35790598290606</v>
      </c>
      <c r="O9" s="19">
        <f t="shared" si="2"/>
        <v>98.871944850637135</v>
      </c>
      <c r="P9">
        <f t="shared" si="3"/>
        <v>262.36452246022441</v>
      </c>
      <c r="R9" t="s">
        <v>3376</v>
      </c>
      <c r="V9" t="s">
        <v>398</v>
      </c>
      <c r="W9" s="88">
        <v>43123.462337962963</v>
      </c>
      <c r="X9" s="88">
        <v>43123.46234953704</v>
      </c>
      <c r="Y9" t="s">
        <v>399</v>
      </c>
      <c r="Z9" t="s">
        <v>2943</v>
      </c>
      <c r="AA9">
        <v>0</v>
      </c>
      <c r="AB9" t="s">
        <v>401</v>
      </c>
      <c r="AC9" t="s">
        <v>2835</v>
      </c>
      <c r="AD9" t="s">
        <v>403</v>
      </c>
      <c r="AE9" t="s">
        <v>404</v>
      </c>
      <c r="AF9" t="s">
        <v>2944</v>
      </c>
      <c r="AG9">
        <v>2000</v>
      </c>
      <c r="AH9" t="s">
        <v>407</v>
      </c>
      <c r="AI9" t="s">
        <v>3377</v>
      </c>
      <c r="AJ9" t="s">
        <v>3378</v>
      </c>
      <c r="AK9" t="s">
        <v>3379</v>
      </c>
      <c r="AL9" t="s">
        <v>3380</v>
      </c>
      <c r="AM9" t="s">
        <v>412</v>
      </c>
      <c r="AN9" t="s">
        <v>3381</v>
      </c>
      <c r="AO9" t="s">
        <v>3382</v>
      </c>
      <c r="AP9" t="s">
        <v>3383</v>
      </c>
      <c r="AQ9" t="s">
        <v>3384</v>
      </c>
      <c r="AR9" t="s">
        <v>3385</v>
      </c>
      <c r="AS9" t="s">
        <v>3386</v>
      </c>
      <c r="AT9" t="s">
        <v>3387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3388</v>
      </c>
      <c r="CI9" t="s">
        <v>3389</v>
      </c>
      <c r="CJ9" t="s">
        <v>3390</v>
      </c>
      <c r="CK9" t="s">
        <v>3391</v>
      </c>
      <c r="CL9" t="s">
        <v>3392</v>
      </c>
      <c r="CM9" t="s">
        <v>3393</v>
      </c>
      <c r="CN9" t="s">
        <v>3394</v>
      </c>
      <c r="CO9" t="s">
        <v>3395</v>
      </c>
      <c r="CP9" t="s">
        <v>3396</v>
      </c>
      <c r="CQ9" t="s">
        <v>3397</v>
      </c>
      <c r="CR9" t="s">
        <v>3398</v>
      </c>
      <c r="CS9" t="s">
        <v>3399</v>
      </c>
      <c r="CT9" t="s">
        <v>3400</v>
      </c>
      <c r="CU9" t="s">
        <v>3401</v>
      </c>
      <c r="CV9" t="s">
        <v>3402</v>
      </c>
      <c r="CW9" t="s">
        <v>3403</v>
      </c>
      <c r="CX9" t="s">
        <v>3404</v>
      </c>
      <c r="CY9" t="s">
        <v>3405</v>
      </c>
      <c r="CZ9" t="s">
        <v>3406</v>
      </c>
      <c r="DA9" t="s">
        <v>3407</v>
      </c>
      <c r="DB9" t="s">
        <v>3408</v>
      </c>
      <c r="DC9" t="s">
        <v>3409</v>
      </c>
      <c r="DD9" t="s">
        <v>3410</v>
      </c>
      <c r="DE9" t="s">
        <v>3411</v>
      </c>
      <c r="DF9" t="s">
        <v>3412</v>
      </c>
      <c r="DG9" t="s">
        <v>3413</v>
      </c>
      <c r="DH9" t="s">
        <v>3414</v>
      </c>
      <c r="DI9" t="s">
        <v>3415</v>
      </c>
      <c r="DJ9" t="s">
        <v>3416</v>
      </c>
      <c r="DK9" t="s">
        <v>3417</v>
      </c>
      <c r="DL9" t="s">
        <v>3418</v>
      </c>
      <c r="DM9" t="s">
        <v>3419</v>
      </c>
      <c r="DN9" t="s">
        <v>3420</v>
      </c>
      <c r="DO9" t="s">
        <v>3421</v>
      </c>
      <c r="DP9" t="s">
        <v>3422</v>
      </c>
      <c r="DQ9" t="s">
        <v>3423</v>
      </c>
      <c r="DR9" t="s">
        <v>3424</v>
      </c>
      <c r="DS9" t="s">
        <v>3425</v>
      </c>
      <c r="DT9" t="s">
        <v>3426</v>
      </c>
      <c r="DU9" t="s">
        <v>3427</v>
      </c>
      <c r="DV9" t="s">
        <v>3428</v>
      </c>
      <c r="DW9" t="s">
        <v>3429</v>
      </c>
      <c r="DX9" t="s">
        <v>3430</v>
      </c>
      <c r="DY9" t="s">
        <v>3431</v>
      </c>
      <c r="DZ9" t="s">
        <v>3432</v>
      </c>
      <c r="EA9" t="s">
        <v>3433</v>
      </c>
      <c r="EB9" t="s">
        <v>3434</v>
      </c>
      <c r="EC9" t="s">
        <v>3435</v>
      </c>
      <c r="ED9" t="s">
        <v>3436</v>
      </c>
      <c r="EE9" t="s">
        <v>3437</v>
      </c>
      <c r="EF9" t="s">
        <v>3438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</row>
    <row r="10" spans="1:147" x14ac:dyDescent="0.25">
      <c r="A10" s="19">
        <v>9</v>
      </c>
      <c r="B10" s="19">
        <v>1.008</v>
      </c>
      <c r="C10" s="19">
        <v>5.1260000000000003</v>
      </c>
      <c r="D10" s="19">
        <v>6.1340000000000003</v>
      </c>
      <c r="E10" s="19">
        <v>6.0579999999999998</v>
      </c>
      <c r="F10" s="19">
        <v>2.5</v>
      </c>
      <c r="G10">
        <v>4.8633333333333333</v>
      </c>
      <c r="K10">
        <v>100</v>
      </c>
      <c r="L10">
        <f t="shared" si="0"/>
        <v>194.53333333333333</v>
      </c>
      <c r="N10">
        <f t="shared" si="1"/>
        <v>194.53333333333333</v>
      </c>
      <c r="O10" s="19">
        <f t="shared" si="2"/>
        <v>98.517362465860316</v>
      </c>
      <c r="P10">
        <f t="shared" si="3"/>
        <v>191.64910911692027</v>
      </c>
      <c r="R10" t="s">
        <v>3439</v>
      </c>
      <c r="V10" t="s">
        <v>398</v>
      </c>
      <c r="W10" s="88">
        <v>43125.574872685182</v>
      </c>
      <c r="X10" s="88">
        <v>43125.574884259258</v>
      </c>
      <c r="Y10" t="s">
        <v>399</v>
      </c>
      <c r="Z10" t="s">
        <v>2943</v>
      </c>
      <c r="AA10">
        <v>0</v>
      </c>
      <c r="AB10" t="s">
        <v>401</v>
      </c>
      <c r="AC10" t="s">
        <v>2835</v>
      </c>
      <c r="AD10" t="s">
        <v>403</v>
      </c>
      <c r="AE10" t="s">
        <v>404</v>
      </c>
      <c r="AF10" t="s">
        <v>2944</v>
      </c>
      <c r="AG10">
        <v>2000</v>
      </c>
      <c r="AH10" t="s">
        <v>407</v>
      </c>
      <c r="AI10" t="s">
        <v>3440</v>
      </c>
      <c r="AJ10" t="s">
        <v>3441</v>
      </c>
      <c r="AK10" t="s">
        <v>3442</v>
      </c>
      <c r="AL10" t="s">
        <v>3443</v>
      </c>
      <c r="AM10" t="s">
        <v>412</v>
      </c>
      <c r="AN10" t="s">
        <v>3444</v>
      </c>
      <c r="AO10" t="s">
        <v>591</v>
      </c>
      <c r="AP10" t="s">
        <v>3445</v>
      </c>
      <c r="AQ10" t="s">
        <v>3446</v>
      </c>
      <c r="AR10" t="s">
        <v>3447</v>
      </c>
      <c r="AS10" t="s">
        <v>3448</v>
      </c>
      <c r="AT10" t="s">
        <v>3449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3450</v>
      </c>
      <c r="CI10" t="s">
        <v>3451</v>
      </c>
      <c r="CJ10" t="s">
        <v>3452</v>
      </c>
      <c r="CK10" t="s">
        <v>3453</v>
      </c>
      <c r="CL10" t="s">
        <v>3454</v>
      </c>
      <c r="CM10" t="s">
        <v>3455</v>
      </c>
      <c r="CN10" t="s">
        <v>3456</v>
      </c>
      <c r="CO10" t="s">
        <v>3457</v>
      </c>
      <c r="CP10" t="s">
        <v>3458</v>
      </c>
      <c r="CQ10" t="s">
        <v>3459</v>
      </c>
      <c r="CR10" t="s">
        <v>3460</v>
      </c>
      <c r="CS10" t="s">
        <v>3461</v>
      </c>
      <c r="CT10" t="s">
        <v>3462</v>
      </c>
      <c r="CU10" t="s">
        <v>3463</v>
      </c>
      <c r="CV10" t="s">
        <v>3464</v>
      </c>
      <c r="CW10" t="s">
        <v>3465</v>
      </c>
      <c r="CX10" t="s">
        <v>3466</v>
      </c>
      <c r="CY10" t="s">
        <v>3467</v>
      </c>
      <c r="CZ10" t="s">
        <v>3468</v>
      </c>
      <c r="DA10" t="s">
        <v>3469</v>
      </c>
      <c r="DB10" t="s">
        <v>3470</v>
      </c>
      <c r="DC10" t="s">
        <v>3471</v>
      </c>
      <c r="DD10" t="s">
        <v>3472</v>
      </c>
      <c r="DE10" t="s">
        <v>3473</v>
      </c>
      <c r="DF10" t="s">
        <v>3474</v>
      </c>
      <c r="DG10" t="s">
        <v>3475</v>
      </c>
      <c r="DH10" t="s">
        <v>3476</v>
      </c>
      <c r="DI10" t="s">
        <v>3477</v>
      </c>
      <c r="DJ10" t="s">
        <v>3478</v>
      </c>
      <c r="DK10" t="s">
        <v>3479</v>
      </c>
      <c r="DL10" t="s">
        <v>3480</v>
      </c>
      <c r="DM10" t="s">
        <v>3481</v>
      </c>
      <c r="DN10" t="s">
        <v>3482</v>
      </c>
      <c r="DO10" t="s">
        <v>3483</v>
      </c>
      <c r="DP10" t="s">
        <v>3484</v>
      </c>
      <c r="DQ10" t="s">
        <v>3485</v>
      </c>
      <c r="DR10" t="s">
        <v>3486</v>
      </c>
      <c r="DS10" t="s">
        <v>3487</v>
      </c>
      <c r="DT10" t="s">
        <v>3488</v>
      </c>
      <c r="DU10" t="s">
        <v>3489</v>
      </c>
      <c r="DV10" t="s">
        <v>3490</v>
      </c>
      <c r="DW10" t="s">
        <v>3491</v>
      </c>
      <c r="DX10" t="s">
        <v>3492</v>
      </c>
      <c r="DY10" t="s">
        <v>3493</v>
      </c>
      <c r="DZ10" t="s">
        <v>3494</v>
      </c>
      <c r="EA10" t="s">
        <v>3495</v>
      </c>
      <c r="EB10" t="s">
        <v>3496</v>
      </c>
      <c r="EC10" t="s">
        <v>3497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</row>
    <row r="11" spans="1:147" x14ac:dyDescent="0.25">
      <c r="A11" s="19">
        <v>10</v>
      </c>
      <c r="B11" s="19">
        <v>0.98699999999999999</v>
      </c>
      <c r="C11" s="19">
        <v>5.2629999999999999</v>
      </c>
      <c r="D11" s="19">
        <v>6.2510000000000003</v>
      </c>
      <c r="E11" s="19">
        <v>6.1609999999999996</v>
      </c>
      <c r="F11" s="19">
        <v>2.5070000000000001</v>
      </c>
      <c r="G11">
        <v>4.8999999999999995</v>
      </c>
      <c r="K11">
        <v>100</v>
      </c>
      <c r="L11">
        <f t="shared" si="0"/>
        <v>195.45273234942158</v>
      </c>
      <c r="N11">
        <f t="shared" si="1"/>
        <v>195.45273234942158</v>
      </c>
      <c r="O11" s="19">
        <f t="shared" si="2"/>
        <v>98.290273556230986</v>
      </c>
      <c r="P11">
        <f t="shared" si="3"/>
        <v>192.11102529937446</v>
      </c>
      <c r="R11" t="s">
        <v>7018</v>
      </c>
      <c r="V11" t="s">
        <v>398</v>
      </c>
      <c r="W11" s="88">
        <v>43125.58053240741</v>
      </c>
      <c r="X11" s="88">
        <v>43125.580555555556</v>
      </c>
      <c r="Y11" t="s">
        <v>399</v>
      </c>
      <c r="Z11" t="s">
        <v>2943</v>
      </c>
      <c r="AA11">
        <v>0</v>
      </c>
      <c r="AB11" t="s">
        <v>401</v>
      </c>
      <c r="AC11" t="s">
        <v>2835</v>
      </c>
      <c r="AD11" t="s">
        <v>403</v>
      </c>
      <c r="AE11" t="s">
        <v>404</v>
      </c>
      <c r="AF11" t="s">
        <v>2944</v>
      </c>
      <c r="AG11">
        <v>2000</v>
      </c>
      <c r="AH11" t="s">
        <v>407</v>
      </c>
      <c r="AI11" t="s">
        <v>7019</v>
      </c>
      <c r="AJ11" t="s">
        <v>7020</v>
      </c>
      <c r="AK11" t="s">
        <v>4092</v>
      </c>
      <c r="AL11" t="s">
        <v>7021</v>
      </c>
      <c r="AM11" t="s">
        <v>412</v>
      </c>
      <c r="AN11" t="s">
        <v>7022</v>
      </c>
      <c r="AO11" t="s">
        <v>5957</v>
      </c>
      <c r="AP11" t="s">
        <v>7023</v>
      </c>
      <c r="AQ11" t="s">
        <v>7024</v>
      </c>
      <c r="AR11" t="s">
        <v>7025</v>
      </c>
      <c r="AS11" t="s">
        <v>7026</v>
      </c>
      <c r="AT11" t="s">
        <v>7027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7028</v>
      </c>
      <c r="CI11" t="s">
        <v>7029</v>
      </c>
      <c r="CJ11" t="s">
        <v>7030</v>
      </c>
      <c r="CK11" t="s">
        <v>7031</v>
      </c>
      <c r="CL11" t="s">
        <v>7032</v>
      </c>
      <c r="CM11" t="s">
        <v>7033</v>
      </c>
      <c r="CN11" t="s">
        <v>7034</v>
      </c>
      <c r="CO11" t="s">
        <v>7035</v>
      </c>
      <c r="CP11" t="s">
        <v>7036</v>
      </c>
      <c r="CQ11" t="s">
        <v>7037</v>
      </c>
      <c r="CR11" t="s">
        <v>7038</v>
      </c>
      <c r="CS11" t="s">
        <v>7039</v>
      </c>
      <c r="CT11" t="s">
        <v>7040</v>
      </c>
      <c r="CU11" t="s">
        <v>7041</v>
      </c>
      <c r="CV11" t="s">
        <v>7042</v>
      </c>
      <c r="CW11" t="s">
        <v>7043</v>
      </c>
      <c r="CX11" t="s">
        <v>7044</v>
      </c>
      <c r="CY11" t="s">
        <v>7045</v>
      </c>
      <c r="CZ11" t="s">
        <v>7046</v>
      </c>
      <c r="DA11" t="s">
        <v>7047</v>
      </c>
      <c r="DB11" t="s">
        <v>7048</v>
      </c>
      <c r="DC11" t="s">
        <v>7049</v>
      </c>
      <c r="DD11" t="s">
        <v>7050</v>
      </c>
      <c r="DE11" t="s">
        <v>7051</v>
      </c>
      <c r="DF11" t="s">
        <v>7052</v>
      </c>
      <c r="DG11" t="s">
        <v>7053</v>
      </c>
      <c r="DH11" t="s">
        <v>7054</v>
      </c>
      <c r="DI11" t="s">
        <v>7055</v>
      </c>
      <c r="DJ11" t="s">
        <v>7056</v>
      </c>
      <c r="DK11" t="s">
        <v>7057</v>
      </c>
      <c r="DL11" t="s">
        <v>7058</v>
      </c>
      <c r="DM11" t="s">
        <v>7059</v>
      </c>
      <c r="DN11" t="s">
        <v>7060</v>
      </c>
      <c r="DO11" t="s">
        <v>7061</v>
      </c>
      <c r="DP11" t="s">
        <v>7062</v>
      </c>
      <c r="DQ11" t="s">
        <v>7063</v>
      </c>
      <c r="DR11" t="s">
        <v>7064</v>
      </c>
      <c r="DS11" t="s">
        <v>7065</v>
      </c>
      <c r="DT11" t="s">
        <v>7066</v>
      </c>
      <c r="DU11" t="s">
        <v>7067</v>
      </c>
      <c r="DV11" t="s">
        <v>7068</v>
      </c>
      <c r="DW11" t="s">
        <v>7069</v>
      </c>
      <c r="DX11" t="s">
        <v>7070</v>
      </c>
      <c r="DY11" t="s">
        <v>7071</v>
      </c>
      <c r="DZ11" t="s">
        <v>7072</v>
      </c>
      <c r="EA11" t="s">
        <v>7073</v>
      </c>
      <c r="EB11" t="s">
        <v>7074</v>
      </c>
      <c r="EC11" t="s">
        <v>7075</v>
      </c>
      <c r="ED11" t="s">
        <v>7076</v>
      </c>
      <c r="EE11" t="s">
        <v>7077</v>
      </c>
      <c r="EF11" t="s">
        <v>7078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</row>
    <row r="12" spans="1:147" x14ac:dyDescent="0.25">
      <c r="A12" s="19">
        <v>11</v>
      </c>
      <c r="B12" s="19">
        <v>0.98599999999999999</v>
      </c>
      <c r="C12" s="19">
        <v>5.0880000000000001</v>
      </c>
      <c r="D12" s="19">
        <v>6.0730000000000004</v>
      </c>
      <c r="E12" s="19">
        <v>5.9930000000000003</v>
      </c>
      <c r="F12" s="19">
        <v>2.496</v>
      </c>
      <c r="G12">
        <v>4.6533333333333333</v>
      </c>
      <c r="K12">
        <v>100</v>
      </c>
      <c r="L12">
        <f t="shared" si="0"/>
        <v>186.43162393162393</v>
      </c>
      <c r="N12">
        <f t="shared" si="1"/>
        <v>186.43162393162393</v>
      </c>
      <c r="O12" s="19">
        <f t="shared" si="2"/>
        <v>98.427363868684878</v>
      </c>
      <c r="P12">
        <f t="shared" si="3"/>
        <v>183.4997328534777</v>
      </c>
      <c r="R12" t="s">
        <v>3498</v>
      </c>
      <c r="V12" t="s">
        <v>398</v>
      </c>
      <c r="W12" s="88">
        <v>43123.480428240742</v>
      </c>
      <c r="X12" s="88">
        <v>43123.480439814812</v>
      </c>
      <c r="Y12" t="s">
        <v>399</v>
      </c>
      <c r="Z12" t="s">
        <v>2943</v>
      </c>
      <c r="AA12">
        <v>0</v>
      </c>
      <c r="AB12" t="s">
        <v>401</v>
      </c>
      <c r="AC12" t="s">
        <v>2835</v>
      </c>
      <c r="AD12" t="s">
        <v>403</v>
      </c>
      <c r="AE12" t="s">
        <v>404</v>
      </c>
      <c r="AF12" t="s">
        <v>2944</v>
      </c>
      <c r="AG12">
        <v>2000</v>
      </c>
      <c r="AH12" t="s">
        <v>407</v>
      </c>
      <c r="AI12" t="s">
        <v>3499</v>
      </c>
      <c r="AJ12" t="s">
        <v>3500</v>
      </c>
      <c r="AK12" t="s">
        <v>3501</v>
      </c>
      <c r="AL12" t="s">
        <v>3502</v>
      </c>
      <c r="AM12" t="s">
        <v>412</v>
      </c>
      <c r="AN12" t="s">
        <v>3503</v>
      </c>
      <c r="AO12" t="s">
        <v>3504</v>
      </c>
      <c r="AP12" t="s">
        <v>3505</v>
      </c>
      <c r="AQ12" t="s">
        <v>3506</v>
      </c>
      <c r="AR12" t="s">
        <v>3507</v>
      </c>
      <c r="AS12" t="s">
        <v>3508</v>
      </c>
      <c r="AT12" t="s">
        <v>3509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3510</v>
      </c>
      <c r="CI12" t="s">
        <v>3511</v>
      </c>
      <c r="CJ12" t="s">
        <v>3512</v>
      </c>
      <c r="CK12" t="s">
        <v>3513</v>
      </c>
      <c r="CL12" t="s">
        <v>3514</v>
      </c>
      <c r="CM12" t="s">
        <v>3515</v>
      </c>
      <c r="CN12" t="s">
        <v>3516</v>
      </c>
      <c r="CO12" t="s">
        <v>3517</v>
      </c>
      <c r="CP12" t="s">
        <v>3518</v>
      </c>
      <c r="CQ12" t="s">
        <v>3519</v>
      </c>
      <c r="CR12" t="s">
        <v>3520</v>
      </c>
      <c r="CS12" t="s">
        <v>3521</v>
      </c>
      <c r="CT12" t="s">
        <v>3522</v>
      </c>
      <c r="CU12" t="s">
        <v>3523</v>
      </c>
      <c r="CV12" t="s">
        <v>3524</v>
      </c>
      <c r="CW12" t="s">
        <v>3525</v>
      </c>
      <c r="CX12" t="s">
        <v>3526</v>
      </c>
      <c r="CY12" t="s">
        <v>3527</v>
      </c>
      <c r="CZ12" t="s">
        <v>3528</v>
      </c>
      <c r="DA12" t="s">
        <v>3529</v>
      </c>
      <c r="DB12" t="s">
        <v>3530</v>
      </c>
      <c r="DC12" t="s">
        <v>3531</v>
      </c>
      <c r="DD12" t="s">
        <v>3532</v>
      </c>
      <c r="DE12" t="s">
        <v>3533</v>
      </c>
      <c r="DF12" t="s">
        <v>3534</v>
      </c>
      <c r="DG12" t="s">
        <v>3535</v>
      </c>
      <c r="DH12" t="s">
        <v>3536</v>
      </c>
      <c r="DI12" t="s">
        <v>3537</v>
      </c>
      <c r="DJ12" t="s">
        <v>3538</v>
      </c>
      <c r="DK12" t="s">
        <v>3539</v>
      </c>
      <c r="DL12" t="s">
        <v>3540</v>
      </c>
      <c r="DM12" t="s">
        <v>3541</v>
      </c>
      <c r="DN12" t="s">
        <v>3542</v>
      </c>
      <c r="DO12" t="s">
        <v>3543</v>
      </c>
      <c r="DP12" t="s">
        <v>3544</v>
      </c>
      <c r="DQ12" t="s">
        <v>3545</v>
      </c>
      <c r="DR12" t="s">
        <v>3546</v>
      </c>
      <c r="DS12" t="s">
        <v>3547</v>
      </c>
      <c r="DT12" t="s">
        <v>3548</v>
      </c>
      <c r="DU12" t="s">
        <v>3549</v>
      </c>
      <c r="DV12" t="s">
        <v>3550</v>
      </c>
      <c r="DW12" t="s">
        <v>3551</v>
      </c>
      <c r="DX12" t="s">
        <v>3552</v>
      </c>
      <c r="DY12" t="s">
        <v>3553</v>
      </c>
      <c r="DZ12" t="s">
        <v>3554</v>
      </c>
      <c r="EA12" t="s">
        <v>3555</v>
      </c>
      <c r="EB12" t="s">
        <v>3556</v>
      </c>
      <c r="EC12" t="s">
        <v>3557</v>
      </c>
      <c r="ED12" t="s">
        <v>3558</v>
      </c>
      <c r="EE12" t="s">
        <v>3559</v>
      </c>
      <c r="EF12" t="s">
        <v>3560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47" x14ac:dyDescent="0.25">
      <c r="A13" s="19">
        <v>12</v>
      </c>
      <c r="B13" s="19">
        <v>0.97699999999999998</v>
      </c>
      <c r="C13" s="19">
        <v>5.0670000000000002</v>
      </c>
      <c r="D13" s="19">
        <v>6.0419999999999998</v>
      </c>
      <c r="E13" s="19">
        <v>5.9770000000000003</v>
      </c>
      <c r="F13" s="19">
        <v>2.504</v>
      </c>
      <c r="G13">
        <v>3.4633333333333334</v>
      </c>
      <c r="K13">
        <v>100</v>
      </c>
      <c r="L13">
        <f t="shared" si="0"/>
        <v>138.31203407880727</v>
      </c>
      <c r="N13">
        <f t="shared" si="1"/>
        <v>138.31203407880727</v>
      </c>
      <c r="O13" s="19">
        <f t="shared" si="2"/>
        <v>98.716683119447197</v>
      </c>
      <c r="P13">
        <f t="shared" si="3"/>
        <v>136.53705239763801</v>
      </c>
      <c r="R13" t="s">
        <v>3561</v>
      </c>
      <c r="V13" t="s">
        <v>398</v>
      </c>
      <c r="W13" s="88">
        <v>43123.486134259256</v>
      </c>
      <c r="X13" s="88">
        <v>43123.486145833333</v>
      </c>
      <c r="Y13" t="s">
        <v>399</v>
      </c>
      <c r="Z13" t="s">
        <v>2943</v>
      </c>
      <c r="AA13">
        <v>0</v>
      </c>
      <c r="AB13" t="s">
        <v>401</v>
      </c>
      <c r="AC13" t="s">
        <v>2835</v>
      </c>
      <c r="AD13" t="s">
        <v>403</v>
      </c>
      <c r="AE13" t="s">
        <v>404</v>
      </c>
      <c r="AF13" t="s">
        <v>2944</v>
      </c>
      <c r="AG13">
        <v>2000</v>
      </c>
      <c r="AH13" t="s">
        <v>407</v>
      </c>
      <c r="AI13" t="s">
        <v>3562</v>
      </c>
      <c r="AJ13" t="s">
        <v>3563</v>
      </c>
      <c r="AK13" t="s">
        <v>714</v>
      </c>
      <c r="AL13" t="s">
        <v>3564</v>
      </c>
      <c r="AM13" t="s">
        <v>412</v>
      </c>
      <c r="AN13" t="s">
        <v>3565</v>
      </c>
      <c r="AO13" t="s">
        <v>3566</v>
      </c>
      <c r="AP13" t="s">
        <v>3075</v>
      </c>
      <c r="AQ13" t="s">
        <v>3567</v>
      </c>
      <c r="AR13" t="s">
        <v>3568</v>
      </c>
      <c r="AS13" t="s">
        <v>3569</v>
      </c>
      <c r="AT13" t="s">
        <v>3570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3571</v>
      </c>
      <c r="CI13" t="s">
        <v>3572</v>
      </c>
      <c r="CJ13" t="s">
        <v>3573</v>
      </c>
      <c r="CK13" t="s">
        <v>3574</v>
      </c>
      <c r="CL13" t="s">
        <v>3575</v>
      </c>
      <c r="CM13" t="s">
        <v>3576</v>
      </c>
      <c r="CN13" t="s">
        <v>3577</v>
      </c>
      <c r="CO13" t="s">
        <v>3578</v>
      </c>
      <c r="CP13" t="s">
        <v>3579</v>
      </c>
      <c r="CQ13" t="s">
        <v>3580</v>
      </c>
      <c r="CR13" t="s">
        <v>3581</v>
      </c>
      <c r="CS13" t="s">
        <v>3582</v>
      </c>
      <c r="CT13" t="s">
        <v>3583</v>
      </c>
      <c r="CU13" t="s">
        <v>3584</v>
      </c>
      <c r="CV13" t="s">
        <v>3585</v>
      </c>
      <c r="CW13" t="s">
        <v>3586</v>
      </c>
      <c r="CX13" t="s">
        <v>3587</v>
      </c>
      <c r="CY13" t="s">
        <v>3588</v>
      </c>
      <c r="CZ13" t="s">
        <v>3589</v>
      </c>
      <c r="DA13" t="s">
        <v>3590</v>
      </c>
      <c r="DB13" t="s">
        <v>3591</v>
      </c>
      <c r="DC13" t="s">
        <v>3592</v>
      </c>
      <c r="DD13" t="s">
        <v>3593</v>
      </c>
      <c r="DE13" t="s">
        <v>3594</v>
      </c>
      <c r="DF13" t="s">
        <v>3595</v>
      </c>
      <c r="DG13" t="s">
        <v>3596</v>
      </c>
      <c r="DH13" t="s">
        <v>3597</v>
      </c>
      <c r="DI13" t="s">
        <v>3598</v>
      </c>
      <c r="DJ13" t="s">
        <v>3599</v>
      </c>
      <c r="DK13" t="s">
        <v>3600</v>
      </c>
      <c r="DL13" t="s">
        <v>3601</v>
      </c>
      <c r="DM13" t="s">
        <v>3602</v>
      </c>
      <c r="DN13" t="s">
        <v>3603</v>
      </c>
      <c r="DO13" t="s">
        <v>3604</v>
      </c>
      <c r="DP13" t="s">
        <v>3605</v>
      </c>
      <c r="DQ13" t="s">
        <v>3606</v>
      </c>
      <c r="DR13" t="s">
        <v>3607</v>
      </c>
      <c r="DS13" t="s">
        <v>3608</v>
      </c>
      <c r="DT13" t="s">
        <v>3609</v>
      </c>
      <c r="DU13" t="s">
        <v>3610</v>
      </c>
      <c r="DV13" t="s">
        <v>3611</v>
      </c>
      <c r="DW13" t="s">
        <v>3612</v>
      </c>
      <c r="DX13" t="s">
        <v>3613</v>
      </c>
      <c r="DY13" t="s">
        <v>3614</v>
      </c>
      <c r="DZ13" t="s">
        <v>3615</v>
      </c>
      <c r="EA13" t="s">
        <v>3616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</row>
    <row r="14" spans="1:147" x14ac:dyDescent="0.25">
      <c r="A14" s="19">
        <v>13</v>
      </c>
      <c r="B14" s="19">
        <v>1.004</v>
      </c>
      <c r="C14" s="19">
        <v>4.9260000000000002</v>
      </c>
      <c r="D14" s="19">
        <v>5.9290000000000003</v>
      </c>
      <c r="E14" s="19">
        <v>5.8689999999999998</v>
      </c>
      <c r="F14" s="19">
        <v>2.5049999999999999</v>
      </c>
      <c r="G14">
        <v>4.4800000000000004</v>
      </c>
      <c r="K14">
        <v>100</v>
      </c>
      <c r="L14">
        <f t="shared" si="0"/>
        <v>178.84231536926151</v>
      </c>
      <c r="N14">
        <f t="shared" si="1"/>
        <v>178.84231536926151</v>
      </c>
      <c r="O14" s="19">
        <f t="shared" si="2"/>
        <v>98.781725888324871</v>
      </c>
      <c r="P14">
        <f t="shared" si="3"/>
        <v>176.6635257403974</v>
      </c>
      <c r="R14" t="s">
        <v>3617</v>
      </c>
      <c r="V14" t="s">
        <v>398</v>
      </c>
      <c r="W14" s="88">
        <v>43126.447256944448</v>
      </c>
      <c r="X14" s="88">
        <v>43126.447280092594</v>
      </c>
      <c r="Y14" t="s">
        <v>399</v>
      </c>
      <c r="Z14" t="s">
        <v>2943</v>
      </c>
      <c r="AA14">
        <v>0</v>
      </c>
      <c r="AB14" t="s">
        <v>401</v>
      </c>
      <c r="AC14" t="s">
        <v>2835</v>
      </c>
      <c r="AD14" t="s">
        <v>403</v>
      </c>
      <c r="AE14" t="s">
        <v>404</v>
      </c>
      <c r="AF14" t="s">
        <v>2944</v>
      </c>
      <c r="AG14">
        <v>2000</v>
      </c>
      <c r="AH14" t="s">
        <v>407</v>
      </c>
      <c r="AI14" t="s">
        <v>3618</v>
      </c>
      <c r="AJ14" t="s">
        <v>3619</v>
      </c>
      <c r="AK14" t="s">
        <v>3620</v>
      </c>
      <c r="AL14" t="s">
        <v>3621</v>
      </c>
      <c r="AM14" t="s">
        <v>412</v>
      </c>
      <c r="AN14" t="s">
        <v>3622</v>
      </c>
      <c r="AO14" t="s">
        <v>2358</v>
      </c>
      <c r="AP14" t="s">
        <v>1139</v>
      </c>
      <c r="AQ14" t="s">
        <v>3623</v>
      </c>
      <c r="AR14" t="s">
        <v>3624</v>
      </c>
      <c r="AS14" t="s">
        <v>3625</v>
      </c>
      <c r="AT14" t="s">
        <v>3626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3627</v>
      </c>
      <c r="CI14" t="s">
        <v>3628</v>
      </c>
      <c r="CJ14" t="s">
        <v>3629</v>
      </c>
      <c r="CK14" t="s">
        <v>3630</v>
      </c>
      <c r="CL14" t="s">
        <v>3631</v>
      </c>
      <c r="CM14" t="s">
        <v>3632</v>
      </c>
      <c r="CN14" t="s">
        <v>3633</v>
      </c>
      <c r="CO14" t="s">
        <v>3634</v>
      </c>
      <c r="CP14" t="s">
        <v>3635</v>
      </c>
      <c r="CQ14" t="s">
        <v>3636</v>
      </c>
      <c r="CR14" t="s">
        <v>3637</v>
      </c>
      <c r="CS14" t="s">
        <v>3638</v>
      </c>
      <c r="CT14" t="s">
        <v>3639</v>
      </c>
      <c r="CU14" t="s">
        <v>3640</v>
      </c>
      <c r="CV14" t="s">
        <v>3641</v>
      </c>
      <c r="CW14" t="s">
        <v>3642</v>
      </c>
      <c r="CX14" t="s">
        <v>3643</v>
      </c>
      <c r="CY14" t="s">
        <v>3644</v>
      </c>
      <c r="CZ14" t="s">
        <v>3645</v>
      </c>
      <c r="DA14" t="s">
        <v>3646</v>
      </c>
      <c r="DB14" t="s">
        <v>3647</v>
      </c>
      <c r="DC14" t="s">
        <v>3648</v>
      </c>
      <c r="DD14" t="s">
        <v>3649</v>
      </c>
      <c r="DE14" t="s">
        <v>3650</v>
      </c>
      <c r="DF14" t="s">
        <v>3651</v>
      </c>
      <c r="DG14" t="s">
        <v>3652</v>
      </c>
      <c r="DH14" t="s">
        <v>3653</v>
      </c>
      <c r="DI14" t="s">
        <v>3654</v>
      </c>
      <c r="DJ14" t="s">
        <v>3655</v>
      </c>
      <c r="DK14" t="s">
        <v>3656</v>
      </c>
      <c r="DL14" t="s">
        <v>3657</v>
      </c>
      <c r="DM14" t="s">
        <v>3658</v>
      </c>
      <c r="DN14" t="s">
        <v>3659</v>
      </c>
      <c r="DO14" t="s">
        <v>3660</v>
      </c>
      <c r="DP14" t="s">
        <v>3661</v>
      </c>
      <c r="DQ14" t="s">
        <v>3662</v>
      </c>
      <c r="DR14" t="s">
        <v>3663</v>
      </c>
      <c r="DS14" t="s">
        <v>3664</v>
      </c>
      <c r="DT14" t="s">
        <v>3665</v>
      </c>
      <c r="DU14" t="s">
        <v>3666</v>
      </c>
      <c r="DV14" t="s">
        <v>3667</v>
      </c>
      <c r="DW14" t="s">
        <v>3668</v>
      </c>
      <c r="DX14" t="s">
        <v>3669</v>
      </c>
      <c r="DY14" t="s">
        <v>3670</v>
      </c>
      <c r="DZ14" t="s">
        <v>3671</v>
      </c>
      <c r="EA14" t="s">
        <v>3672</v>
      </c>
      <c r="EB14" t="s">
        <v>3673</v>
      </c>
      <c r="EC14" t="s">
        <v>3674</v>
      </c>
      <c r="ED14" t="s">
        <v>3675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</row>
    <row r="15" spans="1:147" x14ac:dyDescent="0.25">
      <c r="A15" s="19">
        <v>14</v>
      </c>
      <c r="B15" s="19">
        <v>0.99199999999999999</v>
      </c>
      <c r="C15" s="19">
        <v>5.282</v>
      </c>
      <c r="D15" s="19">
        <v>6.2729999999999997</v>
      </c>
      <c r="E15" s="19">
        <v>6.194</v>
      </c>
      <c r="F15" s="19">
        <v>2.5</v>
      </c>
      <c r="G15">
        <v>4.2766666666666664</v>
      </c>
      <c r="K15">
        <v>100</v>
      </c>
      <c r="L15">
        <f t="shared" si="0"/>
        <v>171.06666666666663</v>
      </c>
      <c r="N15">
        <f t="shared" si="1"/>
        <v>171.06666666666663</v>
      </c>
      <c r="O15" s="19">
        <f t="shared" si="2"/>
        <v>98.504071198636623</v>
      </c>
      <c r="P15">
        <f t="shared" si="3"/>
        <v>168.50763113046767</v>
      </c>
      <c r="R15" t="s">
        <v>3676</v>
      </c>
      <c r="V15" t="s">
        <v>398</v>
      </c>
      <c r="W15" s="88">
        <v>43125.652407407404</v>
      </c>
      <c r="X15" s="88">
        <v>43125.652430555558</v>
      </c>
      <c r="Y15" t="s">
        <v>399</v>
      </c>
      <c r="Z15" t="s">
        <v>2943</v>
      </c>
      <c r="AA15">
        <v>0</v>
      </c>
      <c r="AB15" t="s">
        <v>401</v>
      </c>
      <c r="AC15" t="s">
        <v>2835</v>
      </c>
      <c r="AD15" t="s">
        <v>403</v>
      </c>
      <c r="AE15" t="s">
        <v>404</v>
      </c>
      <c r="AF15" t="s">
        <v>2944</v>
      </c>
      <c r="AG15">
        <v>2000</v>
      </c>
      <c r="AH15" t="s">
        <v>407</v>
      </c>
      <c r="AI15" t="s">
        <v>3677</v>
      </c>
      <c r="AJ15" t="s">
        <v>3678</v>
      </c>
      <c r="AK15" t="s">
        <v>3679</v>
      </c>
      <c r="AL15" t="s">
        <v>3680</v>
      </c>
      <c r="AM15" t="s">
        <v>412</v>
      </c>
      <c r="AN15" t="s">
        <v>3681</v>
      </c>
      <c r="AO15" t="s">
        <v>3682</v>
      </c>
      <c r="AP15" t="s">
        <v>3683</v>
      </c>
      <c r="AQ15" t="s">
        <v>3684</v>
      </c>
      <c r="AR15" t="s">
        <v>3685</v>
      </c>
      <c r="AS15" t="s">
        <v>3686</v>
      </c>
      <c r="AT15" t="s">
        <v>3687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3688</v>
      </c>
      <c r="CI15" t="s">
        <v>3689</v>
      </c>
      <c r="CJ15" t="s">
        <v>3690</v>
      </c>
      <c r="CK15" t="s">
        <v>3691</v>
      </c>
      <c r="CL15" t="s">
        <v>3692</v>
      </c>
      <c r="CM15" t="s">
        <v>3693</v>
      </c>
      <c r="CN15" t="s">
        <v>3694</v>
      </c>
      <c r="CO15" t="s">
        <v>3695</v>
      </c>
      <c r="CP15" t="s">
        <v>3696</v>
      </c>
      <c r="CQ15" t="s">
        <v>3697</v>
      </c>
      <c r="CR15" t="s">
        <v>3698</v>
      </c>
      <c r="CS15" t="s">
        <v>3699</v>
      </c>
      <c r="CT15" t="s">
        <v>3700</v>
      </c>
      <c r="CU15" t="s">
        <v>3701</v>
      </c>
      <c r="CV15" t="s">
        <v>3702</v>
      </c>
      <c r="CW15" t="s">
        <v>3703</v>
      </c>
      <c r="CX15" t="s">
        <v>3704</v>
      </c>
      <c r="CY15" t="s">
        <v>3705</v>
      </c>
      <c r="CZ15" t="s">
        <v>3706</v>
      </c>
      <c r="DA15" t="s">
        <v>3707</v>
      </c>
      <c r="DB15" t="s">
        <v>3708</v>
      </c>
      <c r="DC15" t="s">
        <v>3709</v>
      </c>
      <c r="DD15" t="s">
        <v>3710</v>
      </c>
      <c r="DE15" t="s">
        <v>3711</v>
      </c>
      <c r="DF15" t="s">
        <v>3712</v>
      </c>
      <c r="DG15" t="s">
        <v>3713</v>
      </c>
      <c r="DH15" t="s">
        <v>3714</v>
      </c>
      <c r="DI15" t="s">
        <v>3715</v>
      </c>
      <c r="DJ15" t="s">
        <v>3716</v>
      </c>
      <c r="DK15" t="s">
        <v>3717</v>
      </c>
      <c r="DL15" t="s">
        <v>3718</v>
      </c>
      <c r="DM15" t="s">
        <v>3719</v>
      </c>
      <c r="DN15" t="s">
        <v>3720</v>
      </c>
      <c r="DO15" t="s">
        <v>3721</v>
      </c>
      <c r="DP15" t="s">
        <v>3722</v>
      </c>
      <c r="DQ15" t="s">
        <v>3723</v>
      </c>
      <c r="DR15" t="s">
        <v>3724</v>
      </c>
      <c r="DS15" t="s">
        <v>3725</v>
      </c>
      <c r="DT15" t="s">
        <v>3726</v>
      </c>
      <c r="DU15" t="s">
        <v>3727</v>
      </c>
      <c r="DV15" t="s">
        <v>3728</v>
      </c>
      <c r="DW15" t="s">
        <v>3729</v>
      </c>
      <c r="DX15" t="s">
        <v>3730</v>
      </c>
      <c r="DY15" t="s">
        <v>3731</v>
      </c>
      <c r="DZ15" t="s">
        <v>3732</v>
      </c>
      <c r="EA15" t="s">
        <v>3733</v>
      </c>
      <c r="EB15" t="s">
        <v>3734</v>
      </c>
      <c r="EC15" t="s">
        <v>3735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</row>
    <row r="16" spans="1:147" x14ac:dyDescent="0.25">
      <c r="A16" s="19">
        <v>15</v>
      </c>
      <c r="B16" s="19">
        <v>1.0289999999999999</v>
      </c>
      <c r="C16" s="19">
        <v>5.0599999999999996</v>
      </c>
      <c r="D16" s="19">
        <v>6.0890000000000004</v>
      </c>
      <c r="E16" s="19">
        <v>6.0170000000000003</v>
      </c>
      <c r="F16" s="19">
        <v>2.4990000000000001</v>
      </c>
      <c r="G16">
        <v>4.7233333333333336</v>
      </c>
      <c r="K16">
        <v>100</v>
      </c>
      <c r="L16">
        <f t="shared" si="0"/>
        <v>189.00893690809659</v>
      </c>
      <c r="N16">
        <f t="shared" si="1"/>
        <v>189.00893690809659</v>
      </c>
      <c r="O16" s="19">
        <f t="shared" si="2"/>
        <v>98.57707509881422</v>
      </c>
      <c r="P16">
        <f t="shared" si="3"/>
        <v>186.31948167936477</v>
      </c>
      <c r="R16" t="s">
        <v>3736</v>
      </c>
      <c r="V16" t="s">
        <v>398</v>
      </c>
      <c r="W16" s="88">
        <v>43123.492604166669</v>
      </c>
      <c r="X16" s="88">
        <v>43123.492627314816</v>
      </c>
      <c r="Y16" t="s">
        <v>399</v>
      </c>
      <c r="Z16" t="s">
        <v>2943</v>
      </c>
      <c r="AA16">
        <v>0</v>
      </c>
      <c r="AB16" t="s">
        <v>401</v>
      </c>
      <c r="AC16" t="s">
        <v>2835</v>
      </c>
      <c r="AD16" t="s">
        <v>403</v>
      </c>
      <c r="AE16" t="s">
        <v>404</v>
      </c>
      <c r="AF16" t="s">
        <v>2944</v>
      </c>
      <c r="AG16">
        <v>2000</v>
      </c>
      <c r="AH16" t="s">
        <v>407</v>
      </c>
      <c r="AI16" t="s">
        <v>3737</v>
      </c>
      <c r="AJ16" t="s">
        <v>3738</v>
      </c>
      <c r="AK16" t="s">
        <v>2724</v>
      </c>
      <c r="AL16" t="s">
        <v>3739</v>
      </c>
      <c r="AM16" t="s">
        <v>412</v>
      </c>
      <c r="AN16" t="s">
        <v>3740</v>
      </c>
      <c r="AO16" t="s">
        <v>3741</v>
      </c>
      <c r="AP16" t="s">
        <v>1813</v>
      </c>
      <c r="AQ16" t="s">
        <v>3742</v>
      </c>
      <c r="AR16" t="s">
        <v>3743</v>
      </c>
      <c r="AS16" t="s">
        <v>3744</v>
      </c>
      <c r="AT16" t="s">
        <v>3745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3746</v>
      </c>
      <c r="CI16" t="s">
        <v>3747</v>
      </c>
      <c r="CJ16" t="s">
        <v>3748</v>
      </c>
      <c r="CK16" t="s">
        <v>3749</v>
      </c>
      <c r="CL16" t="s">
        <v>3750</v>
      </c>
      <c r="CM16" t="s">
        <v>3751</v>
      </c>
      <c r="CN16" t="s">
        <v>3752</v>
      </c>
      <c r="CO16" t="s">
        <v>3753</v>
      </c>
      <c r="CP16" t="s">
        <v>3754</v>
      </c>
      <c r="CQ16" t="s">
        <v>3755</v>
      </c>
      <c r="CR16" t="s">
        <v>3756</v>
      </c>
      <c r="CS16" t="s">
        <v>3757</v>
      </c>
      <c r="CT16" t="s">
        <v>3758</v>
      </c>
      <c r="CU16" t="s">
        <v>3759</v>
      </c>
      <c r="CV16" t="s">
        <v>3760</v>
      </c>
      <c r="CW16" t="s">
        <v>3761</v>
      </c>
      <c r="CX16" t="s">
        <v>3762</v>
      </c>
      <c r="CY16" t="s">
        <v>3763</v>
      </c>
      <c r="CZ16" t="s">
        <v>3764</v>
      </c>
      <c r="DA16" t="s">
        <v>3765</v>
      </c>
      <c r="DB16" t="s">
        <v>3766</v>
      </c>
      <c r="DC16" t="s">
        <v>3767</v>
      </c>
      <c r="DD16" t="s">
        <v>3768</v>
      </c>
      <c r="DE16" t="s">
        <v>3769</v>
      </c>
      <c r="DF16" t="s">
        <v>3770</v>
      </c>
      <c r="DG16" t="s">
        <v>3771</v>
      </c>
      <c r="DH16" t="s">
        <v>3772</v>
      </c>
      <c r="DI16" t="s">
        <v>3773</v>
      </c>
      <c r="DJ16" t="s">
        <v>3774</v>
      </c>
      <c r="DK16" t="s">
        <v>3775</v>
      </c>
      <c r="DL16" t="s">
        <v>3776</v>
      </c>
      <c r="DM16" t="s">
        <v>3777</v>
      </c>
      <c r="DN16" t="s">
        <v>3778</v>
      </c>
      <c r="DO16" t="s">
        <v>3779</v>
      </c>
      <c r="DP16" t="s">
        <v>3780</v>
      </c>
      <c r="DQ16" t="s">
        <v>3781</v>
      </c>
      <c r="DR16" t="s">
        <v>3782</v>
      </c>
      <c r="DS16" t="s">
        <v>3783</v>
      </c>
      <c r="DT16" t="s">
        <v>3784</v>
      </c>
      <c r="DU16" t="s">
        <v>3785</v>
      </c>
      <c r="DV16" t="s">
        <v>3786</v>
      </c>
      <c r="DW16" t="s">
        <v>3787</v>
      </c>
      <c r="DX16" t="s">
        <v>3788</v>
      </c>
      <c r="DY16" t="s">
        <v>3789</v>
      </c>
      <c r="DZ16" t="s">
        <v>3790</v>
      </c>
      <c r="EA16" t="s">
        <v>3791</v>
      </c>
      <c r="EB16" t="s">
        <v>3792</v>
      </c>
      <c r="EC16" t="s">
        <v>3793</v>
      </c>
      <c r="ED16" t="s">
        <v>3794</v>
      </c>
      <c r="EE16" t="s">
        <v>3795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</row>
    <row r="17" spans="1:147" x14ac:dyDescent="0.25">
      <c r="A17" s="19">
        <v>16</v>
      </c>
      <c r="B17" s="19">
        <v>1.0269999999999999</v>
      </c>
      <c r="C17" s="19">
        <v>5.0019999999999998</v>
      </c>
      <c r="D17" s="19">
        <v>6.0289999999999999</v>
      </c>
      <c r="E17" s="19">
        <v>5.9690000000000003</v>
      </c>
      <c r="F17" s="19">
        <v>2.4969999999999999</v>
      </c>
      <c r="G17">
        <v>4.083333333333333</v>
      </c>
      <c r="K17">
        <v>100</v>
      </c>
      <c r="L17">
        <f t="shared" si="0"/>
        <v>163.52956881591243</v>
      </c>
      <c r="N17">
        <f t="shared" si="1"/>
        <v>163.52956881591243</v>
      </c>
      <c r="O17" s="19">
        <f t="shared" si="2"/>
        <v>98.800479808076773</v>
      </c>
      <c r="P17">
        <f t="shared" si="3"/>
        <v>161.56799861820056</v>
      </c>
      <c r="R17" t="s">
        <v>3796</v>
      </c>
      <c r="V17" t="s">
        <v>398</v>
      </c>
      <c r="W17" s="88">
        <v>43123.498773148145</v>
      </c>
      <c r="X17" s="88">
        <v>43123.498796296299</v>
      </c>
      <c r="Y17" t="s">
        <v>399</v>
      </c>
      <c r="Z17" t="s">
        <v>2943</v>
      </c>
      <c r="AA17">
        <v>0</v>
      </c>
      <c r="AB17" t="s">
        <v>401</v>
      </c>
      <c r="AC17" t="s">
        <v>2835</v>
      </c>
      <c r="AD17" t="s">
        <v>403</v>
      </c>
      <c r="AE17" t="s">
        <v>404</v>
      </c>
      <c r="AF17" t="s">
        <v>2944</v>
      </c>
      <c r="AG17">
        <v>2000</v>
      </c>
      <c r="AH17" t="s">
        <v>407</v>
      </c>
      <c r="AI17" t="s">
        <v>3797</v>
      </c>
      <c r="AJ17" t="s">
        <v>901</v>
      </c>
      <c r="AK17" t="s">
        <v>3798</v>
      </c>
      <c r="AL17" t="s">
        <v>3799</v>
      </c>
      <c r="AM17" t="s">
        <v>412</v>
      </c>
      <c r="AN17" t="s">
        <v>3800</v>
      </c>
      <c r="AO17" t="s">
        <v>2671</v>
      </c>
      <c r="AP17" t="s">
        <v>1030</v>
      </c>
      <c r="AQ17" t="s">
        <v>3801</v>
      </c>
      <c r="AR17" t="s">
        <v>3802</v>
      </c>
      <c r="AS17" t="s">
        <v>3803</v>
      </c>
      <c r="AT17" t="s">
        <v>3804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3805</v>
      </c>
      <c r="CI17" t="s">
        <v>3806</v>
      </c>
      <c r="CJ17" t="s">
        <v>3807</v>
      </c>
      <c r="CK17" t="s">
        <v>3808</v>
      </c>
      <c r="CL17" t="s">
        <v>3809</v>
      </c>
      <c r="CM17" t="s">
        <v>3810</v>
      </c>
      <c r="CN17" t="s">
        <v>3811</v>
      </c>
      <c r="CO17" t="s">
        <v>3812</v>
      </c>
      <c r="CP17" t="s">
        <v>3813</v>
      </c>
      <c r="CQ17" t="s">
        <v>3814</v>
      </c>
      <c r="CR17" t="s">
        <v>3815</v>
      </c>
      <c r="CS17" t="s">
        <v>3816</v>
      </c>
      <c r="CT17" t="s">
        <v>3817</v>
      </c>
      <c r="CU17" t="s">
        <v>3818</v>
      </c>
      <c r="CV17" t="s">
        <v>3819</v>
      </c>
      <c r="CW17" t="s">
        <v>3820</v>
      </c>
      <c r="CX17" t="s">
        <v>3821</v>
      </c>
      <c r="CY17" t="s">
        <v>3822</v>
      </c>
      <c r="CZ17" t="s">
        <v>3823</v>
      </c>
      <c r="DA17" t="s">
        <v>3824</v>
      </c>
      <c r="DB17" t="s">
        <v>3825</v>
      </c>
      <c r="DC17" t="s">
        <v>3826</v>
      </c>
      <c r="DD17" t="s">
        <v>3827</v>
      </c>
      <c r="DE17" t="s">
        <v>3828</v>
      </c>
      <c r="DF17" t="s">
        <v>3829</v>
      </c>
      <c r="DG17" t="s">
        <v>3830</v>
      </c>
      <c r="DH17" t="s">
        <v>3831</v>
      </c>
      <c r="DI17" t="s">
        <v>3832</v>
      </c>
      <c r="DJ17" t="s">
        <v>3833</v>
      </c>
      <c r="DK17" t="s">
        <v>3834</v>
      </c>
      <c r="DL17" t="s">
        <v>3835</v>
      </c>
      <c r="DM17" t="s">
        <v>3836</v>
      </c>
      <c r="DN17" t="s">
        <v>3837</v>
      </c>
      <c r="DO17" t="s">
        <v>3838</v>
      </c>
      <c r="DP17" t="s">
        <v>3839</v>
      </c>
      <c r="DQ17" t="s">
        <v>3840</v>
      </c>
      <c r="DR17" t="s">
        <v>3841</v>
      </c>
      <c r="DS17" t="s">
        <v>3842</v>
      </c>
      <c r="DT17" t="s">
        <v>3843</v>
      </c>
      <c r="DU17" t="s">
        <v>3844</v>
      </c>
      <c r="DV17" t="s">
        <v>3845</v>
      </c>
      <c r="DW17" t="s">
        <v>3846</v>
      </c>
      <c r="DX17" t="s">
        <v>3847</v>
      </c>
      <c r="DY17" t="s">
        <v>3848</v>
      </c>
      <c r="DZ17" t="s">
        <v>3849</v>
      </c>
      <c r="EA17" t="s">
        <v>3850</v>
      </c>
      <c r="EB17" t="s">
        <v>3851</v>
      </c>
      <c r="EC17" t="s">
        <v>3852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</row>
    <row r="18" spans="1:147" x14ac:dyDescent="0.25">
      <c r="A18" s="19">
        <v>17</v>
      </c>
      <c r="B18" s="19">
        <v>0.98099999999999998</v>
      </c>
      <c r="C18" s="19">
        <v>4.827</v>
      </c>
      <c r="D18" s="19">
        <v>5.81</v>
      </c>
      <c r="E18" s="19">
        <v>5.7320000000000002</v>
      </c>
      <c r="F18" s="19">
        <v>2.5</v>
      </c>
      <c r="G18">
        <v>7.4733333333333336</v>
      </c>
      <c r="H18">
        <v>6.4633333333333338</v>
      </c>
      <c r="I18">
        <v>2.4940000000000002</v>
      </c>
      <c r="K18">
        <v>100</v>
      </c>
      <c r="L18">
        <f t="shared" si="0"/>
        <v>298.93333333333339</v>
      </c>
      <c r="M18">
        <f>H18*0.1/I18*1000</f>
        <v>259.15530606789628</v>
      </c>
      <c r="N18">
        <f t="shared" si="1"/>
        <v>279.04431970061484</v>
      </c>
      <c r="O18" s="19">
        <f t="shared" si="2"/>
        <v>98.384758749223451</v>
      </c>
      <c r="P18">
        <f t="shared" si="3"/>
        <v>274.53708074086171</v>
      </c>
      <c r="R18" t="s">
        <v>3853</v>
      </c>
      <c r="V18" t="s">
        <v>398</v>
      </c>
      <c r="W18" s="88">
        <v>43123.694953703707</v>
      </c>
      <c r="X18" s="88">
        <v>43123.694976851853</v>
      </c>
      <c r="Y18" t="s">
        <v>399</v>
      </c>
      <c r="Z18" t="s">
        <v>2943</v>
      </c>
      <c r="AA18">
        <v>0</v>
      </c>
      <c r="AB18" t="s">
        <v>401</v>
      </c>
      <c r="AC18" t="s">
        <v>2835</v>
      </c>
      <c r="AD18" t="s">
        <v>403</v>
      </c>
      <c r="AE18" t="s">
        <v>404</v>
      </c>
      <c r="AF18" t="s">
        <v>2944</v>
      </c>
      <c r="AG18">
        <v>2000</v>
      </c>
      <c r="AH18" t="s">
        <v>407</v>
      </c>
      <c r="AI18" t="s">
        <v>3854</v>
      </c>
      <c r="AJ18" t="s">
        <v>3855</v>
      </c>
      <c r="AK18" t="s">
        <v>3856</v>
      </c>
      <c r="AL18" t="s">
        <v>3857</v>
      </c>
      <c r="AM18" t="s">
        <v>412</v>
      </c>
      <c r="AN18" t="s">
        <v>3858</v>
      </c>
      <c r="AO18" t="s">
        <v>3859</v>
      </c>
      <c r="AP18" t="s">
        <v>3860</v>
      </c>
      <c r="AQ18" t="s">
        <v>3861</v>
      </c>
      <c r="AR18" t="s">
        <v>3862</v>
      </c>
      <c r="AS18" t="s">
        <v>3863</v>
      </c>
      <c r="AT18" t="s">
        <v>3864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 t="s">
        <v>3865</v>
      </c>
      <c r="CG18" t="s">
        <v>3866</v>
      </c>
      <c r="CH18" t="s">
        <v>3867</v>
      </c>
      <c r="CI18" t="s">
        <v>3868</v>
      </c>
      <c r="CJ18" t="s">
        <v>3869</v>
      </c>
      <c r="CK18" t="s">
        <v>3870</v>
      </c>
      <c r="CL18" t="s">
        <v>3871</v>
      </c>
      <c r="CM18" t="s">
        <v>3872</v>
      </c>
      <c r="CN18" t="s">
        <v>3873</v>
      </c>
      <c r="CO18" t="s">
        <v>3874</v>
      </c>
      <c r="CP18" t="s">
        <v>3875</v>
      </c>
      <c r="CQ18" t="s">
        <v>3876</v>
      </c>
      <c r="CR18" t="s">
        <v>3877</v>
      </c>
      <c r="CS18" t="s">
        <v>3878</v>
      </c>
      <c r="CT18" t="s">
        <v>3879</v>
      </c>
      <c r="CU18" t="s">
        <v>3880</v>
      </c>
      <c r="CV18" t="s">
        <v>3881</v>
      </c>
      <c r="CW18" t="s">
        <v>3882</v>
      </c>
      <c r="CX18" t="s">
        <v>3883</v>
      </c>
      <c r="CY18" t="s">
        <v>3884</v>
      </c>
      <c r="CZ18" t="s">
        <v>3885</v>
      </c>
      <c r="DA18" t="s">
        <v>3886</v>
      </c>
      <c r="DB18" t="s">
        <v>3887</v>
      </c>
      <c r="DC18" t="s">
        <v>3888</v>
      </c>
      <c r="DD18" t="s">
        <v>3889</v>
      </c>
      <c r="DE18" t="s">
        <v>3890</v>
      </c>
      <c r="DF18" t="s">
        <v>3891</v>
      </c>
      <c r="DG18" t="s">
        <v>3892</v>
      </c>
      <c r="DH18" t="s">
        <v>3893</v>
      </c>
      <c r="DI18" t="s">
        <v>3894</v>
      </c>
      <c r="DJ18" t="s">
        <v>3895</v>
      </c>
      <c r="DK18" t="s">
        <v>3896</v>
      </c>
      <c r="DL18" t="s">
        <v>3897</v>
      </c>
      <c r="DM18" t="s">
        <v>3898</v>
      </c>
      <c r="DN18" t="s">
        <v>3899</v>
      </c>
      <c r="DO18" t="s">
        <v>3900</v>
      </c>
      <c r="DP18" t="s">
        <v>3901</v>
      </c>
      <c r="DQ18" t="s">
        <v>3902</v>
      </c>
      <c r="DR18" t="s">
        <v>3903</v>
      </c>
      <c r="DS18" t="s">
        <v>3904</v>
      </c>
      <c r="DT18" t="s">
        <v>3905</v>
      </c>
      <c r="DU18" t="s">
        <v>3906</v>
      </c>
      <c r="DV18" t="s">
        <v>3907</v>
      </c>
      <c r="DW18" t="s">
        <v>3908</v>
      </c>
      <c r="DX18" t="s">
        <v>3909</v>
      </c>
      <c r="DY18" t="s">
        <v>3910</v>
      </c>
      <c r="DZ18" t="s">
        <v>3911</v>
      </c>
      <c r="EA18" t="s">
        <v>3912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</row>
    <row r="19" spans="1:147" x14ac:dyDescent="0.25">
      <c r="A19" s="19">
        <v>18</v>
      </c>
      <c r="B19" s="19">
        <v>1.0249999999999999</v>
      </c>
      <c r="C19" s="19">
        <v>5.0190000000000001</v>
      </c>
      <c r="D19" s="19">
        <v>6.0419999999999998</v>
      </c>
      <c r="E19" s="19">
        <v>5.9589999999999996</v>
      </c>
      <c r="F19" s="19">
        <v>2.4980000000000002</v>
      </c>
      <c r="G19">
        <v>6.7833333333333341</v>
      </c>
      <c r="K19">
        <v>100</v>
      </c>
      <c r="L19">
        <f t="shared" si="0"/>
        <v>271.55057379236723</v>
      </c>
      <c r="N19">
        <f t="shared" si="1"/>
        <v>271.55057379236723</v>
      </c>
      <c r="O19" s="19">
        <f t="shared" si="2"/>
        <v>98.345624875423553</v>
      </c>
      <c r="P19">
        <f t="shared" si="3"/>
        <v>267.05810864890168</v>
      </c>
      <c r="R19" t="s">
        <v>3913</v>
      </c>
      <c r="V19" t="s">
        <v>398</v>
      </c>
      <c r="W19" s="88">
        <v>43123.700509259259</v>
      </c>
      <c r="X19" s="88">
        <v>43123.700520833336</v>
      </c>
      <c r="Y19" t="s">
        <v>399</v>
      </c>
      <c r="Z19" t="s">
        <v>2943</v>
      </c>
      <c r="AA19">
        <v>0</v>
      </c>
      <c r="AB19" t="s">
        <v>401</v>
      </c>
      <c r="AC19" t="s">
        <v>2835</v>
      </c>
      <c r="AD19" t="s">
        <v>403</v>
      </c>
      <c r="AE19" t="s">
        <v>404</v>
      </c>
      <c r="AF19" t="s">
        <v>2944</v>
      </c>
      <c r="AG19">
        <v>2000</v>
      </c>
      <c r="AH19" t="s">
        <v>407</v>
      </c>
      <c r="AI19" t="s">
        <v>3914</v>
      </c>
      <c r="AJ19" t="s">
        <v>3915</v>
      </c>
      <c r="AK19" t="s">
        <v>3916</v>
      </c>
      <c r="AL19" t="s">
        <v>3917</v>
      </c>
      <c r="AM19" t="s">
        <v>412</v>
      </c>
      <c r="AN19" t="s">
        <v>3918</v>
      </c>
      <c r="AO19" t="s">
        <v>3919</v>
      </c>
      <c r="AP19" t="s">
        <v>3920</v>
      </c>
      <c r="AQ19" t="s">
        <v>3921</v>
      </c>
      <c r="AR19" t="s">
        <v>3922</v>
      </c>
      <c r="AS19" t="s">
        <v>3923</v>
      </c>
      <c r="AT19" t="s">
        <v>3924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 t="s">
        <v>3925</v>
      </c>
      <c r="CG19" t="s">
        <v>3926</v>
      </c>
      <c r="CH19" t="s">
        <v>3927</v>
      </c>
      <c r="CI19" t="s">
        <v>3928</v>
      </c>
      <c r="CJ19" t="s">
        <v>3929</v>
      </c>
      <c r="CK19" t="s">
        <v>3930</v>
      </c>
      <c r="CL19" t="s">
        <v>3931</v>
      </c>
      <c r="CM19" t="s">
        <v>3932</v>
      </c>
      <c r="CN19" t="s">
        <v>3933</v>
      </c>
      <c r="CO19" t="s">
        <v>3934</v>
      </c>
      <c r="CP19" t="s">
        <v>3935</v>
      </c>
      <c r="CQ19" t="s">
        <v>3936</v>
      </c>
      <c r="CR19" t="s">
        <v>3937</v>
      </c>
      <c r="CS19" t="s">
        <v>3938</v>
      </c>
      <c r="CT19" t="s">
        <v>3939</v>
      </c>
      <c r="CU19" t="s">
        <v>3940</v>
      </c>
      <c r="CV19" t="s">
        <v>3941</v>
      </c>
      <c r="CW19" t="s">
        <v>3942</v>
      </c>
      <c r="CX19" t="s">
        <v>3943</v>
      </c>
      <c r="CY19" t="s">
        <v>3944</v>
      </c>
      <c r="CZ19" t="s">
        <v>3945</v>
      </c>
      <c r="DA19" t="s">
        <v>3946</v>
      </c>
      <c r="DB19" t="s">
        <v>3947</v>
      </c>
      <c r="DC19" t="s">
        <v>3948</v>
      </c>
      <c r="DD19" t="s">
        <v>3949</v>
      </c>
      <c r="DE19" t="s">
        <v>3950</v>
      </c>
      <c r="DF19" t="s">
        <v>3951</v>
      </c>
      <c r="DG19" t="s">
        <v>3952</v>
      </c>
      <c r="DH19" t="s">
        <v>3953</v>
      </c>
      <c r="DI19" t="s">
        <v>3954</v>
      </c>
      <c r="DJ19" t="s">
        <v>3955</v>
      </c>
      <c r="DK19" t="s">
        <v>3956</v>
      </c>
      <c r="DL19" t="s">
        <v>3957</v>
      </c>
      <c r="DM19" t="s">
        <v>3958</v>
      </c>
      <c r="DN19" t="s">
        <v>3959</v>
      </c>
      <c r="DO19" t="s">
        <v>3960</v>
      </c>
      <c r="DP19" t="s">
        <v>3961</v>
      </c>
      <c r="DQ19" t="s">
        <v>3962</v>
      </c>
      <c r="DR19" t="s">
        <v>3963</v>
      </c>
      <c r="DS19" t="s">
        <v>3964</v>
      </c>
      <c r="DT19" t="s">
        <v>3965</v>
      </c>
      <c r="DU19" t="s">
        <v>3966</v>
      </c>
      <c r="DV19" t="s">
        <v>3967</v>
      </c>
      <c r="DW19" t="s">
        <v>3968</v>
      </c>
      <c r="DX19" t="s">
        <v>3969</v>
      </c>
      <c r="DY19" t="s">
        <v>3970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</row>
    <row r="20" spans="1:147" x14ac:dyDescent="0.25">
      <c r="A20">
        <v>19</v>
      </c>
      <c r="B20">
        <v>1.03</v>
      </c>
      <c r="C20">
        <v>5.0599999999999996</v>
      </c>
      <c r="D20">
        <v>6.0890000000000004</v>
      </c>
      <c r="E20" s="19">
        <v>6.0119999999999996</v>
      </c>
      <c r="F20" s="19">
        <v>2.4990000000000001</v>
      </c>
      <c r="G20">
        <v>7.16</v>
      </c>
      <c r="K20">
        <v>100</v>
      </c>
      <c r="L20">
        <f t="shared" si="0"/>
        <v>286.51460584233695</v>
      </c>
      <c r="N20">
        <f t="shared" si="1"/>
        <v>286.51460584233695</v>
      </c>
      <c r="O20" s="19">
        <f t="shared" si="2"/>
        <v>98.477960071160282</v>
      </c>
      <c r="P20">
        <f t="shared" si="3"/>
        <v>282.15373913945882</v>
      </c>
      <c r="R20" t="s">
        <v>3971</v>
      </c>
      <c r="V20" t="s">
        <v>398</v>
      </c>
      <c r="W20" s="88">
        <v>43123.706678240742</v>
      </c>
      <c r="X20" s="88">
        <v>43123.706701388888</v>
      </c>
      <c r="Y20" t="s">
        <v>399</v>
      </c>
      <c r="Z20" t="s">
        <v>2943</v>
      </c>
      <c r="AA20">
        <v>0</v>
      </c>
      <c r="AB20" t="s">
        <v>401</v>
      </c>
      <c r="AC20" t="s">
        <v>2835</v>
      </c>
      <c r="AD20" t="s">
        <v>403</v>
      </c>
      <c r="AE20" t="s">
        <v>404</v>
      </c>
      <c r="AF20" t="s">
        <v>2944</v>
      </c>
      <c r="AG20">
        <v>2000</v>
      </c>
      <c r="AH20" t="s">
        <v>407</v>
      </c>
      <c r="AI20" t="s">
        <v>3618</v>
      </c>
      <c r="AJ20" t="s">
        <v>2602</v>
      </c>
      <c r="AK20" t="s">
        <v>3972</v>
      </c>
      <c r="AL20" t="s">
        <v>3973</v>
      </c>
      <c r="AM20" t="s">
        <v>412</v>
      </c>
      <c r="AN20" t="s">
        <v>3974</v>
      </c>
      <c r="AO20" t="s">
        <v>1452</v>
      </c>
      <c r="AP20" t="s">
        <v>3975</v>
      </c>
      <c r="AQ20" t="s">
        <v>3976</v>
      </c>
      <c r="AR20" t="s">
        <v>3977</v>
      </c>
      <c r="AS20" t="s">
        <v>3978</v>
      </c>
      <c r="AT20" t="s">
        <v>3979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 t="s">
        <v>3980</v>
      </c>
      <c r="CG20" t="s">
        <v>3981</v>
      </c>
      <c r="CH20" t="s">
        <v>3982</v>
      </c>
      <c r="CI20" t="s">
        <v>3983</v>
      </c>
      <c r="CJ20" t="s">
        <v>3984</v>
      </c>
      <c r="CK20" t="s">
        <v>3985</v>
      </c>
      <c r="CL20" t="s">
        <v>3986</v>
      </c>
      <c r="CM20" t="s">
        <v>3987</v>
      </c>
      <c r="CN20" t="s">
        <v>3988</v>
      </c>
      <c r="CO20" t="s">
        <v>3989</v>
      </c>
      <c r="CP20" t="s">
        <v>3990</v>
      </c>
      <c r="CQ20" t="s">
        <v>3991</v>
      </c>
      <c r="CR20" t="s">
        <v>3992</v>
      </c>
      <c r="CS20" t="s">
        <v>3993</v>
      </c>
      <c r="CT20" t="s">
        <v>3994</v>
      </c>
      <c r="CU20" t="s">
        <v>3995</v>
      </c>
      <c r="CV20" t="s">
        <v>3996</v>
      </c>
      <c r="CW20" t="s">
        <v>3997</v>
      </c>
      <c r="CX20" t="s">
        <v>3998</v>
      </c>
      <c r="CY20" t="s">
        <v>3999</v>
      </c>
      <c r="CZ20" t="s">
        <v>4000</v>
      </c>
      <c r="DA20" t="s">
        <v>4001</v>
      </c>
      <c r="DB20" t="s">
        <v>4002</v>
      </c>
      <c r="DC20" t="s">
        <v>4003</v>
      </c>
      <c r="DD20" t="s">
        <v>4004</v>
      </c>
      <c r="DE20" t="s">
        <v>4005</v>
      </c>
      <c r="DF20" t="s">
        <v>4006</v>
      </c>
      <c r="DG20" t="s">
        <v>4007</v>
      </c>
      <c r="DH20" t="s">
        <v>4008</v>
      </c>
      <c r="DI20" t="s">
        <v>4009</v>
      </c>
      <c r="DJ20" t="s">
        <v>4010</v>
      </c>
      <c r="DK20" t="s">
        <v>4011</v>
      </c>
      <c r="DL20" t="s">
        <v>4012</v>
      </c>
      <c r="DM20" t="s">
        <v>4013</v>
      </c>
      <c r="DN20" t="s">
        <v>4014</v>
      </c>
      <c r="DO20" t="s">
        <v>4015</v>
      </c>
      <c r="DP20" t="s">
        <v>4016</v>
      </c>
      <c r="DQ20" t="s">
        <v>4017</v>
      </c>
      <c r="DR20" t="s">
        <v>4018</v>
      </c>
      <c r="DS20" t="s">
        <v>4019</v>
      </c>
      <c r="DT20" t="s">
        <v>4020</v>
      </c>
      <c r="DU20" t="s">
        <v>4021</v>
      </c>
      <c r="DV20" t="s">
        <v>4022</v>
      </c>
      <c r="DW20" t="s">
        <v>4023</v>
      </c>
      <c r="DX20" t="s">
        <v>4024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</row>
    <row r="21" spans="1:147" x14ac:dyDescent="0.25">
      <c r="A21">
        <v>20</v>
      </c>
      <c r="B21">
        <v>0.97199999999999998</v>
      </c>
      <c r="C21">
        <v>4.8650000000000002</v>
      </c>
      <c r="D21">
        <v>5.8390000000000004</v>
      </c>
      <c r="E21" s="19">
        <v>5.7619999999999996</v>
      </c>
      <c r="F21" s="19">
        <v>2.5059999999999998</v>
      </c>
      <c r="G21">
        <v>7.1733333333333329</v>
      </c>
      <c r="K21">
        <v>100</v>
      </c>
      <c r="L21">
        <f t="shared" si="0"/>
        <v>286.24634211226396</v>
      </c>
      <c r="N21">
        <f t="shared" si="1"/>
        <v>286.24634211226396</v>
      </c>
      <c r="O21" s="19">
        <f t="shared" si="2"/>
        <v>98.417916581056048</v>
      </c>
      <c r="P21">
        <f t="shared" si="3"/>
        <v>281.71768619637226</v>
      </c>
      <c r="R21" t="s">
        <v>4025</v>
      </c>
      <c r="V21" t="s">
        <v>398</v>
      </c>
      <c r="W21" s="88">
        <v>43123.713125000002</v>
      </c>
      <c r="X21" s="88">
        <v>43123.713136574072</v>
      </c>
      <c r="Y21" t="s">
        <v>399</v>
      </c>
      <c r="Z21" t="s">
        <v>2943</v>
      </c>
      <c r="AA21">
        <v>0</v>
      </c>
      <c r="AB21" t="s">
        <v>401</v>
      </c>
      <c r="AC21" t="s">
        <v>2835</v>
      </c>
      <c r="AD21" t="s">
        <v>403</v>
      </c>
      <c r="AE21" t="s">
        <v>404</v>
      </c>
      <c r="AF21" t="s">
        <v>2944</v>
      </c>
      <c r="AG21">
        <v>2000</v>
      </c>
      <c r="AH21" t="s">
        <v>407</v>
      </c>
      <c r="AI21" t="s">
        <v>4026</v>
      </c>
      <c r="AJ21" t="s">
        <v>4027</v>
      </c>
      <c r="AK21" t="s">
        <v>3012</v>
      </c>
      <c r="AL21" t="s">
        <v>4028</v>
      </c>
      <c r="AM21" t="s">
        <v>412</v>
      </c>
      <c r="AN21" t="s">
        <v>4029</v>
      </c>
      <c r="AO21" t="s">
        <v>4030</v>
      </c>
      <c r="AP21" t="s">
        <v>4031</v>
      </c>
      <c r="AQ21" t="s">
        <v>4032</v>
      </c>
      <c r="AR21" t="s">
        <v>4033</v>
      </c>
      <c r="AS21" t="s">
        <v>4034</v>
      </c>
      <c r="AT21" t="s">
        <v>4035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 t="s">
        <v>4036</v>
      </c>
      <c r="CG21" t="s">
        <v>4037</v>
      </c>
      <c r="CH21" t="s">
        <v>4038</v>
      </c>
      <c r="CI21" t="s">
        <v>4039</v>
      </c>
      <c r="CJ21" t="s">
        <v>4040</v>
      </c>
      <c r="CK21" t="s">
        <v>4041</v>
      </c>
      <c r="CL21" t="s">
        <v>4042</v>
      </c>
      <c r="CM21" t="s">
        <v>4043</v>
      </c>
      <c r="CN21" t="s">
        <v>4044</v>
      </c>
      <c r="CO21" t="s">
        <v>4045</v>
      </c>
      <c r="CP21" t="s">
        <v>4046</v>
      </c>
      <c r="CQ21" t="s">
        <v>4047</v>
      </c>
      <c r="CR21" t="s">
        <v>4048</v>
      </c>
      <c r="CS21" t="s">
        <v>4049</v>
      </c>
      <c r="CT21" t="s">
        <v>4050</v>
      </c>
      <c r="CU21" t="s">
        <v>4051</v>
      </c>
      <c r="CV21" t="s">
        <v>4052</v>
      </c>
      <c r="CW21" t="s">
        <v>4053</v>
      </c>
      <c r="CX21" t="s">
        <v>4054</v>
      </c>
      <c r="CY21" t="s">
        <v>4055</v>
      </c>
      <c r="CZ21" t="s">
        <v>4056</v>
      </c>
      <c r="DA21" t="s">
        <v>4057</v>
      </c>
      <c r="DB21" t="s">
        <v>4058</v>
      </c>
      <c r="DC21" t="s">
        <v>4059</v>
      </c>
      <c r="DD21" t="s">
        <v>4060</v>
      </c>
      <c r="DE21" t="s">
        <v>4061</v>
      </c>
      <c r="DF21" t="s">
        <v>4062</v>
      </c>
      <c r="DG21" t="s">
        <v>4063</v>
      </c>
      <c r="DH21" t="s">
        <v>4064</v>
      </c>
      <c r="DI21" t="s">
        <v>4065</v>
      </c>
      <c r="DJ21" t="s">
        <v>4066</v>
      </c>
      <c r="DK21" t="s">
        <v>4067</v>
      </c>
      <c r="DL21" t="s">
        <v>4068</v>
      </c>
      <c r="DM21" t="s">
        <v>4069</v>
      </c>
      <c r="DN21" t="s">
        <v>4070</v>
      </c>
      <c r="DO21" t="s">
        <v>4071</v>
      </c>
      <c r="DP21" t="s">
        <v>4072</v>
      </c>
      <c r="DQ21" t="s">
        <v>4073</v>
      </c>
      <c r="DR21" t="s">
        <v>4074</v>
      </c>
      <c r="DS21" t="s">
        <v>4075</v>
      </c>
      <c r="DT21" t="s">
        <v>4076</v>
      </c>
      <c r="DU21" t="s">
        <v>4077</v>
      </c>
      <c r="DV21" t="s">
        <v>4078</v>
      </c>
      <c r="DW21" t="s">
        <v>4079</v>
      </c>
      <c r="DX21" t="s">
        <v>4080</v>
      </c>
      <c r="DY21" t="s">
        <v>4081</v>
      </c>
      <c r="DZ21" t="s">
        <v>4082</v>
      </c>
      <c r="EA21" t="s">
        <v>4083</v>
      </c>
      <c r="EB21" t="s">
        <v>4084</v>
      </c>
      <c r="EC21" t="s">
        <v>4085</v>
      </c>
      <c r="ED21" t="s">
        <v>4086</v>
      </c>
      <c r="EE21" t="s">
        <v>4087</v>
      </c>
      <c r="EF21" t="s">
        <v>4088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</row>
    <row r="22" spans="1:147" x14ac:dyDescent="0.25">
      <c r="A22">
        <v>21</v>
      </c>
      <c r="B22">
        <v>1.4019999999999999</v>
      </c>
      <c r="C22">
        <v>4.9770000000000003</v>
      </c>
      <c r="D22">
        <v>6.3789999999999996</v>
      </c>
      <c r="E22" s="19">
        <v>6.31</v>
      </c>
      <c r="F22" s="19">
        <v>2.5059999999999998</v>
      </c>
      <c r="G22">
        <v>7.746666666666667</v>
      </c>
      <c r="K22">
        <v>100</v>
      </c>
      <c r="L22">
        <f t="shared" si="0"/>
        <v>309.12476722532597</v>
      </c>
      <c r="N22">
        <f t="shared" si="1"/>
        <v>309.12476722532597</v>
      </c>
      <c r="O22" s="19">
        <f t="shared" si="2"/>
        <v>98.613622664255573</v>
      </c>
      <c r="P22">
        <f t="shared" si="3"/>
        <v>304.83913151334133</v>
      </c>
      <c r="R22" t="s">
        <v>4089</v>
      </c>
      <c r="V22" t="s">
        <v>398</v>
      </c>
      <c r="W22" s="88">
        <v>43123.718912037039</v>
      </c>
      <c r="X22" s="88">
        <v>43123.718935185185</v>
      </c>
      <c r="Y22" t="s">
        <v>399</v>
      </c>
      <c r="Z22" t="s">
        <v>2943</v>
      </c>
      <c r="AA22">
        <v>0</v>
      </c>
      <c r="AB22" t="s">
        <v>401</v>
      </c>
      <c r="AC22" t="s">
        <v>2835</v>
      </c>
      <c r="AD22" t="s">
        <v>403</v>
      </c>
      <c r="AE22" t="s">
        <v>404</v>
      </c>
      <c r="AF22" t="s">
        <v>2944</v>
      </c>
      <c r="AG22">
        <v>2000</v>
      </c>
      <c r="AH22" t="s">
        <v>407</v>
      </c>
      <c r="AI22" t="s">
        <v>4090</v>
      </c>
      <c r="AJ22" t="s">
        <v>4091</v>
      </c>
      <c r="AK22" t="s">
        <v>4092</v>
      </c>
      <c r="AL22" t="s">
        <v>4093</v>
      </c>
      <c r="AM22" t="s">
        <v>412</v>
      </c>
      <c r="AN22" t="s">
        <v>4094</v>
      </c>
      <c r="AO22" t="s">
        <v>4095</v>
      </c>
      <c r="AP22" t="s">
        <v>3071</v>
      </c>
      <c r="AQ22" t="s">
        <v>4096</v>
      </c>
      <c r="AR22" t="s">
        <v>4097</v>
      </c>
      <c r="AS22" t="s">
        <v>4098</v>
      </c>
      <c r="AT22" t="s">
        <v>4099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 t="s">
        <v>4100</v>
      </c>
      <c r="CG22" t="s">
        <v>4101</v>
      </c>
      <c r="CH22" t="s">
        <v>4102</v>
      </c>
      <c r="CI22" t="s">
        <v>4103</v>
      </c>
      <c r="CJ22" t="s">
        <v>4104</v>
      </c>
      <c r="CK22" t="s">
        <v>4105</v>
      </c>
      <c r="CL22" t="s">
        <v>4106</v>
      </c>
      <c r="CM22" t="s">
        <v>4107</v>
      </c>
      <c r="CN22" t="s">
        <v>4108</v>
      </c>
      <c r="CO22" t="s">
        <v>4109</v>
      </c>
      <c r="CP22" t="s">
        <v>4110</v>
      </c>
      <c r="CQ22" t="s">
        <v>4111</v>
      </c>
      <c r="CR22" t="s">
        <v>4112</v>
      </c>
      <c r="CS22" t="s">
        <v>4113</v>
      </c>
      <c r="CT22" t="s">
        <v>4114</v>
      </c>
      <c r="CU22" t="s">
        <v>4115</v>
      </c>
      <c r="CV22" t="s">
        <v>4116</v>
      </c>
      <c r="CW22" t="s">
        <v>4117</v>
      </c>
      <c r="CX22" t="s">
        <v>4118</v>
      </c>
      <c r="CY22" t="s">
        <v>4119</v>
      </c>
      <c r="CZ22" t="s">
        <v>4120</v>
      </c>
      <c r="DA22" t="s">
        <v>4121</v>
      </c>
      <c r="DB22" t="s">
        <v>4122</v>
      </c>
      <c r="DC22" t="s">
        <v>4123</v>
      </c>
      <c r="DD22" t="s">
        <v>4124</v>
      </c>
      <c r="DE22" t="s">
        <v>4125</v>
      </c>
      <c r="DF22" t="s">
        <v>4126</v>
      </c>
      <c r="DG22" t="s">
        <v>4127</v>
      </c>
      <c r="DH22" t="s">
        <v>4128</v>
      </c>
      <c r="DI22" t="s">
        <v>4129</v>
      </c>
      <c r="DJ22" t="s">
        <v>4130</v>
      </c>
      <c r="DK22" t="s">
        <v>4131</v>
      </c>
      <c r="DL22" t="s">
        <v>4132</v>
      </c>
      <c r="DM22" t="s">
        <v>4133</v>
      </c>
      <c r="DN22" t="s">
        <v>4134</v>
      </c>
      <c r="DO22" t="s">
        <v>4135</v>
      </c>
      <c r="DP22" t="s">
        <v>4136</v>
      </c>
      <c r="DQ22" t="s">
        <v>4137</v>
      </c>
      <c r="DR22" t="s">
        <v>4138</v>
      </c>
      <c r="DS22" t="s">
        <v>4139</v>
      </c>
      <c r="DT22" t="s">
        <v>4140</v>
      </c>
      <c r="DU22" t="s">
        <v>4141</v>
      </c>
      <c r="DV22" t="s">
        <v>4142</v>
      </c>
      <c r="DW22" t="s">
        <v>4143</v>
      </c>
      <c r="DX22" t="s">
        <v>4144</v>
      </c>
      <c r="DY22" t="s">
        <v>4145</v>
      </c>
      <c r="DZ22" t="s">
        <v>4146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</row>
    <row r="23" spans="1:147" x14ac:dyDescent="0.25">
      <c r="A23">
        <v>22</v>
      </c>
      <c r="B23">
        <v>0.99299999999999999</v>
      </c>
      <c r="C23">
        <v>4.9420000000000002</v>
      </c>
      <c r="D23">
        <v>5.9359999999999999</v>
      </c>
      <c r="E23" s="19">
        <v>5.8460000000000001</v>
      </c>
      <c r="F23" s="19">
        <v>2.4980000000000002</v>
      </c>
      <c r="G23">
        <v>7.7866666666666662</v>
      </c>
      <c r="K23">
        <v>100</v>
      </c>
      <c r="L23">
        <f t="shared" si="0"/>
        <v>311.71603949826522</v>
      </c>
      <c r="N23">
        <f t="shared" si="1"/>
        <v>311.71603949826522</v>
      </c>
      <c r="O23" s="19">
        <f t="shared" si="2"/>
        <v>98.179243374468953</v>
      </c>
      <c r="P23">
        <f t="shared" si="3"/>
        <v>306.04044905625756</v>
      </c>
      <c r="R23" t="s">
        <v>4147</v>
      </c>
      <c r="V23" t="s">
        <v>398</v>
      </c>
      <c r="W23" s="88">
        <v>43123.724479166667</v>
      </c>
      <c r="X23" s="88">
        <v>43123.724490740744</v>
      </c>
      <c r="Y23" t="s">
        <v>399</v>
      </c>
      <c r="Z23" t="s">
        <v>2943</v>
      </c>
      <c r="AA23">
        <v>0</v>
      </c>
      <c r="AB23" t="s">
        <v>401</v>
      </c>
      <c r="AC23" t="s">
        <v>2835</v>
      </c>
      <c r="AD23" t="s">
        <v>403</v>
      </c>
      <c r="AE23" t="s">
        <v>404</v>
      </c>
      <c r="AF23" t="s">
        <v>2944</v>
      </c>
      <c r="AG23">
        <v>2000</v>
      </c>
      <c r="AH23" t="s">
        <v>407</v>
      </c>
      <c r="AI23" t="s">
        <v>408</v>
      </c>
      <c r="AJ23" t="s">
        <v>4148</v>
      </c>
      <c r="AK23" t="s">
        <v>4149</v>
      </c>
      <c r="AL23" t="s">
        <v>4150</v>
      </c>
      <c r="AM23" t="s">
        <v>412</v>
      </c>
      <c r="AN23" t="s">
        <v>4151</v>
      </c>
      <c r="AO23" t="s">
        <v>4152</v>
      </c>
      <c r="AP23" t="s">
        <v>4153</v>
      </c>
      <c r="AQ23" t="s">
        <v>4154</v>
      </c>
      <c r="AR23" t="s">
        <v>4155</v>
      </c>
      <c r="AS23" t="s">
        <v>4156</v>
      </c>
      <c r="AT23" t="s">
        <v>4157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 t="s">
        <v>4158</v>
      </c>
      <c r="CG23" t="s">
        <v>4159</v>
      </c>
      <c r="CH23" t="s">
        <v>4160</v>
      </c>
      <c r="CI23" t="s">
        <v>4161</v>
      </c>
      <c r="CJ23" t="s">
        <v>4162</v>
      </c>
      <c r="CK23" t="s">
        <v>4163</v>
      </c>
      <c r="CL23" t="s">
        <v>4164</v>
      </c>
      <c r="CM23" t="s">
        <v>4165</v>
      </c>
      <c r="CN23" t="s">
        <v>4166</v>
      </c>
      <c r="CO23" t="s">
        <v>4167</v>
      </c>
      <c r="CP23" t="s">
        <v>4168</v>
      </c>
      <c r="CQ23" t="s">
        <v>4169</v>
      </c>
      <c r="CR23" t="s">
        <v>4170</v>
      </c>
      <c r="CS23" t="s">
        <v>4171</v>
      </c>
      <c r="CT23" t="s">
        <v>4172</v>
      </c>
      <c r="CU23" t="s">
        <v>4173</v>
      </c>
      <c r="CV23" t="s">
        <v>4174</v>
      </c>
      <c r="CW23" t="s">
        <v>4175</v>
      </c>
      <c r="CX23" t="s">
        <v>4176</v>
      </c>
      <c r="CY23" t="s">
        <v>4177</v>
      </c>
      <c r="CZ23" t="s">
        <v>4178</v>
      </c>
      <c r="DA23" t="s">
        <v>4179</v>
      </c>
      <c r="DB23" t="s">
        <v>4180</v>
      </c>
      <c r="DC23" t="s">
        <v>4181</v>
      </c>
      <c r="DD23" t="s">
        <v>4182</v>
      </c>
      <c r="DE23" t="s">
        <v>4183</v>
      </c>
      <c r="DF23" t="s">
        <v>4184</v>
      </c>
      <c r="DG23" t="s">
        <v>4185</v>
      </c>
      <c r="DH23" t="s">
        <v>4186</v>
      </c>
      <c r="DI23" t="s">
        <v>4187</v>
      </c>
      <c r="DJ23" t="s">
        <v>4188</v>
      </c>
      <c r="DK23" t="s">
        <v>4189</v>
      </c>
      <c r="DL23" t="s">
        <v>4190</v>
      </c>
      <c r="DM23" t="s">
        <v>4191</v>
      </c>
      <c r="DN23" t="s">
        <v>4192</v>
      </c>
      <c r="DO23" t="s">
        <v>4193</v>
      </c>
      <c r="DP23" t="s">
        <v>4194</v>
      </c>
      <c r="DQ23" t="s">
        <v>4195</v>
      </c>
      <c r="DR23" t="s">
        <v>4196</v>
      </c>
      <c r="DS23" t="s">
        <v>4197</v>
      </c>
      <c r="DT23" t="s">
        <v>4198</v>
      </c>
      <c r="DU23" t="s">
        <v>4199</v>
      </c>
      <c r="DV23" t="s">
        <v>4200</v>
      </c>
      <c r="DW23" t="s">
        <v>4201</v>
      </c>
      <c r="DX23" t="s">
        <v>4202</v>
      </c>
      <c r="DY23" t="s">
        <v>4203</v>
      </c>
      <c r="DZ23" t="s">
        <v>4204</v>
      </c>
      <c r="EA23" t="s">
        <v>4205</v>
      </c>
      <c r="EB23" t="s">
        <v>4206</v>
      </c>
      <c r="EC23" t="s">
        <v>4207</v>
      </c>
      <c r="ED23" t="s">
        <v>4208</v>
      </c>
      <c r="EE23" t="s">
        <v>4209</v>
      </c>
      <c r="EF23" t="s">
        <v>4210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</row>
    <row r="24" spans="1:147" x14ac:dyDescent="0.25">
      <c r="A24" t="s">
        <v>2937</v>
      </c>
      <c r="E24" s="19"/>
      <c r="F24" s="19">
        <v>2.5009999999999999</v>
      </c>
      <c r="G24">
        <v>10.013333333333334</v>
      </c>
      <c r="K24">
        <v>100</v>
      </c>
      <c r="L24">
        <f t="shared" si="0"/>
        <v>400.3731840597095</v>
      </c>
      <c r="N24">
        <f t="shared" si="1"/>
        <v>400.3731840597095</v>
      </c>
      <c r="O24">
        <v>99.312714776632305</v>
      </c>
      <c r="P24">
        <f t="shared" si="3"/>
        <v>397.62147832734036</v>
      </c>
      <c r="W24" s="88"/>
      <c r="X24" s="88"/>
    </row>
    <row r="25" spans="1:147" x14ac:dyDescent="0.25">
      <c r="A25" t="s">
        <v>90</v>
      </c>
      <c r="E25" s="19"/>
      <c r="F25" s="19"/>
      <c r="G25">
        <v>0.02</v>
      </c>
      <c r="K25">
        <v>100</v>
      </c>
      <c r="O25" s="19"/>
      <c r="W25" s="88"/>
      <c r="X25" s="88"/>
    </row>
    <row r="26" spans="1:147" x14ac:dyDescent="0.25">
      <c r="A26" t="s">
        <v>90</v>
      </c>
      <c r="E26" s="19"/>
      <c r="F26" s="19"/>
      <c r="G26">
        <v>0.01</v>
      </c>
      <c r="K26">
        <v>100</v>
      </c>
      <c r="O26" s="19"/>
      <c r="W26" s="88"/>
      <c r="X26" s="88"/>
    </row>
    <row r="27" spans="1:147" x14ac:dyDescent="0.25">
      <c r="A27">
        <v>23</v>
      </c>
      <c r="B27">
        <v>0.98899999999999999</v>
      </c>
      <c r="C27">
        <v>4.992</v>
      </c>
      <c r="D27">
        <v>5.984</v>
      </c>
      <c r="E27" s="19">
        <v>5.93</v>
      </c>
      <c r="F27" s="19">
        <v>2.4940000000000002</v>
      </c>
      <c r="H27">
        <v>8.8633333333333351</v>
      </c>
      <c r="I27">
        <v>2.5390000000000001</v>
      </c>
      <c r="K27">
        <v>100</v>
      </c>
      <c r="L27">
        <f t="shared" ref="L27:L51" si="4">(G27*0.1/F27*1000)</f>
        <v>0</v>
      </c>
      <c r="M27">
        <f>H27*0.1/I27*1000</f>
        <v>349.08756728370753</v>
      </c>
      <c r="N27">
        <f t="shared" ref="N27:N61" si="5">AVERAGE(L27:M27)</f>
        <v>174.54378364185376</v>
      </c>
      <c r="O27" s="19">
        <f t="shared" ref="O27:O49" si="6">(E27-B27)/(D27-B27)*100</f>
        <v>98.918918918918919</v>
      </c>
      <c r="P27">
        <f t="shared" si="3"/>
        <v>172.65682381869857</v>
      </c>
      <c r="R27" t="s">
        <v>4211</v>
      </c>
      <c r="V27" t="s">
        <v>398</v>
      </c>
      <c r="W27" s="88">
        <v>43123.669687499998</v>
      </c>
      <c r="X27" s="88">
        <v>43123.669710648152</v>
      </c>
      <c r="Y27" t="s">
        <v>399</v>
      </c>
      <c r="Z27" t="s">
        <v>2943</v>
      </c>
      <c r="AA27">
        <v>0</v>
      </c>
      <c r="AB27" t="s">
        <v>401</v>
      </c>
      <c r="AC27" t="s">
        <v>2835</v>
      </c>
      <c r="AD27" t="s">
        <v>403</v>
      </c>
      <c r="AE27" t="s">
        <v>404</v>
      </c>
      <c r="AF27" t="s">
        <v>2944</v>
      </c>
      <c r="AG27">
        <v>2000</v>
      </c>
      <c r="AH27" t="s">
        <v>407</v>
      </c>
      <c r="AI27" t="s">
        <v>4212</v>
      </c>
      <c r="AJ27" t="s">
        <v>4213</v>
      </c>
      <c r="AK27" t="s">
        <v>4214</v>
      </c>
      <c r="AL27" t="s">
        <v>836</v>
      </c>
      <c r="AM27" t="s">
        <v>412</v>
      </c>
      <c r="AN27" t="s">
        <v>4215</v>
      </c>
      <c r="AO27" t="s">
        <v>4216</v>
      </c>
      <c r="AP27" t="s">
        <v>4217</v>
      </c>
      <c r="AQ27" t="s">
        <v>4218</v>
      </c>
      <c r="AR27" t="s">
        <v>4219</v>
      </c>
      <c r="AS27" t="s">
        <v>4220</v>
      </c>
      <c r="AT27" t="s">
        <v>4221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 t="s">
        <v>4222</v>
      </c>
      <c r="CI27" t="s">
        <v>4223</v>
      </c>
      <c r="CJ27" t="s">
        <v>4224</v>
      </c>
      <c r="CK27" t="s">
        <v>4225</v>
      </c>
      <c r="CL27" t="s">
        <v>4226</v>
      </c>
      <c r="CM27" t="s">
        <v>4227</v>
      </c>
      <c r="CN27" t="s">
        <v>4228</v>
      </c>
      <c r="CO27" t="s">
        <v>4229</v>
      </c>
      <c r="CP27" t="s">
        <v>4230</v>
      </c>
      <c r="CQ27" t="s">
        <v>4231</v>
      </c>
      <c r="CR27" t="s">
        <v>4232</v>
      </c>
      <c r="CS27" t="s">
        <v>4233</v>
      </c>
      <c r="CT27" t="s">
        <v>4234</v>
      </c>
      <c r="CU27" t="s">
        <v>4235</v>
      </c>
      <c r="CV27" t="s">
        <v>4236</v>
      </c>
      <c r="CW27" t="s">
        <v>4237</v>
      </c>
      <c r="CX27" t="s">
        <v>4238</v>
      </c>
      <c r="CY27" t="s">
        <v>4239</v>
      </c>
      <c r="CZ27" t="s">
        <v>4240</v>
      </c>
      <c r="DA27" t="s">
        <v>4241</v>
      </c>
      <c r="DB27" t="s">
        <v>4242</v>
      </c>
      <c r="DC27" t="s">
        <v>4243</v>
      </c>
      <c r="DD27" t="s">
        <v>4244</v>
      </c>
      <c r="DE27" t="s">
        <v>4245</v>
      </c>
      <c r="DF27" t="s">
        <v>4246</v>
      </c>
      <c r="DG27" t="s">
        <v>4247</v>
      </c>
      <c r="DH27" t="s">
        <v>4248</v>
      </c>
      <c r="DI27" t="s">
        <v>4249</v>
      </c>
      <c r="DJ27" t="s">
        <v>4250</v>
      </c>
      <c r="DK27" t="s">
        <v>4251</v>
      </c>
      <c r="DL27" t="s">
        <v>4252</v>
      </c>
      <c r="DM27" t="s">
        <v>4253</v>
      </c>
      <c r="DN27" t="s">
        <v>4254</v>
      </c>
      <c r="DO27" t="s">
        <v>4255</v>
      </c>
      <c r="DP27" t="s">
        <v>4256</v>
      </c>
      <c r="DQ27" t="s">
        <v>4257</v>
      </c>
      <c r="DR27" t="s">
        <v>4258</v>
      </c>
      <c r="DS27" t="s">
        <v>4259</v>
      </c>
      <c r="DT27" t="s">
        <v>4260</v>
      </c>
      <c r="DU27" t="s">
        <v>4261</v>
      </c>
      <c r="DV27" t="s">
        <v>4262</v>
      </c>
      <c r="DW27" t="s">
        <v>4263</v>
      </c>
      <c r="DX27" t="s">
        <v>4264</v>
      </c>
      <c r="DY27" t="s">
        <v>4265</v>
      </c>
      <c r="DZ27" t="s">
        <v>4266</v>
      </c>
      <c r="EA27" t="s">
        <v>4267</v>
      </c>
      <c r="EB27" t="s">
        <v>4268</v>
      </c>
      <c r="EC27" t="s">
        <v>4269</v>
      </c>
      <c r="ED27" t="s">
        <v>4270</v>
      </c>
      <c r="EE27" t="s">
        <v>4271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</row>
    <row r="28" spans="1:147" x14ac:dyDescent="0.25">
      <c r="A28">
        <v>24</v>
      </c>
      <c r="B28">
        <v>1.0449999999999999</v>
      </c>
      <c r="C28">
        <v>5.3239999999999998</v>
      </c>
      <c r="D28">
        <v>6.37</v>
      </c>
      <c r="E28" s="19">
        <v>6.3129999999999997</v>
      </c>
      <c r="F28" s="19">
        <v>2.5</v>
      </c>
      <c r="G28">
        <v>8.836666666666666</v>
      </c>
      <c r="K28">
        <v>100</v>
      </c>
      <c r="L28">
        <f t="shared" si="4"/>
        <v>353.46666666666664</v>
      </c>
      <c r="N28">
        <f t="shared" si="5"/>
        <v>353.46666666666664</v>
      </c>
      <c r="O28" s="19">
        <f t="shared" si="6"/>
        <v>98.929577464788721</v>
      </c>
      <c r="P28">
        <f t="shared" si="3"/>
        <v>349.68307981220647</v>
      </c>
      <c r="R28" t="s">
        <v>4272</v>
      </c>
      <c r="V28" t="s">
        <v>398</v>
      </c>
      <c r="W28" s="88">
        <v>43123.675856481481</v>
      </c>
      <c r="X28" s="88">
        <v>43123.675879629627</v>
      </c>
      <c r="Y28" t="s">
        <v>399</v>
      </c>
      <c r="Z28" t="s">
        <v>2943</v>
      </c>
      <c r="AA28">
        <v>0</v>
      </c>
      <c r="AB28" t="s">
        <v>401</v>
      </c>
      <c r="AC28" t="s">
        <v>2835</v>
      </c>
      <c r="AD28" t="s">
        <v>403</v>
      </c>
      <c r="AE28" t="s">
        <v>404</v>
      </c>
      <c r="AF28" t="s">
        <v>2944</v>
      </c>
      <c r="AG28">
        <v>2000</v>
      </c>
      <c r="AH28" t="s">
        <v>407</v>
      </c>
      <c r="AI28" t="s">
        <v>4273</v>
      </c>
      <c r="AJ28" t="s">
        <v>4274</v>
      </c>
      <c r="AK28" t="s">
        <v>4275</v>
      </c>
      <c r="AL28" t="s">
        <v>4276</v>
      </c>
      <c r="AM28" t="s">
        <v>412</v>
      </c>
      <c r="AN28" t="s">
        <v>4277</v>
      </c>
      <c r="AO28" t="s">
        <v>4278</v>
      </c>
      <c r="AP28" t="s">
        <v>1817</v>
      </c>
      <c r="AQ28" t="s">
        <v>4279</v>
      </c>
      <c r="AR28" t="s">
        <v>4280</v>
      </c>
      <c r="AS28" t="s">
        <v>4281</v>
      </c>
      <c r="AT28" t="s">
        <v>4282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 t="s">
        <v>4283</v>
      </c>
      <c r="CI28" t="s">
        <v>4284</v>
      </c>
      <c r="CJ28" t="s">
        <v>4285</v>
      </c>
      <c r="CK28" t="s">
        <v>4286</v>
      </c>
      <c r="CL28" t="s">
        <v>4287</v>
      </c>
      <c r="CM28" t="s">
        <v>4288</v>
      </c>
      <c r="CN28" t="s">
        <v>4289</v>
      </c>
      <c r="CO28" t="s">
        <v>4290</v>
      </c>
      <c r="CP28" t="s">
        <v>4291</v>
      </c>
      <c r="CQ28" t="s">
        <v>4292</v>
      </c>
      <c r="CR28" t="s">
        <v>4293</v>
      </c>
      <c r="CS28" t="s">
        <v>4294</v>
      </c>
      <c r="CT28" t="s">
        <v>4295</v>
      </c>
      <c r="CU28" t="s">
        <v>4296</v>
      </c>
      <c r="CV28" t="s">
        <v>4297</v>
      </c>
      <c r="CW28" t="s">
        <v>4298</v>
      </c>
      <c r="CX28" t="s">
        <v>4299</v>
      </c>
      <c r="CY28" t="s">
        <v>4300</v>
      </c>
      <c r="CZ28" t="s">
        <v>4301</v>
      </c>
      <c r="DA28" t="s">
        <v>4302</v>
      </c>
      <c r="DB28" t="s">
        <v>4303</v>
      </c>
      <c r="DC28" t="s">
        <v>4304</v>
      </c>
      <c r="DD28" t="s">
        <v>4305</v>
      </c>
      <c r="DE28" t="s">
        <v>4306</v>
      </c>
      <c r="DF28" t="s">
        <v>4307</v>
      </c>
      <c r="DG28" t="s">
        <v>4308</v>
      </c>
      <c r="DH28" t="s">
        <v>4309</v>
      </c>
      <c r="DI28" t="s">
        <v>4310</v>
      </c>
      <c r="DJ28" t="s">
        <v>4311</v>
      </c>
      <c r="DK28" t="s">
        <v>4312</v>
      </c>
      <c r="DL28" t="s">
        <v>4313</v>
      </c>
      <c r="DM28" t="s">
        <v>4314</v>
      </c>
      <c r="DN28" t="s">
        <v>4315</v>
      </c>
      <c r="DO28" t="s">
        <v>4316</v>
      </c>
      <c r="DP28" t="s">
        <v>4317</v>
      </c>
      <c r="DQ28" t="s">
        <v>4318</v>
      </c>
      <c r="DR28" t="s">
        <v>4319</v>
      </c>
      <c r="DS28" t="s">
        <v>4320</v>
      </c>
      <c r="DT28" t="s">
        <v>4321</v>
      </c>
      <c r="DU28" t="s">
        <v>4322</v>
      </c>
      <c r="DV28" t="s">
        <v>4323</v>
      </c>
      <c r="DW28" t="s">
        <v>4324</v>
      </c>
      <c r="DX28" t="s">
        <v>4325</v>
      </c>
      <c r="DY28" t="s">
        <v>4326</v>
      </c>
      <c r="DZ28" t="s">
        <v>4327</v>
      </c>
      <c r="EA28" t="s">
        <v>4328</v>
      </c>
      <c r="EB28" t="s">
        <v>4329</v>
      </c>
      <c r="EC28" t="s">
        <v>4330</v>
      </c>
      <c r="ED28" t="s">
        <v>4331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147" x14ac:dyDescent="0.25">
      <c r="A29">
        <v>25</v>
      </c>
      <c r="B29">
        <v>0.98599999999999999</v>
      </c>
      <c r="C29">
        <v>5.2249999999999996</v>
      </c>
      <c r="D29">
        <v>6.2110000000000003</v>
      </c>
      <c r="E29" s="19">
        <v>6.1539999999999999</v>
      </c>
      <c r="F29" s="19">
        <v>2.5</v>
      </c>
      <c r="K29">
        <v>100</v>
      </c>
      <c r="L29">
        <f t="shared" si="4"/>
        <v>0</v>
      </c>
      <c r="N29">
        <f t="shared" si="5"/>
        <v>0</v>
      </c>
      <c r="O29" s="19">
        <f t="shared" si="6"/>
        <v>98.909090909090907</v>
      </c>
      <c r="P29">
        <f t="shared" si="3"/>
        <v>0</v>
      </c>
      <c r="Q29" s="95"/>
      <c r="R29" t="s">
        <v>4332</v>
      </c>
      <c r="V29" t="s">
        <v>398</v>
      </c>
      <c r="W29" s="88">
        <v>43123.681585648148</v>
      </c>
      <c r="X29" s="88">
        <v>43123.681608796294</v>
      </c>
      <c r="Y29" t="s">
        <v>399</v>
      </c>
      <c r="Z29" t="s">
        <v>2943</v>
      </c>
      <c r="AA29">
        <v>0</v>
      </c>
      <c r="AB29" t="s">
        <v>401</v>
      </c>
      <c r="AC29" t="s">
        <v>2835</v>
      </c>
      <c r="AD29" t="s">
        <v>403</v>
      </c>
      <c r="AE29" t="s">
        <v>404</v>
      </c>
      <c r="AF29" t="s">
        <v>2944</v>
      </c>
      <c r="AG29">
        <v>2000</v>
      </c>
      <c r="AH29" t="s">
        <v>407</v>
      </c>
      <c r="AI29" t="s">
        <v>4333</v>
      </c>
      <c r="AJ29" t="s">
        <v>4334</v>
      </c>
      <c r="AK29" t="s">
        <v>4335</v>
      </c>
      <c r="AL29" t="s">
        <v>4336</v>
      </c>
      <c r="AM29" t="s">
        <v>412</v>
      </c>
      <c r="AN29" t="s">
        <v>4337</v>
      </c>
      <c r="AO29" t="s">
        <v>1994</v>
      </c>
      <c r="AP29" t="s">
        <v>1390</v>
      </c>
      <c r="AQ29" t="s">
        <v>4338</v>
      </c>
      <c r="AR29" t="s">
        <v>4339</v>
      </c>
      <c r="AS29" t="s">
        <v>4340</v>
      </c>
      <c r="AT29" t="s">
        <v>4341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 t="s">
        <v>4342</v>
      </c>
      <c r="CI29" t="s">
        <v>4343</v>
      </c>
      <c r="CJ29" t="s">
        <v>4344</v>
      </c>
      <c r="CK29" t="s">
        <v>4345</v>
      </c>
      <c r="CL29" t="s">
        <v>4346</v>
      </c>
      <c r="CM29" t="s">
        <v>4347</v>
      </c>
      <c r="CN29" t="s">
        <v>4348</v>
      </c>
      <c r="CO29" t="s">
        <v>4349</v>
      </c>
      <c r="CP29" t="s">
        <v>4350</v>
      </c>
      <c r="CQ29" t="s">
        <v>4351</v>
      </c>
      <c r="CR29" t="s">
        <v>4352</v>
      </c>
      <c r="CS29" t="s">
        <v>4353</v>
      </c>
      <c r="CT29" t="s">
        <v>4354</v>
      </c>
      <c r="CU29" t="s">
        <v>4355</v>
      </c>
      <c r="CV29" t="s">
        <v>4356</v>
      </c>
      <c r="CW29" t="s">
        <v>4357</v>
      </c>
      <c r="CX29" t="s">
        <v>4358</v>
      </c>
      <c r="CY29" t="s">
        <v>4359</v>
      </c>
      <c r="CZ29" t="s">
        <v>4360</v>
      </c>
      <c r="DA29" t="s">
        <v>4361</v>
      </c>
      <c r="DB29" t="s">
        <v>4362</v>
      </c>
      <c r="DC29" t="s">
        <v>4363</v>
      </c>
      <c r="DD29" t="s">
        <v>4364</v>
      </c>
      <c r="DE29" t="s">
        <v>4365</v>
      </c>
      <c r="DF29" t="s">
        <v>4366</v>
      </c>
      <c r="DG29" t="s">
        <v>4367</v>
      </c>
      <c r="DH29" t="s">
        <v>4368</v>
      </c>
      <c r="DI29" t="s">
        <v>4369</v>
      </c>
      <c r="DJ29" t="s">
        <v>4370</v>
      </c>
      <c r="DK29" t="s">
        <v>4371</v>
      </c>
      <c r="DL29" t="s">
        <v>4372</v>
      </c>
      <c r="DM29" t="s">
        <v>4373</v>
      </c>
      <c r="DN29" t="s">
        <v>4374</v>
      </c>
      <c r="DO29" t="s">
        <v>4375</v>
      </c>
      <c r="DP29" t="s">
        <v>4376</v>
      </c>
      <c r="DQ29" t="s">
        <v>4377</v>
      </c>
      <c r="DR29" t="s">
        <v>4378</v>
      </c>
      <c r="DS29" t="s">
        <v>4379</v>
      </c>
      <c r="DT29" t="s">
        <v>4380</v>
      </c>
      <c r="DU29" t="s">
        <v>4381</v>
      </c>
      <c r="DV29" t="s">
        <v>4382</v>
      </c>
      <c r="DW29" t="s">
        <v>4383</v>
      </c>
      <c r="DX29" t="s">
        <v>4384</v>
      </c>
      <c r="DY29" t="s">
        <v>4385</v>
      </c>
      <c r="DZ29" t="s">
        <v>4386</v>
      </c>
      <c r="EA29" t="s">
        <v>4387</v>
      </c>
      <c r="EB29" t="s">
        <v>4388</v>
      </c>
      <c r="EC29" t="s">
        <v>4389</v>
      </c>
      <c r="ED29" t="s">
        <v>4390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</row>
    <row r="30" spans="1:147" x14ac:dyDescent="0.25">
      <c r="A30">
        <v>26</v>
      </c>
      <c r="B30">
        <v>1.0209999999999999</v>
      </c>
      <c r="C30">
        <v>4.7350000000000003</v>
      </c>
      <c r="D30">
        <v>5.7549999999999999</v>
      </c>
      <c r="E30" s="19">
        <v>5.6970000000000001</v>
      </c>
      <c r="F30" s="19">
        <v>2.5009999999999999</v>
      </c>
      <c r="G30">
        <v>8.89</v>
      </c>
      <c r="K30">
        <v>100</v>
      </c>
      <c r="L30">
        <f t="shared" si="4"/>
        <v>355.45781687325081</v>
      </c>
      <c r="N30">
        <f t="shared" si="5"/>
        <v>355.45781687325081</v>
      </c>
      <c r="O30" s="19">
        <f t="shared" si="6"/>
        <v>98.774820447824254</v>
      </c>
      <c r="P30">
        <f t="shared" si="3"/>
        <v>351.10282038430944</v>
      </c>
      <c r="R30" t="s">
        <v>4391</v>
      </c>
      <c r="V30" t="s">
        <v>398</v>
      </c>
      <c r="W30" s="88">
        <v>43123.687395833331</v>
      </c>
      <c r="X30" s="88">
        <v>43123.687407407408</v>
      </c>
      <c r="Y30" t="s">
        <v>399</v>
      </c>
      <c r="Z30" t="s">
        <v>2943</v>
      </c>
      <c r="AA30">
        <v>0</v>
      </c>
      <c r="AB30" t="s">
        <v>401</v>
      </c>
      <c r="AC30" t="s">
        <v>2835</v>
      </c>
      <c r="AD30" t="s">
        <v>403</v>
      </c>
      <c r="AE30" t="s">
        <v>404</v>
      </c>
      <c r="AF30" t="s">
        <v>2944</v>
      </c>
      <c r="AG30">
        <v>2000</v>
      </c>
      <c r="AH30" t="s">
        <v>407</v>
      </c>
      <c r="AI30" t="s">
        <v>2353</v>
      </c>
      <c r="AJ30" t="s">
        <v>4392</v>
      </c>
      <c r="AK30" t="s">
        <v>4393</v>
      </c>
      <c r="AL30" t="s">
        <v>4394</v>
      </c>
      <c r="AM30" t="s">
        <v>412</v>
      </c>
      <c r="AN30" t="s">
        <v>4395</v>
      </c>
      <c r="AO30" t="s">
        <v>4396</v>
      </c>
      <c r="AP30" t="s">
        <v>647</v>
      </c>
      <c r="AQ30" t="s">
        <v>4397</v>
      </c>
      <c r="AR30" t="s">
        <v>4398</v>
      </c>
      <c r="AS30" t="s">
        <v>4399</v>
      </c>
      <c r="AT30" t="s">
        <v>4400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 t="s">
        <v>4401</v>
      </c>
      <c r="CI30" t="s">
        <v>4402</v>
      </c>
      <c r="CJ30" t="s">
        <v>4403</v>
      </c>
      <c r="CK30" t="s">
        <v>4404</v>
      </c>
      <c r="CL30" t="s">
        <v>4405</v>
      </c>
      <c r="CM30" t="s">
        <v>4406</v>
      </c>
      <c r="CN30" t="s">
        <v>4407</v>
      </c>
      <c r="CO30" t="s">
        <v>4408</v>
      </c>
      <c r="CP30" t="s">
        <v>4409</v>
      </c>
      <c r="CQ30" t="s">
        <v>4410</v>
      </c>
      <c r="CR30" t="s">
        <v>4411</v>
      </c>
      <c r="CS30" t="s">
        <v>4412</v>
      </c>
      <c r="CT30" t="s">
        <v>4413</v>
      </c>
      <c r="CU30" t="s">
        <v>4414</v>
      </c>
      <c r="CV30" t="s">
        <v>4415</v>
      </c>
      <c r="CW30" t="s">
        <v>4416</v>
      </c>
      <c r="CX30" t="s">
        <v>4417</v>
      </c>
      <c r="CY30" t="s">
        <v>4418</v>
      </c>
      <c r="CZ30" t="s">
        <v>4419</v>
      </c>
      <c r="DA30" t="s">
        <v>4420</v>
      </c>
      <c r="DB30" t="s">
        <v>4421</v>
      </c>
      <c r="DC30" t="s">
        <v>4422</v>
      </c>
      <c r="DD30" t="s">
        <v>4423</v>
      </c>
      <c r="DE30" t="s">
        <v>4424</v>
      </c>
      <c r="DF30" t="s">
        <v>4425</v>
      </c>
      <c r="DG30" t="s">
        <v>4426</v>
      </c>
      <c r="DH30" t="s">
        <v>4427</v>
      </c>
      <c r="DI30" t="s">
        <v>4428</v>
      </c>
      <c r="DJ30" t="s">
        <v>4429</v>
      </c>
      <c r="DK30" t="s">
        <v>4430</v>
      </c>
      <c r="DL30" t="s">
        <v>4431</v>
      </c>
      <c r="DM30" t="s">
        <v>4432</v>
      </c>
      <c r="DN30" t="s">
        <v>4433</v>
      </c>
      <c r="DO30" t="s">
        <v>4434</v>
      </c>
      <c r="DP30" t="s">
        <v>4435</v>
      </c>
      <c r="DQ30" t="s">
        <v>4436</v>
      </c>
      <c r="DR30" t="s">
        <v>4437</v>
      </c>
      <c r="DS30" t="s">
        <v>4438</v>
      </c>
      <c r="DT30" t="s">
        <v>4439</v>
      </c>
      <c r="DU30" t="s">
        <v>4440</v>
      </c>
      <c r="DV30" t="s">
        <v>4441</v>
      </c>
      <c r="DW30" t="s">
        <v>4442</v>
      </c>
      <c r="DX30" t="s">
        <v>4443</v>
      </c>
      <c r="DY30" t="s">
        <v>4444</v>
      </c>
      <c r="DZ30" t="s">
        <v>4445</v>
      </c>
      <c r="EA30" t="s">
        <v>4446</v>
      </c>
      <c r="EB30" t="s">
        <v>4447</v>
      </c>
      <c r="EC30" t="s">
        <v>4448</v>
      </c>
      <c r="ED30" t="s">
        <v>4449</v>
      </c>
      <c r="EE30" t="s">
        <v>4450</v>
      </c>
      <c r="EF30" t="s">
        <v>4451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</row>
    <row r="31" spans="1:147" x14ac:dyDescent="0.25">
      <c r="A31">
        <v>27</v>
      </c>
      <c r="B31">
        <v>1.413</v>
      </c>
      <c r="C31">
        <v>5.0880000000000001</v>
      </c>
      <c r="D31">
        <v>6.5019999999999998</v>
      </c>
      <c r="E31" s="19">
        <v>6.45</v>
      </c>
      <c r="F31" s="19">
        <v>2.5030000000000001</v>
      </c>
      <c r="G31">
        <v>11.99</v>
      </c>
      <c r="K31">
        <v>100</v>
      </c>
      <c r="L31">
        <f t="shared" si="4"/>
        <v>479.02516979624448</v>
      </c>
      <c r="N31">
        <f t="shared" si="5"/>
        <v>479.02516979624448</v>
      </c>
      <c r="O31" s="19">
        <f t="shared" si="6"/>
        <v>98.978188249164873</v>
      </c>
      <c r="P31">
        <f t="shared" si="3"/>
        <v>474.13043432180859</v>
      </c>
      <c r="R31" t="s">
        <v>4452</v>
      </c>
      <c r="V31" t="s">
        <v>398</v>
      </c>
      <c r="W31" s="88">
        <v>43123.505844907406</v>
      </c>
      <c r="X31" s="88">
        <v>43123.505868055552</v>
      </c>
      <c r="Y31" t="s">
        <v>399</v>
      </c>
      <c r="Z31" t="s">
        <v>2943</v>
      </c>
      <c r="AA31">
        <v>0</v>
      </c>
      <c r="AB31" t="s">
        <v>401</v>
      </c>
      <c r="AC31" t="s">
        <v>2835</v>
      </c>
      <c r="AD31" t="s">
        <v>403</v>
      </c>
      <c r="AE31" t="s">
        <v>404</v>
      </c>
      <c r="AF31" t="s">
        <v>2944</v>
      </c>
      <c r="AG31">
        <v>2000</v>
      </c>
      <c r="AH31" t="s">
        <v>407</v>
      </c>
      <c r="AI31" t="s">
        <v>4453</v>
      </c>
      <c r="AJ31" t="s">
        <v>4454</v>
      </c>
      <c r="AK31" t="s">
        <v>4455</v>
      </c>
      <c r="AL31" t="s">
        <v>4456</v>
      </c>
      <c r="AM31" t="s">
        <v>412</v>
      </c>
      <c r="AN31" t="s">
        <v>4457</v>
      </c>
      <c r="AO31" t="s">
        <v>4458</v>
      </c>
      <c r="AP31" t="s">
        <v>4459</v>
      </c>
      <c r="AQ31" t="s">
        <v>4460</v>
      </c>
      <c r="AR31" t="s">
        <v>4461</v>
      </c>
      <c r="AS31" t="s">
        <v>4462</v>
      </c>
      <c r="AT31" t="s">
        <v>4463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t="s">
        <v>4464</v>
      </c>
      <c r="CI31" t="s">
        <v>4465</v>
      </c>
      <c r="CJ31" t="s">
        <v>4466</v>
      </c>
      <c r="CK31" t="s">
        <v>4467</v>
      </c>
      <c r="CL31" t="s">
        <v>4468</v>
      </c>
      <c r="CM31" t="s">
        <v>4469</v>
      </c>
      <c r="CN31" t="s">
        <v>4470</v>
      </c>
      <c r="CO31" t="s">
        <v>4471</v>
      </c>
      <c r="CP31" t="s">
        <v>4472</v>
      </c>
      <c r="CQ31" t="s">
        <v>4473</v>
      </c>
      <c r="CR31" t="s">
        <v>4474</v>
      </c>
      <c r="CS31" t="s">
        <v>4475</v>
      </c>
      <c r="CT31" t="s">
        <v>4476</v>
      </c>
      <c r="CU31" t="s">
        <v>4477</v>
      </c>
      <c r="CV31" t="s">
        <v>4478</v>
      </c>
      <c r="CW31" t="s">
        <v>4479</v>
      </c>
      <c r="CX31" t="s">
        <v>4480</v>
      </c>
      <c r="CY31" t="s">
        <v>4481</v>
      </c>
      <c r="CZ31" t="s">
        <v>4482</v>
      </c>
      <c r="DA31" t="s">
        <v>4483</v>
      </c>
      <c r="DB31" t="s">
        <v>4484</v>
      </c>
      <c r="DC31" t="s">
        <v>4485</v>
      </c>
      <c r="DD31" t="s">
        <v>4486</v>
      </c>
      <c r="DE31" t="s">
        <v>4487</v>
      </c>
      <c r="DF31" t="s">
        <v>4488</v>
      </c>
      <c r="DG31" t="s">
        <v>4489</v>
      </c>
      <c r="DH31" t="s">
        <v>4490</v>
      </c>
      <c r="DI31" t="s">
        <v>4491</v>
      </c>
      <c r="DJ31" t="s">
        <v>4492</v>
      </c>
      <c r="DK31" t="s">
        <v>4493</v>
      </c>
      <c r="DL31" t="s">
        <v>4494</v>
      </c>
      <c r="DM31" t="s">
        <v>4495</v>
      </c>
      <c r="DN31" t="s">
        <v>4496</v>
      </c>
      <c r="DO31" t="s">
        <v>4497</v>
      </c>
      <c r="DP31" t="s">
        <v>4498</v>
      </c>
      <c r="DQ31" t="s">
        <v>4499</v>
      </c>
      <c r="DR31" t="s">
        <v>4500</v>
      </c>
      <c r="DS31" t="s">
        <v>4501</v>
      </c>
      <c r="DT31" t="s">
        <v>4502</v>
      </c>
      <c r="DU31" t="s">
        <v>4503</v>
      </c>
      <c r="DV31" t="s">
        <v>4504</v>
      </c>
      <c r="DW31" t="s">
        <v>4505</v>
      </c>
      <c r="DX31" t="s">
        <v>4506</v>
      </c>
      <c r="DY31" t="s">
        <v>4507</v>
      </c>
      <c r="DZ31" t="s">
        <v>4508</v>
      </c>
      <c r="EA31" t="s">
        <v>4509</v>
      </c>
      <c r="EB31" t="s">
        <v>4510</v>
      </c>
      <c r="EC31" t="s">
        <v>4511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</row>
    <row r="32" spans="1:147" x14ac:dyDescent="0.25">
      <c r="A32">
        <v>28</v>
      </c>
      <c r="B32">
        <v>0.98399999999999999</v>
      </c>
      <c r="C32">
        <v>5.0279999999999996</v>
      </c>
      <c r="D32">
        <v>6.0069999999999997</v>
      </c>
      <c r="E32" s="19">
        <v>5.9560000000000004</v>
      </c>
      <c r="F32" s="19">
        <v>2.4990000000000001</v>
      </c>
      <c r="G32">
        <v>8.4566666666666652</v>
      </c>
      <c r="H32">
        <v>7.6566666666666663</v>
      </c>
      <c r="I32">
        <v>2.5179999999999998</v>
      </c>
      <c r="J32" t="s">
        <v>7095</v>
      </c>
      <c r="K32">
        <v>100</v>
      </c>
      <c r="L32">
        <f t="shared" si="4"/>
        <v>338.40202747765767</v>
      </c>
      <c r="M32">
        <f>H32*0.1/I32*1000</f>
        <v>304.07731003441893</v>
      </c>
      <c r="N32">
        <f t="shared" si="5"/>
        <v>321.23966875603833</v>
      </c>
      <c r="O32" s="19">
        <f t="shared" si="6"/>
        <v>98.984670515628125</v>
      </c>
      <c r="P32">
        <f t="shared" si="3"/>
        <v>317.97802768365972</v>
      </c>
      <c r="R32" t="s">
        <v>4512</v>
      </c>
      <c r="V32" t="s">
        <v>398</v>
      </c>
      <c r="W32" s="88">
        <v>43123.511458333334</v>
      </c>
      <c r="X32" s="88">
        <v>43123.511481481481</v>
      </c>
      <c r="Y32" t="s">
        <v>399</v>
      </c>
      <c r="Z32" t="s">
        <v>2943</v>
      </c>
      <c r="AA32">
        <v>0</v>
      </c>
      <c r="AB32" t="s">
        <v>401</v>
      </c>
      <c r="AC32" t="s">
        <v>2835</v>
      </c>
      <c r="AD32" t="s">
        <v>403</v>
      </c>
      <c r="AE32" t="s">
        <v>404</v>
      </c>
      <c r="AF32" t="s">
        <v>2944</v>
      </c>
      <c r="AG32">
        <v>2000</v>
      </c>
      <c r="AH32" t="s">
        <v>407</v>
      </c>
      <c r="AI32" t="s">
        <v>4513</v>
      </c>
      <c r="AJ32" t="s">
        <v>4514</v>
      </c>
      <c r="AK32" t="s">
        <v>4515</v>
      </c>
      <c r="AL32" t="s">
        <v>4516</v>
      </c>
      <c r="AM32" t="s">
        <v>412</v>
      </c>
      <c r="AN32" t="s">
        <v>4517</v>
      </c>
      <c r="AO32" t="s">
        <v>1389</v>
      </c>
      <c r="AP32" t="s">
        <v>3445</v>
      </c>
      <c r="AQ32" t="s">
        <v>4518</v>
      </c>
      <c r="AR32" t="s">
        <v>4519</v>
      </c>
      <c r="AS32" t="s">
        <v>4520</v>
      </c>
      <c r="AT32" t="s">
        <v>4521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 t="s">
        <v>4522</v>
      </c>
      <c r="CI32" t="s">
        <v>4523</v>
      </c>
      <c r="CJ32" t="s">
        <v>4524</v>
      </c>
      <c r="CK32" t="s">
        <v>4525</v>
      </c>
      <c r="CL32" t="s">
        <v>4526</v>
      </c>
      <c r="CM32" t="s">
        <v>4527</v>
      </c>
      <c r="CN32" t="s">
        <v>4528</v>
      </c>
      <c r="CO32" t="s">
        <v>4529</v>
      </c>
      <c r="CP32" t="s">
        <v>4530</v>
      </c>
      <c r="CQ32" t="s">
        <v>4531</v>
      </c>
      <c r="CR32" t="s">
        <v>4532</v>
      </c>
      <c r="CS32" t="s">
        <v>4533</v>
      </c>
      <c r="CT32" t="s">
        <v>4534</v>
      </c>
      <c r="CU32" t="s">
        <v>4535</v>
      </c>
      <c r="CV32" t="s">
        <v>4536</v>
      </c>
      <c r="CW32" t="s">
        <v>4537</v>
      </c>
      <c r="CX32" t="s">
        <v>4538</v>
      </c>
      <c r="CY32" t="s">
        <v>4539</v>
      </c>
      <c r="CZ32" t="s">
        <v>4540</v>
      </c>
      <c r="DA32" t="s">
        <v>4541</v>
      </c>
      <c r="DB32" t="s">
        <v>4542</v>
      </c>
      <c r="DC32" t="s">
        <v>4543</v>
      </c>
      <c r="DD32" t="s">
        <v>4544</v>
      </c>
      <c r="DE32" t="s">
        <v>4545</v>
      </c>
      <c r="DF32" t="s">
        <v>4546</v>
      </c>
      <c r="DG32" t="s">
        <v>4547</v>
      </c>
      <c r="DH32" t="s">
        <v>4548</v>
      </c>
      <c r="DI32" t="s">
        <v>4549</v>
      </c>
      <c r="DJ32" t="s">
        <v>4550</v>
      </c>
      <c r="DK32" t="s">
        <v>4551</v>
      </c>
      <c r="DL32" t="s">
        <v>4552</v>
      </c>
      <c r="DM32" t="s">
        <v>4553</v>
      </c>
      <c r="DN32" t="s">
        <v>4554</v>
      </c>
      <c r="DO32" t="s">
        <v>4555</v>
      </c>
      <c r="DP32" t="s">
        <v>4556</v>
      </c>
      <c r="DQ32" t="s">
        <v>4557</v>
      </c>
      <c r="DR32" t="s">
        <v>4558</v>
      </c>
      <c r="DS32" t="s">
        <v>4559</v>
      </c>
      <c r="DT32" t="s">
        <v>4560</v>
      </c>
      <c r="DU32" t="s">
        <v>4561</v>
      </c>
      <c r="DV32" t="s">
        <v>4562</v>
      </c>
      <c r="DW32" t="s">
        <v>4563</v>
      </c>
      <c r="DX32" t="s">
        <v>4564</v>
      </c>
      <c r="DY32" t="s">
        <v>4565</v>
      </c>
      <c r="DZ32" t="s">
        <v>4566</v>
      </c>
      <c r="EA32" t="s">
        <v>4567</v>
      </c>
      <c r="EB32" t="s">
        <v>4568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</row>
    <row r="33" spans="1:147" x14ac:dyDescent="0.25">
      <c r="A33">
        <v>29</v>
      </c>
      <c r="B33">
        <v>1.0109999999999999</v>
      </c>
      <c r="C33">
        <v>5.3540000000000001</v>
      </c>
      <c r="D33">
        <v>6.3639999999999999</v>
      </c>
      <c r="E33" s="19">
        <v>6.3109999999999999</v>
      </c>
      <c r="F33" s="19">
        <v>2.5030000000000001</v>
      </c>
      <c r="G33">
        <v>9.42</v>
      </c>
      <c r="K33">
        <v>100</v>
      </c>
      <c r="L33">
        <f t="shared" si="4"/>
        <v>376.34838194167003</v>
      </c>
      <c r="N33">
        <f t="shared" si="5"/>
        <v>376.34838194167003</v>
      </c>
      <c r="O33" s="19">
        <f t="shared" si="6"/>
        <v>99.009900990099013</v>
      </c>
      <c r="P33">
        <f t="shared" si="3"/>
        <v>372.62216033828713</v>
      </c>
      <c r="R33" t="s">
        <v>4569</v>
      </c>
      <c r="V33" t="s">
        <v>398</v>
      </c>
      <c r="W33" s="88">
        <v>43125.646770833337</v>
      </c>
      <c r="X33" s="88">
        <v>43125.646793981483</v>
      </c>
      <c r="Y33" t="s">
        <v>399</v>
      </c>
      <c r="Z33" t="s">
        <v>2943</v>
      </c>
      <c r="AA33">
        <v>0</v>
      </c>
      <c r="AB33" t="s">
        <v>401</v>
      </c>
      <c r="AC33" t="s">
        <v>2835</v>
      </c>
      <c r="AD33" t="s">
        <v>403</v>
      </c>
      <c r="AE33" t="s">
        <v>404</v>
      </c>
      <c r="AF33" t="s">
        <v>2944</v>
      </c>
      <c r="AG33">
        <v>2000</v>
      </c>
      <c r="AH33" t="s">
        <v>407</v>
      </c>
      <c r="AI33" t="s">
        <v>4570</v>
      </c>
      <c r="AJ33" t="s">
        <v>4571</v>
      </c>
      <c r="AK33" t="s">
        <v>4572</v>
      </c>
      <c r="AL33" t="s">
        <v>4573</v>
      </c>
      <c r="AM33" t="s">
        <v>412</v>
      </c>
      <c r="AN33" t="s">
        <v>4574</v>
      </c>
      <c r="AO33" t="s">
        <v>4575</v>
      </c>
      <c r="AP33" t="s">
        <v>4576</v>
      </c>
      <c r="AQ33" t="s">
        <v>4577</v>
      </c>
      <c r="AR33" t="s">
        <v>4578</v>
      </c>
      <c r="AS33" t="s">
        <v>4579</v>
      </c>
      <c r="AT33" t="s">
        <v>4580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s">
        <v>4581</v>
      </c>
      <c r="CI33" t="s">
        <v>4582</v>
      </c>
      <c r="CJ33" t="s">
        <v>4583</v>
      </c>
      <c r="CK33" t="s">
        <v>4584</v>
      </c>
      <c r="CL33" t="s">
        <v>4585</v>
      </c>
      <c r="CM33" t="s">
        <v>4586</v>
      </c>
      <c r="CN33" t="s">
        <v>4587</v>
      </c>
      <c r="CO33" t="s">
        <v>4588</v>
      </c>
      <c r="CP33" t="s">
        <v>4589</v>
      </c>
      <c r="CQ33" t="s">
        <v>4590</v>
      </c>
      <c r="CR33" t="s">
        <v>4591</v>
      </c>
      <c r="CS33" t="s">
        <v>4592</v>
      </c>
      <c r="CT33" t="s">
        <v>4593</v>
      </c>
      <c r="CU33" t="s">
        <v>4594</v>
      </c>
      <c r="CV33" t="s">
        <v>4595</v>
      </c>
      <c r="CW33" t="s">
        <v>4596</v>
      </c>
      <c r="CX33" t="s">
        <v>4597</v>
      </c>
      <c r="CY33" t="s">
        <v>4598</v>
      </c>
      <c r="CZ33" t="s">
        <v>4599</v>
      </c>
      <c r="DA33" t="s">
        <v>4600</v>
      </c>
      <c r="DB33" t="s">
        <v>4601</v>
      </c>
      <c r="DC33" t="s">
        <v>4602</v>
      </c>
      <c r="DD33" t="s">
        <v>4603</v>
      </c>
      <c r="DE33" t="s">
        <v>4604</v>
      </c>
      <c r="DF33" t="s">
        <v>4605</v>
      </c>
      <c r="DG33" t="s">
        <v>4606</v>
      </c>
      <c r="DH33" t="s">
        <v>4607</v>
      </c>
      <c r="DI33" t="s">
        <v>4608</v>
      </c>
      <c r="DJ33" t="s">
        <v>4609</v>
      </c>
      <c r="DK33" t="s">
        <v>4610</v>
      </c>
      <c r="DL33" t="s">
        <v>4611</v>
      </c>
      <c r="DM33" t="s">
        <v>4612</v>
      </c>
      <c r="DN33" t="s">
        <v>4613</v>
      </c>
      <c r="DO33" t="s">
        <v>4614</v>
      </c>
      <c r="DP33" t="s">
        <v>4615</v>
      </c>
      <c r="DQ33" t="s">
        <v>4616</v>
      </c>
      <c r="DR33" t="s">
        <v>4617</v>
      </c>
      <c r="DS33" t="s">
        <v>4618</v>
      </c>
      <c r="DT33" t="s">
        <v>4619</v>
      </c>
      <c r="DU33" t="s">
        <v>4620</v>
      </c>
      <c r="DV33" t="s">
        <v>4621</v>
      </c>
      <c r="DW33" t="s">
        <v>4622</v>
      </c>
      <c r="DX33" t="s">
        <v>4623</v>
      </c>
      <c r="DY33" t="s">
        <v>4624</v>
      </c>
      <c r="DZ33" t="s">
        <v>4625</v>
      </c>
      <c r="EA33" t="s">
        <v>4626</v>
      </c>
      <c r="EB33" t="s">
        <v>4627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</row>
    <row r="34" spans="1:147" x14ac:dyDescent="0.25">
      <c r="A34">
        <v>30</v>
      </c>
      <c r="B34">
        <v>0.98</v>
      </c>
      <c r="C34">
        <v>4.9359999999999999</v>
      </c>
      <c r="D34">
        <v>5.9169999999999998</v>
      </c>
      <c r="E34" s="19">
        <v>5.86</v>
      </c>
      <c r="F34" s="19">
        <v>2.496</v>
      </c>
      <c r="K34">
        <v>100</v>
      </c>
      <c r="L34">
        <f t="shared" si="4"/>
        <v>0</v>
      </c>
      <c r="N34">
        <f t="shared" si="5"/>
        <v>0</v>
      </c>
      <c r="O34" s="19">
        <f t="shared" si="6"/>
        <v>98.84545270407132</v>
      </c>
      <c r="P34">
        <f t="shared" si="3"/>
        <v>0</v>
      </c>
      <c r="R34" t="s">
        <v>4628</v>
      </c>
      <c r="V34" t="s">
        <v>398</v>
      </c>
      <c r="W34" s="88">
        <v>43125.640972222223</v>
      </c>
      <c r="X34" s="88">
        <v>43125.640983796293</v>
      </c>
      <c r="Y34" t="s">
        <v>399</v>
      </c>
      <c r="Z34" t="s">
        <v>2943</v>
      </c>
      <c r="AA34">
        <v>0</v>
      </c>
      <c r="AB34" t="s">
        <v>401</v>
      </c>
      <c r="AC34" t="s">
        <v>2835</v>
      </c>
      <c r="AD34" t="s">
        <v>403</v>
      </c>
      <c r="AE34" t="s">
        <v>404</v>
      </c>
      <c r="AF34" t="s">
        <v>2944</v>
      </c>
      <c r="AG34">
        <v>2000</v>
      </c>
      <c r="AH34" t="s">
        <v>407</v>
      </c>
      <c r="AI34" t="s">
        <v>4629</v>
      </c>
      <c r="AJ34" t="s">
        <v>4630</v>
      </c>
      <c r="AK34" t="s">
        <v>4631</v>
      </c>
      <c r="AL34" t="s">
        <v>4632</v>
      </c>
      <c r="AM34" t="s">
        <v>412</v>
      </c>
      <c r="AN34" t="s">
        <v>4633</v>
      </c>
      <c r="AO34" t="s">
        <v>2776</v>
      </c>
      <c r="AP34" t="s">
        <v>4634</v>
      </c>
      <c r="AQ34" t="s">
        <v>4635</v>
      </c>
      <c r="AR34" t="s">
        <v>716</v>
      </c>
      <c r="AS34" t="s">
        <v>4636</v>
      </c>
      <c r="AT34" t="s">
        <v>4637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 t="s">
        <v>4638</v>
      </c>
      <c r="CI34" t="s">
        <v>4639</v>
      </c>
      <c r="CJ34" t="s">
        <v>4640</v>
      </c>
      <c r="CK34" t="s">
        <v>4641</v>
      </c>
      <c r="CL34" t="s">
        <v>4642</v>
      </c>
      <c r="CM34" t="s">
        <v>4643</v>
      </c>
      <c r="CN34" t="s">
        <v>4644</v>
      </c>
      <c r="CO34" t="s">
        <v>4645</v>
      </c>
      <c r="CP34" t="s">
        <v>4646</v>
      </c>
      <c r="CQ34" t="s">
        <v>4647</v>
      </c>
      <c r="CR34" t="s">
        <v>4648</v>
      </c>
      <c r="CS34" t="s">
        <v>4649</v>
      </c>
      <c r="CT34" t="s">
        <v>4650</v>
      </c>
      <c r="CU34" t="s">
        <v>4651</v>
      </c>
      <c r="CV34" t="s">
        <v>4652</v>
      </c>
      <c r="CW34" t="s">
        <v>4653</v>
      </c>
      <c r="CX34" t="s">
        <v>4654</v>
      </c>
      <c r="CY34" t="s">
        <v>4655</v>
      </c>
      <c r="CZ34" t="s">
        <v>4656</v>
      </c>
      <c r="DA34" t="s">
        <v>4657</v>
      </c>
      <c r="DB34" t="s">
        <v>4658</v>
      </c>
      <c r="DC34" t="s">
        <v>4659</v>
      </c>
      <c r="DD34" t="s">
        <v>4660</v>
      </c>
      <c r="DE34" t="s">
        <v>4661</v>
      </c>
      <c r="DF34" t="s">
        <v>4662</v>
      </c>
      <c r="DG34" t="s">
        <v>4663</v>
      </c>
      <c r="DH34" t="s">
        <v>4664</v>
      </c>
      <c r="DI34" t="s">
        <v>4665</v>
      </c>
      <c r="DJ34" t="s">
        <v>4666</v>
      </c>
      <c r="DK34" t="s">
        <v>4667</v>
      </c>
      <c r="DL34" t="s">
        <v>4668</v>
      </c>
      <c r="DM34" t="s">
        <v>4669</v>
      </c>
      <c r="DN34" t="s">
        <v>4670</v>
      </c>
      <c r="DO34" t="s">
        <v>4671</v>
      </c>
      <c r="DP34" t="s">
        <v>4672</v>
      </c>
      <c r="DQ34" t="s">
        <v>4673</v>
      </c>
      <c r="DR34" t="s">
        <v>4674</v>
      </c>
      <c r="DS34" t="s">
        <v>4675</v>
      </c>
      <c r="DT34" t="s">
        <v>4676</v>
      </c>
      <c r="DU34" t="s">
        <v>4677</v>
      </c>
      <c r="DV34" t="s">
        <v>4678</v>
      </c>
      <c r="DW34" t="s">
        <v>4679</v>
      </c>
      <c r="DX34" t="s">
        <v>4680</v>
      </c>
      <c r="DY34" t="s">
        <v>4681</v>
      </c>
      <c r="DZ34" t="s">
        <v>4682</v>
      </c>
      <c r="EA34" t="s">
        <v>4683</v>
      </c>
      <c r="EB34" t="s">
        <v>4684</v>
      </c>
      <c r="EC34" t="s">
        <v>4685</v>
      </c>
      <c r="ED34" t="s">
        <v>4686</v>
      </c>
      <c r="EE34" t="s">
        <v>4687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</row>
    <row r="35" spans="1:147" x14ac:dyDescent="0.25">
      <c r="A35">
        <v>31</v>
      </c>
      <c r="B35">
        <v>1.022</v>
      </c>
      <c r="C35">
        <v>4.9429999999999996</v>
      </c>
      <c r="D35">
        <v>5.9630000000000001</v>
      </c>
      <c r="E35" s="19">
        <v>5.92</v>
      </c>
      <c r="F35" s="19">
        <v>2.5049999999999999</v>
      </c>
      <c r="G35">
        <v>9.81</v>
      </c>
      <c r="H35">
        <v>9.0166666666666657</v>
      </c>
      <c r="I35">
        <v>2.5070000000000001</v>
      </c>
      <c r="K35">
        <v>100</v>
      </c>
      <c r="L35">
        <f t="shared" si="4"/>
        <v>391.61676646706593</v>
      </c>
      <c r="M35">
        <f>H35*0.1/I35*1000</f>
        <v>359.65961973141862</v>
      </c>
      <c r="N35">
        <f t="shared" si="5"/>
        <v>375.63819309924224</v>
      </c>
      <c r="O35" s="19">
        <f t="shared" si="6"/>
        <v>99.129730823719896</v>
      </c>
      <c r="P35">
        <f t="shared" si="3"/>
        <v>372.36912969036399</v>
      </c>
      <c r="R35" t="s">
        <v>4688</v>
      </c>
      <c r="V35" t="s">
        <v>398</v>
      </c>
      <c r="W35" s="88">
        <v>43123.517164351855</v>
      </c>
      <c r="X35" s="88">
        <v>43123.517187500001</v>
      </c>
      <c r="Y35" t="s">
        <v>399</v>
      </c>
      <c r="Z35" t="s">
        <v>2943</v>
      </c>
      <c r="AA35">
        <v>0</v>
      </c>
      <c r="AB35" t="s">
        <v>401</v>
      </c>
      <c r="AC35" t="s">
        <v>2835</v>
      </c>
      <c r="AD35" t="s">
        <v>403</v>
      </c>
      <c r="AE35" t="s">
        <v>404</v>
      </c>
      <c r="AF35" t="s">
        <v>2944</v>
      </c>
      <c r="AG35">
        <v>2000</v>
      </c>
      <c r="AH35" t="s">
        <v>407</v>
      </c>
      <c r="AI35" t="s">
        <v>4689</v>
      </c>
      <c r="AJ35" t="s">
        <v>4690</v>
      </c>
      <c r="AK35" t="s">
        <v>4691</v>
      </c>
      <c r="AL35" t="s">
        <v>4692</v>
      </c>
      <c r="AM35" t="s">
        <v>412</v>
      </c>
      <c r="AN35" t="s">
        <v>4693</v>
      </c>
      <c r="AO35" t="s">
        <v>4694</v>
      </c>
      <c r="AP35" t="s">
        <v>2240</v>
      </c>
      <c r="AQ35" t="s">
        <v>4695</v>
      </c>
      <c r="AR35" t="s">
        <v>4696</v>
      </c>
      <c r="AS35" t="s">
        <v>4697</v>
      </c>
      <c r="AT35" t="s">
        <v>4698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 t="s">
        <v>4699</v>
      </c>
      <c r="CH35" t="s">
        <v>4700</v>
      </c>
      <c r="CI35" t="s">
        <v>4701</v>
      </c>
      <c r="CJ35" t="s">
        <v>4702</v>
      </c>
      <c r="CK35" t="s">
        <v>4703</v>
      </c>
      <c r="CL35" t="s">
        <v>4704</v>
      </c>
      <c r="CM35" t="s">
        <v>4705</v>
      </c>
      <c r="CN35" t="s">
        <v>4706</v>
      </c>
      <c r="CO35" t="s">
        <v>4707</v>
      </c>
      <c r="CP35" t="s">
        <v>4708</v>
      </c>
      <c r="CQ35" t="s">
        <v>4709</v>
      </c>
      <c r="CR35" t="s">
        <v>4710</v>
      </c>
      <c r="CS35" t="s">
        <v>4711</v>
      </c>
      <c r="CT35" t="s">
        <v>4712</v>
      </c>
      <c r="CU35" t="s">
        <v>4713</v>
      </c>
      <c r="CV35" t="s">
        <v>4714</v>
      </c>
      <c r="CW35" t="s">
        <v>4715</v>
      </c>
      <c r="CX35" t="s">
        <v>4716</v>
      </c>
      <c r="CY35" t="s">
        <v>4717</v>
      </c>
      <c r="CZ35" t="s">
        <v>4718</v>
      </c>
      <c r="DA35" t="s">
        <v>4719</v>
      </c>
      <c r="DB35" t="s">
        <v>4720</v>
      </c>
      <c r="DC35" t="s">
        <v>4721</v>
      </c>
      <c r="DD35" t="s">
        <v>4722</v>
      </c>
      <c r="DE35" t="s">
        <v>4723</v>
      </c>
      <c r="DF35" t="s">
        <v>4724</v>
      </c>
      <c r="DG35" t="s">
        <v>4725</v>
      </c>
      <c r="DH35" t="s">
        <v>4726</v>
      </c>
      <c r="DI35" t="s">
        <v>4727</v>
      </c>
      <c r="DJ35" t="s">
        <v>4728</v>
      </c>
      <c r="DK35" t="s">
        <v>4729</v>
      </c>
      <c r="DL35" t="s">
        <v>4730</v>
      </c>
      <c r="DM35" t="s">
        <v>4731</v>
      </c>
      <c r="DN35" t="s">
        <v>4732</v>
      </c>
      <c r="DO35" t="s">
        <v>4733</v>
      </c>
      <c r="DP35" t="s">
        <v>4734</v>
      </c>
      <c r="DQ35" t="s">
        <v>4735</v>
      </c>
      <c r="DR35" t="s">
        <v>4736</v>
      </c>
      <c r="DS35" t="s">
        <v>4737</v>
      </c>
      <c r="DT35" t="s">
        <v>4738</v>
      </c>
      <c r="DU35" t="s">
        <v>4739</v>
      </c>
      <c r="DV35" t="s">
        <v>4740</v>
      </c>
      <c r="DW35" t="s">
        <v>4741</v>
      </c>
      <c r="DX35" t="s">
        <v>4742</v>
      </c>
      <c r="DY35" t="s">
        <v>4743</v>
      </c>
      <c r="DZ35" t="s">
        <v>4744</v>
      </c>
      <c r="EA35" t="s">
        <v>4745</v>
      </c>
      <c r="EB35" t="s">
        <v>4746</v>
      </c>
      <c r="EC35" t="s">
        <v>4747</v>
      </c>
      <c r="ED35" t="s">
        <v>4748</v>
      </c>
      <c r="EE35" t="s">
        <v>4749</v>
      </c>
      <c r="EF35" t="s">
        <v>4750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</row>
    <row r="36" spans="1:147" x14ac:dyDescent="0.25">
      <c r="A36">
        <v>32</v>
      </c>
      <c r="B36">
        <v>1.042</v>
      </c>
      <c r="C36">
        <v>4.984</v>
      </c>
      <c r="D36">
        <v>6.024</v>
      </c>
      <c r="E36" s="19">
        <v>5.9660000000000002</v>
      </c>
      <c r="F36" s="19">
        <v>2.504</v>
      </c>
      <c r="G36">
        <v>7.0799999999999992</v>
      </c>
      <c r="K36">
        <v>100</v>
      </c>
      <c r="L36">
        <f t="shared" si="4"/>
        <v>282.74760383386581</v>
      </c>
      <c r="N36">
        <f t="shared" si="5"/>
        <v>282.74760383386581</v>
      </c>
      <c r="O36" s="19">
        <f t="shared" si="6"/>
        <v>98.835808912083507</v>
      </c>
      <c r="P36">
        <f t="shared" si="3"/>
        <v>279.45588142873453</v>
      </c>
      <c r="R36" t="s">
        <v>4751</v>
      </c>
      <c r="V36" t="s">
        <v>398</v>
      </c>
      <c r="W36" s="88">
        <v>43123.523206018515</v>
      </c>
      <c r="X36" s="88">
        <v>43123.523229166669</v>
      </c>
      <c r="Y36" t="s">
        <v>399</v>
      </c>
      <c r="Z36" t="s">
        <v>2943</v>
      </c>
      <c r="AA36">
        <v>0</v>
      </c>
      <c r="AB36" t="s">
        <v>401</v>
      </c>
      <c r="AC36" t="s">
        <v>2835</v>
      </c>
      <c r="AD36" t="s">
        <v>403</v>
      </c>
      <c r="AE36" t="s">
        <v>404</v>
      </c>
      <c r="AF36" t="s">
        <v>2944</v>
      </c>
      <c r="AG36">
        <v>2000</v>
      </c>
      <c r="AH36" t="s">
        <v>407</v>
      </c>
      <c r="AI36" t="s">
        <v>4752</v>
      </c>
      <c r="AJ36" t="s">
        <v>4753</v>
      </c>
      <c r="AK36" t="s">
        <v>4754</v>
      </c>
      <c r="AL36" t="s">
        <v>4755</v>
      </c>
      <c r="AM36" t="s">
        <v>412</v>
      </c>
      <c r="AN36" t="s">
        <v>4756</v>
      </c>
      <c r="AO36" t="s">
        <v>2480</v>
      </c>
      <c r="AP36" t="s">
        <v>4757</v>
      </c>
      <c r="AQ36" t="s">
        <v>4758</v>
      </c>
      <c r="AR36" t="s">
        <v>4759</v>
      </c>
      <c r="AS36" t="s">
        <v>4760</v>
      </c>
      <c r="AT36" t="s">
        <v>4761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 t="s">
        <v>4762</v>
      </c>
      <c r="CH36" t="s">
        <v>4763</v>
      </c>
      <c r="CI36" t="s">
        <v>4764</v>
      </c>
      <c r="CJ36" t="s">
        <v>4765</v>
      </c>
      <c r="CK36" t="s">
        <v>4766</v>
      </c>
      <c r="CL36" t="s">
        <v>4767</v>
      </c>
      <c r="CM36" t="s">
        <v>4768</v>
      </c>
      <c r="CN36" t="s">
        <v>4769</v>
      </c>
      <c r="CO36" t="s">
        <v>4770</v>
      </c>
      <c r="CP36" t="s">
        <v>4771</v>
      </c>
      <c r="CQ36" t="s">
        <v>4772</v>
      </c>
      <c r="CR36" t="s">
        <v>4773</v>
      </c>
      <c r="CS36" t="s">
        <v>4774</v>
      </c>
      <c r="CT36" t="s">
        <v>4775</v>
      </c>
      <c r="CU36" t="s">
        <v>4776</v>
      </c>
      <c r="CV36" t="s">
        <v>4777</v>
      </c>
      <c r="CW36" t="s">
        <v>4778</v>
      </c>
      <c r="CX36" t="s">
        <v>4779</v>
      </c>
      <c r="CY36" t="s">
        <v>4780</v>
      </c>
      <c r="CZ36" t="s">
        <v>4781</v>
      </c>
      <c r="DA36" t="s">
        <v>4782</v>
      </c>
      <c r="DB36" t="s">
        <v>4783</v>
      </c>
      <c r="DC36" t="s">
        <v>4784</v>
      </c>
      <c r="DD36" t="s">
        <v>4785</v>
      </c>
      <c r="DE36" t="s">
        <v>4786</v>
      </c>
      <c r="DF36" t="s">
        <v>4787</v>
      </c>
      <c r="DG36" t="s">
        <v>4788</v>
      </c>
      <c r="DH36" t="s">
        <v>4789</v>
      </c>
      <c r="DI36" t="s">
        <v>4790</v>
      </c>
      <c r="DJ36" t="s">
        <v>4791</v>
      </c>
      <c r="DK36" t="s">
        <v>4792</v>
      </c>
      <c r="DL36" t="s">
        <v>4793</v>
      </c>
      <c r="DM36" t="s">
        <v>4794</v>
      </c>
      <c r="DN36" t="s">
        <v>4795</v>
      </c>
      <c r="DO36" t="s">
        <v>4796</v>
      </c>
      <c r="DP36" t="s">
        <v>4797</v>
      </c>
      <c r="DQ36" t="s">
        <v>4798</v>
      </c>
      <c r="DR36" t="s">
        <v>4799</v>
      </c>
      <c r="DS36" t="s">
        <v>4800</v>
      </c>
      <c r="DT36" t="s">
        <v>4801</v>
      </c>
      <c r="DU36" t="s">
        <v>4802</v>
      </c>
      <c r="DV36" t="s">
        <v>4803</v>
      </c>
      <c r="DW36" t="s">
        <v>4804</v>
      </c>
      <c r="DX36" t="s">
        <v>4805</v>
      </c>
      <c r="DY36" t="s">
        <v>4806</v>
      </c>
      <c r="DZ36" t="s">
        <v>4807</v>
      </c>
      <c r="EA36" t="s">
        <v>4808</v>
      </c>
      <c r="EB36" t="s">
        <v>4809</v>
      </c>
      <c r="EC36" t="s">
        <v>4810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</row>
    <row r="37" spans="1:147" x14ac:dyDescent="0.25">
      <c r="A37">
        <v>33</v>
      </c>
      <c r="B37">
        <v>1.008</v>
      </c>
      <c r="C37">
        <v>4.9989999999999997</v>
      </c>
      <c r="D37">
        <v>6.0049999999999999</v>
      </c>
      <c r="E37" s="19">
        <v>5.9660000000000002</v>
      </c>
      <c r="F37" s="19">
        <v>2.5049999999999999</v>
      </c>
      <c r="K37">
        <v>100</v>
      </c>
      <c r="L37">
        <f t="shared" si="4"/>
        <v>0</v>
      </c>
      <c r="N37">
        <f t="shared" si="5"/>
        <v>0</v>
      </c>
      <c r="O37" s="19">
        <f t="shared" si="6"/>
        <v>99.219531719031423</v>
      </c>
      <c r="P37">
        <f t="shared" si="3"/>
        <v>0</v>
      </c>
      <c r="R37" t="s">
        <v>4811</v>
      </c>
      <c r="V37" t="s">
        <v>398</v>
      </c>
      <c r="W37" s="88">
        <v>43125.63521990741</v>
      </c>
      <c r="X37" s="88">
        <v>43125.635243055556</v>
      </c>
      <c r="Y37" t="s">
        <v>399</v>
      </c>
      <c r="Z37" t="s">
        <v>2943</v>
      </c>
      <c r="AA37">
        <v>0</v>
      </c>
      <c r="AB37" t="s">
        <v>401</v>
      </c>
      <c r="AC37" t="s">
        <v>2835</v>
      </c>
      <c r="AD37" t="s">
        <v>403</v>
      </c>
      <c r="AE37" t="s">
        <v>404</v>
      </c>
      <c r="AF37" t="s">
        <v>2944</v>
      </c>
      <c r="AG37">
        <v>2000</v>
      </c>
      <c r="AH37" t="s">
        <v>407</v>
      </c>
      <c r="AI37" t="s">
        <v>4812</v>
      </c>
      <c r="AJ37" t="s">
        <v>4813</v>
      </c>
      <c r="AK37" t="s">
        <v>4814</v>
      </c>
      <c r="AL37" t="s">
        <v>4815</v>
      </c>
      <c r="AM37" t="s">
        <v>412</v>
      </c>
      <c r="AN37" t="s">
        <v>4816</v>
      </c>
      <c r="AO37" t="s">
        <v>2418</v>
      </c>
      <c r="AP37" t="s">
        <v>3012</v>
      </c>
      <c r="AQ37" t="s">
        <v>4817</v>
      </c>
      <c r="AR37" t="s">
        <v>4818</v>
      </c>
      <c r="AS37" t="s">
        <v>4819</v>
      </c>
      <c r="AT37" t="s">
        <v>4820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 t="s">
        <v>4821</v>
      </c>
      <c r="CI37" t="s">
        <v>4822</v>
      </c>
      <c r="CJ37" t="s">
        <v>4823</v>
      </c>
      <c r="CK37" t="s">
        <v>4824</v>
      </c>
      <c r="CL37" t="s">
        <v>4825</v>
      </c>
      <c r="CM37" t="s">
        <v>4826</v>
      </c>
      <c r="CN37" t="s">
        <v>4827</v>
      </c>
      <c r="CO37" t="s">
        <v>4828</v>
      </c>
      <c r="CP37" t="s">
        <v>4829</v>
      </c>
      <c r="CQ37" t="s">
        <v>4830</v>
      </c>
      <c r="CR37" t="s">
        <v>4831</v>
      </c>
      <c r="CS37" t="s">
        <v>4832</v>
      </c>
      <c r="CT37" t="s">
        <v>4833</v>
      </c>
      <c r="CU37" t="s">
        <v>4834</v>
      </c>
      <c r="CV37" t="s">
        <v>4835</v>
      </c>
      <c r="CW37" t="s">
        <v>4836</v>
      </c>
      <c r="CX37" t="s">
        <v>4837</v>
      </c>
      <c r="CY37" t="s">
        <v>4838</v>
      </c>
      <c r="CZ37" t="s">
        <v>4839</v>
      </c>
      <c r="DA37" t="s">
        <v>4840</v>
      </c>
      <c r="DB37" t="s">
        <v>4841</v>
      </c>
      <c r="DC37" t="s">
        <v>4842</v>
      </c>
      <c r="DD37" t="s">
        <v>4843</v>
      </c>
      <c r="DE37" t="s">
        <v>4844</v>
      </c>
      <c r="DF37" t="s">
        <v>4845</v>
      </c>
      <c r="DG37" t="s">
        <v>4846</v>
      </c>
      <c r="DH37" t="s">
        <v>4847</v>
      </c>
      <c r="DI37" t="s">
        <v>4848</v>
      </c>
      <c r="DJ37" t="s">
        <v>4849</v>
      </c>
      <c r="DK37" t="s">
        <v>4850</v>
      </c>
      <c r="DL37" t="s">
        <v>4851</v>
      </c>
      <c r="DM37" t="s">
        <v>4852</v>
      </c>
      <c r="DN37" t="s">
        <v>4853</v>
      </c>
      <c r="DO37" t="s">
        <v>4854</v>
      </c>
      <c r="DP37" t="s">
        <v>4855</v>
      </c>
      <c r="DQ37" t="s">
        <v>4856</v>
      </c>
      <c r="DR37" t="s">
        <v>4857</v>
      </c>
      <c r="DS37" t="s">
        <v>4858</v>
      </c>
      <c r="DT37" t="s">
        <v>4859</v>
      </c>
      <c r="DU37" t="s">
        <v>4860</v>
      </c>
      <c r="DV37" t="s">
        <v>4861</v>
      </c>
      <c r="DW37" t="s">
        <v>4862</v>
      </c>
      <c r="DX37" t="s">
        <v>4863</v>
      </c>
      <c r="DY37" t="s">
        <v>4864</v>
      </c>
      <c r="DZ37" t="s">
        <v>4865</v>
      </c>
      <c r="EA37" t="s">
        <v>4866</v>
      </c>
      <c r="EB37" t="s">
        <v>4867</v>
      </c>
      <c r="EC37" t="s">
        <v>4868</v>
      </c>
      <c r="ED37" t="s">
        <v>4869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</row>
    <row r="38" spans="1:147" x14ac:dyDescent="0.25">
      <c r="A38">
        <v>34</v>
      </c>
      <c r="B38">
        <v>1.0129999999999999</v>
      </c>
      <c r="C38">
        <v>4.9550000000000001</v>
      </c>
      <c r="D38">
        <v>5.9669999999999996</v>
      </c>
      <c r="E38" s="19">
        <v>5.9219999999999997</v>
      </c>
      <c r="F38" s="19">
        <v>2.5030000000000001</v>
      </c>
      <c r="G38">
        <v>7.3966666666666656</v>
      </c>
      <c r="H38">
        <v>6.4766666666666666</v>
      </c>
      <c r="I38">
        <v>2.508</v>
      </c>
      <c r="K38">
        <v>100</v>
      </c>
      <c r="L38">
        <f t="shared" si="4"/>
        <v>295.51205220402176</v>
      </c>
      <c r="M38">
        <f>H38*0.1/I38*1000</f>
        <v>258.24029771398193</v>
      </c>
      <c r="N38">
        <f t="shared" si="5"/>
        <v>276.87617495900184</v>
      </c>
      <c r="O38" s="19">
        <f t="shared" si="6"/>
        <v>99.091643116673396</v>
      </c>
      <c r="P38">
        <f t="shared" si="3"/>
        <v>274.36115116547035</v>
      </c>
      <c r="R38" t="s">
        <v>4870</v>
      </c>
      <c r="V38" t="s">
        <v>398</v>
      </c>
      <c r="W38" s="88">
        <v>43125.629571759258</v>
      </c>
      <c r="X38" s="88">
        <v>43125.629594907405</v>
      </c>
      <c r="Y38" t="s">
        <v>399</v>
      </c>
      <c r="Z38" t="s">
        <v>2943</v>
      </c>
      <c r="AA38">
        <v>0</v>
      </c>
      <c r="AB38" t="s">
        <v>401</v>
      </c>
      <c r="AC38" t="s">
        <v>2835</v>
      </c>
      <c r="AD38" t="s">
        <v>403</v>
      </c>
      <c r="AE38" t="s">
        <v>404</v>
      </c>
      <c r="AF38" t="s">
        <v>2944</v>
      </c>
      <c r="AG38">
        <v>2000</v>
      </c>
      <c r="AH38" t="s">
        <v>407</v>
      </c>
      <c r="AI38" t="s">
        <v>4871</v>
      </c>
      <c r="AJ38" t="s">
        <v>4872</v>
      </c>
      <c r="AK38" t="s">
        <v>4873</v>
      </c>
      <c r="AL38" t="s">
        <v>4874</v>
      </c>
      <c r="AM38" t="s">
        <v>412</v>
      </c>
      <c r="AN38" t="s">
        <v>4875</v>
      </c>
      <c r="AO38" t="s">
        <v>4876</v>
      </c>
      <c r="AP38" t="s">
        <v>4877</v>
      </c>
      <c r="AQ38" t="s">
        <v>4878</v>
      </c>
      <c r="AR38" t="s">
        <v>4879</v>
      </c>
      <c r="AS38" t="s">
        <v>4880</v>
      </c>
      <c r="AT38" t="s">
        <v>4881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4882</v>
      </c>
      <c r="CI38" t="s">
        <v>4883</v>
      </c>
      <c r="CJ38" t="s">
        <v>4884</v>
      </c>
      <c r="CK38" t="s">
        <v>4885</v>
      </c>
      <c r="CL38" t="s">
        <v>4886</v>
      </c>
      <c r="CM38" t="s">
        <v>4887</v>
      </c>
      <c r="CN38" t="s">
        <v>4888</v>
      </c>
      <c r="CO38" t="s">
        <v>4889</v>
      </c>
      <c r="CP38" t="s">
        <v>4890</v>
      </c>
      <c r="CQ38" t="s">
        <v>4891</v>
      </c>
      <c r="CR38" t="s">
        <v>4892</v>
      </c>
      <c r="CS38" t="s">
        <v>4893</v>
      </c>
      <c r="CT38" t="s">
        <v>4894</v>
      </c>
      <c r="CU38" t="s">
        <v>4895</v>
      </c>
      <c r="CV38" t="s">
        <v>4896</v>
      </c>
      <c r="CW38" t="s">
        <v>4897</v>
      </c>
      <c r="CX38" t="s">
        <v>4898</v>
      </c>
      <c r="CY38" t="s">
        <v>4899</v>
      </c>
      <c r="CZ38" t="s">
        <v>4900</v>
      </c>
      <c r="DA38" t="s">
        <v>4901</v>
      </c>
      <c r="DB38" t="s">
        <v>4902</v>
      </c>
      <c r="DC38" t="s">
        <v>4903</v>
      </c>
      <c r="DD38" t="s">
        <v>4904</v>
      </c>
      <c r="DE38" t="s">
        <v>4905</v>
      </c>
      <c r="DF38" t="s">
        <v>4906</v>
      </c>
      <c r="DG38" t="s">
        <v>4907</v>
      </c>
      <c r="DH38" t="s">
        <v>4908</v>
      </c>
      <c r="DI38" t="s">
        <v>4909</v>
      </c>
      <c r="DJ38" t="s">
        <v>4910</v>
      </c>
      <c r="DK38" t="s">
        <v>4911</v>
      </c>
      <c r="DL38" t="s">
        <v>4912</v>
      </c>
      <c r="DM38" t="s">
        <v>4913</v>
      </c>
      <c r="DN38" t="s">
        <v>4914</v>
      </c>
      <c r="DO38" t="s">
        <v>4915</v>
      </c>
      <c r="DP38" t="s">
        <v>4916</v>
      </c>
      <c r="DQ38" t="s">
        <v>4917</v>
      </c>
      <c r="DR38" t="s">
        <v>4918</v>
      </c>
      <c r="DS38" t="s">
        <v>4919</v>
      </c>
      <c r="DT38" t="s">
        <v>4920</v>
      </c>
      <c r="DU38" t="s">
        <v>4921</v>
      </c>
      <c r="DV38" t="s">
        <v>4922</v>
      </c>
      <c r="DW38" t="s">
        <v>4923</v>
      </c>
      <c r="DX38" t="s">
        <v>4924</v>
      </c>
      <c r="DY38" t="s">
        <v>4925</v>
      </c>
      <c r="DZ38" t="s">
        <v>4926</v>
      </c>
      <c r="EA38" t="s">
        <v>4927</v>
      </c>
      <c r="EB38" t="s">
        <v>4928</v>
      </c>
      <c r="EC38" t="s">
        <v>4929</v>
      </c>
      <c r="ED38" t="s">
        <v>4930</v>
      </c>
      <c r="EE38" t="s">
        <v>4931</v>
      </c>
      <c r="EF38" t="s">
        <v>4932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</row>
    <row r="39" spans="1:147" x14ac:dyDescent="0.25">
      <c r="A39">
        <v>35</v>
      </c>
      <c r="B39">
        <v>1.4</v>
      </c>
      <c r="C39">
        <v>5.3040000000000003</v>
      </c>
      <c r="D39">
        <v>6.702</v>
      </c>
      <c r="E39" s="19">
        <v>6.6559999999999997</v>
      </c>
      <c r="F39" s="19">
        <v>2.5059999999999998</v>
      </c>
      <c r="G39">
        <v>10.713333333333333</v>
      </c>
      <c r="K39">
        <v>100</v>
      </c>
      <c r="L39">
        <f t="shared" si="4"/>
        <v>427.50731577547219</v>
      </c>
      <c r="N39">
        <f t="shared" si="5"/>
        <v>427.50731577547219</v>
      </c>
      <c r="O39" s="19">
        <f t="shared" si="6"/>
        <v>99.13240286684271</v>
      </c>
      <c r="P39">
        <f t="shared" si="3"/>
        <v>423.79827455976653</v>
      </c>
      <c r="R39" t="s">
        <v>4933</v>
      </c>
      <c r="V39" t="s">
        <v>398</v>
      </c>
      <c r="W39" s="88">
        <v>43125.623078703706</v>
      </c>
      <c r="X39" s="88">
        <v>43125.623101851852</v>
      </c>
      <c r="Y39" t="s">
        <v>399</v>
      </c>
      <c r="Z39" t="s">
        <v>2943</v>
      </c>
      <c r="AA39">
        <v>0</v>
      </c>
      <c r="AB39" t="s">
        <v>401</v>
      </c>
      <c r="AC39" t="s">
        <v>2835</v>
      </c>
      <c r="AD39" t="s">
        <v>403</v>
      </c>
      <c r="AE39" t="s">
        <v>404</v>
      </c>
      <c r="AF39" t="s">
        <v>2944</v>
      </c>
      <c r="AG39">
        <v>2000</v>
      </c>
      <c r="AH39" t="s">
        <v>407</v>
      </c>
      <c r="AI39" t="s">
        <v>4934</v>
      </c>
      <c r="AJ39" t="s">
        <v>4935</v>
      </c>
      <c r="AK39" t="s">
        <v>4936</v>
      </c>
      <c r="AL39" t="s">
        <v>4937</v>
      </c>
      <c r="AM39" t="s">
        <v>412</v>
      </c>
      <c r="AN39" t="s">
        <v>4938</v>
      </c>
      <c r="AO39" t="s">
        <v>4939</v>
      </c>
      <c r="AP39" t="s">
        <v>227</v>
      </c>
      <c r="AQ39" t="s">
        <v>4940</v>
      </c>
      <c r="AR39" t="s">
        <v>4941</v>
      </c>
      <c r="AS39" t="s">
        <v>4942</v>
      </c>
      <c r="AT39" t="s">
        <v>4943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4944</v>
      </c>
      <c r="CI39" t="s">
        <v>4945</v>
      </c>
      <c r="CJ39" t="s">
        <v>4946</v>
      </c>
      <c r="CK39" t="s">
        <v>4947</v>
      </c>
      <c r="CL39" t="s">
        <v>4948</v>
      </c>
      <c r="CM39" t="s">
        <v>4949</v>
      </c>
      <c r="CN39" t="s">
        <v>4950</v>
      </c>
      <c r="CO39" t="s">
        <v>4951</v>
      </c>
      <c r="CP39" t="s">
        <v>4952</v>
      </c>
      <c r="CQ39" t="s">
        <v>4953</v>
      </c>
      <c r="CR39" t="s">
        <v>4954</v>
      </c>
      <c r="CS39" t="s">
        <v>4955</v>
      </c>
      <c r="CT39" t="s">
        <v>4956</v>
      </c>
      <c r="CU39" t="s">
        <v>4957</v>
      </c>
      <c r="CV39" t="s">
        <v>4958</v>
      </c>
      <c r="CW39" t="s">
        <v>4959</v>
      </c>
      <c r="CX39" t="s">
        <v>4960</v>
      </c>
      <c r="CY39" t="s">
        <v>4961</v>
      </c>
      <c r="CZ39" t="s">
        <v>4962</v>
      </c>
      <c r="DA39" t="s">
        <v>4963</v>
      </c>
      <c r="DB39" t="s">
        <v>4964</v>
      </c>
      <c r="DC39" t="s">
        <v>4965</v>
      </c>
      <c r="DD39" t="s">
        <v>4966</v>
      </c>
      <c r="DE39" t="s">
        <v>4967</v>
      </c>
      <c r="DF39" t="s">
        <v>4968</v>
      </c>
      <c r="DG39" t="s">
        <v>4969</v>
      </c>
      <c r="DH39" t="s">
        <v>4970</v>
      </c>
      <c r="DI39" t="s">
        <v>4971</v>
      </c>
      <c r="DJ39" t="s">
        <v>4972</v>
      </c>
      <c r="DK39" t="s">
        <v>4973</v>
      </c>
      <c r="DL39" t="s">
        <v>4974</v>
      </c>
      <c r="DM39" t="s">
        <v>4975</v>
      </c>
      <c r="DN39" t="s">
        <v>4976</v>
      </c>
      <c r="DO39" t="s">
        <v>4977</v>
      </c>
      <c r="DP39" t="s">
        <v>4978</v>
      </c>
      <c r="DQ39" t="s">
        <v>4979</v>
      </c>
      <c r="DR39" t="s">
        <v>4980</v>
      </c>
      <c r="DS39" t="s">
        <v>4981</v>
      </c>
      <c r="DT39" t="s">
        <v>4982</v>
      </c>
      <c r="DU39" t="s">
        <v>4983</v>
      </c>
      <c r="DV39" t="s">
        <v>4984</v>
      </c>
      <c r="DW39" t="s">
        <v>4985</v>
      </c>
      <c r="DX39" t="s">
        <v>4986</v>
      </c>
      <c r="DY39" t="s">
        <v>4987</v>
      </c>
      <c r="DZ39" t="s">
        <v>4988</v>
      </c>
      <c r="EA39" t="s">
        <v>4989</v>
      </c>
      <c r="EB39" t="s">
        <v>4990</v>
      </c>
      <c r="EC39" t="s">
        <v>4991</v>
      </c>
      <c r="ED39" t="s">
        <v>4992</v>
      </c>
      <c r="EE39" t="s">
        <v>4993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</row>
    <row r="40" spans="1:147" x14ac:dyDescent="0.25">
      <c r="A40">
        <v>36</v>
      </c>
      <c r="B40">
        <v>0.98599999999999999</v>
      </c>
      <c r="C40">
        <v>4.8739999999999997</v>
      </c>
      <c r="D40">
        <v>5.8559999999999999</v>
      </c>
      <c r="E40" s="19">
        <v>5.8090000000000002</v>
      </c>
      <c r="F40" s="19">
        <v>2.5</v>
      </c>
      <c r="K40">
        <v>100</v>
      </c>
      <c r="L40">
        <f t="shared" si="4"/>
        <v>0</v>
      </c>
      <c r="N40">
        <f t="shared" si="5"/>
        <v>0</v>
      </c>
      <c r="O40" s="19">
        <f t="shared" si="6"/>
        <v>99.034907597535934</v>
      </c>
      <c r="P40">
        <f t="shared" si="3"/>
        <v>0</v>
      </c>
      <c r="R40" t="s">
        <v>4994</v>
      </c>
      <c r="V40" t="s">
        <v>398</v>
      </c>
      <c r="W40" s="88">
        <v>43123.528819444444</v>
      </c>
      <c r="X40" s="88">
        <v>43123.52884259259</v>
      </c>
      <c r="Y40" t="s">
        <v>399</v>
      </c>
      <c r="Z40" t="s">
        <v>2943</v>
      </c>
      <c r="AA40">
        <v>0</v>
      </c>
      <c r="AB40" t="s">
        <v>401</v>
      </c>
      <c r="AC40" t="s">
        <v>2835</v>
      </c>
      <c r="AD40" t="s">
        <v>403</v>
      </c>
      <c r="AE40" t="s">
        <v>404</v>
      </c>
      <c r="AF40" t="s">
        <v>2944</v>
      </c>
      <c r="AG40">
        <v>2000</v>
      </c>
      <c r="AH40" t="s">
        <v>407</v>
      </c>
      <c r="AI40" t="s">
        <v>4995</v>
      </c>
      <c r="AJ40" t="s">
        <v>4996</v>
      </c>
      <c r="AK40" t="s">
        <v>4997</v>
      </c>
      <c r="AL40" t="s">
        <v>4998</v>
      </c>
      <c r="AM40" t="s">
        <v>412</v>
      </c>
      <c r="AN40" t="s">
        <v>4999</v>
      </c>
      <c r="AO40" t="s">
        <v>5000</v>
      </c>
      <c r="AP40" t="s">
        <v>2672</v>
      </c>
      <c r="AQ40" t="s">
        <v>5001</v>
      </c>
      <c r="AR40" t="s">
        <v>5002</v>
      </c>
      <c r="AS40" t="s">
        <v>5003</v>
      </c>
      <c r="AT40" t="s">
        <v>5004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5005</v>
      </c>
      <c r="CI40" t="s">
        <v>5006</v>
      </c>
      <c r="CJ40" t="s">
        <v>5007</v>
      </c>
      <c r="CK40" t="s">
        <v>5008</v>
      </c>
      <c r="CL40" t="s">
        <v>5009</v>
      </c>
      <c r="CM40" t="s">
        <v>5010</v>
      </c>
      <c r="CN40" t="s">
        <v>5011</v>
      </c>
      <c r="CO40" t="s">
        <v>5012</v>
      </c>
      <c r="CP40" t="s">
        <v>5013</v>
      </c>
      <c r="CQ40" t="s">
        <v>5014</v>
      </c>
      <c r="CR40" t="s">
        <v>5015</v>
      </c>
      <c r="CS40" t="s">
        <v>5016</v>
      </c>
      <c r="CT40" t="s">
        <v>5017</v>
      </c>
      <c r="CU40" t="s">
        <v>5018</v>
      </c>
      <c r="CV40" t="s">
        <v>5019</v>
      </c>
      <c r="CW40" t="s">
        <v>5020</v>
      </c>
      <c r="CX40" t="s">
        <v>5021</v>
      </c>
      <c r="CY40" t="s">
        <v>5022</v>
      </c>
      <c r="CZ40" t="s">
        <v>5023</v>
      </c>
      <c r="DA40" t="s">
        <v>5024</v>
      </c>
      <c r="DB40" t="s">
        <v>5025</v>
      </c>
      <c r="DC40" t="s">
        <v>5026</v>
      </c>
      <c r="DD40" t="s">
        <v>5027</v>
      </c>
      <c r="DE40" t="s">
        <v>5028</v>
      </c>
      <c r="DF40" t="s">
        <v>5029</v>
      </c>
      <c r="DG40" t="s">
        <v>5030</v>
      </c>
      <c r="DH40" t="s">
        <v>5031</v>
      </c>
      <c r="DI40" t="s">
        <v>5032</v>
      </c>
      <c r="DJ40" t="s">
        <v>5033</v>
      </c>
      <c r="DK40" t="s">
        <v>5034</v>
      </c>
      <c r="DL40" t="s">
        <v>5035</v>
      </c>
      <c r="DM40" t="s">
        <v>5036</v>
      </c>
      <c r="DN40" t="s">
        <v>5037</v>
      </c>
      <c r="DO40" t="s">
        <v>5038</v>
      </c>
      <c r="DP40" t="s">
        <v>5039</v>
      </c>
      <c r="DQ40" t="s">
        <v>5040</v>
      </c>
      <c r="DR40" t="s">
        <v>5041</v>
      </c>
      <c r="DS40" t="s">
        <v>5042</v>
      </c>
      <c r="DT40" t="s">
        <v>5043</v>
      </c>
      <c r="DU40" t="s">
        <v>5044</v>
      </c>
      <c r="DV40" t="s">
        <v>5045</v>
      </c>
      <c r="DW40" t="s">
        <v>5046</v>
      </c>
      <c r="DX40" t="s">
        <v>5047</v>
      </c>
      <c r="DY40" t="s">
        <v>5048</v>
      </c>
      <c r="DZ40" t="s">
        <v>5049</v>
      </c>
      <c r="EA40" t="s">
        <v>5050</v>
      </c>
      <c r="EB40" t="s">
        <v>5051</v>
      </c>
      <c r="EC40" t="s">
        <v>5052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</row>
    <row r="41" spans="1:147" x14ac:dyDescent="0.25">
      <c r="A41">
        <v>37</v>
      </c>
      <c r="B41">
        <v>1.0109999999999999</v>
      </c>
      <c r="C41">
        <v>5.2839999999999998</v>
      </c>
      <c r="D41">
        <v>6.2930000000000001</v>
      </c>
      <c r="E41" s="19">
        <v>6.2469999999999999</v>
      </c>
      <c r="F41" s="19">
        <v>2.5099999999999998</v>
      </c>
      <c r="G41">
        <v>8.1833333333333353</v>
      </c>
      <c r="K41">
        <v>100</v>
      </c>
      <c r="L41">
        <f t="shared" si="4"/>
        <v>326.02921646746358</v>
      </c>
      <c r="N41">
        <f t="shared" si="5"/>
        <v>326.02921646746358</v>
      </c>
      <c r="O41" s="19">
        <f t="shared" si="6"/>
        <v>99.12911775842484</v>
      </c>
      <c r="P41">
        <f t="shared" si="3"/>
        <v>323.18988591890184</v>
      </c>
      <c r="R41" t="s">
        <v>5053</v>
      </c>
      <c r="V41" t="s">
        <v>398</v>
      </c>
      <c r="W41" s="88">
        <v>43123.534363425926</v>
      </c>
      <c r="X41" s="88">
        <v>43123.534386574072</v>
      </c>
      <c r="Y41" t="s">
        <v>399</v>
      </c>
      <c r="Z41" t="s">
        <v>2943</v>
      </c>
      <c r="AA41">
        <v>0</v>
      </c>
      <c r="AB41" t="s">
        <v>401</v>
      </c>
      <c r="AC41" t="s">
        <v>2835</v>
      </c>
      <c r="AD41" t="s">
        <v>403</v>
      </c>
      <c r="AE41" t="s">
        <v>404</v>
      </c>
      <c r="AF41" t="s">
        <v>2944</v>
      </c>
      <c r="AG41">
        <v>2000</v>
      </c>
      <c r="AH41" t="s">
        <v>407</v>
      </c>
      <c r="AI41" t="s">
        <v>5054</v>
      </c>
      <c r="AJ41" t="s">
        <v>5055</v>
      </c>
      <c r="AK41" t="s">
        <v>5056</v>
      </c>
      <c r="AL41" t="s">
        <v>3380</v>
      </c>
      <c r="AM41" t="s">
        <v>412</v>
      </c>
      <c r="AN41" t="s">
        <v>5057</v>
      </c>
      <c r="AO41" t="s">
        <v>5058</v>
      </c>
      <c r="AP41" t="s">
        <v>5059</v>
      </c>
      <c r="AQ41" t="s">
        <v>5060</v>
      </c>
      <c r="AR41" t="s">
        <v>5061</v>
      </c>
      <c r="AS41" t="s">
        <v>5062</v>
      </c>
      <c r="AT41" t="s">
        <v>5063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5064</v>
      </c>
      <c r="CI41" t="s">
        <v>5065</v>
      </c>
      <c r="CJ41" t="s">
        <v>5066</v>
      </c>
      <c r="CK41" t="s">
        <v>5067</v>
      </c>
      <c r="CL41" t="s">
        <v>5068</v>
      </c>
      <c r="CM41" t="s">
        <v>5069</v>
      </c>
      <c r="CN41" t="s">
        <v>5070</v>
      </c>
      <c r="CO41" t="s">
        <v>5071</v>
      </c>
      <c r="CP41" t="s">
        <v>5072</v>
      </c>
      <c r="CQ41" t="s">
        <v>5073</v>
      </c>
      <c r="CR41" t="s">
        <v>5074</v>
      </c>
      <c r="CS41" t="s">
        <v>5075</v>
      </c>
      <c r="CT41" t="s">
        <v>5076</v>
      </c>
      <c r="CU41" t="s">
        <v>5077</v>
      </c>
      <c r="CV41" t="s">
        <v>5078</v>
      </c>
      <c r="CW41" t="s">
        <v>5079</v>
      </c>
      <c r="CX41" t="s">
        <v>5080</v>
      </c>
      <c r="CY41" t="s">
        <v>5081</v>
      </c>
      <c r="CZ41" t="s">
        <v>5082</v>
      </c>
      <c r="DA41" t="s">
        <v>5083</v>
      </c>
      <c r="DB41" t="s">
        <v>5084</v>
      </c>
      <c r="DC41" t="s">
        <v>5085</v>
      </c>
      <c r="DD41" t="s">
        <v>5086</v>
      </c>
      <c r="DE41" t="s">
        <v>5087</v>
      </c>
      <c r="DF41" t="s">
        <v>5088</v>
      </c>
      <c r="DG41" t="s">
        <v>5089</v>
      </c>
      <c r="DH41" t="s">
        <v>5090</v>
      </c>
      <c r="DI41" t="s">
        <v>5091</v>
      </c>
      <c r="DJ41" t="s">
        <v>5092</v>
      </c>
      <c r="DK41" t="s">
        <v>5093</v>
      </c>
      <c r="DL41" t="s">
        <v>5094</v>
      </c>
      <c r="DM41" t="s">
        <v>5095</v>
      </c>
      <c r="DN41" t="s">
        <v>5096</v>
      </c>
      <c r="DO41" t="s">
        <v>5097</v>
      </c>
      <c r="DP41" t="s">
        <v>5098</v>
      </c>
      <c r="DQ41" t="s">
        <v>5099</v>
      </c>
      <c r="DR41" t="s">
        <v>5100</v>
      </c>
      <c r="DS41" t="s">
        <v>5101</v>
      </c>
      <c r="DT41" t="s">
        <v>5102</v>
      </c>
      <c r="DU41" t="s">
        <v>5103</v>
      </c>
      <c r="DV41" t="s">
        <v>5104</v>
      </c>
      <c r="DW41" t="s">
        <v>5105</v>
      </c>
      <c r="DX41" t="s">
        <v>5106</v>
      </c>
      <c r="DY41" t="s">
        <v>5107</v>
      </c>
      <c r="DZ41" t="s">
        <v>5108</v>
      </c>
      <c r="EA41" t="s">
        <v>5109</v>
      </c>
      <c r="EB41" t="s">
        <v>5110</v>
      </c>
      <c r="EC41" t="s">
        <v>5111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</row>
    <row r="42" spans="1:147" x14ac:dyDescent="0.25">
      <c r="A42">
        <v>38</v>
      </c>
      <c r="B42">
        <v>1.01</v>
      </c>
      <c r="C42">
        <v>5.266</v>
      </c>
      <c r="D42">
        <v>6.274</v>
      </c>
      <c r="E42" s="19">
        <v>6.2220000000000004</v>
      </c>
      <c r="F42" s="19">
        <v>2.4969999999999999</v>
      </c>
      <c r="G42">
        <v>6.7466666666666661</v>
      </c>
      <c r="K42">
        <v>100</v>
      </c>
      <c r="L42">
        <f t="shared" si="4"/>
        <v>270.19089574155652</v>
      </c>
      <c r="N42">
        <f t="shared" si="5"/>
        <v>270.19089574155652</v>
      </c>
      <c r="O42" s="19">
        <f t="shared" si="6"/>
        <v>99.01215805471125</v>
      </c>
      <c r="P42">
        <f t="shared" si="3"/>
        <v>267.52183674107005</v>
      </c>
      <c r="R42" t="s">
        <v>5112</v>
      </c>
      <c r="V42" t="s">
        <v>398</v>
      </c>
      <c r="W42" s="88">
        <v>43123.540243055555</v>
      </c>
      <c r="X42" s="88">
        <v>43123.540254629632</v>
      </c>
      <c r="Y42" t="s">
        <v>399</v>
      </c>
      <c r="Z42" t="s">
        <v>2943</v>
      </c>
      <c r="AA42">
        <v>0</v>
      </c>
      <c r="AB42" t="s">
        <v>401</v>
      </c>
      <c r="AC42" t="s">
        <v>2835</v>
      </c>
      <c r="AD42" t="s">
        <v>403</v>
      </c>
      <c r="AE42" t="s">
        <v>404</v>
      </c>
      <c r="AF42" t="s">
        <v>2944</v>
      </c>
      <c r="AG42">
        <v>2000</v>
      </c>
      <c r="AH42" t="s">
        <v>407</v>
      </c>
      <c r="AI42" t="s">
        <v>5113</v>
      </c>
      <c r="AJ42" t="s">
        <v>5114</v>
      </c>
      <c r="AK42" t="s">
        <v>592</v>
      </c>
      <c r="AL42" t="s">
        <v>5115</v>
      </c>
      <c r="AM42" t="s">
        <v>412</v>
      </c>
      <c r="AN42" t="s">
        <v>5116</v>
      </c>
      <c r="AO42" t="s">
        <v>3137</v>
      </c>
      <c r="AP42" t="s">
        <v>5117</v>
      </c>
      <c r="AQ42" t="s">
        <v>5118</v>
      </c>
      <c r="AR42" t="s">
        <v>5119</v>
      </c>
      <c r="AS42" t="s">
        <v>5120</v>
      </c>
      <c r="AT42" t="s">
        <v>5121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5122</v>
      </c>
      <c r="CI42" t="s">
        <v>5123</v>
      </c>
      <c r="CJ42" t="s">
        <v>5124</v>
      </c>
      <c r="CK42" t="s">
        <v>5125</v>
      </c>
      <c r="CL42" t="s">
        <v>5126</v>
      </c>
      <c r="CM42" t="s">
        <v>5127</v>
      </c>
      <c r="CN42" t="s">
        <v>5128</v>
      </c>
      <c r="CO42" t="s">
        <v>5129</v>
      </c>
      <c r="CP42" t="s">
        <v>5130</v>
      </c>
      <c r="CQ42" t="s">
        <v>5131</v>
      </c>
      <c r="CR42" t="s">
        <v>5132</v>
      </c>
      <c r="CS42" t="s">
        <v>5133</v>
      </c>
      <c r="CT42" t="s">
        <v>5134</v>
      </c>
      <c r="CU42" t="s">
        <v>5135</v>
      </c>
      <c r="CV42" t="s">
        <v>5136</v>
      </c>
      <c r="CW42" t="s">
        <v>5137</v>
      </c>
      <c r="CX42" t="s">
        <v>5138</v>
      </c>
      <c r="CY42" t="s">
        <v>5139</v>
      </c>
      <c r="CZ42" t="s">
        <v>5140</v>
      </c>
      <c r="DA42" t="s">
        <v>5141</v>
      </c>
      <c r="DB42" t="s">
        <v>5142</v>
      </c>
      <c r="DC42" t="s">
        <v>5143</v>
      </c>
      <c r="DD42" t="s">
        <v>5144</v>
      </c>
      <c r="DE42" t="s">
        <v>5145</v>
      </c>
      <c r="DF42" t="s">
        <v>5146</v>
      </c>
      <c r="DG42" t="s">
        <v>5147</v>
      </c>
      <c r="DH42" t="s">
        <v>5148</v>
      </c>
      <c r="DI42" t="s">
        <v>5149</v>
      </c>
      <c r="DJ42" t="s">
        <v>5150</v>
      </c>
      <c r="DK42" t="s">
        <v>5151</v>
      </c>
      <c r="DL42" t="s">
        <v>5152</v>
      </c>
      <c r="DM42" t="s">
        <v>5153</v>
      </c>
      <c r="DN42" t="s">
        <v>5154</v>
      </c>
      <c r="DO42" t="s">
        <v>5155</v>
      </c>
      <c r="DP42" t="s">
        <v>5156</v>
      </c>
      <c r="DQ42" t="s">
        <v>5157</v>
      </c>
      <c r="DR42" t="s">
        <v>5158</v>
      </c>
      <c r="DS42" t="s">
        <v>5159</v>
      </c>
      <c r="DT42" t="s">
        <v>5160</v>
      </c>
      <c r="DU42" t="s">
        <v>5161</v>
      </c>
      <c r="DV42" t="s">
        <v>5162</v>
      </c>
      <c r="DW42" t="s">
        <v>5163</v>
      </c>
      <c r="DX42" t="s">
        <v>5164</v>
      </c>
      <c r="DY42" t="s">
        <v>5165</v>
      </c>
      <c r="DZ42" t="s">
        <v>5166</v>
      </c>
      <c r="EA42" t="s">
        <v>5167</v>
      </c>
      <c r="EB42" t="s">
        <v>5168</v>
      </c>
      <c r="EC42" t="s">
        <v>5169</v>
      </c>
      <c r="ED42" t="s">
        <v>5170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</row>
    <row r="43" spans="1:147" x14ac:dyDescent="0.25">
      <c r="A43">
        <v>39</v>
      </c>
      <c r="B43">
        <v>1.026</v>
      </c>
      <c r="C43">
        <v>5.1289999999999996</v>
      </c>
      <c r="D43">
        <v>6.1539999999999999</v>
      </c>
      <c r="E43" s="19">
        <v>6.1050000000000004</v>
      </c>
      <c r="F43" s="19">
        <v>2.5089999999999999</v>
      </c>
      <c r="G43">
        <v>7.4433333333333342</v>
      </c>
      <c r="K43">
        <v>100</v>
      </c>
      <c r="L43">
        <f t="shared" si="4"/>
        <v>296.66533811611538</v>
      </c>
      <c r="N43">
        <f t="shared" si="5"/>
        <v>296.66533811611538</v>
      </c>
      <c r="O43" s="19">
        <f t="shared" si="6"/>
        <v>99.044461778471145</v>
      </c>
      <c r="P43">
        <f t="shared" si="3"/>
        <v>293.8305874203881</v>
      </c>
      <c r="R43" t="s">
        <v>5171</v>
      </c>
      <c r="V43" t="s">
        <v>398</v>
      </c>
      <c r="W43" s="88">
        <v>43123.664050925923</v>
      </c>
      <c r="X43" s="88">
        <v>43123.6640625</v>
      </c>
      <c r="Y43" t="s">
        <v>399</v>
      </c>
      <c r="Z43" t="s">
        <v>2943</v>
      </c>
      <c r="AA43">
        <v>0</v>
      </c>
      <c r="AB43" t="s">
        <v>401</v>
      </c>
      <c r="AC43" t="s">
        <v>2835</v>
      </c>
      <c r="AD43" t="s">
        <v>403</v>
      </c>
      <c r="AE43" t="s">
        <v>404</v>
      </c>
      <c r="AF43" t="s">
        <v>2944</v>
      </c>
      <c r="AG43">
        <v>2000</v>
      </c>
      <c r="AH43" t="s">
        <v>407</v>
      </c>
      <c r="AI43" t="s">
        <v>5172</v>
      </c>
      <c r="AJ43" t="s">
        <v>5173</v>
      </c>
      <c r="AK43" t="s">
        <v>5174</v>
      </c>
      <c r="AL43" t="s">
        <v>3621</v>
      </c>
      <c r="AM43" t="s">
        <v>412</v>
      </c>
      <c r="AN43" t="s">
        <v>5175</v>
      </c>
      <c r="AO43" t="s">
        <v>5176</v>
      </c>
      <c r="AP43" t="s">
        <v>5177</v>
      </c>
      <c r="AQ43" t="s">
        <v>5178</v>
      </c>
      <c r="AR43" t="s">
        <v>5179</v>
      </c>
      <c r="AS43" t="s">
        <v>5180</v>
      </c>
      <c r="AT43" t="s">
        <v>5181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5182</v>
      </c>
      <c r="CI43" t="s">
        <v>5183</v>
      </c>
      <c r="CJ43" t="s">
        <v>5184</v>
      </c>
      <c r="CK43" t="s">
        <v>5185</v>
      </c>
      <c r="CL43" t="s">
        <v>5186</v>
      </c>
      <c r="CM43" t="s">
        <v>5187</v>
      </c>
      <c r="CN43" t="s">
        <v>5188</v>
      </c>
      <c r="CO43" t="s">
        <v>5189</v>
      </c>
      <c r="CP43" t="s">
        <v>5190</v>
      </c>
      <c r="CQ43" t="s">
        <v>5191</v>
      </c>
      <c r="CR43" t="s">
        <v>5192</v>
      </c>
      <c r="CS43" t="s">
        <v>5193</v>
      </c>
      <c r="CT43" t="s">
        <v>5194</v>
      </c>
      <c r="CU43" t="s">
        <v>5195</v>
      </c>
      <c r="CV43" t="s">
        <v>5196</v>
      </c>
      <c r="CW43" t="s">
        <v>5197</v>
      </c>
      <c r="CX43" t="s">
        <v>5198</v>
      </c>
      <c r="CY43" t="s">
        <v>5199</v>
      </c>
      <c r="CZ43" t="s">
        <v>5200</v>
      </c>
      <c r="DA43" t="s">
        <v>5201</v>
      </c>
      <c r="DB43" t="s">
        <v>5202</v>
      </c>
      <c r="DC43" t="s">
        <v>5203</v>
      </c>
      <c r="DD43" t="s">
        <v>5204</v>
      </c>
      <c r="DE43" t="s">
        <v>5205</v>
      </c>
      <c r="DF43" t="s">
        <v>5206</v>
      </c>
      <c r="DG43" t="s">
        <v>5207</v>
      </c>
      <c r="DH43" t="s">
        <v>5208</v>
      </c>
      <c r="DI43" t="s">
        <v>5209</v>
      </c>
      <c r="DJ43" t="s">
        <v>5210</v>
      </c>
      <c r="DK43" t="s">
        <v>5211</v>
      </c>
      <c r="DL43" t="s">
        <v>5212</v>
      </c>
      <c r="DM43" t="s">
        <v>5213</v>
      </c>
      <c r="DN43" t="s">
        <v>5214</v>
      </c>
      <c r="DO43" t="s">
        <v>5215</v>
      </c>
      <c r="DP43" t="s">
        <v>5216</v>
      </c>
      <c r="DQ43" t="s">
        <v>5217</v>
      </c>
      <c r="DR43" t="s">
        <v>5218</v>
      </c>
      <c r="DS43" t="s">
        <v>5219</v>
      </c>
      <c r="DT43" t="s">
        <v>5220</v>
      </c>
      <c r="DU43" t="s">
        <v>5221</v>
      </c>
      <c r="DV43" t="s">
        <v>5222</v>
      </c>
      <c r="DW43" t="s">
        <v>5223</v>
      </c>
      <c r="DX43" t="s">
        <v>5224</v>
      </c>
      <c r="DY43" t="s">
        <v>5225</v>
      </c>
      <c r="DZ43" t="s">
        <v>5226</v>
      </c>
      <c r="EA43" t="s">
        <v>5227</v>
      </c>
      <c r="EB43" t="s">
        <v>5228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</row>
    <row r="44" spans="1:147" x14ac:dyDescent="0.25">
      <c r="A44">
        <v>40</v>
      </c>
      <c r="B44">
        <v>1.06</v>
      </c>
      <c r="C44">
        <v>5.45</v>
      </c>
      <c r="D44">
        <v>6.508</v>
      </c>
      <c r="E44" s="19">
        <v>6.4619999999999997</v>
      </c>
      <c r="F44" s="19">
        <v>2.5009999999999999</v>
      </c>
      <c r="G44">
        <v>6.6533333333333333</v>
      </c>
      <c r="H44">
        <v>5.913333333333334</v>
      </c>
      <c r="I44">
        <v>2.5299999999999998</v>
      </c>
      <c r="K44">
        <v>100</v>
      </c>
      <c r="L44">
        <f t="shared" si="4"/>
        <v>266.0269225643076</v>
      </c>
      <c r="M44">
        <f>H44*0.1/I44*1000</f>
        <v>233.7285902503294</v>
      </c>
      <c r="N44">
        <f t="shared" si="5"/>
        <v>249.87775640731849</v>
      </c>
      <c r="O44" s="19">
        <f t="shared" si="6"/>
        <v>99.15565345080762</v>
      </c>
      <c r="P44">
        <f t="shared" si="3"/>
        <v>247.76792219389392</v>
      </c>
      <c r="R44" t="s">
        <v>5229</v>
      </c>
      <c r="V44" t="s">
        <v>398</v>
      </c>
      <c r="W44" s="88">
        <v>43125.592986111114</v>
      </c>
      <c r="X44" s="88">
        <v>43125.593009259261</v>
      </c>
      <c r="Y44" t="s">
        <v>399</v>
      </c>
      <c r="Z44" t="s">
        <v>2943</v>
      </c>
      <c r="AA44">
        <v>0</v>
      </c>
      <c r="AB44" t="s">
        <v>401</v>
      </c>
      <c r="AC44" t="s">
        <v>2835</v>
      </c>
      <c r="AD44" t="s">
        <v>403</v>
      </c>
      <c r="AE44" t="s">
        <v>404</v>
      </c>
      <c r="AF44" t="s">
        <v>2944</v>
      </c>
      <c r="AG44">
        <v>2000</v>
      </c>
      <c r="AH44" t="s">
        <v>407</v>
      </c>
      <c r="AI44" t="s">
        <v>5230</v>
      </c>
      <c r="AJ44" t="s">
        <v>5231</v>
      </c>
      <c r="AK44" t="s">
        <v>5232</v>
      </c>
      <c r="AL44" t="s">
        <v>5233</v>
      </c>
      <c r="AM44" t="s">
        <v>412</v>
      </c>
      <c r="AN44" t="s">
        <v>5234</v>
      </c>
      <c r="AO44" t="s">
        <v>5235</v>
      </c>
      <c r="AP44" t="s">
        <v>5236</v>
      </c>
      <c r="AQ44" t="s">
        <v>5237</v>
      </c>
      <c r="AR44" t="s">
        <v>5238</v>
      </c>
      <c r="AS44" t="s">
        <v>5239</v>
      </c>
      <c r="AT44" t="s">
        <v>5240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5241</v>
      </c>
      <c r="CI44" t="s">
        <v>5242</v>
      </c>
      <c r="CJ44" t="s">
        <v>5243</v>
      </c>
      <c r="CK44" t="s">
        <v>5244</v>
      </c>
      <c r="CL44" t="s">
        <v>5245</v>
      </c>
      <c r="CM44" t="s">
        <v>5246</v>
      </c>
      <c r="CN44" t="s">
        <v>5247</v>
      </c>
      <c r="CO44" t="s">
        <v>5248</v>
      </c>
      <c r="CP44" t="s">
        <v>5249</v>
      </c>
      <c r="CQ44" t="s">
        <v>5250</v>
      </c>
      <c r="CR44" t="s">
        <v>5251</v>
      </c>
      <c r="CS44" t="s">
        <v>5252</v>
      </c>
      <c r="CT44" t="s">
        <v>5253</v>
      </c>
      <c r="CU44" t="s">
        <v>5254</v>
      </c>
      <c r="CV44" t="s">
        <v>5255</v>
      </c>
      <c r="CW44" t="s">
        <v>5256</v>
      </c>
      <c r="CX44" t="s">
        <v>5257</v>
      </c>
      <c r="CY44" t="s">
        <v>5258</v>
      </c>
      <c r="CZ44" t="s">
        <v>5259</v>
      </c>
      <c r="DA44" t="s">
        <v>5260</v>
      </c>
      <c r="DB44" t="s">
        <v>5261</v>
      </c>
      <c r="DC44" t="s">
        <v>5262</v>
      </c>
      <c r="DD44" t="s">
        <v>5263</v>
      </c>
      <c r="DE44" t="s">
        <v>5264</v>
      </c>
      <c r="DF44" t="s">
        <v>5265</v>
      </c>
      <c r="DG44" t="s">
        <v>5266</v>
      </c>
      <c r="DH44" t="s">
        <v>5267</v>
      </c>
      <c r="DI44" t="s">
        <v>5268</v>
      </c>
      <c r="DJ44" t="s">
        <v>5269</v>
      </c>
      <c r="DK44" t="s">
        <v>5270</v>
      </c>
      <c r="DL44" t="s">
        <v>5271</v>
      </c>
      <c r="DM44" t="s">
        <v>5272</v>
      </c>
      <c r="DN44" t="s">
        <v>5273</v>
      </c>
      <c r="DO44" t="s">
        <v>5274</v>
      </c>
      <c r="DP44" t="s">
        <v>5275</v>
      </c>
      <c r="DQ44" t="s">
        <v>5276</v>
      </c>
      <c r="DR44" t="s">
        <v>5277</v>
      </c>
      <c r="DS44" t="s">
        <v>5278</v>
      </c>
      <c r="DT44" t="s">
        <v>5279</v>
      </c>
      <c r="DU44" t="s">
        <v>5280</v>
      </c>
      <c r="DV44" t="s">
        <v>5281</v>
      </c>
      <c r="DW44" t="s">
        <v>5282</v>
      </c>
      <c r="DX44" t="s">
        <v>5283</v>
      </c>
      <c r="DY44" t="s">
        <v>5284</v>
      </c>
      <c r="DZ44" t="s">
        <v>5285</v>
      </c>
      <c r="EA44" t="s">
        <v>5286</v>
      </c>
      <c r="EB44" t="s">
        <v>5287</v>
      </c>
      <c r="EC44" t="s">
        <v>5288</v>
      </c>
      <c r="ED44" t="s">
        <v>5289</v>
      </c>
      <c r="EE44" t="s">
        <v>5290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</row>
    <row r="45" spans="1:147" x14ac:dyDescent="0.25">
      <c r="A45">
        <v>41</v>
      </c>
      <c r="B45">
        <v>1.0089999999999999</v>
      </c>
      <c r="C45">
        <v>5.08</v>
      </c>
      <c r="D45">
        <v>6.0869999999999997</v>
      </c>
      <c r="E45" s="19">
        <v>6.0380000000000003</v>
      </c>
      <c r="F45" s="19">
        <v>2.5019999999999998</v>
      </c>
      <c r="G45">
        <v>6.623333333333334</v>
      </c>
      <c r="K45">
        <v>100</v>
      </c>
      <c r="L45">
        <f t="shared" si="4"/>
        <v>264.72155608846265</v>
      </c>
      <c r="N45">
        <f t="shared" si="5"/>
        <v>264.72155608846265</v>
      </c>
      <c r="O45" s="19">
        <f t="shared" si="6"/>
        <v>99.035053170539584</v>
      </c>
      <c r="P45">
        <f t="shared" si="3"/>
        <v>262.16713382608873</v>
      </c>
      <c r="R45" t="s">
        <v>5291</v>
      </c>
      <c r="V45" t="s">
        <v>398</v>
      </c>
      <c r="W45" s="88">
        <v>43123.652986111112</v>
      </c>
      <c r="X45" s="88">
        <v>43123.653009259258</v>
      </c>
      <c r="Y45" t="s">
        <v>399</v>
      </c>
      <c r="Z45" t="s">
        <v>2943</v>
      </c>
      <c r="AA45">
        <v>0</v>
      </c>
      <c r="AB45" t="s">
        <v>401</v>
      </c>
      <c r="AC45" t="s">
        <v>2835</v>
      </c>
      <c r="AD45" t="s">
        <v>403</v>
      </c>
      <c r="AE45" t="s">
        <v>404</v>
      </c>
      <c r="AF45" t="s">
        <v>2944</v>
      </c>
      <c r="AG45">
        <v>2000</v>
      </c>
      <c r="AH45" t="s">
        <v>407</v>
      </c>
      <c r="AI45" t="s">
        <v>5292</v>
      </c>
      <c r="AJ45" t="s">
        <v>5293</v>
      </c>
      <c r="AK45" t="s">
        <v>5294</v>
      </c>
      <c r="AL45" t="s">
        <v>5295</v>
      </c>
      <c r="AM45" t="s">
        <v>412</v>
      </c>
      <c r="AN45" t="s">
        <v>5296</v>
      </c>
      <c r="AO45" t="s">
        <v>5297</v>
      </c>
      <c r="AP45" t="s">
        <v>5298</v>
      </c>
      <c r="AQ45" t="s">
        <v>5299</v>
      </c>
      <c r="AR45" t="s">
        <v>5300</v>
      </c>
      <c r="AS45" t="s">
        <v>5301</v>
      </c>
      <c r="AT45" t="s">
        <v>5302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5303</v>
      </c>
      <c r="CI45" t="s">
        <v>5304</v>
      </c>
      <c r="CJ45" t="s">
        <v>5305</v>
      </c>
      <c r="CK45" t="s">
        <v>5306</v>
      </c>
      <c r="CL45" t="s">
        <v>5307</v>
      </c>
      <c r="CM45" t="s">
        <v>5308</v>
      </c>
      <c r="CN45" t="s">
        <v>5309</v>
      </c>
      <c r="CO45" t="s">
        <v>5310</v>
      </c>
      <c r="CP45" t="s">
        <v>5311</v>
      </c>
      <c r="CQ45" t="s">
        <v>5312</v>
      </c>
      <c r="CR45" t="s">
        <v>5313</v>
      </c>
      <c r="CS45" t="s">
        <v>5314</v>
      </c>
      <c r="CT45" t="s">
        <v>5315</v>
      </c>
      <c r="CU45" t="s">
        <v>5316</v>
      </c>
      <c r="CV45" t="s">
        <v>5317</v>
      </c>
      <c r="CW45" t="s">
        <v>5318</v>
      </c>
      <c r="CX45" t="s">
        <v>5319</v>
      </c>
      <c r="CY45" t="s">
        <v>5320</v>
      </c>
      <c r="CZ45" t="s">
        <v>5321</v>
      </c>
      <c r="DA45" t="s">
        <v>5322</v>
      </c>
      <c r="DB45" t="s">
        <v>5323</v>
      </c>
      <c r="DC45" t="s">
        <v>5324</v>
      </c>
      <c r="DD45" t="s">
        <v>5325</v>
      </c>
      <c r="DE45" t="s">
        <v>5326</v>
      </c>
      <c r="DF45" t="s">
        <v>5327</v>
      </c>
      <c r="DG45" t="s">
        <v>5328</v>
      </c>
      <c r="DH45" t="s">
        <v>5329</v>
      </c>
      <c r="DI45" t="s">
        <v>5330</v>
      </c>
      <c r="DJ45" t="s">
        <v>5331</v>
      </c>
      <c r="DK45" t="s">
        <v>5332</v>
      </c>
      <c r="DL45" t="s">
        <v>5333</v>
      </c>
      <c r="DM45" t="s">
        <v>5334</v>
      </c>
      <c r="DN45" t="s">
        <v>5335</v>
      </c>
      <c r="DO45" t="s">
        <v>5336</v>
      </c>
      <c r="DP45" t="s">
        <v>5337</v>
      </c>
      <c r="DQ45" t="s">
        <v>5338</v>
      </c>
      <c r="DR45" t="s">
        <v>5339</v>
      </c>
      <c r="DS45" t="s">
        <v>5340</v>
      </c>
      <c r="DT45" t="s">
        <v>5341</v>
      </c>
      <c r="DU45" t="s">
        <v>5342</v>
      </c>
      <c r="DV45" t="s">
        <v>5343</v>
      </c>
      <c r="DW45" t="s">
        <v>5344</v>
      </c>
      <c r="DX45" t="s">
        <v>5345</v>
      </c>
      <c r="DY45" t="s">
        <v>5346</v>
      </c>
      <c r="DZ45" t="s">
        <v>5347</v>
      </c>
      <c r="EA45" t="s">
        <v>5348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</row>
    <row r="46" spans="1:147" x14ac:dyDescent="0.25">
      <c r="A46">
        <v>42</v>
      </c>
      <c r="B46">
        <v>1.0269999999999999</v>
      </c>
      <c r="C46">
        <v>5.4260000000000002</v>
      </c>
      <c r="D46">
        <v>6.4530000000000003</v>
      </c>
      <c r="E46" s="19">
        <v>6.4039999999999999</v>
      </c>
      <c r="F46" s="19">
        <v>2.5129999999999999</v>
      </c>
      <c r="H46">
        <v>6.16</v>
      </c>
      <c r="I46">
        <v>2.5190000000000001</v>
      </c>
      <c r="K46">
        <v>100</v>
      </c>
      <c r="L46">
        <f t="shared" si="4"/>
        <v>0</v>
      </c>
      <c r="M46">
        <f>H46*0.1/I46*1000</f>
        <v>244.54148471615721</v>
      </c>
      <c r="N46">
        <f t="shared" si="5"/>
        <v>122.27074235807861</v>
      </c>
      <c r="O46" s="19">
        <f t="shared" si="6"/>
        <v>99.096940656100259</v>
      </c>
      <c r="P46">
        <f t="shared" si="3"/>
        <v>121.1665649943584</v>
      </c>
      <c r="R46" t="s">
        <v>5349</v>
      </c>
      <c r="V46" t="s">
        <v>398</v>
      </c>
      <c r="W46" s="88">
        <v>43123.658518518518</v>
      </c>
      <c r="X46" s="88">
        <v>43123.658530092594</v>
      </c>
      <c r="Y46" t="s">
        <v>399</v>
      </c>
      <c r="Z46" t="s">
        <v>2943</v>
      </c>
      <c r="AA46">
        <v>0</v>
      </c>
      <c r="AB46" t="s">
        <v>401</v>
      </c>
      <c r="AC46" t="s">
        <v>2835</v>
      </c>
      <c r="AD46" t="s">
        <v>403</v>
      </c>
      <c r="AE46" t="s">
        <v>404</v>
      </c>
      <c r="AF46" t="s">
        <v>2944</v>
      </c>
      <c r="AG46">
        <v>2000</v>
      </c>
      <c r="AH46" t="s">
        <v>407</v>
      </c>
      <c r="AI46">
        <v>12</v>
      </c>
      <c r="AJ46" t="s">
        <v>5350</v>
      </c>
      <c r="AK46" t="s">
        <v>5351</v>
      </c>
      <c r="AL46" t="s">
        <v>5352</v>
      </c>
      <c r="AM46" t="s">
        <v>412</v>
      </c>
      <c r="AN46" t="s">
        <v>5353</v>
      </c>
      <c r="AO46" t="s">
        <v>5354</v>
      </c>
      <c r="AP46" t="s">
        <v>5355</v>
      </c>
      <c r="AQ46" t="s">
        <v>5356</v>
      </c>
      <c r="AR46" t="s">
        <v>5357</v>
      </c>
      <c r="AS46" t="s">
        <v>5358</v>
      </c>
      <c r="AT46" t="s">
        <v>5359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5360</v>
      </c>
      <c r="CI46" t="s">
        <v>5361</v>
      </c>
      <c r="CJ46" t="s">
        <v>5362</v>
      </c>
      <c r="CK46" t="s">
        <v>5363</v>
      </c>
      <c r="CL46" t="s">
        <v>5364</v>
      </c>
      <c r="CM46" t="s">
        <v>5365</v>
      </c>
      <c r="CN46" t="s">
        <v>5366</v>
      </c>
      <c r="CO46" t="s">
        <v>5367</v>
      </c>
      <c r="CP46" t="s">
        <v>5368</v>
      </c>
      <c r="CQ46" t="s">
        <v>5369</v>
      </c>
      <c r="CR46" t="s">
        <v>5370</v>
      </c>
      <c r="CS46" t="s">
        <v>5371</v>
      </c>
      <c r="CT46" t="s">
        <v>5372</v>
      </c>
      <c r="CU46" t="s">
        <v>5373</v>
      </c>
      <c r="CV46" t="s">
        <v>5374</v>
      </c>
      <c r="CW46" t="s">
        <v>5375</v>
      </c>
      <c r="CX46" t="s">
        <v>5376</v>
      </c>
      <c r="CY46" t="s">
        <v>5377</v>
      </c>
      <c r="CZ46" t="s">
        <v>5378</v>
      </c>
      <c r="DA46" t="s">
        <v>5379</v>
      </c>
      <c r="DB46" t="s">
        <v>5380</v>
      </c>
      <c r="DC46" t="s">
        <v>5381</v>
      </c>
      <c r="DD46" t="s">
        <v>5382</v>
      </c>
      <c r="DE46" t="s">
        <v>5383</v>
      </c>
      <c r="DF46" t="s">
        <v>5384</v>
      </c>
      <c r="DG46" t="s">
        <v>5385</v>
      </c>
      <c r="DH46" t="s">
        <v>5386</v>
      </c>
      <c r="DI46" t="s">
        <v>5387</v>
      </c>
      <c r="DJ46" t="s">
        <v>5388</v>
      </c>
      <c r="DK46" t="s">
        <v>5389</v>
      </c>
      <c r="DL46" t="s">
        <v>5390</v>
      </c>
      <c r="DM46" t="s">
        <v>5391</v>
      </c>
      <c r="DN46" t="s">
        <v>5392</v>
      </c>
      <c r="DO46" t="s">
        <v>5393</v>
      </c>
      <c r="DP46" t="s">
        <v>5394</v>
      </c>
      <c r="DQ46" t="s">
        <v>5395</v>
      </c>
      <c r="DR46" t="s">
        <v>5396</v>
      </c>
      <c r="DS46" t="s">
        <v>5397</v>
      </c>
      <c r="DT46" t="s">
        <v>5398</v>
      </c>
      <c r="DU46" t="s">
        <v>5399</v>
      </c>
      <c r="DV46" t="s">
        <v>5400</v>
      </c>
      <c r="DW46" t="s">
        <v>5401</v>
      </c>
      <c r="DX46" t="s">
        <v>5402</v>
      </c>
      <c r="DY46" t="s">
        <v>5403</v>
      </c>
      <c r="DZ46" t="s">
        <v>5404</v>
      </c>
      <c r="EA46" t="s">
        <v>5405</v>
      </c>
      <c r="EB46" t="s">
        <v>5406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1:147" x14ac:dyDescent="0.25">
      <c r="A47">
        <v>43</v>
      </c>
      <c r="B47">
        <v>1.425</v>
      </c>
      <c r="C47">
        <v>5.0449999999999999</v>
      </c>
      <c r="D47">
        <v>6.4690000000000003</v>
      </c>
      <c r="E47" s="19">
        <v>6.4249999999999998</v>
      </c>
      <c r="F47" s="19">
        <v>2.5049999999999999</v>
      </c>
      <c r="G47">
        <v>6.4666666666666659</v>
      </c>
      <c r="K47">
        <v>100</v>
      </c>
      <c r="L47">
        <f t="shared" si="4"/>
        <v>258.15036593479709</v>
      </c>
      <c r="N47">
        <f t="shared" si="5"/>
        <v>258.15036593479709</v>
      </c>
      <c r="O47" s="19">
        <f t="shared" si="6"/>
        <v>99.127676447264065</v>
      </c>
      <c r="P47">
        <f t="shared" si="3"/>
        <v>255.89845949127385</v>
      </c>
      <c r="R47" t="s">
        <v>5407</v>
      </c>
      <c r="V47" t="s">
        <v>398</v>
      </c>
      <c r="W47" s="88">
        <v>43125.617407407408</v>
      </c>
      <c r="X47" s="88">
        <v>43125.617430555554</v>
      </c>
      <c r="Y47" t="s">
        <v>399</v>
      </c>
      <c r="Z47" t="s">
        <v>2943</v>
      </c>
      <c r="AA47">
        <v>0</v>
      </c>
      <c r="AB47" t="s">
        <v>401</v>
      </c>
      <c r="AC47" t="s">
        <v>2835</v>
      </c>
      <c r="AD47" t="s">
        <v>403</v>
      </c>
      <c r="AE47" t="s">
        <v>404</v>
      </c>
      <c r="AF47" t="s">
        <v>2944</v>
      </c>
      <c r="AG47">
        <v>2000</v>
      </c>
      <c r="AH47" t="s">
        <v>407</v>
      </c>
      <c r="AI47" t="s">
        <v>5408</v>
      </c>
      <c r="AJ47" t="s">
        <v>5409</v>
      </c>
      <c r="AK47" t="s">
        <v>5410</v>
      </c>
      <c r="AL47" t="s">
        <v>5411</v>
      </c>
      <c r="AM47" t="s">
        <v>412</v>
      </c>
      <c r="AN47" t="s">
        <v>5412</v>
      </c>
      <c r="AO47" t="s">
        <v>5413</v>
      </c>
      <c r="AP47" t="s">
        <v>5298</v>
      </c>
      <c r="AQ47" t="s">
        <v>5414</v>
      </c>
      <c r="AR47" t="s">
        <v>5415</v>
      </c>
      <c r="AS47" t="s">
        <v>5416</v>
      </c>
      <c r="AT47" t="s">
        <v>5417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5418</v>
      </c>
      <c r="CI47" t="s">
        <v>5419</v>
      </c>
      <c r="CJ47" t="s">
        <v>5420</v>
      </c>
      <c r="CK47" t="s">
        <v>5421</v>
      </c>
      <c r="CL47" t="s">
        <v>5422</v>
      </c>
      <c r="CM47" t="s">
        <v>5423</v>
      </c>
      <c r="CN47" t="s">
        <v>4514</v>
      </c>
      <c r="CO47" t="s">
        <v>5424</v>
      </c>
      <c r="CP47" t="s">
        <v>5425</v>
      </c>
      <c r="CQ47" t="s">
        <v>5426</v>
      </c>
      <c r="CR47" t="s">
        <v>5427</v>
      </c>
      <c r="CS47" t="s">
        <v>5428</v>
      </c>
      <c r="CT47" t="s">
        <v>5429</v>
      </c>
      <c r="CU47" t="s">
        <v>5430</v>
      </c>
      <c r="CV47" t="s">
        <v>5431</v>
      </c>
      <c r="CW47" t="s">
        <v>5432</v>
      </c>
      <c r="CX47" t="s">
        <v>5433</v>
      </c>
      <c r="CY47" t="s">
        <v>5434</v>
      </c>
      <c r="CZ47" t="s">
        <v>5435</v>
      </c>
      <c r="DA47" t="s">
        <v>5436</v>
      </c>
      <c r="DB47" t="s">
        <v>5437</v>
      </c>
      <c r="DC47" t="s">
        <v>5438</v>
      </c>
      <c r="DD47" t="s">
        <v>5439</v>
      </c>
      <c r="DE47" t="s">
        <v>5440</v>
      </c>
      <c r="DF47" t="s">
        <v>5441</v>
      </c>
      <c r="DG47" t="s">
        <v>5442</v>
      </c>
      <c r="DH47" t="s">
        <v>5443</v>
      </c>
      <c r="DI47" t="s">
        <v>5444</v>
      </c>
      <c r="DJ47" t="s">
        <v>5445</v>
      </c>
      <c r="DK47" t="s">
        <v>5446</v>
      </c>
      <c r="DL47" t="s">
        <v>5447</v>
      </c>
      <c r="DM47" t="s">
        <v>5448</v>
      </c>
      <c r="DN47" t="s">
        <v>5449</v>
      </c>
      <c r="DO47" t="s">
        <v>5450</v>
      </c>
      <c r="DP47" t="s">
        <v>5451</v>
      </c>
      <c r="DQ47" t="s">
        <v>5452</v>
      </c>
      <c r="DR47" t="s">
        <v>5453</v>
      </c>
      <c r="DS47" t="s">
        <v>5454</v>
      </c>
      <c r="DT47" t="s">
        <v>5455</v>
      </c>
      <c r="DU47" t="s">
        <v>5456</v>
      </c>
      <c r="DV47" t="s">
        <v>5457</v>
      </c>
      <c r="DW47" t="s">
        <v>5458</v>
      </c>
      <c r="DX47" t="s">
        <v>5459</v>
      </c>
      <c r="DY47" t="s">
        <v>5460</v>
      </c>
      <c r="DZ47" t="s">
        <v>5461</v>
      </c>
      <c r="EA47" t="s">
        <v>5462</v>
      </c>
      <c r="EB47" t="s">
        <v>5463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</row>
    <row r="48" spans="1:147" x14ac:dyDescent="0.25">
      <c r="A48">
        <v>44</v>
      </c>
      <c r="B48">
        <v>0.97399999999999998</v>
      </c>
      <c r="C48">
        <v>5.0650000000000004</v>
      </c>
      <c r="D48">
        <v>6.04</v>
      </c>
      <c r="E48" s="19">
        <v>5.9960000000000004</v>
      </c>
      <c r="F48" s="19">
        <v>2.508</v>
      </c>
      <c r="H48">
        <v>6.9733333333333336</v>
      </c>
      <c r="I48">
        <v>2.496</v>
      </c>
      <c r="K48">
        <v>100</v>
      </c>
      <c r="L48">
        <f t="shared" si="4"/>
        <v>0</v>
      </c>
      <c r="M48">
        <f>H48*0.1/I48*1000</f>
        <v>279.38034188034186</v>
      </c>
      <c r="N48">
        <f t="shared" si="5"/>
        <v>139.69017094017093</v>
      </c>
      <c r="O48" s="19">
        <f t="shared" si="6"/>
        <v>99.131464666403474</v>
      </c>
      <c r="P48">
        <f t="shared" si="3"/>
        <v>138.47691244799415</v>
      </c>
      <c r="R48" t="s">
        <v>5464</v>
      </c>
      <c r="V48" t="s">
        <v>398</v>
      </c>
      <c r="W48" s="88">
        <v>43125.611747685187</v>
      </c>
      <c r="X48" s="88">
        <v>43125.611759259256</v>
      </c>
      <c r="Y48" t="s">
        <v>399</v>
      </c>
      <c r="Z48" t="s">
        <v>2943</v>
      </c>
      <c r="AA48">
        <v>0</v>
      </c>
      <c r="AB48" t="s">
        <v>401</v>
      </c>
      <c r="AC48" t="s">
        <v>2835</v>
      </c>
      <c r="AD48" t="s">
        <v>403</v>
      </c>
      <c r="AE48" t="s">
        <v>404</v>
      </c>
      <c r="AF48" t="s">
        <v>2944</v>
      </c>
      <c r="AG48">
        <v>2000</v>
      </c>
      <c r="AH48" t="s">
        <v>407</v>
      </c>
      <c r="AI48" t="s">
        <v>5465</v>
      </c>
      <c r="AJ48" t="s">
        <v>5466</v>
      </c>
      <c r="AK48" t="s">
        <v>5467</v>
      </c>
      <c r="AL48" t="s">
        <v>5468</v>
      </c>
      <c r="AM48" t="s">
        <v>412</v>
      </c>
      <c r="AN48" t="s">
        <v>5469</v>
      </c>
      <c r="AO48" t="s">
        <v>5470</v>
      </c>
      <c r="AP48" t="s">
        <v>5471</v>
      </c>
      <c r="AQ48" t="s">
        <v>5472</v>
      </c>
      <c r="AR48" t="s">
        <v>5473</v>
      </c>
      <c r="AS48" t="s">
        <v>5474</v>
      </c>
      <c r="AT48" t="s">
        <v>5475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5476</v>
      </c>
      <c r="CI48" t="s">
        <v>5477</v>
      </c>
      <c r="CJ48" t="s">
        <v>5478</v>
      </c>
      <c r="CK48" t="s">
        <v>5479</v>
      </c>
      <c r="CL48" t="s">
        <v>5480</v>
      </c>
      <c r="CM48" t="s">
        <v>5481</v>
      </c>
      <c r="CN48" t="s">
        <v>5482</v>
      </c>
      <c r="CO48" t="s">
        <v>5483</v>
      </c>
      <c r="CP48" t="s">
        <v>5484</v>
      </c>
      <c r="CQ48" t="s">
        <v>5485</v>
      </c>
      <c r="CR48" t="s">
        <v>5486</v>
      </c>
      <c r="CS48" t="s">
        <v>5487</v>
      </c>
      <c r="CT48" t="s">
        <v>5488</v>
      </c>
      <c r="CU48" t="s">
        <v>5489</v>
      </c>
      <c r="CV48" t="s">
        <v>5490</v>
      </c>
      <c r="CW48" t="s">
        <v>5491</v>
      </c>
      <c r="CX48" t="s">
        <v>5492</v>
      </c>
      <c r="CY48" t="s">
        <v>5493</v>
      </c>
      <c r="CZ48" t="s">
        <v>5494</v>
      </c>
      <c r="DA48" t="s">
        <v>5495</v>
      </c>
      <c r="DB48" t="s">
        <v>5496</v>
      </c>
      <c r="DC48" t="s">
        <v>5497</v>
      </c>
      <c r="DD48" t="s">
        <v>5498</v>
      </c>
      <c r="DE48" t="s">
        <v>5499</v>
      </c>
      <c r="DF48" t="s">
        <v>5500</v>
      </c>
      <c r="DG48" t="s">
        <v>5501</v>
      </c>
      <c r="DH48" t="s">
        <v>5502</v>
      </c>
      <c r="DI48" t="s">
        <v>5503</v>
      </c>
      <c r="DJ48" t="s">
        <v>5504</v>
      </c>
      <c r="DK48" t="s">
        <v>5505</v>
      </c>
      <c r="DL48" t="s">
        <v>5506</v>
      </c>
      <c r="DM48" t="s">
        <v>5507</v>
      </c>
      <c r="DN48" t="s">
        <v>5508</v>
      </c>
      <c r="DO48" t="s">
        <v>5509</v>
      </c>
      <c r="DP48" t="s">
        <v>5510</v>
      </c>
      <c r="DQ48" t="s">
        <v>5511</v>
      </c>
      <c r="DR48" t="s">
        <v>5512</v>
      </c>
      <c r="DS48" t="s">
        <v>5513</v>
      </c>
      <c r="DT48" t="s">
        <v>5514</v>
      </c>
      <c r="DU48" t="s">
        <v>5515</v>
      </c>
      <c r="DV48" t="s">
        <v>5516</v>
      </c>
      <c r="DW48" t="s">
        <v>5517</v>
      </c>
      <c r="DX48" t="s">
        <v>5518</v>
      </c>
      <c r="DY48" t="s">
        <v>5519</v>
      </c>
      <c r="DZ48" t="s">
        <v>5520</v>
      </c>
      <c r="EA48" t="s">
        <v>5521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</row>
    <row r="49" spans="1:147" x14ac:dyDescent="0.25">
      <c r="A49">
        <v>45</v>
      </c>
      <c r="B49">
        <v>1.012</v>
      </c>
      <c r="C49">
        <v>5.1980000000000004</v>
      </c>
      <c r="D49">
        <v>6.21</v>
      </c>
      <c r="E49" s="19">
        <v>6.1619999999999999</v>
      </c>
      <c r="F49" s="19">
        <v>2.5099999999999998</v>
      </c>
      <c r="G49">
        <v>7.3</v>
      </c>
      <c r="H49">
        <v>7.4733333333333336</v>
      </c>
      <c r="I49">
        <v>2.4969999999999999</v>
      </c>
      <c r="K49">
        <v>100</v>
      </c>
      <c r="L49">
        <f t="shared" si="4"/>
        <v>290.8366533864542</v>
      </c>
      <c r="M49">
        <f>H49*0.1/I49*1000</f>
        <v>299.29248431451077</v>
      </c>
      <c r="N49">
        <f t="shared" si="5"/>
        <v>295.06456885048249</v>
      </c>
      <c r="O49" s="19">
        <f t="shared" si="6"/>
        <v>99.076567910734894</v>
      </c>
      <c r="P49">
        <f t="shared" si="3"/>
        <v>292.33984793766541</v>
      </c>
      <c r="R49" t="s">
        <v>5522</v>
      </c>
      <c r="V49" t="s">
        <v>398</v>
      </c>
      <c r="W49" s="88">
        <v>43125.606111111112</v>
      </c>
      <c r="X49" s="88">
        <v>43125.606134259258</v>
      </c>
      <c r="Y49" t="s">
        <v>399</v>
      </c>
      <c r="Z49" t="s">
        <v>2943</v>
      </c>
      <c r="AA49">
        <v>0</v>
      </c>
      <c r="AB49" t="s">
        <v>401</v>
      </c>
      <c r="AC49" t="s">
        <v>2835</v>
      </c>
      <c r="AD49" t="s">
        <v>403</v>
      </c>
      <c r="AE49" t="s">
        <v>404</v>
      </c>
      <c r="AF49" t="s">
        <v>2944</v>
      </c>
      <c r="AG49">
        <v>2000</v>
      </c>
      <c r="AH49" t="s">
        <v>407</v>
      </c>
      <c r="AI49" t="s">
        <v>5523</v>
      </c>
      <c r="AJ49" t="s">
        <v>5524</v>
      </c>
      <c r="AK49" t="s">
        <v>5525</v>
      </c>
      <c r="AL49" t="s">
        <v>5526</v>
      </c>
      <c r="AM49" t="s">
        <v>412</v>
      </c>
      <c r="AN49" t="s">
        <v>5527</v>
      </c>
      <c r="AO49" t="s">
        <v>5528</v>
      </c>
      <c r="AP49" t="s">
        <v>5529</v>
      </c>
      <c r="AQ49" t="s">
        <v>5530</v>
      </c>
      <c r="AR49" t="s">
        <v>5531</v>
      </c>
      <c r="AS49" t="s">
        <v>5532</v>
      </c>
      <c r="AT49" t="s">
        <v>5533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5534</v>
      </c>
      <c r="CI49" t="s">
        <v>5535</v>
      </c>
      <c r="CJ49" t="s">
        <v>5536</v>
      </c>
      <c r="CK49" t="s">
        <v>5537</v>
      </c>
      <c r="CL49" t="s">
        <v>5538</v>
      </c>
      <c r="CM49" t="s">
        <v>5539</v>
      </c>
      <c r="CN49" t="s">
        <v>5540</v>
      </c>
      <c r="CO49" t="s">
        <v>5541</v>
      </c>
      <c r="CP49" t="s">
        <v>5542</v>
      </c>
      <c r="CQ49" t="s">
        <v>5543</v>
      </c>
      <c r="CR49" t="s">
        <v>5544</v>
      </c>
      <c r="CS49" t="s">
        <v>5545</v>
      </c>
      <c r="CT49" t="s">
        <v>5546</v>
      </c>
      <c r="CU49" t="s">
        <v>5547</v>
      </c>
      <c r="CV49" t="s">
        <v>5548</v>
      </c>
      <c r="CW49" t="s">
        <v>5549</v>
      </c>
      <c r="CX49" t="s">
        <v>5550</v>
      </c>
      <c r="CY49" t="s">
        <v>5551</v>
      </c>
      <c r="CZ49" t="s">
        <v>5552</v>
      </c>
      <c r="DA49" t="s">
        <v>5553</v>
      </c>
      <c r="DB49" t="s">
        <v>5554</v>
      </c>
      <c r="DC49" t="s">
        <v>5555</v>
      </c>
      <c r="DD49" t="s">
        <v>5556</v>
      </c>
      <c r="DE49" t="s">
        <v>5557</v>
      </c>
      <c r="DF49" t="s">
        <v>5558</v>
      </c>
      <c r="DG49" t="s">
        <v>5559</v>
      </c>
      <c r="DH49" t="s">
        <v>5560</v>
      </c>
      <c r="DI49" t="s">
        <v>5561</v>
      </c>
      <c r="DJ49" t="s">
        <v>5562</v>
      </c>
      <c r="DK49" t="s">
        <v>5563</v>
      </c>
      <c r="DL49" t="s">
        <v>5564</v>
      </c>
      <c r="DM49" t="s">
        <v>5565</v>
      </c>
      <c r="DN49" t="s">
        <v>5566</v>
      </c>
      <c r="DO49" t="s">
        <v>5567</v>
      </c>
      <c r="DP49" t="s">
        <v>5568</v>
      </c>
      <c r="DQ49" t="s">
        <v>5569</v>
      </c>
      <c r="DR49" t="s">
        <v>5570</v>
      </c>
      <c r="DS49" t="s">
        <v>5571</v>
      </c>
      <c r="DT49" t="s">
        <v>5572</v>
      </c>
      <c r="DU49" t="s">
        <v>5573</v>
      </c>
      <c r="DV49" t="s">
        <v>5574</v>
      </c>
      <c r="DW49" t="s">
        <v>5575</v>
      </c>
      <c r="DX49" t="s">
        <v>5576</v>
      </c>
      <c r="DY49" t="s">
        <v>5577</v>
      </c>
      <c r="DZ49" t="s">
        <v>5578</v>
      </c>
      <c r="EA49" t="s">
        <v>5579</v>
      </c>
      <c r="EB49" t="s">
        <v>5580</v>
      </c>
      <c r="EC49" t="s">
        <v>5581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</row>
    <row r="50" spans="1:147" x14ac:dyDescent="0.25">
      <c r="A50">
        <v>46</v>
      </c>
      <c r="B50">
        <v>1.016</v>
      </c>
      <c r="C50">
        <v>5.05</v>
      </c>
      <c r="D50">
        <v>6.0670000000000002</v>
      </c>
      <c r="E50" s="19">
        <v>6.02</v>
      </c>
      <c r="F50" s="19">
        <v>2.496</v>
      </c>
      <c r="H50">
        <v>6.0366666666666662</v>
      </c>
      <c r="I50">
        <v>2.4940000000000002</v>
      </c>
      <c r="K50">
        <v>100</v>
      </c>
      <c r="L50">
        <f t="shared" si="4"/>
        <v>0</v>
      </c>
      <c r="M50">
        <f>H50*0.1/I50*1000</f>
        <v>242.04758086073241</v>
      </c>
      <c r="N50">
        <f t="shared" si="5"/>
        <v>121.0237904303662</v>
      </c>
      <c r="O50" s="101">
        <v>98.81508917270888</v>
      </c>
      <c r="P50">
        <f t="shared" si="3"/>
        <v>119.58976643395869</v>
      </c>
      <c r="R50" t="s">
        <v>5582</v>
      </c>
      <c r="V50" t="s">
        <v>398</v>
      </c>
      <c r="W50" s="88">
        <v>43125.598796296297</v>
      </c>
      <c r="X50" s="88">
        <v>43125.598819444444</v>
      </c>
      <c r="Y50" t="s">
        <v>399</v>
      </c>
      <c r="Z50" t="s">
        <v>2943</v>
      </c>
      <c r="AA50">
        <v>0</v>
      </c>
      <c r="AB50" t="s">
        <v>401</v>
      </c>
      <c r="AC50" t="s">
        <v>2835</v>
      </c>
      <c r="AD50" t="s">
        <v>403</v>
      </c>
      <c r="AE50" t="s">
        <v>404</v>
      </c>
      <c r="AF50" t="s">
        <v>2944</v>
      </c>
      <c r="AG50">
        <v>2000</v>
      </c>
      <c r="AH50" t="s">
        <v>407</v>
      </c>
      <c r="AI50" t="s">
        <v>2830</v>
      </c>
      <c r="AJ50" t="s">
        <v>2173</v>
      </c>
      <c r="AK50" t="s">
        <v>5583</v>
      </c>
      <c r="AL50" t="s">
        <v>5584</v>
      </c>
      <c r="AM50" t="s">
        <v>412</v>
      </c>
      <c r="AN50" t="s">
        <v>5585</v>
      </c>
      <c r="AO50" t="s">
        <v>5586</v>
      </c>
      <c r="AP50" t="s">
        <v>5587</v>
      </c>
      <c r="AQ50" t="s">
        <v>5588</v>
      </c>
      <c r="AR50" t="s">
        <v>5589</v>
      </c>
      <c r="AS50" t="s">
        <v>5590</v>
      </c>
      <c r="AT50" t="s">
        <v>5591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5592</v>
      </c>
      <c r="CI50" t="s">
        <v>5593</v>
      </c>
      <c r="CJ50" t="s">
        <v>5594</v>
      </c>
      <c r="CK50" t="s">
        <v>5595</v>
      </c>
      <c r="CL50" t="s">
        <v>5596</v>
      </c>
      <c r="CM50" t="s">
        <v>5597</v>
      </c>
      <c r="CN50" t="s">
        <v>5598</v>
      </c>
      <c r="CO50" t="s">
        <v>5599</v>
      </c>
      <c r="CP50" t="s">
        <v>5600</v>
      </c>
      <c r="CQ50" t="s">
        <v>5601</v>
      </c>
      <c r="CR50" t="s">
        <v>5602</v>
      </c>
      <c r="CS50" t="s">
        <v>5603</v>
      </c>
      <c r="CT50" t="s">
        <v>5604</v>
      </c>
      <c r="CU50" t="s">
        <v>5605</v>
      </c>
      <c r="CV50" t="s">
        <v>5606</v>
      </c>
      <c r="CW50" t="s">
        <v>5607</v>
      </c>
      <c r="CX50" t="s">
        <v>5608</v>
      </c>
      <c r="CY50" t="s">
        <v>5609</v>
      </c>
      <c r="CZ50" t="s">
        <v>5610</v>
      </c>
      <c r="DA50" t="s">
        <v>5611</v>
      </c>
      <c r="DB50" t="s">
        <v>5612</v>
      </c>
      <c r="DC50" t="s">
        <v>5613</v>
      </c>
      <c r="DD50" t="s">
        <v>5614</v>
      </c>
      <c r="DE50" t="s">
        <v>5615</v>
      </c>
      <c r="DF50" t="s">
        <v>5616</v>
      </c>
      <c r="DG50" t="s">
        <v>5617</v>
      </c>
      <c r="DH50" t="s">
        <v>5618</v>
      </c>
      <c r="DI50" t="s">
        <v>5619</v>
      </c>
      <c r="DJ50" t="s">
        <v>5620</v>
      </c>
      <c r="DK50" t="s">
        <v>5621</v>
      </c>
      <c r="DL50" t="s">
        <v>5622</v>
      </c>
      <c r="DM50" t="s">
        <v>5623</v>
      </c>
      <c r="DN50" t="s">
        <v>5624</v>
      </c>
      <c r="DO50" t="s">
        <v>5625</v>
      </c>
      <c r="DP50" t="s">
        <v>5626</v>
      </c>
      <c r="DQ50" t="s">
        <v>5627</v>
      </c>
      <c r="DR50" t="s">
        <v>5628</v>
      </c>
      <c r="DS50" t="s">
        <v>5629</v>
      </c>
      <c r="DT50" t="s">
        <v>5630</v>
      </c>
      <c r="DU50" t="s">
        <v>5631</v>
      </c>
      <c r="DV50" t="s">
        <v>5632</v>
      </c>
      <c r="DW50" t="s">
        <v>5633</v>
      </c>
      <c r="DX50" t="s">
        <v>5634</v>
      </c>
      <c r="DY50" t="s">
        <v>5635</v>
      </c>
      <c r="DZ50" t="s">
        <v>5636</v>
      </c>
      <c r="EA50" t="s">
        <v>5637</v>
      </c>
      <c r="EB50" t="s">
        <v>5638</v>
      </c>
      <c r="EC50" t="s">
        <v>5639</v>
      </c>
      <c r="ED50" t="s">
        <v>5640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</row>
    <row r="51" spans="1:147" x14ac:dyDescent="0.25">
      <c r="A51" t="s">
        <v>2937</v>
      </c>
      <c r="F51" s="19">
        <v>2.5209999999999999</v>
      </c>
      <c r="G51" s="102">
        <v>10.903333333333334</v>
      </c>
      <c r="K51">
        <v>100</v>
      </c>
      <c r="L51">
        <f t="shared" si="4"/>
        <v>432.50033055665745</v>
      </c>
      <c r="N51">
        <f t="shared" si="5"/>
        <v>432.50033055665745</v>
      </c>
      <c r="O51">
        <v>99.312714776632305</v>
      </c>
      <c r="P51">
        <f t="shared" si="3"/>
        <v>429.52781969372512</v>
      </c>
    </row>
    <row r="52" spans="1:147" x14ac:dyDescent="0.25">
      <c r="A52" t="s">
        <v>7092</v>
      </c>
      <c r="H52">
        <v>6.6533333333333333</v>
      </c>
      <c r="I52">
        <v>2.5110000000000001</v>
      </c>
      <c r="K52">
        <v>100</v>
      </c>
      <c r="M52">
        <f t="shared" ref="M52:M61" si="7">H52*0.1/I52*1000</f>
        <v>264.96747643701048</v>
      </c>
      <c r="N52">
        <f t="shared" si="5"/>
        <v>264.96747643701048</v>
      </c>
      <c r="O52">
        <v>98.877780044888809</v>
      </c>
      <c r="P52">
        <f t="shared" si="3"/>
        <v>261.99395854187981</v>
      </c>
    </row>
    <row r="53" spans="1:147" x14ac:dyDescent="0.25">
      <c r="A53" t="s">
        <v>7092</v>
      </c>
      <c r="H53">
        <v>6.6866666666666674</v>
      </c>
      <c r="I53">
        <v>2.5150000000000001</v>
      </c>
      <c r="K53">
        <v>100</v>
      </c>
      <c r="M53">
        <f t="shared" si="7"/>
        <v>265.87143803843605</v>
      </c>
      <c r="N53">
        <f t="shared" si="5"/>
        <v>265.87143803843605</v>
      </c>
      <c r="O53">
        <v>98.877780044888809</v>
      </c>
      <c r="P53">
        <f t="shared" si="3"/>
        <v>262.88777570582761</v>
      </c>
    </row>
    <row r="54" spans="1:147" x14ac:dyDescent="0.25">
      <c r="A54" t="s">
        <v>7092</v>
      </c>
      <c r="H54">
        <v>6.5666666666666673</v>
      </c>
      <c r="I54">
        <v>2.4990000000000001</v>
      </c>
      <c r="K54">
        <v>100</v>
      </c>
      <c r="M54">
        <f t="shared" si="7"/>
        <v>262.7717753768174</v>
      </c>
      <c r="N54">
        <f t="shared" si="5"/>
        <v>262.7717753768174</v>
      </c>
      <c r="O54">
        <v>98.877780044888809</v>
      </c>
      <c r="P54">
        <f t="shared" si="3"/>
        <v>259.8228980771388</v>
      </c>
    </row>
    <row r="55" spans="1:147" x14ac:dyDescent="0.25">
      <c r="A55" t="s">
        <v>7092</v>
      </c>
      <c r="H55">
        <v>6.7399999999999993</v>
      </c>
      <c r="I55">
        <v>2.54</v>
      </c>
      <c r="K55">
        <v>100</v>
      </c>
      <c r="M55">
        <f t="shared" si="7"/>
        <v>265.35433070866139</v>
      </c>
      <c r="N55">
        <f t="shared" si="5"/>
        <v>265.35433070866139</v>
      </c>
      <c r="O55">
        <v>98.877780044888809</v>
      </c>
      <c r="P55">
        <f t="shared" si="3"/>
        <v>262.37647145769705</v>
      </c>
    </row>
    <row r="56" spans="1:147" x14ac:dyDescent="0.25">
      <c r="A56" t="s">
        <v>7092</v>
      </c>
      <c r="H56">
        <v>6.6933333333333325</v>
      </c>
      <c r="I56">
        <v>2.4990000000000001</v>
      </c>
      <c r="K56">
        <v>100</v>
      </c>
      <c r="M56">
        <f t="shared" si="7"/>
        <v>267.84046952114176</v>
      </c>
      <c r="N56">
        <f t="shared" si="5"/>
        <v>267.84046952114176</v>
      </c>
      <c r="O56">
        <v>98.877780044888809</v>
      </c>
      <c r="P56">
        <f t="shared" si="3"/>
        <v>264.83471032431203</v>
      </c>
    </row>
    <row r="57" spans="1:147" x14ac:dyDescent="0.25">
      <c r="A57" t="s">
        <v>7092</v>
      </c>
      <c r="H57">
        <v>6.3166666666666664</v>
      </c>
      <c r="I57">
        <v>2.5139999999999998</v>
      </c>
      <c r="K57">
        <v>100</v>
      </c>
      <c r="M57">
        <f t="shared" si="7"/>
        <v>251.25961283479188</v>
      </c>
      <c r="N57">
        <f t="shared" si="5"/>
        <v>251.25961283479188</v>
      </c>
      <c r="O57">
        <v>98.877780044888809</v>
      </c>
      <c r="P57">
        <f t="shared" si="3"/>
        <v>248.43992732042472</v>
      </c>
    </row>
    <row r="58" spans="1:147" x14ac:dyDescent="0.25">
      <c r="A58" t="s">
        <v>7092</v>
      </c>
      <c r="H58">
        <v>6.4633333333333338</v>
      </c>
      <c r="I58">
        <v>2.5129999999999999</v>
      </c>
      <c r="K58">
        <v>100</v>
      </c>
      <c r="M58">
        <f t="shared" si="7"/>
        <v>257.19591457753023</v>
      </c>
      <c r="N58">
        <f t="shared" si="5"/>
        <v>257.19591457753023</v>
      </c>
      <c r="O58">
        <v>98.877780044888809</v>
      </c>
      <c r="P58">
        <f t="shared" si="3"/>
        <v>254.30961070041045</v>
      </c>
    </row>
    <row r="59" spans="1:147" x14ac:dyDescent="0.25">
      <c r="A59" t="s">
        <v>7092</v>
      </c>
      <c r="H59">
        <v>6.4499999999999993</v>
      </c>
      <c r="I59">
        <v>2.5129999999999999</v>
      </c>
      <c r="K59">
        <v>100</v>
      </c>
      <c r="M59">
        <f t="shared" si="7"/>
        <v>256.66534023079987</v>
      </c>
      <c r="N59">
        <f t="shared" si="5"/>
        <v>256.66534023079987</v>
      </c>
      <c r="O59">
        <v>98.877780044888809</v>
      </c>
      <c r="P59">
        <f t="shared" si="3"/>
        <v>253.78499056487581</v>
      </c>
    </row>
    <row r="60" spans="1:147" x14ac:dyDescent="0.25">
      <c r="A60" t="s">
        <v>7092</v>
      </c>
      <c r="H60">
        <v>6.6400000000000006</v>
      </c>
      <c r="I60">
        <v>2.5379999999999998</v>
      </c>
      <c r="K60">
        <v>100</v>
      </c>
      <c r="M60">
        <f t="shared" si="7"/>
        <v>261.62332545311278</v>
      </c>
      <c r="N60">
        <f t="shared" si="5"/>
        <v>261.62332545311278</v>
      </c>
      <c r="O60">
        <v>98.877780044888809</v>
      </c>
      <c r="P60">
        <f t="shared" si="3"/>
        <v>258.68733628765244</v>
      </c>
    </row>
    <row r="61" spans="1:147" x14ac:dyDescent="0.25">
      <c r="A61" t="s">
        <v>7092</v>
      </c>
      <c r="H61">
        <v>6.31</v>
      </c>
      <c r="I61">
        <v>2.5049999999999999</v>
      </c>
      <c r="K61">
        <v>100</v>
      </c>
      <c r="M61">
        <f t="shared" si="7"/>
        <v>251.89620758483034</v>
      </c>
      <c r="N61">
        <f t="shared" si="5"/>
        <v>251.89620758483034</v>
      </c>
      <c r="O61">
        <v>98.877780044888809</v>
      </c>
      <c r="P61">
        <f t="shared" si="3"/>
        <v>249.06937807714505</v>
      </c>
    </row>
    <row r="62" spans="1:147" x14ac:dyDescent="0.25">
      <c r="A62" t="s">
        <v>7082</v>
      </c>
      <c r="H62">
        <v>0.01</v>
      </c>
      <c r="K62">
        <v>100</v>
      </c>
      <c r="O62">
        <v>100</v>
      </c>
    </row>
    <row r="63" spans="1:147" x14ac:dyDescent="0.25">
      <c r="A63" t="s">
        <v>7082</v>
      </c>
      <c r="K63">
        <v>100</v>
      </c>
      <c r="O63">
        <v>100</v>
      </c>
    </row>
    <row r="64" spans="1:147" x14ac:dyDescent="0.25">
      <c r="A64" t="s">
        <v>7082</v>
      </c>
      <c r="K64">
        <v>100</v>
      </c>
      <c r="O64">
        <v>100</v>
      </c>
    </row>
    <row r="65" spans="1:15" x14ac:dyDescent="0.25">
      <c r="A65" t="s">
        <v>7082</v>
      </c>
      <c r="H65">
        <v>0.01</v>
      </c>
      <c r="K65">
        <v>100</v>
      </c>
      <c r="O65">
        <v>100</v>
      </c>
    </row>
    <row r="66" spans="1:15" x14ac:dyDescent="0.25">
      <c r="A66" t="s">
        <v>7082</v>
      </c>
      <c r="H66">
        <v>0.01</v>
      </c>
      <c r="K66">
        <v>100</v>
      </c>
      <c r="O66">
        <v>100</v>
      </c>
    </row>
    <row r="68" spans="1:15" x14ac:dyDescent="0.25">
      <c r="L68" t="s">
        <v>7101</v>
      </c>
      <c r="M68">
        <f>AVERAGE(M52:M61)</f>
        <v>260.54458907631323</v>
      </c>
    </row>
    <row r="69" spans="1:15" x14ac:dyDescent="0.25">
      <c r="L69" t="s">
        <v>7100</v>
      </c>
      <c r="M69">
        <f>STDEV(M52:M61)</f>
        <v>5.9413078267115855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>
      <selection activeCell="F27" sqref="F27"/>
    </sheetView>
  </sheetViews>
  <sheetFormatPr baseColWidth="10" defaultColWidth="11.42578125" defaultRowHeight="15" x14ac:dyDescent="0.25"/>
  <cols>
    <col min="3" max="3" width="16.28515625" customWidth="1"/>
  </cols>
  <sheetData>
    <row r="1" spans="1:4" x14ac:dyDescent="0.25">
      <c r="A1" t="s">
        <v>7079</v>
      </c>
      <c r="B1" t="s">
        <v>7080</v>
      </c>
      <c r="C1" t="s">
        <v>7085</v>
      </c>
      <c r="D1" t="s">
        <v>7086</v>
      </c>
    </row>
    <row r="2" spans="1:4" x14ac:dyDescent="0.25">
      <c r="A2">
        <v>1</v>
      </c>
      <c r="B2">
        <v>89</v>
      </c>
      <c r="C2">
        <v>2.48</v>
      </c>
    </row>
    <row r="3" spans="1:4" x14ac:dyDescent="0.25">
      <c r="A3">
        <v>3</v>
      </c>
      <c r="B3">
        <v>90</v>
      </c>
      <c r="C3">
        <v>2.5259999999999998</v>
      </c>
      <c r="D3" t="s">
        <v>7083</v>
      </c>
    </row>
    <row r="4" spans="1:4" x14ac:dyDescent="0.25">
      <c r="A4">
        <v>17</v>
      </c>
      <c r="B4">
        <v>91</v>
      </c>
      <c r="C4">
        <v>2.4940000000000002</v>
      </c>
    </row>
    <row r="5" spans="1:4" x14ac:dyDescent="0.25">
      <c r="A5">
        <v>23</v>
      </c>
      <c r="B5">
        <v>92</v>
      </c>
      <c r="C5">
        <v>2.5390000000000001</v>
      </c>
    </row>
    <row r="6" spans="1:4" x14ac:dyDescent="0.25">
      <c r="A6">
        <v>28</v>
      </c>
      <c r="B6">
        <v>93</v>
      </c>
      <c r="C6">
        <v>2.5179999999999998</v>
      </c>
      <c r="D6" t="s">
        <v>7084</v>
      </c>
    </row>
    <row r="7" spans="1:4" x14ac:dyDescent="0.25">
      <c r="A7">
        <v>31</v>
      </c>
      <c r="B7">
        <v>94</v>
      </c>
      <c r="C7">
        <v>2.5070000000000001</v>
      </c>
    </row>
    <row r="8" spans="1:4" x14ac:dyDescent="0.25">
      <c r="A8">
        <v>34</v>
      </c>
      <c r="B8">
        <v>95</v>
      </c>
      <c r="C8">
        <v>2.508</v>
      </c>
    </row>
    <row r="9" spans="1:4" x14ac:dyDescent="0.25">
      <c r="A9">
        <v>40</v>
      </c>
      <c r="B9">
        <v>96</v>
      </c>
      <c r="C9">
        <v>2.5299999999999998</v>
      </c>
    </row>
    <row r="10" spans="1:4" x14ac:dyDescent="0.25">
      <c r="A10">
        <v>42</v>
      </c>
      <c r="B10">
        <v>97</v>
      </c>
      <c r="C10">
        <v>2.5190000000000001</v>
      </c>
    </row>
    <row r="11" spans="1:4" x14ac:dyDescent="0.25">
      <c r="A11">
        <v>44</v>
      </c>
      <c r="B11">
        <v>98</v>
      </c>
      <c r="C11">
        <v>2.496</v>
      </c>
    </row>
    <row r="12" spans="1:4" x14ac:dyDescent="0.25">
      <c r="A12">
        <v>45</v>
      </c>
      <c r="B12">
        <v>99</v>
      </c>
      <c r="C12">
        <v>2.4969999999999999</v>
      </c>
    </row>
    <row r="13" spans="1:4" x14ac:dyDescent="0.25">
      <c r="A13">
        <v>46</v>
      </c>
      <c r="B13">
        <v>100</v>
      </c>
      <c r="C13">
        <v>2.4940000000000002</v>
      </c>
    </row>
    <row r="14" spans="1:4" x14ac:dyDescent="0.25">
      <c r="A14" t="s">
        <v>7081</v>
      </c>
      <c r="B14">
        <v>101</v>
      </c>
      <c r="C14">
        <v>2.5110000000000001</v>
      </c>
    </row>
    <row r="15" spans="1:4" x14ac:dyDescent="0.25">
      <c r="A15" t="s">
        <v>7081</v>
      </c>
      <c r="B15">
        <v>102</v>
      </c>
      <c r="C15">
        <v>2.5150000000000001</v>
      </c>
    </row>
    <row r="16" spans="1:4" x14ac:dyDescent="0.25">
      <c r="A16" t="s">
        <v>7081</v>
      </c>
      <c r="B16">
        <v>103</v>
      </c>
      <c r="C16">
        <v>2.4990000000000001</v>
      </c>
    </row>
    <row r="17" spans="1:3" x14ac:dyDescent="0.25">
      <c r="A17" t="s">
        <v>7081</v>
      </c>
      <c r="B17">
        <v>104</v>
      </c>
      <c r="C17">
        <v>2.54</v>
      </c>
    </row>
    <row r="18" spans="1:3" x14ac:dyDescent="0.25">
      <c r="A18" t="s">
        <v>7081</v>
      </c>
      <c r="B18">
        <v>105</v>
      </c>
      <c r="C18">
        <v>2.4990000000000001</v>
      </c>
    </row>
    <row r="19" spans="1:3" x14ac:dyDescent="0.25">
      <c r="A19" t="s">
        <v>7081</v>
      </c>
      <c r="B19">
        <v>106</v>
      </c>
      <c r="C19">
        <v>2.5139999999999998</v>
      </c>
    </row>
    <row r="20" spans="1:3" x14ac:dyDescent="0.25">
      <c r="A20" t="s">
        <v>7081</v>
      </c>
      <c r="B20">
        <v>107</v>
      </c>
      <c r="C20">
        <v>2.5129999999999999</v>
      </c>
    </row>
    <row r="21" spans="1:3" x14ac:dyDescent="0.25">
      <c r="A21" t="s">
        <v>7081</v>
      </c>
      <c r="B21">
        <v>108</v>
      </c>
      <c r="C21">
        <v>2.5129999999999999</v>
      </c>
    </row>
    <row r="22" spans="1:3" x14ac:dyDescent="0.25">
      <c r="A22" t="s">
        <v>7081</v>
      </c>
      <c r="B22">
        <v>109</v>
      </c>
      <c r="C22">
        <v>2.5379999999999998</v>
      </c>
    </row>
    <row r="23" spans="1:3" x14ac:dyDescent="0.25">
      <c r="A23" t="s">
        <v>7081</v>
      </c>
      <c r="B23">
        <v>110</v>
      </c>
      <c r="C23">
        <v>2.5049999999999999</v>
      </c>
    </row>
    <row r="24" spans="1:3" x14ac:dyDescent="0.25">
      <c r="A24" t="s">
        <v>7082</v>
      </c>
      <c r="B24">
        <v>111</v>
      </c>
    </row>
    <row r="25" spans="1:3" x14ac:dyDescent="0.25">
      <c r="A25" t="s">
        <v>7082</v>
      </c>
      <c r="B25">
        <v>112</v>
      </c>
    </row>
    <row r="26" spans="1:3" x14ac:dyDescent="0.25">
      <c r="A26" t="s">
        <v>7082</v>
      </c>
      <c r="B26">
        <v>113</v>
      </c>
    </row>
    <row r="27" spans="1:3" x14ac:dyDescent="0.25">
      <c r="A27" t="s">
        <v>7082</v>
      </c>
      <c r="B27">
        <v>114</v>
      </c>
    </row>
    <row r="28" spans="1:3" x14ac:dyDescent="0.25">
      <c r="A28" t="s">
        <v>7082</v>
      </c>
      <c r="B28">
        <v>115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Canneberge_Printemps</vt:lpstr>
      <vt:lpstr>Canneberge_automne</vt:lpstr>
      <vt:lpstr>Patate</vt:lpstr>
      <vt:lpstr>Autre</vt:lpstr>
      <vt:lpstr>2016</vt:lpstr>
      <vt:lpstr>Feuil1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elpar19</dc:creator>
  <cp:lastModifiedBy>WIDOY</cp:lastModifiedBy>
  <cp:lastPrinted>2018-03-29T14:13:59Z</cp:lastPrinted>
  <dcterms:created xsi:type="dcterms:W3CDTF">2016-12-21T14:11:24Z</dcterms:created>
  <dcterms:modified xsi:type="dcterms:W3CDTF">2018-05-31T10:44:36Z</dcterms:modified>
</cp:coreProperties>
</file>