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fried\Dropbox\DOCTORAT\THÈSE\TEA BAG DONNEES\co2_Projet\Brouillon\"/>
    </mc:Choice>
  </mc:AlternateContent>
  <xr:revisionPtr revIDLastSave="0" documentId="13_ncr:1_{EAE8FDB2-FB83-4A2C-BD17-B4B66B3D6EED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Analyses" sheetId="5" r:id="rId1"/>
    <sheet name="Donnees" sheetId="1" r:id="rId2"/>
    <sheet name="Feuil2" sheetId="2" r:id="rId3"/>
    <sheet name="Feuil3" sheetId="3" r:id="rId4"/>
    <sheet name="Feuil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" i="1" l="1"/>
  <c r="L3" i="1" l="1"/>
  <c r="M17" i="1"/>
  <c r="L17" i="1"/>
  <c r="N2" i="1" l="1"/>
  <c r="M2" i="1"/>
  <c r="L2" i="1"/>
  <c r="AT2" i="1" l="1"/>
  <c r="AD2" i="1"/>
  <c r="V2" i="1"/>
  <c r="AX2" i="1"/>
  <c r="AP2" i="1"/>
  <c r="Z2" i="1"/>
  <c r="AL2" i="1"/>
  <c r="AH2" i="1"/>
  <c r="N8" i="1"/>
  <c r="N9" i="1"/>
  <c r="N17" i="1"/>
  <c r="N18" i="1"/>
  <c r="N19" i="1"/>
  <c r="N20" i="1"/>
  <c r="N21" i="1"/>
  <c r="N22" i="1"/>
  <c r="N28" i="1"/>
  <c r="N29" i="1"/>
  <c r="N33" i="1"/>
  <c r="N36" i="1"/>
  <c r="N37" i="1"/>
  <c r="N38" i="1"/>
  <c r="N39" i="1"/>
  <c r="N41" i="1"/>
  <c r="N42" i="1"/>
  <c r="N43" i="1"/>
  <c r="N44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4" i="1"/>
  <c r="N5" i="1"/>
  <c r="N6" i="1"/>
  <c r="N10" i="1"/>
  <c r="N11" i="1"/>
  <c r="N12" i="1"/>
  <c r="N13" i="1"/>
  <c r="N14" i="1"/>
  <c r="N15" i="1"/>
  <c r="N16" i="1"/>
  <c r="N23" i="1"/>
  <c r="N24" i="1"/>
  <c r="N25" i="1"/>
  <c r="N26" i="1"/>
  <c r="N27" i="1"/>
  <c r="N30" i="1"/>
  <c r="N31" i="1"/>
  <c r="N32" i="1"/>
  <c r="N34" i="1"/>
  <c r="N35" i="1"/>
  <c r="N40" i="1"/>
  <c r="N45" i="1"/>
  <c r="N46" i="1"/>
  <c r="N47" i="1"/>
  <c r="N48" i="1"/>
  <c r="N63" i="1"/>
  <c r="N64" i="1"/>
  <c r="N65" i="1"/>
  <c r="N66" i="1"/>
  <c r="N67" i="1"/>
  <c r="N68" i="1"/>
  <c r="N69" i="1"/>
  <c r="N70" i="1"/>
  <c r="N71" i="1"/>
  <c r="N72" i="1"/>
  <c r="N73" i="1"/>
  <c r="N3" i="1"/>
  <c r="N7" i="1"/>
  <c r="M3" i="1"/>
  <c r="M7" i="1"/>
  <c r="M8" i="1"/>
  <c r="M9" i="1"/>
  <c r="M18" i="1"/>
  <c r="M19" i="1"/>
  <c r="M20" i="1"/>
  <c r="M21" i="1"/>
  <c r="M22" i="1"/>
  <c r="M28" i="1"/>
  <c r="M29" i="1"/>
  <c r="M33" i="1"/>
  <c r="M36" i="1"/>
  <c r="M37" i="1"/>
  <c r="M38" i="1"/>
  <c r="M39" i="1"/>
  <c r="M41" i="1"/>
  <c r="M42" i="1"/>
  <c r="M43" i="1"/>
  <c r="M44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4" i="1"/>
  <c r="M5" i="1"/>
  <c r="M6" i="1"/>
  <c r="M10" i="1"/>
  <c r="M11" i="1"/>
  <c r="M12" i="1"/>
  <c r="M13" i="1"/>
  <c r="M14" i="1"/>
  <c r="M15" i="1"/>
  <c r="M16" i="1"/>
  <c r="M23" i="1"/>
  <c r="M24" i="1"/>
  <c r="M25" i="1"/>
  <c r="M26" i="1"/>
  <c r="M27" i="1"/>
  <c r="M30" i="1"/>
  <c r="M31" i="1"/>
  <c r="M32" i="1"/>
  <c r="M34" i="1"/>
  <c r="M35" i="1"/>
  <c r="M40" i="1"/>
  <c r="M45" i="1"/>
  <c r="M46" i="1"/>
  <c r="M47" i="1"/>
  <c r="M48" i="1"/>
  <c r="M63" i="1"/>
  <c r="M64" i="1"/>
  <c r="M65" i="1"/>
  <c r="M66" i="1"/>
  <c r="M67" i="1"/>
  <c r="M68" i="1"/>
  <c r="M69" i="1"/>
  <c r="M70" i="1"/>
  <c r="M71" i="1"/>
  <c r="M72" i="1"/>
  <c r="M73" i="1"/>
  <c r="V17" i="1" l="1"/>
  <c r="R17" i="1"/>
  <c r="AT17" i="1"/>
  <c r="AH17" i="1"/>
  <c r="AP17" i="1"/>
  <c r="AL17" i="1"/>
  <c r="Z17" i="1"/>
  <c r="AD17" i="1"/>
  <c r="AX17" i="1"/>
  <c r="Z3" i="1"/>
  <c r="R3" i="1"/>
  <c r="V3" i="1"/>
  <c r="AP3" i="1"/>
  <c r="AX3" i="1"/>
  <c r="AL3" i="1"/>
  <c r="AD3" i="1"/>
  <c r="AH3" i="1"/>
  <c r="AT3" i="1"/>
  <c r="H4" i="2"/>
  <c r="L7" i="1"/>
  <c r="L11" i="1"/>
  <c r="L14" i="1"/>
  <c r="L19" i="1"/>
  <c r="L20" i="1"/>
  <c r="L21" i="1"/>
  <c r="L23" i="1"/>
  <c r="L25" i="1"/>
  <c r="L30" i="1"/>
  <c r="L39" i="1"/>
  <c r="L46" i="1"/>
  <c r="L49" i="1"/>
  <c r="L54" i="1"/>
  <c r="L56" i="1"/>
  <c r="L57" i="1"/>
  <c r="L58" i="1"/>
  <c r="L59" i="1"/>
  <c r="L63" i="1"/>
  <c r="L64" i="1"/>
  <c r="L66" i="1"/>
  <c r="L67" i="1"/>
  <c r="L68" i="1"/>
  <c r="L8" i="1"/>
  <c r="L9" i="1"/>
  <c r="L12" i="1"/>
  <c r="L15" i="1"/>
  <c r="L16" i="1"/>
  <c r="L18" i="1"/>
  <c r="L22" i="1"/>
  <c r="L26" i="1"/>
  <c r="L28" i="1"/>
  <c r="L29" i="1"/>
  <c r="L31" i="1"/>
  <c r="L34" i="1"/>
  <c r="L35" i="1"/>
  <c r="L37" i="1"/>
  <c r="L40" i="1"/>
  <c r="L42" i="1"/>
  <c r="L47" i="1"/>
  <c r="L48" i="1"/>
  <c r="L51" i="1"/>
  <c r="L52" i="1"/>
  <c r="L53" i="1"/>
  <c r="L60" i="1"/>
  <c r="L65" i="1"/>
  <c r="L70" i="1"/>
  <c r="L4" i="1"/>
  <c r="L5" i="1"/>
  <c r="L10" i="1"/>
  <c r="L13" i="1"/>
  <c r="L24" i="1"/>
  <c r="L27" i="1"/>
  <c r="L32" i="1"/>
  <c r="L33" i="1"/>
  <c r="L36" i="1"/>
  <c r="L38" i="1"/>
  <c r="L41" i="1"/>
  <c r="L43" i="1"/>
  <c r="L44" i="1"/>
  <c r="L45" i="1"/>
  <c r="L50" i="1"/>
  <c r="L55" i="1"/>
  <c r="L61" i="1"/>
  <c r="L62" i="1"/>
  <c r="L69" i="1"/>
  <c r="L71" i="1"/>
  <c r="L72" i="1"/>
  <c r="L73" i="1"/>
  <c r="L6" i="1"/>
  <c r="AD41" i="1" l="1"/>
  <c r="Z41" i="1"/>
  <c r="R41" i="1"/>
  <c r="V41" i="1"/>
  <c r="AL41" i="1"/>
  <c r="AH41" i="1"/>
  <c r="AT41" i="1"/>
  <c r="AX41" i="1"/>
  <c r="AP41" i="1"/>
  <c r="Z65" i="1"/>
  <c r="R65" i="1"/>
  <c r="V65" i="1"/>
  <c r="AH65" i="1"/>
  <c r="AT65" i="1"/>
  <c r="AD65" i="1"/>
  <c r="AP65" i="1"/>
  <c r="AX65" i="1"/>
  <c r="AL65" i="1"/>
  <c r="Z31" i="1"/>
  <c r="R31" i="1"/>
  <c r="V31" i="1"/>
  <c r="AH31" i="1"/>
  <c r="AT31" i="1"/>
  <c r="AP31" i="1"/>
  <c r="AX31" i="1"/>
  <c r="AL31" i="1"/>
  <c r="AD31" i="1"/>
  <c r="Z59" i="1"/>
  <c r="R59" i="1"/>
  <c r="V59" i="1"/>
  <c r="AH59" i="1"/>
  <c r="AX59" i="1"/>
  <c r="AT59" i="1"/>
  <c r="AP59" i="1"/>
  <c r="AD59" i="1"/>
  <c r="AL59" i="1"/>
  <c r="Z45" i="1"/>
  <c r="R45" i="1"/>
  <c r="V45" i="1"/>
  <c r="AH45" i="1"/>
  <c r="AT45" i="1"/>
  <c r="AD45" i="1"/>
  <c r="AP45" i="1"/>
  <c r="AX45" i="1"/>
  <c r="AL45" i="1"/>
  <c r="Z5" i="1"/>
  <c r="R5" i="1"/>
  <c r="V5" i="1"/>
  <c r="AH5" i="1"/>
  <c r="AT5" i="1"/>
  <c r="AP5" i="1"/>
  <c r="AX5" i="1"/>
  <c r="AD5" i="1"/>
  <c r="AL5" i="1"/>
  <c r="R60" i="1"/>
  <c r="V60" i="1"/>
  <c r="AD60" i="1"/>
  <c r="Z60" i="1"/>
  <c r="AH60" i="1"/>
  <c r="AT60" i="1"/>
  <c r="AP60" i="1"/>
  <c r="AL60" i="1"/>
  <c r="AX60" i="1"/>
  <c r="R48" i="1"/>
  <c r="V48" i="1"/>
  <c r="AD48" i="1"/>
  <c r="AT48" i="1"/>
  <c r="AP48" i="1"/>
  <c r="AH48" i="1"/>
  <c r="AL48" i="1"/>
  <c r="AX48" i="1"/>
  <c r="Z48" i="1"/>
  <c r="R37" i="1"/>
  <c r="V37" i="1"/>
  <c r="AD37" i="1"/>
  <c r="AH37" i="1"/>
  <c r="AT37" i="1"/>
  <c r="AP37" i="1"/>
  <c r="Z37" i="1"/>
  <c r="AL37" i="1"/>
  <c r="AX37" i="1"/>
  <c r="R29" i="1"/>
  <c r="V29" i="1"/>
  <c r="AD29" i="1"/>
  <c r="AT29" i="1"/>
  <c r="Z29" i="1"/>
  <c r="AP29" i="1"/>
  <c r="AH29" i="1"/>
  <c r="AL29" i="1"/>
  <c r="AX29" i="1"/>
  <c r="R18" i="1"/>
  <c r="V18" i="1"/>
  <c r="AD18" i="1"/>
  <c r="Z18" i="1"/>
  <c r="AH18" i="1"/>
  <c r="AT18" i="1"/>
  <c r="AP18" i="1"/>
  <c r="AL18" i="1"/>
  <c r="AX18" i="1"/>
  <c r="R9" i="1"/>
  <c r="V9" i="1"/>
  <c r="AD9" i="1"/>
  <c r="AT9" i="1"/>
  <c r="AP9" i="1"/>
  <c r="AH9" i="1"/>
  <c r="AL9" i="1"/>
  <c r="Z9" i="1"/>
  <c r="AX9" i="1"/>
  <c r="R66" i="1"/>
  <c r="V66" i="1"/>
  <c r="AD66" i="1"/>
  <c r="AH66" i="1"/>
  <c r="AT66" i="1"/>
  <c r="AP66" i="1"/>
  <c r="Z66" i="1"/>
  <c r="AL66" i="1"/>
  <c r="AX66" i="1"/>
  <c r="R58" i="1"/>
  <c r="V58" i="1"/>
  <c r="AD58" i="1"/>
  <c r="AT58" i="1"/>
  <c r="Z58" i="1"/>
  <c r="AP58" i="1"/>
  <c r="AH58" i="1"/>
  <c r="AL58" i="1"/>
  <c r="AX58" i="1"/>
  <c r="R49" i="1"/>
  <c r="V49" i="1"/>
  <c r="AD49" i="1"/>
  <c r="Z49" i="1"/>
  <c r="AH49" i="1"/>
  <c r="AT49" i="1"/>
  <c r="AP49" i="1"/>
  <c r="AL49" i="1"/>
  <c r="AX49" i="1"/>
  <c r="R25" i="1"/>
  <c r="V25" i="1"/>
  <c r="AH25" i="1"/>
  <c r="AD25" i="1"/>
  <c r="AT25" i="1"/>
  <c r="AP25" i="1"/>
  <c r="AL25" i="1"/>
  <c r="Z25" i="1"/>
  <c r="AX25" i="1"/>
  <c r="R19" i="1"/>
  <c r="V19" i="1"/>
  <c r="AH19" i="1"/>
  <c r="AD19" i="1"/>
  <c r="AT19" i="1"/>
  <c r="AP19" i="1"/>
  <c r="Z19" i="1"/>
  <c r="AL19" i="1"/>
  <c r="AX19" i="1"/>
  <c r="AD69" i="1"/>
  <c r="Z69" i="1"/>
  <c r="R69" i="1"/>
  <c r="AL69" i="1"/>
  <c r="AH69" i="1"/>
  <c r="V69" i="1"/>
  <c r="AP69" i="1"/>
  <c r="AT69" i="1"/>
  <c r="AX69" i="1"/>
  <c r="AD32" i="1"/>
  <c r="Z32" i="1"/>
  <c r="R32" i="1"/>
  <c r="AL32" i="1"/>
  <c r="AH32" i="1"/>
  <c r="AX32" i="1"/>
  <c r="AT32" i="1"/>
  <c r="V32" i="1"/>
  <c r="AP32" i="1"/>
  <c r="Z51" i="1"/>
  <c r="R51" i="1"/>
  <c r="V51" i="1"/>
  <c r="AH51" i="1"/>
  <c r="AD51" i="1"/>
  <c r="AT51" i="1"/>
  <c r="AP51" i="1"/>
  <c r="AX51" i="1"/>
  <c r="AL51" i="1"/>
  <c r="Z22" i="1"/>
  <c r="R22" i="1"/>
  <c r="V22" i="1"/>
  <c r="AH22" i="1"/>
  <c r="AT22" i="1"/>
  <c r="AD22" i="1"/>
  <c r="AP22" i="1"/>
  <c r="AX22" i="1"/>
  <c r="AL22" i="1"/>
  <c r="Z67" i="1"/>
  <c r="R67" i="1"/>
  <c r="V67" i="1"/>
  <c r="AH67" i="1"/>
  <c r="AD67" i="1"/>
  <c r="AT67" i="1"/>
  <c r="AP67" i="1"/>
  <c r="AL67" i="1"/>
  <c r="AX67" i="1"/>
  <c r="Z30" i="1"/>
  <c r="R30" i="1"/>
  <c r="V30" i="1"/>
  <c r="AH30" i="1"/>
  <c r="AX30" i="1"/>
  <c r="AD30" i="1"/>
  <c r="AT30" i="1"/>
  <c r="AP30" i="1"/>
  <c r="AL30" i="1"/>
  <c r="R7" i="1"/>
  <c r="V7" i="1"/>
  <c r="AH7" i="1"/>
  <c r="AD7" i="1"/>
  <c r="AT7" i="1"/>
  <c r="Z7" i="1"/>
  <c r="AP7" i="1"/>
  <c r="AL7" i="1"/>
  <c r="AX7" i="1"/>
  <c r="Z73" i="1"/>
  <c r="R73" i="1"/>
  <c r="V73" i="1"/>
  <c r="AD73" i="1"/>
  <c r="AH73" i="1"/>
  <c r="AT73" i="1"/>
  <c r="AP73" i="1"/>
  <c r="AL73" i="1"/>
  <c r="AX73" i="1"/>
  <c r="Z27" i="1"/>
  <c r="R27" i="1"/>
  <c r="V27" i="1"/>
  <c r="AH27" i="1"/>
  <c r="AD27" i="1"/>
  <c r="AT27" i="1"/>
  <c r="AP27" i="1"/>
  <c r="AL27" i="1"/>
  <c r="AX27" i="1"/>
  <c r="R72" i="1"/>
  <c r="V72" i="1"/>
  <c r="AD72" i="1"/>
  <c r="AT72" i="1"/>
  <c r="AP72" i="1"/>
  <c r="Z72" i="1"/>
  <c r="AL72" i="1"/>
  <c r="AX72" i="1"/>
  <c r="AH72" i="1"/>
  <c r="R61" i="1"/>
  <c r="V61" i="1"/>
  <c r="AD61" i="1"/>
  <c r="AT61" i="1"/>
  <c r="Z61" i="1"/>
  <c r="AP61" i="1"/>
  <c r="AL61" i="1"/>
  <c r="AH61" i="1"/>
  <c r="AX61" i="1"/>
  <c r="R44" i="1"/>
  <c r="V44" i="1"/>
  <c r="AD44" i="1"/>
  <c r="Z44" i="1"/>
  <c r="AT44" i="1"/>
  <c r="AP44" i="1"/>
  <c r="AL44" i="1"/>
  <c r="AH44" i="1"/>
  <c r="AX44" i="1"/>
  <c r="R36" i="1"/>
  <c r="V36" i="1"/>
  <c r="AD36" i="1"/>
  <c r="AT36" i="1"/>
  <c r="AP36" i="1"/>
  <c r="AL36" i="1"/>
  <c r="AX36" i="1"/>
  <c r="Z36" i="1"/>
  <c r="AH36" i="1"/>
  <c r="R24" i="1"/>
  <c r="V24" i="1"/>
  <c r="AD24" i="1"/>
  <c r="AH24" i="1"/>
  <c r="AT24" i="1"/>
  <c r="AP24" i="1"/>
  <c r="Z24" i="1"/>
  <c r="AL24" i="1"/>
  <c r="AX24" i="1"/>
  <c r="R4" i="1"/>
  <c r="V4" i="1"/>
  <c r="AD4" i="1"/>
  <c r="AT4" i="1"/>
  <c r="Z4" i="1"/>
  <c r="AP4" i="1"/>
  <c r="AH4" i="1"/>
  <c r="AL4" i="1"/>
  <c r="AX4" i="1"/>
  <c r="V53" i="1"/>
  <c r="AH53" i="1"/>
  <c r="AD53" i="1"/>
  <c r="Z53" i="1"/>
  <c r="AP53" i="1"/>
  <c r="AL53" i="1"/>
  <c r="R53" i="1"/>
  <c r="AT53" i="1"/>
  <c r="AX53" i="1"/>
  <c r="V47" i="1"/>
  <c r="AH47" i="1"/>
  <c r="AD47" i="1"/>
  <c r="Z47" i="1"/>
  <c r="AP47" i="1"/>
  <c r="R47" i="1"/>
  <c r="AL47" i="1"/>
  <c r="AT47" i="1"/>
  <c r="AX47" i="1"/>
  <c r="V35" i="1"/>
  <c r="AH35" i="1"/>
  <c r="AD35" i="1"/>
  <c r="Z35" i="1"/>
  <c r="R35" i="1"/>
  <c r="AP35" i="1"/>
  <c r="AL35" i="1"/>
  <c r="AT35" i="1"/>
  <c r="AX35" i="1"/>
  <c r="V28" i="1"/>
  <c r="AH28" i="1"/>
  <c r="AD28" i="1"/>
  <c r="Z28" i="1"/>
  <c r="AP28" i="1"/>
  <c r="AL28" i="1"/>
  <c r="AT28" i="1"/>
  <c r="R28" i="1"/>
  <c r="AX28" i="1"/>
  <c r="V16" i="1"/>
  <c r="AH16" i="1"/>
  <c r="AD16" i="1"/>
  <c r="Z16" i="1"/>
  <c r="AP16" i="1"/>
  <c r="AL16" i="1"/>
  <c r="R16" i="1"/>
  <c r="AT16" i="1"/>
  <c r="AX16" i="1"/>
  <c r="V8" i="1"/>
  <c r="AH8" i="1"/>
  <c r="AD8" i="1"/>
  <c r="Z8" i="1"/>
  <c r="AP8" i="1"/>
  <c r="R8" i="1"/>
  <c r="AL8" i="1"/>
  <c r="AT8" i="1"/>
  <c r="AX8" i="1"/>
  <c r="V64" i="1"/>
  <c r="AH64" i="1"/>
  <c r="AD64" i="1"/>
  <c r="Z64" i="1"/>
  <c r="R64" i="1"/>
  <c r="AP64" i="1"/>
  <c r="AL64" i="1"/>
  <c r="AT64" i="1"/>
  <c r="AX64" i="1"/>
  <c r="V57" i="1"/>
  <c r="AH57" i="1"/>
  <c r="AD57" i="1"/>
  <c r="Z57" i="1"/>
  <c r="AP57" i="1"/>
  <c r="AL57" i="1"/>
  <c r="R57" i="1"/>
  <c r="AT57" i="1"/>
  <c r="AX57" i="1"/>
  <c r="V46" i="1"/>
  <c r="AH46" i="1"/>
  <c r="AD46" i="1"/>
  <c r="Z46" i="1"/>
  <c r="AP46" i="1"/>
  <c r="AL46" i="1"/>
  <c r="R46" i="1"/>
  <c r="AX46" i="1"/>
  <c r="AT46" i="1"/>
  <c r="V23" i="1"/>
  <c r="AH23" i="1"/>
  <c r="AD23" i="1"/>
  <c r="Z23" i="1"/>
  <c r="AP23" i="1"/>
  <c r="R23" i="1"/>
  <c r="AL23" i="1"/>
  <c r="AT23" i="1"/>
  <c r="AX23" i="1"/>
  <c r="AD14" i="1"/>
  <c r="Z14" i="1"/>
  <c r="R14" i="1"/>
  <c r="V14" i="1"/>
  <c r="AL14" i="1"/>
  <c r="AH14" i="1"/>
  <c r="AX14" i="1"/>
  <c r="AT14" i="1"/>
  <c r="AP14" i="1"/>
  <c r="V6" i="1"/>
  <c r="AH6" i="1"/>
  <c r="AD6" i="1"/>
  <c r="Z6" i="1"/>
  <c r="AP6" i="1"/>
  <c r="AL6" i="1"/>
  <c r="AX6" i="1"/>
  <c r="AT6" i="1"/>
  <c r="R6" i="1"/>
  <c r="AD50" i="1"/>
  <c r="Z50" i="1"/>
  <c r="R50" i="1"/>
  <c r="AL50" i="1"/>
  <c r="V50" i="1"/>
  <c r="AH50" i="1"/>
  <c r="AP50" i="1"/>
  <c r="AX50" i="1"/>
  <c r="AT50" i="1"/>
  <c r="AD10" i="1"/>
  <c r="Z10" i="1"/>
  <c r="R10" i="1"/>
  <c r="AL10" i="1"/>
  <c r="V10" i="1"/>
  <c r="AP10" i="1"/>
  <c r="AT10" i="1"/>
  <c r="AX10" i="1"/>
  <c r="AH10" i="1"/>
  <c r="Z40" i="1"/>
  <c r="R40" i="1"/>
  <c r="V40" i="1"/>
  <c r="AH40" i="1"/>
  <c r="AD40" i="1"/>
  <c r="AT40" i="1"/>
  <c r="AP40" i="1"/>
  <c r="AL40" i="1"/>
  <c r="AX40" i="1"/>
  <c r="Z12" i="1"/>
  <c r="R12" i="1"/>
  <c r="V12" i="1"/>
  <c r="AH12" i="1"/>
  <c r="AD12" i="1"/>
  <c r="AT12" i="1"/>
  <c r="AP12" i="1"/>
  <c r="AX12" i="1"/>
  <c r="AL12" i="1"/>
  <c r="Z54" i="1"/>
  <c r="R54" i="1"/>
  <c r="V54" i="1"/>
  <c r="AH54" i="1"/>
  <c r="AX54" i="1"/>
  <c r="AT54" i="1"/>
  <c r="AD54" i="1"/>
  <c r="AP54" i="1"/>
  <c r="AL54" i="1"/>
  <c r="Z20" i="1"/>
  <c r="R20" i="1"/>
  <c r="V20" i="1"/>
  <c r="AH20" i="1"/>
  <c r="AD20" i="1"/>
  <c r="AX20" i="1"/>
  <c r="AT20" i="1"/>
  <c r="AP20" i="1"/>
  <c r="AL20" i="1"/>
  <c r="Z62" i="1"/>
  <c r="R62" i="1"/>
  <c r="V62" i="1"/>
  <c r="AH62" i="1"/>
  <c r="AT62" i="1"/>
  <c r="AP62" i="1"/>
  <c r="AD62" i="1"/>
  <c r="AX62" i="1"/>
  <c r="AL62" i="1"/>
  <c r="Z38" i="1"/>
  <c r="R38" i="1"/>
  <c r="V38" i="1"/>
  <c r="AH38" i="1"/>
  <c r="AD38" i="1"/>
  <c r="AT38" i="1"/>
  <c r="AP38" i="1"/>
  <c r="AX38" i="1"/>
  <c r="AL38" i="1"/>
  <c r="V71" i="1"/>
  <c r="AD71" i="1"/>
  <c r="Z71" i="1"/>
  <c r="R71" i="1"/>
  <c r="AP71" i="1"/>
  <c r="AL71" i="1"/>
  <c r="AH71" i="1"/>
  <c r="AT71" i="1"/>
  <c r="AX71" i="1"/>
  <c r="V55" i="1"/>
  <c r="AD55" i="1"/>
  <c r="Z55" i="1"/>
  <c r="AP55" i="1"/>
  <c r="AL55" i="1"/>
  <c r="AH55" i="1"/>
  <c r="AT55" i="1"/>
  <c r="AX55" i="1"/>
  <c r="R55" i="1"/>
  <c r="V43" i="1"/>
  <c r="AD43" i="1"/>
  <c r="Z43" i="1"/>
  <c r="AP43" i="1"/>
  <c r="AL43" i="1"/>
  <c r="R43" i="1"/>
  <c r="AH43" i="1"/>
  <c r="AT43" i="1"/>
  <c r="AX43" i="1"/>
  <c r="V33" i="1"/>
  <c r="AD33" i="1"/>
  <c r="Z33" i="1"/>
  <c r="AP33" i="1"/>
  <c r="R33" i="1"/>
  <c r="AL33" i="1"/>
  <c r="AH33" i="1"/>
  <c r="AT33" i="1"/>
  <c r="AX33" i="1"/>
  <c r="V13" i="1"/>
  <c r="AH13" i="1"/>
  <c r="AD13" i="1"/>
  <c r="Z13" i="1"/>
  <c r="R13" i="1"/>
  <c r="AP13" i="1"/>
  <c r="AL13" i="1"/>
  <c r="AT13" i="1"/>
  <c r="AX13" i="1"/>
  <c r="AD70" i="1"/>
  <c r="Z70" i="1"/>
  <c r="R70" i="1"/>
  <c r="AL70" i="1"/>
  <c r="V70" i="1"/>
  <c r="AH70" i="1"/>
  <c r="AP70" i="1"/>
  <c r="AX70" i="1"/>
  <c r="AT70" i="1"/>
  <c r="AD52" i="1"/>
  <c r="Z52" i="1"/>
  <c r="R52" i="1"/>
  <c r="V52" i="1"/>
  <c r="AL52" i="1"/>
  <c r="AH52" i="1"/>
  <c r="AT52" i="1"/>
  <c r="AX52" i="1"/>
  <c r="AP52" i="1"/>
  <c r="AD42" i="1"/>
  <c r="Z42" i="1"/>
  <c r="R42" i="1"/>
  <c r="AL42" i="1"/>
  <c r="AH42" i="1"/>
  <c r="V42" i="1"/>
  <c r="AX42" i="1"/>
  <c r="AT42" i="1"/>
  <c r="AP42" i="1"/>
  <c r="AD34" i="1"/>
  <c r="Z34" i="1"/>
  <c r="R34" i="1"/>
  <c r="AL34" i="1"/>
  <c r="V34" i="1"/>
  <c r="AH34" i="1"/>
  <c r="AP34" i="1"/>
  <c r="AT34" i="1"/>
  <c r="AX34" i="1"/>
  <c r="AD26" i="1"/>
  <c r="Z26" i="1"/>
  <c r="R26" i="1"/>
  <c r="AL26" i="1"/>
  <c r="V26" i="1"/>
  <c r="AH26" i="1"/>
  <c r="AP26" i="1"/>
  <c r="AX26" i="1"/>
  <c r="AT26" i="1"/>
  <c r="AD15" i="1"/>
  <c r="Z15" i="1"/>
  <c r="R15" i="1"/>
  <c r="V15" i="1"/>
  <c r="AL15" i="1"/>
  <c r="AT15" i="1"/>
  <c r="AX15" i="1"/>
  <c r="AH15" i="1"/>
  <c r="AP15" i="1"/>
  <c r="AD68" i="1"/>
  <c r="Z68" i="1"/>
  <c r="R68" i="1"/>
  <c r="AL68" i="1"/>
  <c r="AH68" i="1"/>
  <c r="V68" i="1"/>
  <c r="AT68" i="1"/>
  <c r="AX68" i="1"/>
  <c r="AP68" i="1"/>
  <c r="AD63" i="1"/>
  <c r="Z63" i="1"/>
  <c r="R63" i="1"/>
  <c r="AL63" i="1"/>
  <c r="V63" i="1"/>
  <c r="AP63" i="1"/>
  <c r="AT63" i="1"/>
  <c r="AX63" i="1"/>
  <c r="AH63" i="1"/>
  <c r="AD56" i="1"/>
  <c r="Z56" i="1"/>
  <c r="R56" i="1"/>
  <c r="AL56" i="1"/>
  <c r="V56" i="1"/>
  <c r="AH56" i="1"/>
  <c r="AX56" i="1"/>
  <c r="AP56" i="1"/>
  <c r="AT56" i="1"/>
  <c r="AD39" i="1"/>
  <c r="Z39" i="1"/>
  <c r="R39" i="1"/>
  <c r="V39" i="1"/>
  <c r="AL39" i="1"/>
  <c r="AX39" i="1"/>
  <c r="AH39" i="1"/>
  <c r="AT39" i="1"/>
  <c r="AP39" i="1"/>
  <c r="AD21" i="1"/>
  <c r="Z21" i="1"/>
  <c r="R21" i="1"/>
  <c r="V21" i="1"/>
  <c r="AL21" i="1"/>
  <c r="AX21" i="1"/>
  <c r="AH21" i="1"/>
  <c r="AT21" i="1"/>
  <c r="AP21" i="1"/>
  <c r="Z11" i="1"/>
  <c r="R11" i="1"/>
  <c r="V11" i="1"/>
  <c r="AH11" i="1"/>
  <c r="AX11" i="1"/>
  <c r="AT11" i="1"/>
  <c r="AP11" i="1"/>
  <c r="AD11" i="1"/>
  <c r="AL11" i="1"/>
  <c r="I2" i="1"/>
  <c r="I20" i="1" l="1"/>
  <c r="O4" i="2" l="1"/>
  <c r="J4" i="2"/>
  <c r="K4" i="2" s="1"/>
  <c r="L4" i="2" s="1"/>
  <c r="M4" i="2" s="1"/>
  <c r="N4" i="2" s="1"/>
  <c r="P4" i="2" s="1"/>
  <c r="H5" i="2"/>
  <c r="O5" i="2" s="1"/>
  <c r="J5" i="2"/>
  <c r="K5" i="2" s="1"/>
  <c r="L5" i="2" s="1"/>
  <c r="H6" i="2"/>
  <c r="O6" i="2" s="1"/>
  <c r="J6" i="2"/>
  <c r="H7" i="2"/>
  <c r="O7" i="2" s="1"/>
  <c r="K7" i="2"/>
  <c r="L7" i="2" s="1"/>
  <c r="M7" i="2" s="1"/>
  <c r="N7" i="2" s="1"/>
  <c r="H8" i="2"/>
  <c r="O8" i="2" s="1"/>
  <c r="K8" i="2"/>
  <c r="L8" i="2" s="1"/>
  <c r="M8" i="2" s="1"/>
  <c r="N8" i="2" s="1"/>
  <c r="H9" i="2"/>
  <c r="O9" i="2" s="1"/>
  <c r="K9" i="2"/>
  <c r="L9" i="2" s="1"/>
  <c r="M9" i="2" s="1"/>
  <c r="N9" i="2" s="1"/>
  <c r="H10" i="2"/>
  <c r="O10" i="2" s="1"/>
  <c r="K10" i="2"/>
  <c r="L10" i="2" s="1"/>
  <c r="M10" i="2" s="1"/>
  <c r="N10" i="2" s="1"/>
  <c r="H11" i="2"/>
  <c r="O11" i="2" s="1"/>
  <c r="K11" i="2"/>
  <c r="L11" i="2" s="1"/>
  <c r="M11" i="2" s="1"/>
  <c r="N11" i="2" s="1"/>
  <c r="H12" i="2"/>
  <c r="O12" i="2" s="1"/>
  <c r="K12" i="2"/>
  <c r="L12" i="2" s="1"/>
  <c r="M12" i="2" s="1"/>
  <c r="N12" i="2" s="1"/>
  <c r="H13" i="2"/>
  <c r="O13" i="2" s="1"/>
  <c r="K13" i="2"/>
  <c r="L13" i="2" s="1"/>
  <c r="M13" i="2" s="1"/>
  <c r="N13" i="2" s="1"/>
  <c r="H14" i="2"/>
  <c r="O14" i="2" s="1"/>
  <c r="K14" i="2"/>
  <c r="L14" i="2" s="1"/>
  <c r="M14" i="2" s="1"/>
  <c r="N14" i="2" s="1"/>
  <c r="H15" i="2"/>
  <c r="O15" i="2" s="1"/>
  <c r="K15" i="2"/>
  <c r="L15" i="2" s="1"/>
  <c r="M15" i="2" s="1"/>
  <c r="N15" i="2" s="1"/>
  <c r="H16" i="2"/>
  <c r="O16" i="2" s="1"/>
  <c r="J16" i="2"/>
  <c r="K16" i="2" s="1"/>
  <c r="L16" i="2" s="1"/>
  <c r="M16" i="2" s="1"/>
  <c r="N16" i="2" s="1"/>
  <c r="H17" i="2"/>
  <c r="O17" i="2" s="1"/>
  <c r="J17" i="2"/>
  <c r="K17" i="2" s="1"/>
  <c r="L17" i="2" s="1"/>
  <c r="M17" i="2" s="1"/>
  <c r="N17" i="2" s="1"/>
  <c r="H18" i="2"/>
  <c r="J18" i="2"/>
  <c r="K18" i="2" s="1"/>
  <c r="L18" i="2" s="1"/>
  <c r="M18" i="2" s="1"/>
  <c r="N18" i="2" s="1"/>
  <c r="O18" i="2"/>
  <c r="H19" i="2"/>
  <c r="O19" i="2" s="1"/>
  <c r="K19" i="2"/>
  <c r="L19" i="2" s="1"/>
  <c r="M19" i="2" s="1"/>
  <c r="N19" i="2" s="1"/>
  <c r="H20" i="2"/>
  <c r="O20" i="2" s="1"/>
  <c r="K20" i="2"/>
  <c r="L20" i="2" s="1"/>
  <c r="M20" i="2" s="1"/>
  <c r="N20" i="2" s="1"/>
  <c r="H21" i="2"/>
  <c r="O21" i="2" s="1"/>
  <c r="K21" i="2"/>
  <c r="L21" i="2" s="1"/>
  <c r="M21" i="2" s="1"/>
  <c r="N21" i="2" s="1"/>
  <c r="H22" i="2"/>
  <c r="O22" i="2" s="1"/>
  <c r="K22" i="2"/>
  <c r="L22" i="2" s="1"/>
  <c r="M22" i="2" s="1"/>
  <c r="N22" i="2" s="1"/>
  <c r="H23" i="2"/>
  <c r="O23" i="2" s="1"/>
  <c r="K23" i="2"/>
  <c r="L23" i="2" s="1"/>
  <c r="M23" i="2" s="1"/>
  <c r="N23" i="2" s="1"/>
  <c r="H24" i="2"/>
  <c r="O24" i="2" s="1"/>
  <c r="K24" i="2"/>
  <c r="L24" i="2" s="1"/>
  <c r="M24" i="2" s="1"/>
  <c r="N24" i="2" s="1"/>
  <c r="H25" i="2"/>
  <c r="K25" i="2"/>
  <c r="L25" i="2" s="1"/>
  <c r="M25" i="2" s="1"/>
  <c r="N25" i="2" s="1"/>
  <c r="O25" i="2"/>
  <c r="H26" i="2"/>
  <c r="K26" i="2"/>
  <c r="L26" i="2" s="1"/>
  <c r="M26" i="2" s="1"/>
  <c r="N26" i="2" s="1"/>
  <c r="O26" i="2"/>
  <c r="H27" i="2"/>
  <c r="O27" i="2" s="1"/>
  <c r="K27" i="2"/>
  <c r="L27" i="2" s="1"/>
  <c r="M27" i="2" s="1"/>
  <c r="N27" i="2" s="1"/>
  <c r="M5" i="2" l="1"/>
  <c r="N5" i="2" s="1"/>
  <c r="K6" i="2"/>
  <c r="L6" i="2" s="1"/>
  <c r="M6" i="2" s="1"/>
  <c r="N6" i="2" s="1"/>
  <c r="P25" i="2"/>
  <c r="Q25" i="2"/>
  <c r="P21" i="2"/>
  <c r="Q21" i="2"/>
  <c r="Q17" i="2"/>
  <c r="P17" i="2"/>
  <c r="P15" i="2"/>
  <c r="Q15" i="2"/>
  <c r="P13" i="2"/>
  <c r="Q13" i="2"/>
  <c r="P11" i="2"/>
  <c r="Q11" i="2"/>
  <c r="P9" i="2"/>
  <c r="Q9" i="2"/>
  <c r="P7" i="2"/>
  <c r="Q7" i="2"/>
  <c r="P24" i="2"/>
  <c r="Q24" i="2"/>
  <c r="P22" i="2"/>
  <c r="Q22" i="2"/>
  <c r="P18" i="2"/>
  <c r="Q18" i="2"/>
  <c r="Q4" i="2"/>
  <c r="P20" i="2"/>
  <c r="Q20" i="2"/>
  <c r="P26" i="2"/>
  <c r="Q26" i="2"/>
  <c r="P27" i="2"/>
  <c r="Q27" i="2"/>
  <c r="P23" i="2"/>
  <c r="Q23" i="2"/>
  <c r="P19" i="2"/>
  <c r="Q19" i="2"/>
  <c r="Q16" i="2"/>
  <c r="P16" i="2"/>
  <c r="P14" i="2"/>
  <c r="Q14" i="2"/>
  <c r="P12" i="2"/>
  <c r="Q12" i="2"/>
  <c r="P10" i="2"/>
  <c r="Q10" i="2"/>
  <c r="P8" i="2"/>
  <c r="Q8" i="2"/>
  <c r="P5" i="2" l="1"/>
  <c r="Q5" i="2"/>
  <c r="Q6" i="2"/>
  <c r="P6" i="2"/>
  <c r="I22" i="1"/>
  <c r="I55" i="1"/>
  <c r="I19" i="1"/>
  <c r="I60" i="1"/>
  <c r="I61" i="1"/>
  <c r="I56" i="1"/>
  <c r="I42" i="1"/>
  <c r="I62" i="1"/>
  <c r="I21" i="1"/>
  <c r="I53" i="1"/>
  <c r="I43" i="1"/>
  <c r="I54" i="1"/>
  <c r="I37" i="1"/>
  <c r="I36" i="1"/>
  <c r="I57" i="1"/>
  <c r="I18" i="1"/>
  <c r="I49" i="1"/>
  <c r="I8" i="1"/>
  <c r="I50" i="1"/>
  <c r="I58" i="1"/>
  <c r="I51" i="1"/>
  <c r="I38" i="1"/>
  <c r="I39" i="1"/>
  <c r="I52" i="1"/>
  <c r="I41" i="1"/>
  <c r="I28" i="1"/>
  <c r="I3" i="1"/>
  <c r="I17" i="1"/>
  <c r="I9" i="1"/>
  <c r="I33" i="1"/>
  <c r="I59" i="1"/>
  <c r="I29" i="1"/>
  <c r="I44" i="1"/>
  <c r="I23" i="1"/>
  <c r="I40" i="1"/>
  <c r="I27" i="1"/>
  <c r="I30" i="1"/>
  <c r="I65" i="1"/>
  <c r="I4" i="1"/>
  <c r="I64" i="1"/>
  <c r="I16" i="1"/>
  <c r="I10" i="1"/>
  <c r="I63" i="1"/>
  <c r="I34" i="1"/>
  <c r="I24" i="1"/>
  <c r="I66" i="1"/>
  <c r="I26" i="1"/>
  <c r="I45" i="1"/>
  <c r="I11" i="1"/>
  <c r="I35" i="1"/>
  <c r="I5" i="1"/>
  <c r="I68" i="1"/>
  <c r="I15" i="1"/>
  <c r="I69" i="1"/>
  <c r="I67" i="1"/>
  <c r="I12" i="1"/>
  <c r="I73" i="1"/>
  <c r="I25" i="1"/>
  <c r="I31" i="1"/>
  <c r="I13" i="1"/>
  <c r="I46" i="1"/>
  <c r="I70" i="1"/>
  <c r="I71" i="1"/>
  <c r="I6" i="1"/>
  <c r="I47" i="1"/>
  <c r="I72" i="1"/>
  <c r="I14" i="1"/>
  <c r="I48" i="1"/>
  <c r="I32" i="1"/>
  <c r="I7" i="1"/>
</calcChain>
</file>

<file path=xl/sharedStrings.xml><?xml version="1.0" encoding="utf-8"?>
<sst xmlns="http://schemas.openxmlformats.org/spreadsheetml/2006/main" count="898" uniqueCount="94">
  <si>
    <t>ID POT</t>
  </si>
  <si>
    <t>Site</t>
  </si>
  <si>
    <t>Rep</t>
  </si>
  <si>
    <t>A9</t>
  </si>
  <si>
    <t>PF45</t>
  </si>
  <si>
    <t>tare</t>
  </si>
  <si>
    <t>Prof</t>
  </si>
  <si>
    <t>tare_mh</t>
  </si>
  <si>
    <t>tare_ms</t>
  </si>
  <si>
    <t>%eau</t>
  </si>
  <si>
    <t>densité apparente</t>
  </si>
  <si>
    <t>total porosity</t>
  </si>
  <si>
    <t>WFPS</t>
  </si>
  <si>
    <t>mass basic</t>
  </si>
  <si>
    <t>g d'eau</t>
  </si>
  <si>
    <t>g</t>
  </si>
  <si>
    <t>mL</t>
  </si>
  <si>
    <r>
      <t>g/cm</t>
    </r>
    <r>
      <rPr>
        <vertAlign val="superscript"/>
        <sz val="10"/>
        <rFont val="Arial"/>
        <family val="2"/>
      </rPr>
      <t>3</t>
    </r>
  </si>
  <si>
    <t>/100 g sol sec</t>
  </si>
  <si>
    <t>réf. Carter, p. 583 (total porosity)</t>
  </si>
  <si>
    <t xml:space="preserve">     Carter, p. 543 (% water content, mass basic)</t>
  </si>
  <si>
    <t>d.a.</t>
  </si>
  <si>
    <t>Calcul densité en conditions naturelles et % 'water content'</t>
  </si>
  <si>
    <t>eau à ajouter</t>
  </si>
  <si>
    <t>sol pesé</t>
  </si>
  <si>
    <t>pds total</t>
  </si>
  <si>
    <t>sol humide</t>
  </si>
  <si>
    <t>block</t>
  </si>
  <si>
    <t>pot</t>
  </si>
  <si>
    <t>pot (g)</t>
  </si>
  <si>
    <t>sol tel quel (g)</t>
  </si>
  <si>
    <t>pot + sol+ eau</t>
  </si>
  <si>
    <t>SITES</t>
  </si>
  <si>
    <t>TEMPERATURES</t>
  </si>
  <si>
    <t>PROFONDEUR</t>
  </si>
  <si>
    <t>eau (ml)</t>
  </si>
  <si>
    <t>ug C-CO2 /h/g de sol sec</t>
  </si>
  <si>
    <t>conc. CO2_t0</t>
  </si>
  <si>
    <t>ppm_t24h</t>
  </si>
  <si>
    <t>t0</t>
  </si>
  <si>
    <t>t24</t>
  </si>
  <si>
    <t>t24h</t>
  </si>
  <si>
    <t>t 0</t>
  </si>
  <si>
    <t>ug CO2/mol</t>
  </si>
  <si>
    <t>44000000 ug co2/mol</t>
  </si>
  <si>
    <t>litres /mol @ 20oC</t>
  </si>
  <si>
    <t>24,12 L mol-1</t>
  </si>
  <si>
    <t>volume headspace</t>
  </si>
  <si>
    <t>166ml hs</t>
  </si>
  <si>
    <t>C-CO2</t>
  </si>
  <si>
    <t>12/44</t>
  </si>
  <si>
    <t>incubation</t>
  </si>
  <si>
    <t>24 heures</t>
  </si>
  <si>
    <t>poids sec</t>
  </si>
  <si>
    <t>45g sol</t>
  </si>
  <si>
    <t>Poids sol sec</t>
  </si>
  <si>
    <t>Densite apparente</t>
  </si>
  <si>
    <t>Pourcentage eau</t>
  </si>
  <si>
    <t>V headspace_ml</t>
  </si>
  <si>
    <t>V_Molaire</t>
  </si>
  <si>
    <t>Durée_mesure_28_jan</t>
  </si>
  <si>
    <t>Durée_mesure_7_fev</t>
  </si>
  <si>
    <t>Durée_mesure_14_fev</t>
  </si>
  <si>
    <t>Durée_mesure_26_fev</t>
  </si>
  <si>
    <t>Durée_mesure_15_mars</t>
  </si>
  <si>
    <t>Durée_mesure_26_mars</t>
  </si>
  <si>
    <t>Durée_mesure_10_avril</t>
  </si>
  <si>
    <t>Durée_mesure_23_avril</t>
  </si>
  <si>
    <t>Durée_mesure_8_mai</t>
  </si>
  <si>
    <t>temps_jr</t>
  </si>
  <si>
    <t>ug_C_CO2_h_g</t>
  </si>
  <si>
    <t>ID_POT</t>
  </si>
  <si>
    <t>conc_CO2_t0</t>
  </si>
  <si>
    <t>Poids_sol_sec</t>
  </si>
  <si>
    <t>Duree_mesure_28_jan</t>
  </si>
  <si>
    <t>pot _sol_ eau</t>
  </si>
  <si>
    <t>eau_ml</t>
  </si>
  <si>
    <t>sol tel quel_g</t>
  </si>
  <si>
    <t>pot_g</t>
  </si>
  <si>
    <t>Repetition</t>
  </si>
  <si>
    <t>Sample</t>
  </si>
  <si>
    <t>Location</t>
  </si>
  <si>
    <t>Deph</t>
  </si>
  <si>
    <t>Bulk density</t>
  </si>
  <si>
    <r>
      <t>pH</t>
    </r>
    <r>
      <rPr>
        <vertAlign val="subscript"/>
        <sz val="11"/>
        <color rgb="FF000000"/>
        <rFont val="Times New Roman"/>
        <family val="1"/>
      </rPr>
      <t>CaCl2</t>
    </r>
  </si>
  <si>
    <t xml:space="preserve">Carbone </t>
  </si>
  <si>
    <t>Sulfur</t>
  </si>
  <si>
    <t>Nitrogen</t>
  </si>
  <si>
    <t xml:space="preserve">C stock </t>
  </si>
  <si>
    <t>cm</t>
  </si>
  <si>
    <r>
      <t>kg m</t>
    </r>
    <r>
      <rPr>
        <vertAlign val="superscript"/>
        <sz val="11"/>
        <color rgb="FF000000"/>
        <rFont val="Times New Roman"/>
        <family val="1"/>
      </rPr>
      <t>-3</t>
    </r>
  </si>
  <si>
    <t>%</t>
  </si>
  <si>
    <t>Site A9</t>
  </si>
  <si>
    <t>Site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</si>
</sst>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"/>
    <numFmt numFmtId="167" formatCode="0.0000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perscript"/>
      <sz val="10"/>
      <name val="Arial"/>
      <family val="2"/>
    </font>
    <font>
      <sz val="10"/>
      <color indexed="8"/>
      <name val="Arial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Times New Roman"/>
      <family val="1"/>
    </font>
    <font>
      <vertAlign val="subscript"/>
      <sz val="11"/>
      <color rgb="FF000000"/>
      <name val="Times New Roman"/>
      <family val="1"/>
    </font>
    <font>
      <vertAlign val="superscript"/>
      <sz val="11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2" fontId="1" fillId="2" borderId="1" xfId="0" applyNumberFormat="1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165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1" fillId="0" borderId="1" xfId="0" applyFont="1" applyBorder="1"/>
    <xf numFmtId="0" fontId="0" fillId="4" borderId="1" xfId="0" applyFill="1" applyBorder="1" applyAlignment="1">
      <alignment horizontal="center"/>
    </xf>
    <xf numFmtId="0" fontId="0" fillId="4" borderId="0" xfId="0" applyFill="1"/>
    <xf numFmtId="0" fontId="0" fillId="5" borderId="1" xfId="0" applyFill="1" applyBorder="1" applyAlignment="1">
      <alignment horizontal="center"/>
    </xf>
    <xf numFmtId="0" fontId="0" fillId="5" borderId="0" xfId="0" applyFill="1"/>
    <xf numFmtId="1" fontId="0" fillId="0" borderId="0" xfId="0" applyNumberFormat="1"/>
    <xf numFmtId="164" fontId="0" fillId="0" borderId="0" xfId="0" applyNumberFormat="1"/>
    <xf numFmtId="166" fontId="0" fillId="6" borderId="0" xfId="0" applyNumberFormat="1" applyFill="1"/>
    <xf numFmtId="0" fontId="0" fillId="0" borderId="0" xfId="0" applyBorder="1" applyAlignment="1">
      <alignment horizontal="center"/>
    </xf>
    <xf numFmtId="0" fontId="0" fillId="0" borderId="2" xfId="0" applyFill="1" applyBorder="1"/>
    <xf numFmtId="0" fontId="0" fillId="0" borderId="3" xfId="0" applyFill="1" applyBorder="1"/>
    <xf numFmtId="0" fontId="0" fillId="0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/>
    <xf numFmtId="0" fontId="0" fillId="8" borderId="0" xfId="0" applyFill="1"/>
    <xf numFmtId="166" fontId="0" fillId="8" borderId="0" xfId="0" applyNumberFormat="1" applyFill="1"/>
    <xf numFmtId="0" fontId="0" fillId="0" borderId="1" xfId="0" applyFill="1" applyBorder="1"/>
    <xf numFmtId="2" fontId="0" fillId="0" borderId="0" xfId="0" applyNumberFormat="1"/>
    <xf numFmtId="1" fontId="0" fillId="8" borderId="0" xfId="0" applyNumberFormat="1" applyFill="1"/>
    <xf numFmtId="1" fontId="1" fillId="8" borderId="0" xfId="0" applyNumberFormat="1" applyFont="1" applyFill="1"/>
    <xf numFmtId="0" fontId="0" fillId="6" borderId="0" xfId="0" applyFill="1"/>
    <xf numFmtId="164" fontId="0" fillId="6" borderId="0" xfId="0" applyNumberFormat="1" applyFill="1"/>
    <xf numFmtId="1" fontId="0" fillId="7" borderId="0" xfId="0" applyNumberFormat="1" applyFill="1"/>
    <xf numFmtId="0" fontId="0" fillId="0" borderId="0" xfId="0" applyFill="1"/>
    <xf numFmtId="166" fontId="0" fillId="0" borderId="0" xfId="0" applyNumberFormat="1" applyFill="1"/>
    <xf numFmtId="167" fontId="0" fillId="7" borderId="0" xfId="0" applyNumberFormat="1" applyFill="1"/>
    <xf numFmtId="167" fontId="0" fillId="0" borderId="0" xfId="0" applyNumberFormat="1"/>
    <xf numFmtId="164" fontId="4" fillId="6" borderId="0" xfId="0" applyNumberFormat="1" applyFont="1" applyFill="1"/>
    <xf numFmtId="164" fontId="0" fillId="7" borderId="0" xfId="0" applyNumberFormat="1" applyFill="1"/>
    <xf numFmtId="164" fontId="4" fillId="7" borderId="0" xfId="0" applyNumberFormat="1" applyFont="1" applyFill="1"/>
    <xf numFmtId="164" fontId="4" fillId="0" borderId="0" xfId="0" applyNumberFormat="1" applyFont="1"/>
    <xf numFmtId="0" fontId="0" fillId="0" borderId="0" xfId="0" applyNumberFormat="1"/>
    <xf numFmtId="164" fontId="0" fillId="0" borderId="2" xfId="0" applyNumberFormat="1" applyBorder="1" applyAlignment="1">
      <alignment horizontal="right"/>
    </xf>
    <xf numFmtId="0" fontId="5" fillId="0" borderId="0" xfId="0" applyFont="1" applyFill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9" fontId="6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164" fontId="6" fillId="0" borderId="5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 xr:uid="{B82EF849-498F-4D38-9E23-BEB0BA762C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E124B-5008-4DE5-830D-2C2F883057A3}">
  <dimension ref="A1:S649"/>
  <sheetViews>
    <sheetView workbookViewId="0">
      <pane xSplit="4" ySplit="1" topLeftCell="M2" activePane="bottomRight" state="frozen"/>
      <selection pane="topRight" activeCell="E1" sqref="E1"/>
      <selection pane="bottomLeft" activeCell="A2" sqref="A2"/>
      <selection pane="bottomRight" activeCell="S1" sqref="S1"/>
    </sheetView>
  </sheetViews>
  <sheetFormatPr baseColWidth="10" defaultRowHeight="15" x14ac:dyDescent="0.25"/>
  <cols>
    <col min="4" max="4" width="13.5703125" customWidth="1"/>
    <col min="6" max="6" width="18" customWidth="1"/>
    <col min="8" max="8" width="16.42578125" customWidth="1"/>
    <col min="10" max="10" width="16.42578125" customWidth="1"/>
    <col min="11" max="11" width="17" customWidth="1"/>
    <col min="12" max="12" width="21.7109375" customWidth="1"/>
    <col min="13" max="13" width="18.28515625" customWidth="1"/>
    <col min="14" max="14" width="16.42578125" customWidth="1"/>
    <col min="15" max="15" width="17.42578125" customWidth="1"/>
    <col min="16" max="16" width="16.7109375" customWidth="1"/>
    <col min="18" max="18" width="25.28515625" customWidth="1"/>
    <col min="19" max="19" width="22.140625" customWidth="1"/>
    <col min="21" max="21" width="18.140625" customWidth="1"/>
    <col min="37" max="37" width="24.42578125" customWidth="1"/>
    <col min="38" max="38" width="25" customWidth="1"/>
    <col min="41" max="41" width="24.42578125" customWidth="1"/>
    <col min="42" max="42" width="24.85546875" customWidth="1"/>
    <col min="45" max="45" width="23.140625" customWidth="1"/>
    <col min="46" max="46" width="23" customWidth="1"/>
    <col min="49" max="49" width="15.28515625" customWidth="1"/>
    <col min="50" max="50" width="22.85546875" customWidth="1"/>
  </cols>
  <sheetData>
    <row r="1" spans="1:19" x14ac:dyDescent="0.25">
      <c r="A1" t="s">
        <v>69</v>
      </c>
      <c r="B1" t="s">
        <v>71</v>
      </c>
      <c r="C1" t="s">
        <v>32</v>
      </c>
      <c r="D1" t="s">
        <v>34</v>
      </c>
      <c r="E1" s="57" t="s">
        <v>79</v>
      </c>
      <c r="F1" t="s">
        <v>33</v>
      </c>
      <c r="G1" t="s">
        <v>78</v>
      </c>
      <c r="H1" t="s">
        <v>77</v>
      </c>
      <c r="I1" t="s">
        <v>76</v>
      </c>
      <c r="J1" t="s">
        <v>75</v>
      </c>
      <c r="K1" t="s">
        <v>57</v>
      </c>
      <c r="L1" t="s">
        <v>56</v>
      </c>
      <c r="M1" t="s">
        <v>59</v>
      </c>
      <c r="N1" t="s">
        <v>58</v>
      </c>
      <c r="O1" t="s">
        <v>73</v>
      </c>
      <c r="P1" t="s">
        <v>72</v>
      </c>
      <c r="Q1" t="s">
        <v>38</v>
      </c>
      <c r="R1" t="s">
        <v>74</v>
      </c>
      <c r="S1" t="s">
        <v>70</v>
      </c>
    </row>
    <row r="2" spans="1:19" x14ac:dyDescent="0.25">
      <c r="A2">
        <v>7</v>
      </c>
      <c r="B2">
        <v>1</v>
      </c>
      <c r="C2" t="s">
        <v>3</v>
      </c>
      <c r="D2">
        <v>20</v>
      </c>
      <c r="E2">
        <v>2</v>
      </c>
      <c r="F2">
        <v>30</v>
      </c>
      <c r="G2">
        <v>251.4</v>
      </c>
      <c r="H2">
        <v>112.33</v>
      </c>
      <c r="I2">
        <v>10.7</v>
      </c>
      <c r="J2">
        <v>374.43</v>
      </c>
      <c r="K2">
        <v>12.3</v>
      </c>
      <c r="L2">
        <v>1.42</v>
      </c>
      <c r="M2">
        <v>24.943379999999998</v>
      </c>
      <c r="N2">
        <v>170.8943661971831</v>
      </c>
      <c r="O2">
        <v>98.513409999999993</v>
      </c>
      <c r="P2">
        <v>514.73548177611826</v>
      </c>
      <c r="Q2">
        <v>1324.2307543588299</v>
      </c>
      <c r="R2">
        <v>22.63</v>
      </c>
      <c r="S2">
        <v>2.9853008141839863E-2</v>
      </c>
    </row>
    <row r="3" spans="1:19" x14ac:dyDescent="0.25">
      <c r="A3">
        <v>7</v>
      </c>
      <c r="B3">
        <v>2</v>
      </c>
      <c r="C3" t="s">
        <v>3</v>
      </c>
      <c r="D3">
        <v>30</v>
      </c>
      <c r="E3">
        <v>2</v>
      </c>
      <c r="F3">
        <v>30</v>
      </c>
      <c r="G3">
        <v>249.94</v>
      </c>
      <c r="H3">
        <v>113.2</v>
      </c>
      <c r="I3">
        <v>11.2</v>
      </c>
      <c r="J3">
        <v>374.34</v>
      </c>
      <c r="K3">
        <v>13.2</v>
      </c>
      <c r="L3">
        <v>1.38</v>
      </c>
      <c r="M3">
        <v>24.943379999999998</v>
      </c>
      <c r="N3">
        <v>167.97101449275362</v>
      </c>
      <c r="O3">
        <v>98.257599999999996</v>
      </c>
      <c r="P3">
        <v>512.05073463755173</v>
      </c>
      <c r="Q3">
        <v>960.83056805399315</v>
      </c>
      <c r="R3">
        <v>22.63</v>
      </c>
      <c r="S3">
        <v>1.6309585180203333E-2</v>
      </c>
    </row>
    <row r="4" spans="1:19" x14ac:dyDescent="0.25">
      <c r="A4">
        <v>7</v>
      </c>
      <c r="B4">
        <v>3</v>
      </c>
      <c r="C4" t="s">
        <v>4</v>
      </c>
      <c r="D4">
        <v>10</v>
      </c>
      <c r="E4">
        <v>2</v>
      </c>
      <c r="F4">
        <v>30</v>
      </c>
      <c r="G4">
        <v>248.62</v>
      </c>
      <c r="H4">
        <v>126.01</v>
      </c>
      <c r="I4">
        <v>22.5</v>
      </c>
      <c r="J4">
        <v>397.13</v>
      </c>
      <c r="K4">
        <v>26</v>
      </c>
      <c r="L4">
        <v>0.93</v>
      </c>
      <c r="M4">
        <v>24.943379999999998</v>
      </c>
      <c r="N4">
        <v>114.50537634408602</v>
      </c>
      <c r="O4">
        <v>93.247399999999999</v>
      </c>
      <c r="P4">
        <v>519.94333955678201</v>
      </c>
      <c r="Q4">
        <v>18262.382961895386</v>
      </c>
      <c r="R4">
        <v>22.63</v>
      </c>
      <c r="S4">
        <v>0.46317367973923823</v>
      </c>
    </row>
    <row r="5" spans="1:19" x14ac:dyDescent="0.25">
      <c r="A5">
        <v>7</v>
      </c>
      <c r="B5">
        <v>4</v>
      </c>
      <c r="C5" t="s">
        <v>4</v>
      </c>
      <c r="D5">
        <v>20</v>
      </c>
      <c r="E5">
        <v>2</v>
      </c>
      <c r="F5">
        <v>30</v>
      </c>
      <c r="G5">
        <v>248.5</v>
      </c>
      <c r="H5">
        <v>113.01</v>
      </c>
      <c r="I5">
        <v>3.3</v>
      </c>
      <c r="J5">
        <v>364.81</v>
      </c>
      <c r="K5">
        <v>13</v>
      </c>
      <c r="L5">
        <v>1.64</v>
      </c>
      <c r="M5">
        <v>24.943379999999998</v>
      </c>
      <c r="N5">
        <v>181.09146341463412</v>
      </c>
      <c r="O5">
        <v>98.318700000000007</v>
      </c>
      <c r="P5">
        <v>524.55704196769216</v>
      </c>
      <c r="Q5">
        <v>1257.4070233408322</v>
      </c>
      <c r="R5">
        <v>22.63</v>
      </c>
      <c r="S5">
        <v>2.8695798955569566E-2</v>
      </c>
    </row>
    <row r="6" spans="1:19" x14ac:dyDescent="0.25">
      <c r="A6">
        <v>7</v>
      </c>
      <c r="B6">
        <v>5</v>
      </c>
      <c r="C6" t="s">
        <v>4</v>
      </c>
      <c r="D6">
        <v>30</v>
      </c>
      <c r="E6">
        <v>3</v>
      </c>
      <c r="F6">
        <v>10</v>
      </c>
      <c r="G6">
        <v>251.96</v>
      </c>
      <c r="H6">
        <v>119.53</v>
      </c>
      <c r="I6">
        <v>-2</v>
      </c>
      <c r="J6">
        <v>369.49</v>
      </c>
      <c r="K6">
        <v>19.5</v>
      </c>
      <c r="L6">
        <v>1.6</v>
      </c>
      <c r="M6">
        <v>23.296952277227724</v>
      </c>
      <c r="N6">
        <v>175.29374999999999</v>
      </c>
      <c r="O6">
        <v>96.221649999999997</v>
      </c>
      <c r="P6">
        <v>513.19555158697949</v>
      </c>
      <c r="Q6">
        <v>588.5920978627671</v>
      </c>
      <c r="R6">
        <v>22.86</v>
      </c>
      <c r="S6">
        <v>3.0949311655646722E-3</v>
      </c>
    </row>
    <row r="7" spans="1:19" x14ac:dyDescent="0.25">
      <c r="A7">
        <v>7</v>
      </c>
      <c r="B7">
        <v>6</v>
      </c>
      <c r="C7" t="s">
        <v>3</v>
      </c>
      <c r="D7">
        <v>10</v>
      </c>
      <c r="E7">
        <v>1</v>
      </c>
      <c r="F7">
        <v>10</v>
      </c>
      <c r="G7">
        <v>244.81</v>
      </c>
      <c r="H7">
        <v>110.32</v>
      </c>
      <c r="I7">
        <v>42.1</v>
      </c>
      <c r="J7">
        <v>397.23</v>
      </c>
      <c r="K7">
        <v>10.3</v>
      </c>
      <c r="L7">
        <v>0.89</v>
      </c>
      <c r="M7">
        <v>23.296952277227724</v>
      </c>
      <c r="N7">
        <v>126.04494382022473</v>
      </c>
      <c r="O7">
        <v>98.957039999999992</v>
      </c>
      <c r="P7">
        <v>546.3120545498823</v>
      </c>
      <c r="Q7">
        <v>2158.8189503655794</v>
      </c>
      <c r="R7">
        <v>22.86</v>
      </c>
      <c r="S7">
        <v>4.6279240530247678E-2</v>
      </c>
    </row>
    <row r="8" spans="1:19" x14ac:dyDescent="0.25">
      <c r="A8">
        <v>7</v>
      </c>
      <c r="B8">
        <v>7</v>
      </c>
      <c r="C8" t="s">
        <v>3</v>
      </c>
      <c r="D8">
        <v>20</v>
      </c>
      <c r="E8">
        <v>3</v>
      </c>
      <c r="F8">
        <v>20</v>
      </c>
      <c r="G8">
        <v>248.29</v>
      </c>
      <c r="H8">
        <v>113.02</v>
      </c>
      <c r="I8">
        <v>10</v>
      </c>
      <c r="J8">
        <v>371.31</v>
      </c>
      <c r="K8">
        <v>13</v>
      </c>
      <c r="L8">
        <v>1.42</v>
      </c>
      <c r="M8">
        <v>24.120166138613865</v>
      </c>
      <c r="N8">
        <v>170.40845070422534</v>
      </c>
      <c r="O8">
        <v>98.327399999999997</v>
      </c>
      <c r="P8">
        <v>501.19126552479912</v>
      </c>
      <c r="Q8">
        <v>1433.0849444600674</v>
      </c>
      <c r="R8">
        <v>23.14</v>
      </c>
      <c r="S8">
        <v>3.4723263410028078E-2</v>
      </c>
    </row>
    <row r="9" spans="1:19" x14ac:dyDescent="0.25">
      <c r="A9">
        <v>7</v>
      </c>
      <c r="B9">
        <v>8</v>
      </c>
      <c r="C9" t="s">
        <v>3</v>
      </c>
      <c r="D9">
        <v>30</v>
      </c>
      <c r="E9">
        <v>3</v>
      </c>
      <c r="F9">
        <v>20</v>
      </c>
      <c r="G9">
        <v>254.5</v>
      </c>
      <c r="H9">
        <v>118.73</v>
      </c>
      <c r="I9">
        <v>5.7</v>
      </c>
      <c r="J9">
        <v>378.93</v>
      </c>
      <c r="K9">
        <v>18.7</v>
      </c>
      <c r="L9">
        <v>1.38</v>
      </c>
      <c r="M9">
        <v>24.120166138613865</v>
      </c>
      <c r="N9">
        <v>163.963768115942</v>
      </c>
      <c r="O9">
        <v>96.52749</v>
      </c>
      <c r="P9">
        <v>481.98772627648344</v>
      </c>
      <c r="Q9">
        <v>707.62679274465688</v>
      </c>
      <c r="R9">
        <v>23.14</v>
      </c>
      <c r="S9">
        <v>8.2404090018534555E-3</v>
      </c>
    </row>
    <row r="10" spans="1:19" x14ac:dyDescent="0.25">
      <c r="A10">
        <v>7</v>
      </c>
      <c r="B10">
        <v>9</v>
      </c>
      <c r="C10" t="s">
        <v>4</v>
      </c>
      <c r="D10">
        <v>10</v>
      </c>
      <c r="E10">
        <v>3</v>
      </c>
      <c r="F10">
        <v>30</v>
      </c>
      <c r="G10">
        <v>249.2</v>
      </c>
      <c r="H10">
        <v>127.56</v>
      </c>
      <c r="I10">
        <v>21.1</v>
      </c>
      <c r="J10">
        <v>397.86</v>
      </c>
      <c r="K10">
        <v>27.5</v>
      </c>
      <c r="L10">
        <v>0.93</v>
      </c>
      <c r="M10">
        <v>24.943379999999998</v>
      </c>
      <c r="N10">
        <v>112.83870967741936</v>
      </c>
      <c r="O10">
        <v>92.480999999999995</v>
      </c>
      <c r="P10">
        <v>504.00561733906977</v>
      </c>
      <c r="Q10">
        <v>19983.224057930256</v>
      </c>
      <c r="R10">
        <v>22.63</v>
      </c>
      <c r="S10">
        <v>0.50526418048493194</v>
      </c>
    </row>
    <row r="11" spans="1:19" x14ac:dyDescent="0.25">
      <c r="A11">
        <v>7</v>
      </c>
      <c r="B11">
        <v>10</v>
      </c>
      <c r="C11" t="s">
        <v>4</v>
      </c>
      <c r="D11">
        <v>20</v>
      </c>
      <c r="E11">
        <v>2</v>
      </c>
      <c r="F11">
        <v>10</v>
      </c>
      <c r="G11">
        <v>251.17</v>
      </c>
      <c r="H11">
        <v>113.02</v>
      </c>
      <c r="I11">
        <v>3.3</v>
      </c>
      <c r="J11">
        <v>367.49</v>
      </c>
      <c r="K11">
        <v>13</v>
      </c>
      <c r="L11">
        <v>1.64</v>
      </c>
      <c r="M11">
        <v>23.296952277227724</v>
      </c>
      <c r="N11">
        <v>181.08536585365852</v>
      </c>
      <c r="O11">
        <v>98.327399999999997</v>
      </c>
      <c r="P11">
        <v>552.91280136374701</v>
      </c>
      <c r="Q11">
        <v>701.47346034870634</v>
      </c>
      <c r="R11">
        <v>22.86</v>
      </c>
      <c r="S11">
        <v>6.1647933955487969E-3</v>
      </c>
    </row>
    <row r="12" spans="1:19" x14ac:dyDescent="0.25">
      <c r="A12">
        <v>7</v>
      </c>
      <c r="B12">
        <v>11</v>
      </c>
      <c r="C12" t="s">
        <v>4</v>
      </c>
      <c r="D12">
        <v>20</v>
      </c>
      <c r="E12">
        <v>4</v>
      </c>
      <c r="F12">
        <v>20</v>
      </c>
      <c r="G12">
        <v>254.68</v>
      </c>
      <c r="H12">
        <v>121.32</v>
      </c>
      <c r="I12">
        <v>-4.9000000000000004</v>
      </c>
      <c r="J12">
        <v>371.1</v>
      </c>
      <c r="K12">
        <v>21.3</v>
      </c>
      <c r="L12">
        <v>1.64</v>
      </c>
      <c r="M12">
        <v>24.120166138613865</v>
      </c>
      <c r="N12">
        <v>176.02439024390245</v>
      </c>
      <c r="O12">
        <v>95.478839999999991</v>
      </c>
      <c r="P12">
        <v>484.84240603945125</v>
      </c>
      <c r="Q12">
        <v>1616.3239946569179</v>
      </c>
      <c r="R12">
        <v>23.14</v>
      </c>
      <c r="S12">
        <v>4.4848797456407137E-2</v>
      </c>
    </row>
    <row r="13" spans="1:19" x14ac:dyDescent="0.25">
      <c r="A13">
        <v>7</v>
      </c>
      <c r="B13">
        <v>12</v>
      </c>
      <c r="C13" t="s">
        <v>4</v>
      </c>
      <c r="D13">
        <v>30</v>
      </c>
      <c r="E13">
        <v>1</v>
      </c>
      <c r="F13">
        <v>30</v>
      </c>
      <c r="G13">
        <v>248.35</v>
      </c>
      <c r="H13">
        <v>111.83</v>
      </c>
      <c r="I13">
        <v>5.6</v>
      </c>
      <c r="J13">
        <v>365.78000000000003</v>
      </c>
      <c r="K13">
        <v>11.8</v>
      </c>
      <c r="L13">
        <v>1.6</v>
      </c>
      <c r="M13">
        <v>24.943379999999998</v>
      </c>
      <c r="N13">
        <v>180.10624999999999</v>
      </c>
      <c r="O13">
        <v>98.634060000000005</v>
      </c>
      <c r="P13">
        <v>509.74588846497278</v>
      </c>
      <c r="Q13">
        <v>620.83888146794141</v>
      </c>
      <c r="R13">
        <v>22.63</v>
      </c>
      <c r="S13">
        <v>4.3125081648188596E-3</v>
      </c>
    </row>
    <row r="14" spans="1:19" x14ac:dyDescent="0.25">
      <c r="A14">
        <v>7</v>
      </c>
      <c r="B14">
        <v>13</v>
      </c>
      <c r="C14" t="s">
        <v>4</v>
      </c>
      <c r="D14">
        <v>30</v>
      </c>
      <c r="E14">
        <v>4</v>
      </c>
      <c r="F14">
        <v>10</v>
      </c>
      <c r="G14">
        <v>249.51</v>
      </c>
      <c r="H14">
        <v>120.32</v>
      </c>
      <c r="I14">
        <v>-2.8</v>
      </c>
      <c r="J14">
        <v>367.03</v>
      </c>
      <c r="K14">
        <v>20.3</v>
      </c>
      <c r="L14">
        <v>1.6</v>
      </c>
      <c r="M14">
        <v>23.296952277227724</v>
      </c>
      <c r="N14">
        <v>174.8</v>
      </c>
      <c r="O14">
        <v>95.895039999999995</v>
      </c>
      <c r="P14">
        <v>491.41815082393055</v>
      </c>
      <c r="Q14">
        <v>577.36786417322833</v>
      </c>
      <c r="R14">
        <v>22.86</v>
      </c>
      <c r="S14">
        <v>3.5301700511177377E-3</v>
      </c>
    </row>
    <row r="15" spans="1:19" x14ac:dyDescent="0.25">
      <c r="A15">
        <v>7</v>
      </c>
      <c r="B15">
        <v>14</v>
      </c>
      <c r="C15" t="s">
        <v>4</v>
      </c>
      <c r="D15">
        <v>20</v>
      </c>
      <c r="E15">
        <v>3</v>
      </c>
      <c r="F15">
        <v>20</v>
      </c>
      <c r="G15">
        <v>248.89</v>
      </c>
      <c r="H15">
        <v>123.91</v>
      </c>
      <c r="I15">
        <v>-7.6</v>
      </c>
      <c r="J15">
        <v>365.19999999999993</v>
      </c>
      <c r="K15">
        <v>23.9</v>
      </c>
      <c r="L15">
        <v>1.64</v>
      </c>
      <c r="M15">
        <v>24.120166138613865</v>
      </c>
      <c r="N15">
        <v>174.44512195121951</v>
      </c>
      <c r="O15">
        <v>94.295510000000007</v>
      </c>
      <c r="P15">
        <v>468.51885705008522</v>
      </c>
      <c r="Q15">
        <v>1556.1491317491561</v>
      </c>
      <c r="R15">
        <v>23.14</v>
      </c>
      <c r="S15">
        <v>4.3260018453097092E-2</v>
      </c>
    </row>
    <row r="16" spans="1:19" x14ac:dyDescent="0.25">
      <c r="A16">
        <v>7</v>
      </c>
      <c r="B16">
        <v>15</v>
      </c>
      <c r="C16" t="s">
        <v>4</v>
      </c>
      <c r="D16">
        <v>10</v>
      </c>
      <c r="E16">
        <v>3</v>
      </c>
      <c r="F16">
        <v>20</v>
      </c>
      <c r="G16">
        <v>250.03</v>
      </c>
      <c r="H16">
        <v>127.53</v>
      </c>
      <c r="I16">
        <v>21.1</v>
      </c>
      <c r="J16">
        <v>398.66</v>
      </c>
      <c r="K16">
        <v>27.5</v>
      </c>
      <c r="L16">
        <v>0.93</v>
      </c>
      <c r="M16">
        <v>24.120166138613865</v>
      </c>
      <c r="N16">
        <v>112.87096774193549</v>
      </c>
      <c r="O16">
        <v>92.459249999999997</v>
      </c>
      <c r="P16">
        <v>496.62630083610685</v>
      </c>
      <c r="Q16">
        <v>6548.8470542744662</v>
      </c>
      <c r="R16">
        <v>23.14</v>
      </c>
      <c r="S16">
        <v>0.15884891010165264</v>
      </c>
    </row>
    <row r="17" spans="1:19" x14ac:dyDescent="0.25">
      <c r="A17">
        <v>7</v>
      </c>
      <c r="B17">
        <v>16</v>
      </c>
      <c r="C17" t="s">
        <v>3</v>
      </c>
      <c r="D17">
        <v>30</v>
      </c>
      <c r="E17">
        <v>3</v>
      </c>
      <c r="F17">
        <v>10</v>
      </c>
      <c r="G17">
        <v>249.24</v>
      </c>
      <c r="H17">
        <v>118.73</v>
      </c>
      <c r="I17">
        <v>5.7</v>
      </c>
      <c r="J17">
        <v>373.67</v>
      </c>
      <c r="K17">
        <v>18.7</v>
      </c>
      <c r="L17">
        <v>1.38</v>
      </c>
      <c r="M17">
        <v>23.296952277227724</v>
      </c>
      <c r="N17">
        <v>163.963768115942</v>
      </c>
      <c r="O17">
        <v>96.52749</v>
      </c>
      <c r="P17">
        <v>518.32358145953401</v>
      </c>
      <c r="Q17">
        <v>622.59266029246339</v>
      </c>
      <c r="R17">
        <v>22.86</v>
      </c>
      <c r="S17">
        <v>3.9907849318594011E-3</v>
      </c>
    </row>
    <row r="18" spans="1:19" x14ac:dyDescent="0.25">
      <c r="A18">
        <v>7</v>
      </c>
      <c r="B18">
        <v>17</v>
      </c>
      <c r="C18" t="s">
        <v>3</v>
      </c>
      <c r="D18">
        <v>20</v>
      </c>
      <c r="E18">
        <v>2</v>
      </c>
      <c r="F18">
        <v>20</v>
      </c>
      <c r="G18">
        <v>251.69</v>
      </c>
      <c r="H18">
        <v>112.33</v>
      </c>
      <c r="I18">
        <v>10.7</v>
      </c>
      <c r="J18">
        <v>374.71999999999997</v>
      </c>
      <c r="K18">
        <v>12.3</v>
      </c>
      <c r="L18">
        <v>1.42</v>
      </c>
      <c r="M18">
        <v>24.120166138613865</v>
      </c>
      <c r="N18">
        <v>170.8943661971831</v>
      </c>
      <c r="O18">
        <v>98.513409999999993</v>
      </c>
      <c r="P18">
        <v>501.87182401168928</v>
      </c>
      <c r="Q18">
        <v>941.06513638920137</v>
      </c>
      <c r="R18">
        <v>23.14</v>
      </c>
      <c r="S18">
        <v>1.6380445477414924E-2</v>
      </c>
    </row>
    <row r="19" spans="1:19" x14ac:dyDescent="0.25">
      <c r="A19">
        <v>7</v>
      </c>
      <c r="B19">
        <v>18</v>
      </c>
      <c r="C19" t="s">
        <v>3</v>
      </c>
      <c r="D19">
        <v>10</v>
      </c>
      <c r="E19">
        <v>2</v>
      </c>
      <c r="F19">
        <v>10</v>
      </c>
      <c r="G19">
        <v>246.04</v>
      </c>
      <c r="H19">
        <v>124.93</v>
      </c>
      <c r="I19">
        <v>27.5</v>
      </c>
      <c r="J19">
        <v>398.47</v>
      </c>
      <c r="K19">
        <v>24.9</v>
      </c>
      <c r="L19">
        <v>0.89</v>
      </c>
      <c r="M19">
        <v>23.296952277227724</v>
      </c>
      <c r="N19">
        <v>109.62921348314606</v>
      </c>
      <c r="O19">
        <v>93.822430000000011</v>
      </c>
      <c r="P19">
        <v>543.39397678382988</v>
      </c>
      <c r="Q19">
        <v>2603.322272215973</v>
      </c>
      <c r="R19">
        <v>22.86</v>
      </c>
      <c r="S19">
        <v>5.4234748987481561E-2</v>
      </c>
    </row>
    <row r="20" spans="1:19" x14ac:dyDescent="0.25">
      <c r="A20">
        <v>7</v>
      </c>
      <c r="B20">
        <v>19</v>
      </c>
      <c r="C20" t="s">
        <v>3</v>
      </c>
      <c r="D20">
        <v>30</v>
      </c>
      <c r="E20">
        <v>2</v>
      </c>
      <c r="F20">
        <v>10</v>
      </c>
      <c r="G20">
        <v>248.52</v>
      </c>
      <c r="H20">
        <v>113.2</v>
      </c>
      <c r="I20">
        <v>11.2</v>
      </c>
      <c r="J20">
        <v>372.92</v>
      </c>
      <c r="K20">
        <v>13.2</v>
      </c>
      <c r="L20">
        <v>1.38</v>
      </c>
      <c r="M20">
        <v>23.296952277227724</v>
      </c>
      <c r="N20">
        <v>167.97101449275362</v>
      </c>
      <c r="O20">
        <v>98.257599999999996</v>
      </c>
      <c r="P20">
        <v>607.53892361392968</v>
      </c>
      <c r="Q20">
        <v>691.08040987064112</v>
      </c>
      <c r="R20">
        <v>22.86</v>
      </c>
      <c r="S20">
        <v>3.2179278356996421E-3</v>
      </c>
    </row>
    <row r="21" spans="1:19" x14ac:dyDescent="0.25">
      <c r="A21">
        <v>7</v>
      </c>
      <c r="B21">
        <v>20</v>
      </c>
      <c r="C21" t="s">
        <v>3</v>
      </c>
      <c r="D21">
        <v>10</v>
      </c>
      <c r="E21">
        <v>4</v>
      </c>
      <c r="F21">
        <v>10</v>
      </c>
      <c r="G21">
        <v>244.6</v>
      </c>
      <c r="H21">
        <v>122.72</v>
      </c>
      <c r="I21">
        <v>28.7</v>
      </c>
      <c r="J21">
        <v>396.02</v>
      </c>
      <c r="K21">
        <v>23.7</v>
      </c>
      <c r="L21">
        <v>0.89</v>
      </c>
      <c r="M21">
        <v>23.296952277227724</v>
      </c>
      <c r="N21">
        <v>112.11235955056179</v>
      </c>
      <c r="O21">
        <v>93.635359999999991</v>
      </c>
      <c r="P21">
        <v>536.85693643964601</v>
      </c>
      <c r="Q21">
        <v>2809.3099163385823</v>
      </c>
      <c r="R21">
        <v>22.86</v>
      </c>
      <c r="S21">
        <v>6.1307615386240896E-2</v>
      </c>
    </row>
    <row r="22" spans="1:19" x14ac:dyDescent="0.25">
      <c r="A22">
        <v>7</v>
      </c>
      <c r="B22">
        <v>21</v>
      </c>
      <c r="C22" t="s">
        <v>3</v>
      </c>
      <c r="D22">
        <v>10</v>
      </c>
      <c r="E22">
        <v>1</v>
      </c>
      <c r="F22">
        <v>20</v>
      </c>
      <c r="G22">
        <v>251.14</v>
      </c>
      <c r="H22">
        <v>110.33</v>
      </c>
      <c r="I22">
        <v>42.1</v>
      </c>
      <c r="J22">
        <v>403.57</v>
      </c>
      <c r="K22">
        <v>10.3</v>
      </c>
      <c r="L22">
        <v>0.89</v>
      </c>
      <c r="M22">
        <v>24.120166138613865</v>
      </c>
      <c r="N22">
        <v>126.03370786516854</v>
      </c>
      <c r="O22">
        <v>98.966009999999997</v>
      </c>
      <c r="P22">
        <v>509.8703303839597</v>
      </c>
      <c r="Q22">
        <v>4615.0592484533181</v>
      </c>
      <c r="R22">
        <v>23.14</v>
      </c>
      <c r="S22">
        <v>0.11240131610732319</v>
      </c>
    </row>
    <row r="23" spans="1:19" x14ac:dyDescent="0.25">
      <c r="A23">
        <v>7</v>
      </c>
      <c r="B23">
        <v>22</v>
      </c>
      <c r="C23" t="s">
        <v>4</v>
      </c>
      <c r="D23">
        <v>10</v>
      </c>
      <c r="E23">
        <v>1</v>
      </c>
      <c r="F23">
        <v>10</v>
      </c>
      <c r="G23">
        <v>254.42</v>
      </c>
      <c r="H23">
        <v>124.72</v>
      </c>
      <c r="I23">
        <v>23.8</v>
      </c>
      <c r="J23">
        <v>402.94</v>
      </c>
      <c r="K23">
        <v>24.7</v>
      </c>
      <c r="L23">
        <v>0.93</v>
      </c>
      <c r="M23">
        <v>23.296952277227724</v>
      </c>
      <c r="N23">
        <v>115.89247311827958</v>
      </c>
      <c r="O23">
        <v>93.914159999999995</v>
      </c>
      <c r="P23">
        <v>579.46544362367069</v>
      </c>
      <c r="Q23">
        <v>4733.0888463160854</v>
      </c>
      <c r="R23">
        <v>22.86</v>
      </c>
      <c r="S23">
        <v>0.11549340353731162</v>
      </c>
    </row>
    <row r="24" spans="1:19" x14ac:dyDescent="0.25">
      <c r="A24">
        <v>7</v>
      </c>
      <c r="B24">
        <v>23</v>
      </c>
      <c r="C24" t="s">
        <v>4</v>
      </c>
      <c r="D24">
        <v>10</v>
      </c>
      <c r="E24">
        <v>4</v>
      </c>
      <c r="F24">
        <v>30</v>
      </c>
      <c r="G24">
        <v>249.56</v>
      </c>
      <c r="H24">
        <v>139.4</v>
      </c>
      <c r="I24">
        <v>9.1</v>
      </c>
      <c r="J24">
        <v>398.06000000000006</v>
      </c>
      <c r="K24">
        <v>39.4</v>
      </c>
      <c r="L24">
        <v>0.93</v>
      </c>
      <c r="M24">
        <v>24.943379999999998</v>
      </c>
      <c r="N24">
        <v>100.10752688172045</v>
      </c>
      <c r="O24">
        <v>84.476400000000012</v>
      </c>
      <c r="P24">
        <v>514.4221121844306</v>
      </c>
      <c r="Q24">
        <v>27184.104348284585</v>
      </c>
      <c r="R24">
        <v>22.63</v>
      </c>
      <c r="S24">
        <v>0.67187822275637898</v>
      </c>
    </row>
    <row r="25" spans="1:19" x14ac:dyDescent="0.25">
      <c r="A25">
        <v>7</v>
      </c>
      <c r="B25">
        <v>24</v>
      </c>
      <c r="C25" t="s">
        <v>4</v>
      </c>
      <c r="D25">
        <v>30</v>
      </c>
      <c r="E25">
        <v>1</v>
      </c>
      <c r="F25">
        <v>10</v>
      </c>
      <c r="G25">
        <v>247.66</v>
      </c>
      <c r="H25">
        <v>111.82</v>
      </c>
      <c r="I25">
        <v>5.6</v>
      </c>
      <c r="J25">
        <v>365.08000000000004</v>
      </c>
      <c r="K25">
        <v>11.8</v>
      </c>
      <c r="L25">
        <v>1.6</v>
      </c>
      <c r="M25">
        <v>23.296952277227724</v>
      </c>
      <c r="N25">
        <v>180.11250000000001</v>
      </c>
      <c r="O25">
        <v>98.625239999999991</v>
      </c>
      <c r="P25">
        <v>522.95709067294422</v>
      </c>
      <c r="Q25">
        <v>579.40206692913387</v>
      </c>
      <c r="R25">
        <v>22.86</v>
      </c>
      <c r="S25">
        <v>2.3226671943091925E-3</v>
      </c>
    </row>
    <row r="26" spans="1:19" x14ac:dyDescent="0.25">
      <c r="A26">
        <v>7</v>
      </c>
      <c r="B26">
        <v>25</v>
      </c>
      <c r="C26" t="s">
        <v>4</v>
      </c>
      <c r="D26">
        <v>20</v>
      </c>
      <c r="E26">
        <v>1</v>
      </c>
      <c r="F26">
        <v>20</v>
      </c>
      <c r="G26">
        <v>249.08</v>
      </c>
      <c r="H26">
        <v>114.44</v>
      </c>
      <c r="I26">
        <v>2</v>
      </c>
      <c r="J26">
        <v>365.52</v>
      </c>
      <c r="K26">
        <v>14.4</v>
      </c>
      <c r="L26">
        <v>1.64</v>
      </c>
      <c r="M26">
        <v>24.120166138613865</v>
      </c>
      <c r="N26">
        <v>180.21951219512195</v>
      </c>
      <c r="O26">
        <v>97.960639999999998</v>
      </c>
      <c r="P26">
        <v>489.8057959249939</v>
      </c>
      <c r="Q26">
        <v>797.78882522497179</v>
      </c>
      <c r="R26">
        <v>23.14</v>
      </c>
      <c r="S26">
        <v>1.218188734496204E-2</v>
      </c>
    </row>
    <row r="27" spans="1:19" x14ac:dyDescent="0.25">
      <c r="A27">
        <v>7</v>
      </c>
      <c r="B27">
        <v>26</v>
      </c>
      <c r="C27" t="s">
        <v>4</v>
      </c>
      <c r="D27">
        <v>10</v>
      </c>
      <c r="E27">
        <v>1</v>
      </c>
      <c r="F27">
        <v>30</v>
      </c>
      <c r="G27">
        <v>246.66</v>
      </c>
      <c r="H27">
        <v>124.73</v>
      </c>
      <c r="I27">
        <v>23.8</v>
      </c>
      <c r="J27">
        <v>395.19</v>
      </c>
      <c r="K27">
        <v>24.7</v>
      </c>
      <c r="L27">
        <v>0.93</v>
      </c>
      <c r="M27">
        <v>24.943379999999998</v>
      </c>
      <c r="N27">
        <v>115.88172043010752</v>
      </c>
      <c r="O27">
        <v>93.921689999999998</v>
      </c>
      <c r="P27">
        <v>544.72819222339467</v>
      </c>
      <c r="Q27">
        <v>19071.727397356579</v>
      </c>
      <c r="R27">
        <v>22.63</v>
      </c>
      <c r="S27">
        <v>0.48595438766154758</v>
      </c>
    </row>
    <row r="28" spans="1:19" x14ac:dyDescent="0.25">
      <c r="A28">
        <v>7</v>
      </c>
      <c r="B28">
        <v>27</v>
      </c>
      <c r="C28" t="s">
        <v>3</v>
      </c>
      <c r="D28">
        <v>30</v>
      </c>
      <c r="E28">
        <v>2</v>
      </c>
      <c r="F28">
        <v>20</v>
      </c>
      <c r="G28">
        <v>243.58</v>
      </c>
      <c r="H28">
        <v>113.21</v>
      </c>
      <c r="I28">
        <v>11.2</v>
      </c>
      <c r="J28">
        <v>367.99</v>
      </c>
      <c r="K28">
        <v>13.2</v>
      </c>
      <c r="L28">
        <v>1.38</v>
      </c>
      <c r="M28">
        <v>24.120166138613865</v>
      </c>
      <c r="N28">
        <v>167.96376811594203</v>
      </c>
      <c r="O28">
        <v>98.266279999999995</v>
      </c>
      <c r="P28">
        <v>562.94231674648915</v>
      </c>
      <c r="Q28">
        <v>727.3569143700787</v>
      </c>
      <c r="R28">
        <v>23.14</v>
      </c>
      <c r="S28">
        <v>6.0421160717459349E-3</v>
      </c>
    </row>
    <row r="29" spans="1:19" x14ac:dyDescent="0.25">
      <c r="A29">
        <v>7</v>
      </c>
      <c r="B29">
        <v>28</v>
      </c>
      <c r="C29" t="s">
        <v>3</v>
      </c>
      <c r="D29">
        <v>30</v>
      </c>
      <c r="E29">
        <v>4</v>
      </c>
      <c r="F29">
        <v>20</v>
      </c>
      <c r="G29">
        <v>249.74</v>
      </c>
      <c r="H29">
        <v>131</v>
      </c>
      <c r="I29">
        <v>-6.6</v>
      </c>
      <c r="J29">
        <v>374.14</v>
      </c>
      <c r="K29">
        <v>31</v>
      </c>
      <c r="L29">
        <v>1.38</v>
      </c>
      <c r="M29">
        <v>24.120166138613865</v>
      </c>
      <c r="N29">
        <v>155.07246376811594</v>
      </c>
      <c r="O29">
        <v>90.39</v>
      </c>
      <c r="P29">
        <v>485.70845036123063</v>
      </c>
      <c r="Q29">
        <v>773.56742125984249</v>
      </c>
      <c r="R29">
        <v>23.14</v>
      </c>
      <c r="S29">
        <v>1.061772971043762E-2</v>
      </c>
    </row>
    <row r="30" spans="1:19" x14ac:dyDescent="0.25">
      <c r="A30">
        <v>7</v>
      </c>
      <c r="B30">
        <v>29</v>
      </c>
      <c r="C30" t="s">
        <v>4</v>
      </c>
      <c r="D30">
        <v>10</v>
      </c>
      <c r="E30">
        <v>2</v>
      </c>
      <c r="F30">
        <v>10</v>
      </c>
      <c r="G30">
        <v>251.74</v>
      </c>
      <c r="H30">
        <v>126.03</v>
      </c>
      <c r="I30">
        <v>22.5</v>
      </c>
      <c r="J30">
        <v>400.27</v>
      </c>
      <c r="K30">
        <v>26</v>
      </c>
      <c r="L30">
        <v>0.93</v>
      </c>
      <c r="M30">
        <v>23.296952277227724</v>
      </c>
      <c r="N30">
        <v>114.48387096774195</v>
      </c>
      <c r="O30">
        <v>93.262200000000007</v>
      </c>
      <c r="P30">
        <v>538.37956002922317</v>
      </c>
      <c r="Q30">
        <v>2816.943475815523</v>
      </c>
      <c r="R30">
        <v>22.86</v>
      </c>
      <c r="S30">
        <v>6.3023972636885583E-2</v>
      </c>
    </row>
    <row r="31" spans="1:19" x14ac:dyDescent="0.25">
      <c r="A31">
        <v>7</v>
      </c>
      <c r="B31">
        <v>30</v>
      </c>
      <c r="C31" t="s">
        <v>4</v>
      </c>
      <c r="D31">
        <v>30</v>
      </c>
      <c r="E31">
        <v>1</v>
      </c>
      <c r="F31">
        <v>20</v>
      </c>
      <c r="G31">
        <v>254.57</v>
      </c>
      <c r="H31">
        <v>111.81</v>
      </c>
      <c r="I31">
        <v>5.6</v>
      </c>
      <c r="J31">
        <v>371.98</v>
      </c>
      <c r="K31">
        <v>11.8</v>
      </c>
      <c r="L31">
        <v>1.6</v>
      </c>
      <c r="M31">
        <v>24.120166138613865</v>
      </c>
      <c r="N31">
        <v>180.11875000000001</v>
      </c>
      <c r="O31">
        <v>98.616420000000005</v>
      </c>
      <c r="P31">
        <v>489.89015342154391</v>
      </c>
      <c r="Q31">
        <v>587.60074521934757</v>
      </c>
      <c r="R31">
        <v>23.14</v>
      </c>
      <c r="S31">
        <v>3.836974667984942E-3</v>
      </c>
    </row>
    <row r="32" spans="1:19" x14ac:dyDescent="0.25">
      <c r="A32">
        <v>7</v>
      </c>
      <c r="B32">
        <v>31</v>
      </c>
      <c r="C32" t="s">
        <v>4</v>
      </c>
      <c r="D32">
        <v>30</v>
      </c>
      <c r="E32">
        <v>4</v>
      </c>
      <c r="F32">
        <v>30</v>
      </c>
      <c r="G32">
        <v>256.04000000000002</v>
      </c>
      <c r="H32">
        <v>120.34</v>
      </c>
      <c r="I32">
        <v>-2.8</v>
      </c>
      <c r="J32">
        <v>373.58</v>
      </c>
      <c r="K32">
        <v>20.3</v>
      </c>
      <c r="L32">
        <v>1.6</v>
      </c>
      <c r="M32">
        <v>24.943379999999998</v>
      </c>
      <c r="N32">
        <v>174.78750000000002</v>
      </c>
      <c r="O32">
        <v>95.910979999999995</v>
      </c>
      <c r="P32">
        <v>543.18196282165752</v>
      </c>
      <c r="Q32">
        <v>809.16180399325083</v>
      </c>
      <c r="R32">
        <v>22.63</v>
      </c>
      <c r="S32">
        <v>1.0304624091561979E-2</v>
      </c>
    </row>
    <row r="33" spans="1:19" x14ac:dyDescent="0.25">
      <c r="A33">
        <v>7</v>
      </c>
      <c r="B33">
        <v>32</v>
      </c>
      <c r="C33" t="s">
        <v>3</v>
      </c>
      <c r="D33">
        <v>30</v>
      </c>
      <c r="E33">
        <v>3</v>
      </c>
      <c r="F33">
        <v>30</v>
      </c>
      <c r="G33">
        <v>254.96</v>
      </c>
      <c r="H33">
        <v>118.71</v>
      </c>
      <c r="I33">
        <v>5.7</v>
      </c>
      <c r="J33">
        <v>379.37</v>
      </c>
      <c r="K33">
        <v>18.7</v>
      </c>
      <c r="L33">
        <v>1.38</v>
      </c>
      <c r="M33">
        <v>24.943379999999998</v>
      </c>
      <c r="N33">
        <v>163.97826086956522</v>
      </c>
      <c r="O33">
        <v>96.511229999999998</v>
      </c>
      <c r="P33">
        <v>551.11776929945609</v>
      </c>
      <c r="Q33">
        <v>1100.7990368391452</v>
      </c>
      <c r="R33">
        <v>22.63</v>
      </c>
      <c r="S33">
        <v>1.9854582148821565E-2</v>
      </c>
    </row>
    <row r="34" spans="1:19" x14ac:dyDescent="0.25">
      <c r="A34">
        <v>7</v>
      </c>
      <c r="B34">
        <v>33</v>
      </c>
      <c r="C34" t="s">
        <v>4</v>
      </c>
      <c r="D34">
        <v>10</v>
      </c>
      <c r="E34">
        <v>4</v>
      </c>
      <c r="F34">
        <v>20</v>
      </c>
      <c r="G34">
        <v>249.56</v>
      </c>
      <c r="H34">
        <v>139.41</v>
      </c>
      <c r="I34">
        <v>9.1</v>
      </c>
      <c r="J34">
        <v>398.07000000000005</v>
      </c>
      <c r="K34">
        <v>39.4</v>
      </c>
      <c r="L34">
        <v>0.93</v>
      </c>
      <c r="M34">
        <v>24.120166138613865</v>
      </c>
      <c r="N34">
        <v>100.09677419354841</v>
      </c>
      <c r="O34">
        <v>84.482460000000003</v>
      </c>
      <c r="P34">
        <v>481.06528127283059</v>
      </c>
      <c r="Q34">
        <v>15791.123383014621</v>
      </c>
      <c r="R34">
        <v>23.14</v>
      </c>
      <c r="S34">
        <v>0.3900030162076758</v>
      </c>
    </row>
    <row r="35" spans="1:19" x14ac:dyDescent="0.25">
      <c r="A35">
        <v>7</v>
      </c>
      <c r="B35">
        <v>34</v>
      </c>
      <c r="C35" t="s">
        <v>4</v>
      </c>
      <c r="D35">
        <v>20</v>
      </c>
      <c r="E35">
        <v>2</v>
      </c>
      <c r="F35">
        <v>20</v>
      </c>
      <c r="G35">
        <v>249.42</v>
      </c>
      <c r="H35">
        <v>113.03</v>
      </c>
      <c r="I35">
        <v>3.3</v>
      </c>
      <c r="J35">
        <v>365.75</v>
      </c>
      <c r="K35">
        <v>13</v>
      </c>
      <c r="L35">
        <v>1.64</v>
      </c>
      <c r="M35">
        <v>24.120166138613865</v>
      </c>
      <c r="N35">
        <v>181.07926829268291</v>
      </c>
      <c r="O35">
        <v>98.336100000000002</v>
      </c>
      <c r="P35">
        <v>496.78227128825392</v>
      </c>
      <c r="Q35">
        <v>759.80423931383575</v>
      </c>
      <c r="R35">
        <v>23.14</v>
      </c>
      <c r="S35">
        <v>1.0413227826807649E-2</v>
      </c>
    </row>
    <row r="36" spans="1:19" x14ac:dyDescent="0.25">
      <c r="A36">
        <v>7</v>
      </c>
      <c r="B36">
        <v>35</v>
      </c>
      <c r="C36" t="s">
        <v>3</v>
      </c>
      <c r="D36">
        <v>20</v>
      </c>
      <c r="E36">
        <v>1</v>
      </c>
      <c r="F36">
        <v>30</v>
      </c>
      <c r="G36">
        <v>244.45</v>
      </c>
      <c r="H36">
        <v>114.24</v>
      </c>
      <c r="I36">
        <v>8.8000000000000007</v>
      </c>
      <c r="J36">
        <v>367.49</v>
      </c>
      <c r="K36">
        <v>14.2</v>
      </c>
      <c r="L36">
        <v>1.42</v>
      </c>
      <c r="M36">
        <v>24.943379999999998</v>
      </c>
      <c r="N36">
        <v>169.54929577464787</v>
      </c>
      <c r="O36">
        <v>98.017920000000004</v>
      </c>
      <c r="P36">
        <v>595.50997645912821</v>
      </c>
      <c r="Q36">
        <v>3427.4574662542182</v>
      </c>
      <c r="R36">
        <v>22.63</v>
      </c>
      <c r="S36">
        <v>0.10413988492015587</v>
      </c>
    </row>
    <row r="37" spans="1:19" x14ac:dyDescent="0.25">
      <c r="A37">
        <v>7</v>
      </c>
      <c r="B37">
        <v>36</v>
      </c>
      <c r="C37" t="s">
        <v>3</v>
      </c>
      <c r="D37">
        <v>20</v>
      </c>
      <c r="E37">
        <v>1</v>
      </c>
      <c r="F37">
        <v>20</v>
      </c>
      <c r="G37">
        <v>249.81</v>
      </c>
      <c r="H37">
        <v>114.21</v>
      </c>
      <c r="I37">
        <v>8.8000000000000007</v>
      </c>
      <c r="J37">
        <v>372.82</v>
      </c>
      <c r="K37">
        <v>14.2</v>
      </c>
      <c r="L37">
        <v>1.42</v>
      </c>
      <c r="M37">
        <v>24.120166138613865</v>
      </c>
      <c r="N37">
        <v>169.57042253521126</v>
      </c>
      <c r="O37">
        <v>97.992179999999991</v>
      </c>
      <c r="P37">
        <v>503.52918256351978</v>
      </c>
      <c r="Q37">
        <v>2144.1266521372327</v>
      </c>
      <c r="R37">
        <v>23.14</v>
      </c>
      <c r="S37">
        <v>6.1037722002196947E-2</v>
      </c>
    </row>
    <row r="38" spans="1:19" x14ac:dyDescent="0.25">
      <c r="A38">
        <v>7</v>
      </c>
      <c r="B38">
        <v>37</v>
      </c>
      <c r="C38" t="s">
        <v>3</v>
      </c>
      <c r="D38">
        <v>20</v>
      </c>
      <c r="E38">
        <v>4</v>
      </c>
      <c r="F38">
        <v>30</v>
      </c>
      <c r="G38">
        <v>244.94</v>
      </c>
      <c r="H38">
        <v>129.44</v>
      </c>
      <c r="I38">
        <v>-6.5</v>
      </c>
      <c r="J38">
        <v>367.88</v>
      </c>
      <c r="K38">
        <v>29.4</v>
      </c>
      <c r="L38">
        <v>1.42</v>
      </c>
      <c r="M38">
        <v>24.943379999999998</v>
      </c>
      <c r="N38">
        <v>158.8450704225352</v>
      </c>
      <c r="O38">
        <v>91.384640000000005</v>
      </c>
      <c r="P38">
        <v>500.28875720431853</v>
      </c>
      <c r="Q38">
        <v>2006.4138779527559</v>
      </c>
      <c r="R38">
        <v>22.63</v>
      </c>
      <c r="S38">
        <v>5.5654844989193104E-2</v>
      </c>
    </row>
    <row r="39" spans="1:19" x14ac:dyDescent="0.25">
      <c r="A39">
        <v>7</v>
      </c>
      <c r="B39">
        <v>38</v>
      </c>
      <c r="C39" t="s">
        <v>3</v>
      </c>
      <c r="D39">
        <v>30</v>
      </c>
      <c r="E39">
        <v>1</v>
      </c>
      <c r="F39">
        <v>10</v>
      </c>
      <c r="G39">
        <v>244.35</v>
      </c>
      <c r="H39">
        <v>113.54</v>
      </c>
      <c r="I39">
        <v>10.9</v>
      </c>
      <c r="J39">
        <v>368.78999999999996</v>
      </c>
      <c r="K39">
        <v>13.5</v>
      </c>
      <c r="L39">
        <v>1.38</v>
      </c>
      <c r="M39">
        <v>23.296952277227724</v>
      </c>
      <c r="N39">
        <v>167.72463768115941</v>
      </c>
      <c r="O39">
        <v>98.212100000000007</v>
      </c>
      <c r="P39">
        <v>550.62423898043676</v>
      </c>
      <c r="Q39">
        <v>635.95996203599543</v>
      </c>
      <c r="R39">
        <v>22.86</v>
      </c>
      <c r="S39">
        <v>3.2837391257984879E-3</v>
      </c>
    </row>
    <row r="40" spans="1:19" x14ac:dyDescent="0.25">
      <c r="A40">
        <v>7</v>
      </c>
      <c r="B40">
        <v>39</v>
      </c>
      <c r="C40" t="s">
        <v>4</v>
      </c>
      <c r="D40">
        <v>10</v>
      </c>
      <c r="E40">
        <v>1</v>
      </c>
      <c r="F40">
        <v>20</v>
      </c>
      <c r="G40">
        <v>245.1</v>
      </c>
      <c r="H40">
        <v>124.71</v>
      </c>
      <c r="I40">
        <v>23.8</v>
      </c>
      <c r="J40">
        <v>393.61</v>
      </c>
      <c r="K40">
        <v>24.7</v>
      </c>
      <c r="L40">
        <v>0.93</v>
      </c>
      <c r="M40">
        <v>24.120166138613865</v>
      </c>
      <c r="N40">
        <v>115.90322580645162</v>
      </c>
      <c r="O40">
        <v>93.906630000000007</v>
      </c>
      <c r="P40">
        <v>486.70494358308304</v>
      </c>
      <c r="Q40">
        <v>10495.817227924634</v>
      </c>
      <c r="R40">
        <v>23.14</v>
      </c>
      <c r="S40">
        <v>0.26560266343804306</v>
      </c>
    </row>
    <row r="41" spans="1:19" x14ac:dyDescent="0.25">
      <c r="A41">
        <v>7</v>
      </c>
      <c r="B41">
        <v>40</v>
      </c>
      <c r="C41" t="s">
        <v>3</v>
      </c>
      <c r="D41">
        <v>30</v>
      </c>
      <c r="E41">
        <v>1</v>
      </c>
      <c r="F41">
        <v>30</v>
      </c>
      <c r="G41">
        <v>249.92</v>
      </c>
      <c r="H41">
        <v>113.52</v>
      </c>
      <c r="I41">
        <v>10.9</v>
      </c>
      <c r="J41">
        <v>374.34</v>
      </c>
      <c r="K41">
        <v>13.5</v>
      </c>
      <c r="L41">
        <v>1.38</v>
      </c>
      <c r="M41">
        <v>24.943379999999998</v>
      </c>
      <c r="N41">
        <v>167.73913043478262</v>
      </c>
      <c r="O41">
        <v>98.194800000000001</v>
      </c>
      <c r="P41">
        <v>504.7771572367887</v>
      </c>
      <c r="Q41">
        <v>1032.8342238470191</v>
      </c>
      <c r="R41">
        <v>22.63</v>
      </c>
      <c r="S41">
        <v>1.9176447035793295E-2</v>
      </c>
    </row>
    <row r="42" spans="1:19" x14ac:dyDescent="0.25">
      <c r="A42">
        <v>7</v>
      </c>
      <c r="B42">
        <v>41</v>
      </c>
      <c r="C42" t="s">
        <v>3</v>
      </c>
      <c r="D42">
        <v>10</v>
      </c>
      <c r="E42">
        <v>3</v>
      </c>
      <c r="F42">
        <v>20</v>
      </c>
      <c r="G42">
        <v>248.48</v>
      </c>
      <c r="H42">
        <v>116.92</v>
      </c>
      <c r="I42">
        <v>35.5</v>
      </c>
      <c r="J42">
        <v>400.9</v>
      </c>
      <c r="K42">
        <v>16.899999999999999</v>
      </c>
      <c r="L42">
        <v>0.89</v>
      </c>
      <c r="M42">
        <v>24.120166138613865</v>
      </c>
      <c r="N42">
        <v>118.62921348314606</v>
      </c>
      <c r="O42">
        <v>97.160520000000005</v>
      </c>
      <c r="P42">
        <v>488.49018589171197</v>
      </c>
      <c r="Q42">
        <v>5883.2206482002248</v>
      </c>
      <c r="R42">
        <v>23.14</v>
      </c>
      <c r="S42">
        <v>0.14161497106302251</v>
      </c>
    </row>
    <row r="43" spans="1:19" x14ac:dyDescent="0.25">
      <c r="A43">
        <v>7</v>
      </c>
      <c r="B43">
        <v>42</v>
      </c>
      <c r="C43" t="s">
        <v>3</v>
      </c>
      <c r="D43">
        <v>10</v>
      </c>
      <c r="E43">
        <v>4</v>
      </c>
      <c r="F43">
        <v>30</v>
      </c>
      <c r="G43">
        <v>243.92</v>
      </c>
      <c r="H43">
        <v>122.74</v>
      </c>
      <c r="I43">
        <v>28.7</v>
      </c>
      <c r="J43">
        <v>395.35999999999996</v>
      </c>
      <c r="K43">
        <v>23.7</v>
      </c>
      <c r="L43">
        <v>0.89</v>
      </c>
      <c r="M43">
        <v>24.943379999999998</v>
      </c>
      <c r="N43">
        <v>112.08988764044943</v>
      </c>
      <c r="O43">
        <v>93.650620000000004</v>
      </c>
      <c r="P43">
        <v>532.86321941716051</v>
      </c>
      <c r="Q43">
        <v>12359.391697131608</v>
      </c>
      <c r="R43">
        <v>22.63</v>
      </c>
      <c r="S43">
        <v>0.30092235219547669</v>
      </c>
    </row>
    <row r="44" spans="1:19" x14ac:dyDescent="0.25">
      <c r="A44">
        <v>7</v>
      </c>
      <c r="B44">
        <v>43</v>
      </c>
      <c r="C44" t="s">
        <v>3</v>
      </c>
      <c r="D44">
        <v>30</v>
      </c>
      <c r="E44">
        <v>4</v>
      </c>
      <c r="F44">
        <v>30</v>
      </c>
      <c r="G44">
        <v>251.36</v>
      </c>
      <c r="H44">
        <v>131.01</v>
      </c>
      <c r="I44">
        <v>-6.6</v>
      </c>
      <c r="J44">
        <v>375.77</v>
      </c>
      <c r="K44">
        <v>31</v>
      </c>
      <c r="L44">
        <v>1.38</v>
      </c>
      <c r="M44">
        <v>24.943379999999998</v>
      </c>
      <c r="N44">
        <v>155.06521739130434</v>
      </c>
      <c r="O44">
        <v>90.396899999999988</v>
      </c>
      <c r="P44">
        <v>505.51021998538846</v>
      </c>
      <c r="Q44">
        <v>1139.42584715973</v>
      </c>
      <c r="R44">
        <v>22.63</v>
      </c>
      <c r="S44">
        <v>2.3117118651592716E-2</v>
      </c>
    </row>
    <row r="45" spans="1:19" x14ac:dyDescent="0.25">
      <c r="A45">
        <v>7</v>
      </c>
      <c r="B45">
        <v>44</v>
      </c>
      <c r="C45" t="s">
        <v>4</v>
      </c>
      <c r="D45">
        <v>20</v>
      </c>
      <c r="E45">
        <v>1</v>
      </c>
      <c r="F45">
        <v>30</v>
      </c>
      <c r="G45">
        <v>248.67</v>
      </c>
      <c r="H45">
        <v>114.43</v>
      </c>
      <c r="I45">
        <v>2</v>
      </c>
      <c r="J45">
        <v>365.1</v>
      </c>
      <c r="K45">
        <v>14.4</v>
      </c>
      <c r="L45">
        <v>1.64</v>
      </c>
      <c r="M45">
        <v>24.943379999999998</v>
      </c>
      <c r="N45">
        <v>180.22560975609755</v>
      </c>
      <c r="O45">
        <v>97.952080000000009</v>
      </c>
      <c r="P45">
        <v>542.55937981979059</v>
      </c>
      <c r="Q45">
        <v>1083.058914510686</v>
      </c>
      <c r="R45">
        <v>22.63</v>
      </c>
      <c r="S45">
        <v>2.1141682888429283E-2</v>
      </c>
    </row>
    <row r="46" spans="1:19" x14ac:dyDescent="0.25">
      <c r="A46">
        <v>7</v>
      </c>
      <c r="B46">
        <v>45</v>
      </c>
      <c r="C46" t="s">
        <v>4</v>
      </c>
      <c r="D46">
        <v>30</v>
      </c>
      <c r="E46">
        <v>2</v>
      </c>
      <c r="F46">
        <v>10</v>
      </c>
      <c r="G46">
        <v>252.1</v>
      </c>
      <c r="H46">
        <v>113.94</v>
      </c>
      <c r="I46">
        <v>3.5</v>
      </c>
      <c r="J46">
        <v>369.53999999999996</v>
      </c>
      <c r="K46">
        <v>13.9</v>
      </c>
      <c r="L46">
        <v>1.6</v>
      </c>
      <c r="M46">
        <v>23.296952277227724</v>
      </c>
      <c r="N46">
        <v>178.78750000000002</v>
      </c>
      <c r="O46">
        <v>98.102339999999998</v>
      </c>
      <c r="P46">
        <v>550.51981492004222</v>
      </c>
      <c r="Q46">
        <v>589.71787120359943</v>
      </c>
      <c r="R46">
        <v>22.86</v>
      </c>
      <c r="S46">
        <v>1.6096380405793954E-3</v>
      </c>
    </row>
    <row r="47" spans="1:19" x14ac:dyDescent="0.25">
      <c r="A47">
        <v>7</v>
      </c>
      <c r="B47">
        <v>46</v>
      </c>
      <c r="C47" t="s">
        <v>4</v>
      </c>
      <c r="D47">
        <v>30</v>
      </c>
      <c r="E47">
        <v>3</v>
      </c>
      <c r="F47">
        <v>20</v>
      </c>
      <c r="G47">
        <v>254.41</v>
      </c>
      <c r="H47">
        <v>119.52</v>
      </c>
      <c r="I47">
        <v>-2</v>
      </c>
      <c r="J47">
        <v>371.93</v>
      </c>
      <c r="K47">
        <v>19.5</v>
      </c>
      <c r="L47">
        <v>1.6</v>
      </c>
      <c r="M47">
        <v>24.120166138613865</v>
      </c>
      <c r="N47">
        <v>175.3</v>
      </c>
      <c r="O47">
        <v>96.2136</v>
      </c>
      <c r="P47">
        <v>510.52187677571231</v>
      </c>
      <c r="Q47">
        <v>596.13593222722159</v>
      </c>
      <c r="R47">
        <v>23.14</v>
      </c>
      <c r="S47">
        <v>3.353730167328981E-3</v>
      </c>
    </row>
    <row r="48" spans="1:19" x14ac:dyDescent="0.25">
      <c r="A48">
        <v>7</v>
      </c>
      <c r="B48">
        <v>47</v>
      </c>
      <c r="C48" t="s">
        <v>4</v>
      </c>
      <c r="D48">
        <v>30</v>
      </c>
      <c r="E48">
        <v>4</v>
      </c>
      <c r="F48">
        <v>20</v>
      </c>
      <c r="G48">
        <v>254.77</v>
      </c>
      <c r="H48">
        <v>120.34</v>
      </c>
      <c r="I48">
        <v>-2.8</v>
      </c>
      <c r="J48">
        <v>372.31</v>
      </c>
      <c r="K48">
        <v>20.3</v>
      </c>
      <c r="L48">
        <v>1.6</v>
      </c>
      <c r="M48">
        <v>24.120166138613865</v>
      </c>
      <c r="N48">
        <v>174.78750000000002</v>
      </c>
      <c r="O48">
        <v>95.910979999999995</v>
      </c>
      <c r="P48">
        <v>469.91083691858103</v>
      </c>
      <c r="Q48">
        <v>618.69113821709789</v>
      </c>
      <c r="R48">
        <v>23.14</v>
      </c>
      <c r="S48">
        <v>5.8294163207479478E-3</v>
      </c>
    </row>
    <row r="49" spans="1:19" x14ac:dyDescent="0.25">
      <c r="A49">
        <v>7</v>
      </c>
      <c r="B49">
        <v>48</v>
      </c>
      <c r="C49" t="s">
        <v>3</v>
      </c>
      <c r="D49">
        <v>20</v>
      </c>
      <c r="E49">
        <v>3</v>
      </c>
      <c r="F49">
        <v>10</v>
      </c>
      <c r="G49">
        <v>251.11</v>
      </c>
      <c r="H49">
        <v>113.07</v>
      </c>
      <c r="I49">
        <v>10</v>
      </c>
      <c r="J49">
        <v>374.18</v>
      </c>
      <c r="K49">
        <v>13</v>
      </c>
      <c r="L49">
        <v>1.42</v>
      </c>
      <c r="M49">
        <v>23.296952277227724</v>
      </c>
      <c r="N49">
        <v>170.37323943661971</v>
      </c>
      <c r="O49">
        <v>98.370899999999992</v>
      </c>
      <c r="P49">
        <v>553.61079633087104</v>
      </c>
      <c r="Q49">
        <v>915.02752390326202</v>
      </c>
      <c r="R49">
        <v>22.86</v>
      </c>
      <c r="S49">
        <v>1.4104214217660282E-2</v>
      </c>
    </row>
    <row r="50" spans="1:19" x14ac:dyDescent="0.25">
      <c r="A50">
        <v>7</v>
      </c>
      <c r="B50">
        <v>49</v>
      </c>
      <c r="C50" t="s">
        <v>3</v>
      </c>
      <c r="D50">
        <v>20</v>
      </c>
      <c r="E50">
        <v>3</v>
      </c>
      <c r="F50">
        <v>30</v>
      </c>
      <c r="G50">
        <v>249.17</v>
      </c>
      <c r="H50">
        <v>113.02</v>
      </c>
      <c r="I50">
        <v>10</v>
      </c>
      <c r="J50">
        <v>372.19</v>
      </c>
      <c r="K50">
        <v>13</v>
      </c>
      <c r="L50">
        <v>1.42</v>
      </c>
      <c r="M50">
        <v>24.943379999999998</v>
      </c>
      <c r="N50">
        <v>170.40845070422534</v>
      </c>
      <c r="O50">
        <v>98.327399999999997</v>
      </c>
      <c r="P50">
        <v>592.62716129555974</v>
      </c>
      <c r="Q50">
        <v>2055.0535011248594</v>
      </c>
      <c r="R50">
        <v>22.63</v>
      </c>
      <c r="S50">
        <v>5.3880542779696894E-2</v>
      </c>
    </row>
    <row r="51" spans="1:19" x14ac:dyDescent="0.25">
      <c r="A51">
        <v>7</v>
      </c>
      <c r="B51">
        <v>50</v>
      </c>
      <c r="C51" t="s">
        <v>3</v>
      </c>
      <c r="D51">
        <v>20</v>
      </c>
      <c r="E51">
        <v>4</v>
      </c>
      <c r="F51">
        <v>20</v>
      </c>
      <c r="G51">
        <v>249.63</v>
      </c>
      <c r="H51">
        <v>129.43</v>
      </c>
      <c r="I51">
        <v>-6.5</v>
      </c>
      <c r="J51">
        <v>372.56</v>
      </c>
      <c r="K51">
        <v>29.4</v>
      </c>
      <c r="L51">
        <v>1.42</v>
      </c>
      <c r="M51">
        <v>24.120166138613865</v>
      </c>
      <c r="N51">
        <v>158.85211267605632</v>
      </c>
      <c r="O51">
        <v>91.377579999999995</v>
      </c>
      <c r="P51">
        <v>529.01842682035874</v>
      </c>
      <c r="Q51">
        <v>1272.8093363329583</v>
      </c>
      <c r="R51">
        <v>23.14</v>
      </c>
      <c r="S51">
        <v>2.7799808589364792E-2</v>
      </c>
    </row>
    <row r="52" spans="1:19" x14ac:dyDescent="0.25">
      <c r="A52">
        <v>7</v>
      </c>
      <c r="B52">
        <v>51</v>
      </c>
      <c r="C52" t="s">
        <v>3</v>
      </c>
      <c r="D52">
        <v>30</v>
      </c>
      <c r="E52">
        <v>1</v>
      </c>
      <c r="F52">
        <v>20</v>
      </c>
      <c r="G52">
        <v>247.06</v>
      </c>
      <c r="H52">
        <v>113.54</v>
      </c>
      <c r="I52">
        <v>10.9</v>
      </c>
      <c r="J52">
        <v>371.5</v>
      </c>
      <c r="K52">
        <v>13.5</v>
      </c>
      <c r="L52">
        <v>1.38</v>
      </c>
      <c r="M52">
        <v>24.120166138613865</v>
      </c>
      <c r="N52">
        <v>167.72463768115941</v>
      </c>
      <c r="O52">
        <v>98.212100000000007</v>
      </c>
      <c r="P52">
        <v>537.62608978001458</v>
      </c>
      <c r="Q52">
        <v>757.79002038807641</v>
      </c>
      <c r="R52">
        <v>23.14</v>
      </c>
      <c r="S52">
        <v>8.0838013317037927E-3</v>
      </c>
    </row>
    <row r="53" spans="1:19" x14ac:dyDescent="0.25">
      <c r="A53">
        <v>7</v>
      </c>
      <c r="B53">
        <v>52</v>
      </c>
      <c r="C53" t="s">
        <v>3</v>
      </c>
      <c r="D53">
        <v>10</v>
      </c>
      <c r="E53">
        <v>4</v>
      </c>
      <c r="F53">
        <v>20</v>
      </c>
      <c r="G53">
        <v>252.11</v>
      </c>
      <c r="H53">
        <v>122.71</v>
      </c>
      <c r="I53">
        <v>28.7</v>
      </c>
      <c r="J53">
        <v>403.52</v>
      </c>
      <c r="K53">
        <v>23.7</v>
      </c>
      <c r="L53">
        <v>0.89</v>
      </c>
      <c r="M53">
        <v>24.120166138613865</v>
      </c>
      <c r="N53">
        <v>112.123595505618</v>
      </c>
      <c r="O53">
        <v>93.62773</v>
      </c>
      <c r="P53">
        <v>500.16731877587466</v>
      </c>
      <c r="Q53">
        <v>6689.4393982002239</v>
      </c>
      <c r="R53">
        <v>23.14</v>
      </c>
      <c r="S53">
        <v>0.15935646714875079</v>
      </c>
    </row>
    <row r="54" spans="1:19" x14ac:dyDescent="0.25">
      <c r="A54">
        <v>7</v>
      </c>
      <c r="B54">
        <v>53</v>
      </c>
      <c r="C54" t="s">
        <v>3</v>
      </c>
      <c r="D54">
        <v>20</v>
      </c>
      <c r="E54">
        <v>1</v>
      </c>
      <c r="F54">
        <v>10</v>
      </c>
      <c r="G54">
        <v>244.67</v>
      </c>
      <c r="H54">
        <v>114.22</v>
      </c>
      <c r="I54">
        <v>8.8000000000000007</v>
      </c>
      <c r="J54">
        <v>367.69</v>
      </c>
      <c r="K54">
        <v>14.2</v>
      </c>
      <c r="L54">
        <v>1.42</v>
      </c>
      <c r="M54">
        <v>23.296952277227724</v>
      </c>
      <c r="N54">
        <v>169.56338028169014</v>
      </c>
      <c r="O54">
        <v>98.00076</v>
      </c>
      <c r="P54">
        <v>533.54695998051795</v>
      </c>
      <c r="Q54">
        <v>981.76571287963998</v>
      </c>
      <c r="R54">
        <v>22.86</v>
      </c>
      <c r="S54">
        <v>1.7474250407630683E-2</v>
      </c>
    </row>
    <row r="55" spans="1:19" x14ac:dyDescent="0.25">
      <c r="A55">
        <v>7</v>
      </c>
      <c r="B55">
        <v>54</v>
      </c>
      <c r="C55" t="s">
        <v>3</v>
      </c>
      <c r="D55">
        <v>10</v>
      </c>
      <c r="E55">
        <v>1</v>
      </c>
      <c r="F55">
        <v>30</v>
      </c>
      <c r="G55">
        <v>249.63</v>
      </c>
      <c r="H55">
        <v>110.33</v>
      </c>
      <c r="I55">
        <v>42.1</v>
      </c>
      <c r="J55">
        <v>402.06</v>
      </c>
      <c r="K55">
        <v>10.3</v>
      </c>
      <c r="L55">
        <v>0.89</v>
      </c>
      <c r="M55">
        <v>24.943379999999998</v>
      </c>
      <c r="N55">
        <v>126.03370786516854</v>
      </c>
      <c r="O55">
        <v>98.966009999999997</v>
      </c>
      <c r="P55">
        <v>583.65786183943499</v>
      </c>
      <c r="Q55">
        <v>10515.663684617548</v>
      </c>
      <c r="R55">
        <v>22.63</v>
      </c>
      <c r="S55">
        <v>0.26889269663923754</v>
      </c>
    </row>
    <row r="56" spans="1:19" x14ac:dyDescent="0.25">
      <c r="A56">
        <v>7</v>
      </c>
      <c r="B56">
        <v>55</v>
      </c>
      <c r="C56" t="s">
        <v>3</v>
      </c>
      <c r="D56">
        <v>10</v>
      </c>
      <c r="E56">
        <v>3</v>
      </c>
      <c r="F56">
        <v>10</v>
      </c>
      <c r="G56">
        <v>249.33</v>
      </c>
      <c r="H56">
        <v>116.9</v>
      </c>
      <c r="I56">
        <v>35.5</v>
      </c>
      <c r="J56">
        <v>401.73</v>
      </c>
      <c r="K56">
        <v>16.899999999999999</v>
      </c>
      <c r="L56">
        <v>0.89</v>
      </c>
      <c r="M56">
        <v>23.296952277227724</v>
      </c>
      <c r="N56">
        <v>118.65168539325842</v>
      </c>
      <c r="O56">
        <v>97.143900000000002</v>
      </c>
      <c r="P56">
        <v>690.77923532754289</v>
      </c>
      <c r="Q56">
        <v>3288.9054766591676</v>
      </c>
      <c r="R56">
        <v>22.86</v>
      </c>
      <c r="S56">
        <v>7.1503044836636831E-2</v>
      </c>
    </row>
    <row r="57" spans="1:19" x14ac:dyDescent="0.25">
      <c r="A57">
        <v>7</v>
      </c>
      <c r="B57">
        <v>56</v>
      </c>
      <c r="C57" t="s">
        <v>3</v>
      </c>
      <c r="D57">
        <v>20</v>
      </c>
      <c r="E57">
        <v>2</v>
      </c>
      <c r="F57">
        <v>10</v>
      </c>
      <c r="G57">
        <v>248.69</v>
      </c>
      <c r="H57">
        <v>112.31</v>
      </c>
      <c r="I57">
        <v>10.7</v>
      </c>
      <c r="J57">
        <v>371.7</v>
      </c>
      <c r="K57">
        <v>12.3</v>
      </c>
      <c r="L57">
        <v>1.42</v>
      </c>
      <c r="M57">
        <v>23.296952277227724</v>
      </c>
      <c r="N57">
        <v>170.90845070422534</v>
      </c>
      <c r="O57">
        <v>98.495869999999996</v>
      </c>
      <c r="P57">
        <v>562.87438915496386</v>
      </c>
      <c r="Q57">
        <v>733.67718293025871</v>
      </c>
      <c r="R57">
        <v>22.86</v>
      </c>
      <c r="S57">
        <v>6.677999722390208E-3</v>
      </c>
    </row>
    <row r="58" spans="1:19" x14ac:dyDescent="0.25">
      <c r="A58">
        <v>7</v>
      </c>
      <c r="B58">
        <v>57</v>
      </c>
      <c r="C58" t="s">
        <v>3</v>
      </c>
      <c r="D58">
        <v>20</v>
      </c>
      <c r="E58">
        <v>4</v>
      </c>
      <c r="F58">
        <v>10</v>
      </c>
      <c r="G58">
        <v>249.67</v>
      </c>
      <c r="H58">
        <v>129.41</v>
      </c>
      <c r="I58">
        <v>-6.5</v>
      </c>
      <c r="J58">
        <v>372.58</v>
      </c>
      <c r="K58">
        <v>29.4</v>
      </c>
      <c r="L58">
        <v>1.42</v>
      </c>
      <c r="M58">
        <v>23.296952277227724</v>
      </c>
      <c r="N58">
        <v>158.86619718309859</v>
      </c>
      <c r="O58">
        <v>91.363460000000003</v>
      </c>
      <c r="P58">
        <v>604.5658413832291</v>
      </c>
      <c r="Q58">
        <v>922.75943827334072</v>
      </c>
      <c r="R58">
        <v>22.86</v>
      </c>
      <c r="S58">
        <v>1.2466837753382906E-2</v>
      </c>
    </row>
    <row r="59" spans="1:19" x14ac:dyDescent="0.25">
      <c r="A59">
        <v>7</v>
      </c>
      <c r="B59">
        <v>58</v>
      </c>
      <c r="C59" t="s">
        <v>3</v>
      </c>
      <c r="D59">
        <v>30</v>
      </c>
      <c r="E59">
        <v>4</v>
      </c>
      <c r="F59">
        <v>10</v>
      </c>
      <c r="G59">
        <v>248.22</v>
      </c>
      <c r="H59">
        <v>131.01</v>
      </c>
      <c r="I59">
        <v>-6.6</v>
      </c>
      <c r="J59">
        <v>372.63</v>
      </c>
      <c r="K59">
        <v>31</v>
      </c>
      <c r="L59">
        <v>1.38</v>
      </c>
      <c r="M59">
        <v>23.296952277227724</v>
      </c>
      <c r="N59">
        <v>155.06521739130434</v>
      </c>
      <c r="O59">
        <v>90.396899999999988</v>
      </c>
      <c r="P59">
        <v>535.49924506859327</v>
      </c>
      <c r="Q59">
        <v>665.29601377952758</v>
      </c>
      <c r="R59">
        <v>22.86</v>
      </c>
      <c r="S59">
        <v>5.0168445660203976E-3</v>
      </c>
    </row>
    <row r="60" spans="1:19" x14ac:dyDescent="0.25">
      <c r="A60">
        <v>7</v>
      </c>
      <c r="B60">
        <v>59</v>
      </c>
      <c r="C60" t="s">
        <v>3</v>
      </c>
      <c r="D60">
        <v>10</v>
      </c>
      <c r="E60">
        <v>2</v>
      </c>
      <c r="F60">
        <v>20</v>
      </c>
      <c r="G60">
        <v>248.21</v>
      </c>
      <c r="H60">
        <v>124.93</v>
      </c>
      <c r="I60">
        <v>27.5</v>
      </c>
      <c r="J60">
        <v>400.64</v>
      </c>
      <c r="K60">
        <v>24.9</v>
      </c>
      <c r="L60">
        <v>0.89</v>
      </c>
      <c r="M60">
        <v>24.120166138613865</v>
      </c>
      <c r="N60">
        <v>109.62921348314606</v>
      </c>
      <c r="O60">
        <v>93.822430000000011</v>
      </c>
      <c r="P60">
        <v>474.04542576507828</v>
      </c>
      <c r="Q60">
        <v>5881.2345156074234</v>
      </c>
      <c r="R60">
        <v>23.14</v>
      </c>
      <c r="S60">
        <v>0.13584034474155129</v>
      </c>
    </row>
    <row r="61" spans="1:19" x14ac:dyDescent="0.25">
      <c r="A61">
        <v>7</v>
      </c>
      <c r="B61">
        <v>60</v>
      </c>
      <c r="C61" t="s">
        <v>3</v>
      </c>
      <c r="D61">
        <v>10</v>
      </c>
      <c r="E61">
        <v>2</v>
      </c>
      <c r="F61">
        <v>30</v>
      </c>
      <c r="G61">
        <v>255.03</v>
      </c>
      <c r="H61">
        <v>124.9</v>
      </c>
      <c r="I61">
        <v>27.5</v>
      </c>
      <c r="J61">
        <v>407.43</v>
      </c>
      <c r="K61">
        <v>24.9</v>
      </c>
      <c r="L61">
        <v>0.89</v>
      </c>
      <c r="M61">
        <v>24.943379999999998</v>
      </c>
      <c r="N61">
        <v>109.6629213483146</v>
      </c>
      <c r="O61">
        <v>93.799900000000008</v>
      </c>
      <c r="P61">
        <v>549.85424141569933</v>
      </c>
      <c r="Q61">
        <v>13288.493110236221</v>
      </c>
      <c r="R61">
        <v>22.63</v>
      </c>
      <c r="S61">
        <v>0.31660797536959606</v>
      </c>
    </row>
    <row r="62" spans="1:19" x14ac:dyDescent="0.25">
      <c r="A62">
        <v>7</v>
      </c>
      <c r="B62">
        <v>61</v>
      </c>
      <c r="C62" t="s">
        <v>3</v>
      </c>
      <c r="D62">
        <v>10</v>
      </c>
      <c r="E62">
        <v>3</v>
      </c>
      <c r="F62">
        <v>30</v>
      </c>
      <c r="G62">
        <v>249.35</v>
      </c>
      <c r="H62">
        <v>116.9</v>
      </c>
      <c r="I62">
        <v>35.5</v>
      </c>
      <c r="J62">
        <v>401.75</v>
      </c>
      <c r="K62">
        <v>16.899999999999999</v>
      </c>
      <c r="L62">
        <v>0.89</v>
      </c>
      <c r="M62">
        <v>24.943379999999998</v>
      </c>
      <c r="N62">
        <v>118.65168539325842</v>
      </c>
      <c r="O62">
        <v>97.143900000000002</v>
      </c>
      <c r="P62">
        <v>551.17067943826601</v>
      </c>
      <c r="Q62">
        <v>16771.129323678291</v>
      </c>
      <c r="R62">
        <v>22.63</v>
      </c>
      <c r="S62">
        <v>0.42116231890921241</v>
      </c>
    </row>
    <row r="63" spans="1:19" x14ac:dyDescent="0.25">
      <c r="A63">
        <v>7</v>
      </c>
      <c r="B63">
        <v>62</v>
      </c>
      <c r="C63" t="s">
        <v>4</v>
      </c>
      <c r="D63">
        <v>10</v>
      </c>
      <c r="E63">
        <v>4</v>
      </c>
      <c r="F63">
        <v>10</v>
      </c>
      <c r="G63">
        <v>249.73</v>
      </c>
      <c r="H63">
        <v>139.41</v>
      </c>
      <c r="I63">
        <v>9.1</v>
      </c>
      <c r="J63">
        <v>398.24</v>
      </c>
      <c r="K63">
        <v>39.4</v>
      </c>
      <c r="L63">
        <v>0.93</v>
      </c>
      <c r="M63">
        <v>23.296952277227724</v>
      </c>
      <c r="N63">
        <v>100.09677419354841</v>
      </c>
      <c r="O63">
        <v>84.482460000000003</v>
      </c>
      <c r="P63">
        <v>597.13044890007302</v>
      </c>
      <c r="Q63">
        <v>7328.5419537401567</v>
      </c>
      <c r="R63">
        <v>22.86</v>
      </c>
      <c r="S63">
        <v>0.17970724280837624</v>
      </c>
    </row>
    <row r="64" spans="1:19" x14ac:dyDescent="0.25">
      <c r="A64">
        <v>7</v>
      </c>
      <c r="B64">
        <v>63</v>
      </c>
      <c r="C64" t="s">
        <v>4</v>
      </c>
      <c r="D64">
        <v>10</v>
      </c>
      <c r="E64">
        <v>3</v>
      </c>
      <c r="F64">
        <v>10</v>
      </c>
      <c r="G64">
        <v>245.66</v>
      </c>
      <c r="H64">
        <v>127.53</v>
      </c>
      <c r="I64">
        <v>21.1</v>
      </c>
      <c r="J64">
        <v>394.29</v>
      </c>
      <c r="K64">
        <v>27.5</v>
      </c>
      <c r="L64">
        <v>0.93</v>
      </c>
      <c r="M64">
        <v>23.296952277227724</v>
      </c>
      <c r="N64">
        <v>112.87096774193549</v>
      </c>
      <c r="O64">
        <v>92.459249999999997</v>
      </c>
      <c r="P64">
        <v>577.68005519928568</v>
      </c>
      <c r="Q64">
        <v>4621.1935461192352</v>
      </c>
      <c r="R64">
        <v>22.86</v>
      </c>
      <c r="S64">
        <v>0.11122353364297997</v>
      </c>
    </row>
    <row r="65" spans="1:19" x14ac:dyDescent="0.25">
      <c r="A65">
        <v>7</v>
      </c>
      <c r="B65">
        <v>64</v>
      </c>
      <c r="C65" t="s">
        <v>4</v>
      </c>
      <c r="D65">
        <v>10</v>
      </c>
      <c r="E65">
        <v>2</v>
      </c>
      <c r="F65">
        <v>20</v>
      </c>
      <c r="G65">
        <v>243.51</v>
      </c>
      <c r="H65">
        <v>126.03</v>
      </c>
      <c r="I65">
        <v>22.5</v>
      </c>
      <c r="J65">
        <v>392.03999999999996</v>
      </c>
      <c r="K65">
        <v>26</v>
      </c>
      <c r="L65">
        <v>0.93</v>
      </c>
      <c r="M65">
        <v>24.120166138613865</v>
      </c>
      <c r="N65">
        <v>114.48387096774195</v>
      </c>
      <c r="O65">
        <v>93.262200000000007</v>
      </c>
      <c r="P65">
        <v>505.72319181751766</v>
      </c>
      <c r="Q65">
        <v>8260.8539264623159</v>
      </c>
      <c r="R65">
        <v>23.14</v>
      </c>
      <c r="S65">
        <v>0.2046752688606634</v>
      </c>
    </row>
    <row r="66" spans="1:19" x14ac:dyDescent="0.25">
      <c r="A66">
        <v>7</v>
      </c>
      <c r="B66">
        <v>65</v>
      </c>
      <c r="C66" t="s">
        <v>4</v>
      </c>
      <c r="D66">
        <v>20</v>
      </c>
      <c r="E66">
        <v>1</v>
      </c>
      <c r="F66">
        <v>10</v>
      </c>
      <c r="G66">
        <v>249.7</v>
      </c>
      <c r="H66">
        <v>114.41</v>
      </c>
      <c r="I66">
        <v>2</v>
      </c>
      <c r="J66">
        <v>366.11</v>
      </c>
      <c r="K66">
        <v>14.4</v>
      </c>
      <c r="L66">
        <v>1.64</v>
      </c>
      <c r="M66">
        <v>23.296952277227724</v>
      </c>
      <c r="N66">
        <v>180.23780487804879</v>
      </c>
      <c r="O66">
        <v>97.93495999999999</v>
      </c>
      <c r="P66">
        <v>522.91586979462613</v>
      </c>
      <c r="Q66">
        <v>651.54195374015751</v>
      </c>
      <c r="R66">
        <v>22.86</v>
      </c>
      <c r="S66">
        <v>5.3338782303658091E-3</v>
      </c>
    </row>
    <row r="67" spans="1:19" x14ac:dyDescent="0.25">
      <c r="A67">
        <v>7</v>
      </c>
      <c r="B67">
        <v>66</v>
      </c>
      <c r="C67" t="s">
        <v>4</v>
      </c>
      <c r="D67">
        <v>20</v>
      </c>
      <c r="E67">
        <v>4</v>
      </c>
      <c r="F67">
        <v>10</v>
      </c>
      <c r="G67">
        <v>248.52</v>
      </c>
      <c r="H67">
        <v>121.31</v>
      </c>
      <c r="I67">
        <v>-4.9000000000000004</v>
      </c>
      <c r="J67">
        <v>364.93000000000006</v>
      </c>
      <c r="K67">
        <v>21.3</v>
      </c>
      <c r="L67">
        <v>1.64</v>
      </c>
      <c r="M67">
        <v>23.296952277227724</v>
      </c>
      <c r="N67">
        <v>176.03048780487805</v>
      </c>
      <c r="O67">
        <v>95.470969999999994</v>
      </c>
      <c r="P67">
        <v>526.54259274291746</v>
      </c>
      <c r="Q67">
        <v>914.30385264341953</v>
      </c>
      <c r="R67">
        <v>22.86</v>
      </c>
      <c r="S67">
        <v>1.6109678938292012E-2</v>
      </c>
    </row>
    <row r="68" spans="1:19" x14ac:dyDescent="0.25">
      <c r="A68">
        <v>7</v>
      </c>
      <c r="B68">
        <v>67</v>
      </c>
      <c r="C68" t="s">
        <v>4</v>
      </c>
      <c r="D68">
        <v>20</v>
      </c>
      <c r="E68">
        <v>3</v>
      </c>
      <c r="F68">
        <v>10</v>
      </c>
      <c r="G68">
        <v>249.69</v>
      </c>
      <c r="H68">
        <v>123.95</v>
      </c>
      <c r="I68">
        <v>-7.6</v>
      </c>
      <c r="J68">
        <v>366.03999999999996</v>
      </c>
      <c r="K68">
        <v>23.9</v>
      </c>
      <c r="L68">
        <v>1.64</v>
      </c>
      <c r="M68">
        <v>23.296952277227724</v>
      </c>
      <c r="N68">
        <v>174.42073170731706</v>
      </c>
      <c r="O68">
        <v>94.325950000000006</v>
      </c>
      <c r="P68">
        <v>964.08109424466272</v>
      </c>
      <c r="Q68">
        <v>1339.6847054274465</v>
      </c>
      <c r="R68">
        <v>22.86</v>
      </c>
      <c r="S68">
        <v>1.5649576347944932E-2</v>
      </c>
    </row>
    <row r="69" spans="1:19" x14ac:dyDescent="0.25">
      <c r="A69">
        <v>7</v>
      </c>
      <c r="B69">
        <v>68</v>
      </c>
      <c r="C69" t="s">
        <v>4</v>
      </c>
      <c r="D69">
        <v>20</v>
      </c>
      <c r="E69">
        <v>3</v>
      </c>
      <c r="F69">
        <v>30</v>
      </c>
      <c r="G69">
        <v>249.72</v>
      </c>
      <c r="H69">
        <v>123.93</v>
      </c>
      <c r="I69">
        <v>-7.6</v>
      </c>
      <c r="J69">
        <v>366.04999999999995</v>
      </c>
      <c r="K69">
        <v>23.9</v>
      </c>
      <c r="L69">
        <v>1.64</v>
      </c>
      <c r="M69">
        <v>24.943379999999998</v>
      </c>
      <c r="N69">
        <v>174.4329268292683</v>
      </c>
      <c r="O69">
        <v>94.310730000000007</v>
      </c>
      <c r="P69">
        <v>507.85618962578133</v>
      </c>
      <c r="Q69">
        <v>2185.3552973847018</v>
      </c>
      <c r="R69">
        <v>22.63</v>
      </c>
      <c r="S69">
        <v>6.5958542194848716E-2</v>
      </c>
    </row>
    <row r="70" spans="1:19" x14ac:dyDescent="0.25">
      <c r="A70">
        <v>7</v>
      </c>
      <c r="B70">
        <v>69</v>
      </c>
      <c r="C70" t="s">
        <v>4</v>
      </c>
      <c r="D70">
        <v>30</v>
      </c>
      <c r="E70">
        <v>2</v>
      </c>
      <c r="F70">
        <v>20</v>
      </c>
      <c r="G70">
        <v>254.6</v>
      </c>
      <c r="H70">
        <v>113.9</v>
      </c>
      <c r="I70">
        <v>3.5</v>
      </c>
      <c r="J70">
        <v>372</v>
      </c>
      <c r="K70">
        <v>13.9</v>
      </c>
      <c r="L70">
        <v>1.6</v>
      </c>
      <c r="M70">
        <v>24.120166138613865</v>
      </c>
      <c r="N70">
        <v>178.8125</v>
      </c>
      <c r="O70">
        <v>98.067900000000009</v>
      </c>
      <c r="P70">
        <v>475.59050247585031</v>
      </c>
      <c r="Q70">
        <v>614.97701068616425</v>
      </c>
      <c r="R70">
        <v>23.14</v>
      </c>
      <c r="S70">
        <v>5.4642345732031821E-3</v>
      </c>
    </row>
    <row r="71" spans="1:19" x14ac:dyDescent="0.25">
      <c r="A71">
        <v>7</v>
      </c>
      <c r="B71">
        <v>70</v>
      </c>
      <c r="C71" t="s">
        <v>4</v>
      </c>
      <c r="D71">
        <v>30</v>
      </c>
      <c r="E71">
        <v>2</v>
      </c>
      <c r="F71">
        <v>30</v>
      </c>
      <c r="G71">
        <v>251.16</v>
      </c>
      <c r="H71">
        <v>113.94</v>
      </c>
      <c r="I71">
        <v>3.5</v>
      </c>
      <c r="J71">
        <v>368.6</v>
      </c>
      <c r="K71">
        <v>13.9</v>
      </c>
      <c r="L71">
        <v>1.6</v>
      </c>
      <c r="M71">
        <v>24.943379999999998</v>
      </c>
      <c r="N71">
        <v>178.78750000000002</v>
      </c>
      <c r="O71">
        <v>98.102339999999998</v>
      </c>
      <c r="P71">
        <v>559.57855345401413</v>
      </c>
      <c r="Q71">
        <v>884.93096175478058</v>
      </c>
      <c r="R71">
        <v>22.63</v>
      </c>
      <c r="S71">
        <v>1.260530040032103E-2</v>
      </c>
    </row>
    <row r="72" spans="1:19" x14ac:dyDescent="0.25">
      <c r="A72">
        <v>7</v>
      </c>
      <c r="B72">
        <v>71</v>
      </c>
      <c r="C72" t="s">
        <v>4</v>
      </c>
      <c r="D72">
        <v>30</v>
      </c>
      <c r="E72">
        <v>3</v>
      </c>
      <c r="F72">
        <v>30</v>
      </c>
      <c r="G72">
        <v>247.96</v>
      </c>
      <c r="H72">
        <v>119.53</v>
      </c>
      <c r="I72">
        <v>-2</v>
      </c>
      <c r="J72">
        <v>365.49</v>
      </c>
      <c r="K72">
        <v>19.5</v>
      </c>
      <c r="L72">
        <v>1.6</v>
      </c>
      <c r="M72">
        <v>24.943379999999998</v>
      </c>
      <c r="N72">
        <v>175.29374999999999</v>
      </c>
      <c r="O72">
        <v>96.221649999999997</v>
      </c>
      <c r="P72">
        <v>504.49778391103177</v>
      </c>
      <c r="Q72">
        <v>675.36334715972998</v>
      </c>
      <c r="R72">
        <v>22.63</v>
      </c>
      <c r="S72">
        <v>6.6174331633358776E-3</v>
      </c>
    </row>
    <row r="73" spans="1:19" x14ac:dyDescent="0.25">
      <c r="A73">
        <v>7</v>
      </c>
      <c r="B73">
        <v>72</v>
      </c>
      <c r="C73" t="s">
        <v>4</v>
      </c>
      <c r="D73">
        <v>20</v>
      </c>
      <c r="E73">
        <v>4</v>
      </c>
      <c r="F73">
        <v>30</v>
      </c>
      <c r="G73">
        <v>256.62</v>
      </c>
      <c r="H73">
        <v>121.34</v>
      </c>
      <c r="I73">
        <v>-4.9000000000000004</v>
      </c>
      <c r="J73">
        <v>373.06000000000006</v>
      </c>
      <c r="K73">
        <v>21.3</v>
      </c>
      <c r="L73">
        <v>1.64</v>
      </c>
      <c r="M73">
        <v>24.943379999999998</v>
      </c>
      <c r="N73">
        <v>176.01219512195121</v>
      </c>
      <c r="O73">
        <v>95.494579999999999</v>
      </c>
      <c r="P73">
        <v>497.1438753145548</v>
      </c>
      <c r="Q73">
        <v>2069.3823643138358</v>
      </c>
      <c r="R73">
        <v>22.63</v>
      </c>
      <c r="S73">
        <v>6.1606118814352087E-2</v>
      </c>
    </row>
    <row r="74" spans="1:19" x14ac:dyDescent="0.25">
      <c r="A74">
        <v>14</v>
      </c>
      <c r="B74">
        <v>1</v>
      </c>
      <c r="C74" t="s">
        <v>3</v>
      </c>
      <c r="D74">
        <v>20</v>
      </c>
      <c r="E74">
        <v>2</v>
      </c>
      <c r="F74">
        <v>30</v>
      </c>
      <c r="G74">
        <v>251.4</v>
      </c>
      <c r="H74">
        <v>112.33</v>
      </c>
      <c r="I74">
        <v>10.7</v>
      </c>
      <c r="J74">
        <v>374.43</v>
      </c>
      <c r="K74">
        <v>12.3</v>
      </c>
      <c r="L74">
        <v>1.42</v>
      </c>
      <c r="M74">
        <v>24.943379999999998</v>
      </c>
      <c r="N74">
        <v>170.8943661971831</v>
      </c>
      <c r="O74">
        <v>98.513409999999993</v>
      </c>
      <c r="P74">
        <v>495.75152043078873</v>
      </c>
      <c r="Q74">
        <v>1489.4955337345582</v>
      </c>
      <c r="R74">
        <v>25.16</v>
      </c>
      <c r="S74">
        <v>3.2962658042045907E-2</v>
      </c>
    </row>
    <row r="75" spans="1:19" x14ac:dyDescent="0.25">
      <c r="A75">
        <v>14</v>
      </c>
      <c r="B75">
        <v>2</v>
      </c>
      <c r="C75" t="s">
        <v>3</v>
      </c>
      <c r="D75">
        <v>30</v>
      </c>
      <c r="E75">
        <v>2</v>
      </c>
      <c r="F75">
        <v>30</v>
      </c>
      <c r="G75">
        <v>249.94</v>
      </c>
      <c r="H75">
        <v>113.2</v>
      </c>
      <c r="I75">
        <v>11.2</v>
      </c>
      <c r="J75">
        <v>374.34</v>
      </c>
      <c r="K75">
        <v>13.2</v>
      </c>
      <c r="L75">
        <v>1.38</v>
      </c>
      <c r="M75">
        <v>24.943379999999998</v>
      </c>
      <c r="N75">
        <v>167.97101449275362</v>
      </c>
      <c r="O75">
        <v>98.257599999999996</v>
      </c>
      <c r="P75">
        <v>477.60806145074434</v>
      </c>
      <c r="Q75">
        <v>813.69122584732349</v>
      </c>
      <c r="R75">
        <v>25.16</v>
      </c>
      <c r="S75">
        <v>1.0985763797131431E-2</v>
      </c>
    </row>
    <row r="76" spans="1:19" x14ac:dyDescent="0.25">
      <c r="A76">
        <v>14</v>
      </c>
      <c r="B76">
        <v>3</v>
      </c>
      <c r="C76" t="s">
        <v>4</v>
      </c>
      <c r="D76">
        <v>10</v>
      </c>
      <c r="E76">
        <v>2</v>
      </c>
      <c r="F76">
        <v>30</v>
      </c>
      <c r="G76">
        <v>248.62</v>
      </c>
      <c r="H76">
        <v>126.01</v>
      </c>
      <c r="I76">
        <v>22.5</v>
      </c>
      <c r="J76">
        <v>397.13</v>
      </c>
      <c r="K76">
        <v>26</v>
      </c>
      <c r="L76">
        <v>0.93</v>
      </c>
      <c r="M76">
        <v>24.943379999999998</v>
      </c>
      <c r="N76">
        <v>114.50537634408602</v>
      </c>
      <c r="O76">
        <v>93.247399999999999</v>
      </c>
      <c r="P76">
        <v>525.35734874881211</v>
      </c>
      <c r="Q76">
        <v>14281.191986062719</v>
      </c>
      <c r="R76">
        <v>25.16</v>
      </c>
      <c r="S76">
        <v>0.32299172791961733</v>
      </c>
    </row>
    <row r="77" spans="1:19" x14ac:dyDescent="0.25">
      <c r="A77">
        <v>14</v>
      </c>
      <c r="B77">
        <v>4</v>
      </c>
      <c r="C77" t="s">
        <v>4</v>
      </c>
      <c r="D77">
        <v>20</v>
      </c>
      <c r="E77">
        <v>2</v>
      </c>
      <c r="F77">
        <v>30</v>
      </c>
      <c r="G77">
        <v>248.5</v>
      </c>
      <c r="H77">
        <v>113.01</v>
      </c>
      <c r="I77">
        <v>3.3</v>
      </c>
      <c r="J77">
        <v>364.81</v>
      </c>
      <c r="K77">
        <v>13</v>
      </c>
      <c r="L77">
        <v>1.64</v>
      </c>
      <c r="M77">
        <v>24.943379999999998</v>
      </c>
      <c r="N77">
        <v>181.09146341463412</v>
      </c>
      <c r="O77">
        <v>98.318700000000007</v>
      </c>
      <c r="P77">
        <v>515.06696230598664</v>
      </c>
      <c r="Q77">
        <v>1266.544314222363</v>
      </c>
      <c r="R77">
        <v>25.16</v>
      </c>
      <c r="S77">
        <v>2.6466289173622325E-2</v>
      </c>
    </row>
    <row r="78" spans="1:19" x14ac:dyDescent="0.25">
      <c r="A78">
        <v>14</v>
      </c>
      <c r="B78">
        <v>5</v>
      </c>
      <c r="C78" t="s">
        <v>4</v>
      </c>
      <c r="D78">
        <v>30</v>
      </c>
      <c r="E78">
        <v>3</v>
      </c>
      <c r="F78">
        <v>10</v>
      </c>
      <c r="G78">
        <v>251.96</v>
      </c>
      <c r="H78">
        <v>119.53</v>
      </c>
      <c r="I78">
        <v>-2</v>
      </c>
      <c r="J78">
        <v>369.49</v>
      </c>
      <c r="K78">
        <v>19.5</v>
      </c>
      <c r="L78">
        <v>1.6</v>
      </c>
      <c r="M78">
        <v>23.296952277227724</v>
      </c>
      <c r="N78">
        <v>175.29374999999999</v>
      </c>
      <c r="O78">
        <v>96.221649999999997</v>
      </c>
      <c r="P78">
        <v>489.01504592968007</v>
      </c>
      <c r="Q78">
        <v>500.28281596452331</v>
      </c>
      <c r="R78">
        <v>25.2</v>
      </c>
      <c r="S78">
        <v>4.1957847682542923E-4</v>
      </c>
    </row>
    <row r="79" spans="1:19" x14ac:dyDescent="0.25">
      <c r="A79">
        <v>14</v>
      </c>
      <c r="B79">
        <v>6</v>
      </c>
      <c r="C79" t="s">
        <v>3</v>
      </c>
      <c r="D79">
        <v>10</v>
      </c>
      <c r="E79">
        <v>1</v>
      </c>
      <c r="F79">
        <v>10</v>
      </c>
      <c r="G79">
        <v>244.81</v>
      </c>
      <c r="H79">
        <v>110.32</v>
      </c>
      <c r="I79">
        <v>42.1</v>
      </c>
      <c r="J79">
        <v>397.23</v>
      </c>
      <c r="K79">
        <v>10.3</v>
      </c>
      <c r="L79">
        <v>0.89</v>
      </c>
      <c r="M79">
        <v>23.296952277227724</v>
      </c>
      <c r="N79">
        <v>126.04494382022473</v>
      </c>
      <c r="O79">
        <v>98.957039999999992</v>
      </c>
      <c r="P79">
        <v>494.42961672473871</v>
      </c>
      <c r="Q79">
        <v>1871.178428888185</v>
      </c>
      <c r="R79">
        <v>25.2</v>
      </c>
      <c r="S79">
        <v>3.5843881962984554E-2</v>
      </c>
    </row>
    <row r="80" spans="1:19" x14ac:dyDescent="0.25">
      <c r="A80">
        <v>14</v>
      </c>
      <c r="B80">
        <v>7</v>
      </c>
      <c r="C80" t="s">
        <v>3</v>
      </c>
      <c r="D80">
        <v>20</v>
      </c>
      <c r="E80">
        <v>3</v>
      </c>
      <c r="F80">
        <v>20</v>
      </c>
      <c r="G80">
        <v>248.29</v>
      </c>
      <c r="H80">
        <v>113.02</v>
      </c>
      <c r="I80">
        <v>10</v>
      </c>
      <c r="J80">
        <v>371.31</v>
      </c>
      <c r="K80">
        <v>13</v>
      </c>
      <c r="L80">
        <v>1.42</v>
      </c>
      <c r="M80">
        <v>24.120166138613865</v>
      </c>
      <c r="N80">
        <v>170.40845070422534</v>
      </c>
      <c r="O80">
        <v>98.327399999999997</v>
      </c>
      <c r="P80">
        <v>473.25017421602792</v>
      </c>
      <c r="Q80">
        <v>1309.8179442508711</v>
      </c>
      <c r="R80">
        <v>25.27</v>
      </c>
      <c r="S80">
        <v>2.8543906521702817E-2</v>
      </c>
    </row>
    <row r="81" spans="1:19" x14ac:dyDescent="0.25">
      <c r="A81">
        <v>14</v>
      </c>
      <c r="B81">
        <v>8</v>
      </c>
      <c r="C81" t="s">
        <v>3</v>
      </c>
      <c r="D81">
        <v>30</v>
      </c>
      <c r="E81">
        <v>3</v>
      </c>
      <c r="F81">
        <v>20</v>
      </c>
      <c r="G81">
        <v>254.5</v>
      </c>
      <c r="H81">
        <v>118.73</v>
      </c>
      <c r="I81">
        <v>5.7</v>
      </c>
      <c r="J81">
        <v>378.93</v>
      </c>
      <c r="K81">
        <v>18.7</v>
      </c>
      <c r="L81">
        <v>1.38</v>
      </c>
      <c r="M81">
        <v>24.120166138613865</v>
      </c>
      <c r="N81">
        <v>163.963768115942</v>
      </c>
      <c r="O81">
        <v>96.52749</v>
      </c>
      <c r="P81">
        <v>478.64545454545453</v>
      </c>
      <c r="Q81">
        <v>643.74356984478936</v>
      </c>
      <c r="R81">
        <v>25.27</v>
      </c>
      <c r="S81">
        <v>5.5212155421170903E-3</v>
      </c>
    </row>
    <row r="82" spans="1:19" x14ac:dyDescent="0.25">
      <c r="A82">
        <v>14</v>
      </c>
      <c r="B82">
        <v>9</v>
      </c>
      <c r="C82" t="s">
        <v>4</v>
      </c>
      <c r="D82">
        <v>10</v>
      </c>
      <c r="E82">
        <v>3</v>
      </c>
      <c r="F82">
        <v>30</v>
      </c>
      <c r="G82">
        <v>249.2</v>
      </c>
      <c r="H82">
        <v>127.56</v>
      </c>
      <c r="I82">
        <v>21.1</v>
      </c>
      <c r="J82">
        <v>397.86</v>
      </c>
      <c r="K82">
        <v>27.5</v>
      </c>
      <c r="L82">
        <v>0.93</v>
      </c>
      <c r="M82">
        <v>24.943379999999998</v>
      </c>
      <c r="N82">
        <v>112.83870967741936</v>
      </c>
      <c r="O82">
        <v>92.480999999999995</v>
      </c>
      <c r="P82">
        <v>539.86740576496675</v>
      </c>
      <c r="Q82">
        <v>15680.735777636997</v>
      </c>
      <c r="R82">
        <v>25.16</v>
      </c>
      <c r="S82">
        <v>0.35324147074790635</v>
      </c>
    </row>
    <row r="83" spans="1:19" x14ac:dyDescent="0.25">
      <c r="A83">
        <v>14</v>
      </c>
      <c r="B83">
        <v>10</v>
      </c>
      <c r="C83" t="s">
        <v>4</v>
      </c>
      <c r="D83">
        <v>20</v>
      </c>
      <c r="E83">
        <v>2</v>
      </c>
      <c r="F83">
        <v>10</v>
      </c>
      <c r="G83">
        <v>251.17</v>
      </c>
      <c r="H83">
        <v>113.02</v>
      </c>
      <c r="I83">
        <v>3.3</v>
      </c>
      <c r="J83">
        <v>367.49</v>
      </c>
      <c r="K83">
        <v>13</v>
      </c>
      <c r="L83">
        <v>1.64</v>
      </c>
      <c r="M83">
        <v>23.296952277227724</v>
      </c>
      <c r="N83">
        <v>181.08536585365852</v>
      </c>
      <c r="O83">
        <v>98.327399999999997</v>
      </c>
      <c r="P83">
        <v>482.20690528983209</v>
      </c>
      <c r="Q83">
        <v>623.96197339246123</v>
      </c>
      <c r="R83">
        <v>25.2</v>
      </c>
      <c r="S83">
        <v>5.3361617992384166E-3</v>
      </c>
    </row>
    <row r="84" spans="1:19" x14ac:dyDescent="0.25">
      <c r="A84">
        <v>14</v>
      </c>
      <c r="B84">
        <v>11</v>
      </c>
      <c r="C84" t="s">
        <v>4</v>
      </c>
      <c r="D84">
        <v>20</v>
      </c>
      <c r="E84">
        <v>4</v>
      </c>
      <c r="F84">
        <v>20</v>
      </c>
      <c r="G84">
        <v>254.68</v>
      </c>
      <c r="H84">
        <v>121.32</v>
      </c>
      <c r="I84">
        <v>-4.9000000000000004</v>
      </c>
      <c r="J84">
        <v>371.1</v>
      </c>
      <c r="K84">
        <v>21.3</v>
      </c>
      <c r="L84">
        <v>1.64</v>
      </c>
      <c r="M84">
        <v>24.120166138613865</v>
      </c>
      <c r="N84">
        <v>176.02439024390245</v>
      </c>
      <c r="O84">
        <v>95.478839999999991</v>
      </c>
      <c r="P84">
        <v>477.19154260373773</v>
      </c>
      <c r="Q84">
        <v>1149.8259898637948</v>
      </c>
      <c r="R84">
        <v>25.27</v>
      </c>
      <c r="S84">
        <v>2.4414089294020266E-2</v>
      </c>
    </row>
    <row r="85" spans="1:19" x14ac:dyDescent="0.25">
      <c r="A85">
        <v>14</v>
      </c>
      <c r="B85">
        <v>12</v>
      </c>
      <c r="C85" t="s">
        <v>4</v>
      </c>
      <c r="D85">
        <v>30</v>
      </c>
      <c r="E85">
        <v>1</v>
      </c>
      <c r="F85">
        <v>30</v>
      </c>
      <c r="G85">
        <v>248.35</v>
      </c>
      <c r="H85">
        <v>111.83</v>
      </c>
      <c r="I85">
        <v>5.6</v>
      </c>
      <c r="J85">
        <v>365.78000000000003</v>
      </c>
      <c r="K85">
        <v>11.8</v>
      </c>
      <c r="L85">
        <v>1.6</v>
      </c>
      <c r="M85">
        <v>24.943379999999998</v>
      </c>
      <c r="N85">
        <v>180.10624999999999</v>
      </c>
      <c r="O85">
        <v>98.634060000000005</v>
      </c>
      <c r="P85">
        <v>473.00942350332593</v>
      </c>
      <c r="Q85">
        <v>655.39580297751036</v>
      </c>
      <c r="R85">
        <v>25.16</v>
      </c>
      <c r="S85">
        <v>6.3680957146778861E-3</v>
      </c>
    </row>
    <row r="86" spans="1:19" x14ac:dyDescent="0.25">
      <c r="A86">
        <v>14</v>
      </c>
      <c r="B86">
        <v>13</v>
      </c>
      <c r="C86" t="s">
        <v>4</v>
      </c>
      <c r="D86">
        <v>30</v>
      </c>
      <c r="E86">
        <v>4</v>
      </c>
      <c r="F86">
        <v>10</v>
      </c>
      <c r="G86">
        <v>249.51</v>
      </c>
      <c r="H86">
        <v>120.32</v>
      </c>
      <c r="I86">
        <v>-2.8</v>
      </c>
      <c r="J86">
        <v>367.03</v>
      </c>
      <c r="K86">
        <v>20.3</v>
      </c>
      <c r="L86">
        <v>1.6</v>
      </c>
      <c r="M86">
        <v>23.296952277227724</v>
      </c>
      <c r="N86">
        <v>174.8</v>
      </c>
      <c r="O86">
        <v>95.895039999999995</v>
      </c>
      <c r="P86">
        <v>478.8319607222046</v>
      </c>
      <c r="Q86">
        <v>498.40646183085204</v>
      </c>
      <c r="R86">
        <v>25.2</v>
      </c>
      <c r="S86">
        <v>7.2931908925035112E-4</v>
      </c>
    </row>
    <row r="87" spans="1:19" x14ac:dyDescent="0.25">
      <c r="A87">
        <v>14</v>
      </c>
      <c r="B87">
        <v>14</v>
      </c>
      <c r="C87" t="s">
        <v>4</v>
      </c>
      <c r="D87">
        <v>20</v>
      </c>
      <c r="E87">
        <v>3</v>
      </c>
      <c r="F87">
        <v>20</v>
      </c>
      <c r="G87">
        <v>248.89</v>
      </c>
      <c r="H87">
        <v>123.91</v>
      </c>
      <c r="I87">
        <v>-7.6</v>
      </c>
      <c r="J87">
        <v>365.19999999999993</v>
      </c>
      <c r="K87">
        <v>23.9</v>
      </c>
      <c r="L87">
        <v>1.64</v>
      </c>
      <c r="M87">
        <v>24.120166138613865</v>
      </c>
      <c r="N87">
        <v>174.44512195121951</v>
      </c>
      <c r="O87">
        <v>94.295510000000007</v>
      </c>
      <c r="P87">
        <v>444.81978143807413</v>
      </c>
      <c r="Q87">
        <v>1320.0618625277161</v>
      </c>
      <c r="R87">
        <v>25.27</v>
      </c>
      <c r="S87">
        <v>3.1878047636497382E-2</v>
      </c>
    </row>
    <row r="88" spans="1:19" x14ac:dyDescent="0.25">
      <c r="A88">
        <v>14</v>
      </c>
      <c r="B88">
        <v>15</v>
      </c>
      <c r="C88" t="s">
        <v>4</v>
      </c>
      <c r="D88">
        <v>10</v>
      </c>
      <c r="E88">
        <v>3</v>
      </c>
      <c r="F88">
        <v>20</v>
      </c>
      <c r="G88">
        <v>250.03</v>
      </c>
      <c r="H88">
        <v>127.53</v>
      </c>
      <c r="I88">
        <v>21.1</v>
      </c>
      <c r="J88">
        <v>398.66</v>
      </c>
      <c r="K88">
        <v>27.5</v>
      </c>
      <c r="L88">
        <v>0.93</v>
      </c>
      <c r="M88">
        <v>24.120166138613865</v>
      </c>
      <c r="N88">
        <v>112.87096774193549</v>
      </c>
      <c r="O88">
        <v>92.459249999999997</v>
      </c>
      <c r="P88">
        <v>496.39160595502062</v>
      </c>
      <c r="Q88">
        <v>8470.351552106431</v>
      </c>
      <c r="R88">
        <v>25.27</v>
      </c>
      <c r="S88">
        <v>0.19164683062730878</v>
      </c>
    </row>
    <row r="89" spans="1:19" x14ac:dyDescent="0.25">
      <c r="A89">
        <v>14</v>
      </c>
      <c r="B89">
        <v>16</v>
      </c>
      <c r="C89" t="s">
        <v>3</v>
      </c>
      <c r="D89">
        <v>30</v>
      </c>
      <c r="E89">
        <v>3</v>
      </c>
      <c r="F89">
        <v>10</v>
      </c>
      <c r="G89">
        <v>249.24</v>
      </c>
      <c r="H89">
        <v>118.73</v>
      </c>
      <c r="I89">
        <v>5.7</v>
      </c>
      <c r="J89">
        <v>373.67</v>
      </c>
      <c r="K89">
        <v>18.7</v>
      </c>
      <c r="L89">
        <v>1.38</v>
      </c>
      <c r="M89">
        <v>23.296952277227724</v>
      </c>
      <c r="N89">
        <v>163.963768115942</v>
      </c>
      <c r="O89">
        <v>96.52749</v>
      </c>
      <c r="P89">
        <v>492.30158378207159</v>
      </c>
      <c r="Q89">
        <v>543.39147925245481</v>
      </c>
      <c r="R89">
        <v>25.2</v>
      </c>
      <c r="S89">
        <v>1.7738360887686307E-3</v>
      </c>
    </row>
    <row r="90" spans="1:19" x14ac:dyDescent="0.25">
      <c r="A90">
        <v>14</v>
      </c>
      <c r="B90">
        <v>17</v>
      </c>
      <c r="C90" t="s">
        <v>3</v>
      </c>
      <c r="D90">
        <v>20</v>
      </c>
      <c r="E90">
        <v>2</v>
      </c>
      <c r="F90">
        <v>20</v>
      </c>
      <c r="G90">
        <v>251.69</v>
      </c>
      <c r="H90">
        <v>112.33</v>
      </c>
      <c r="I90">
        <v>10.7</v>
      </c>
      <c r="J90">
        <v>374.71999999999997</v>
      </c>
      <c r="K90">
        <v>12.3</v>
      </c>
      <c r="L90">
        <v>1.42</v>
      </c>
      <c r="M90">
        <v>24.120166138613865</v>
      </c>
      <c r="N90">
        <v>170.8943661971831</v>
      </c>
      <c r="O90">
        <v>98.513409999999993</v>
      </c>
      <c r="P90">
        <v>466.12046246436489</v>
      </c>
      <c r="Q90">
        <v>874.39032309154265</v>
      </c>
      <c r="R90">
        <v>25.27</v>
      </c>
      <c r="S90">
        <v>1.3943616297635183E-2</v>
      </c>
    </row>
    <row r="91" spans="1:19" x14ac:dyDescent="0.25">
      <c r="A91">
        <v>14</v>
      </c>
      <c r="B91">
        <v>18</v>
      </c>
      <c r="C91" t="s">
        <v>3</v>
      </c>
      <c r="D91">
        <v>10</v>
      </c>
      <c r="E91">
        <v>2</v>
      </c>
      <c r="F91">
        <v>10</v>
      </c>
      <c r="G91">
        <v>246.04</v>
      </c>
      <c r="H91">
        <v>124.93</v>
      </c>
      <c r="I91">
        <v>27.5</v>
      </c>
      <c r="J91">
        <v>398.47</v>
      </c>
      <c r="K91">
        <v>24.9</v>
      </c>
      <c r="L91">
        <v>0.89</v>
      </c>
      <c r="M91">
        <v>23.296952277227724</v>
      </c>
      <c r="N91">
        <v>109.62921348314606</v>
      </c>
      <c r="O91">
        <v>93.822430000000011</v>
      </c>
      <c r="P91">
        <v>538.51352549889134</v>
      </c>
      <c r="Q91">
        <v>1612.6555907507127</v>
      </c>
      <c r="R91">
        <v>25.2</v>
      </c>
      <c r="S91">
        <v>2.5654463755940746E-2</v>
      </c>
    </row>
    <row r="92" spans="1:19" x14ac:dyDescent="0.25">
      <c r="A92">
        <v>14</v>
      </c>
      <c r="B92">
        <v>19</v>
      </c>
      <c r="C92" t="s">
        <v>3</v>
      </c>
      <c r="D92">
        <v>30</v>
      </c>
      <c r="E92">
        <v>2</v>
      </c>
      <c r="F92">
        <v>10</v>
      </c>
      <c r="G92">
        <v>248.52</v>
      </c>
      <c r="H92">
        <v>113.2</v>
      </c>
      <c r="I92">
        <v>11.2</v>
      </c>
      <c r="J92">
        <v>372.92</v>
      </c>
      <c r="K92">
        <v>13.2</v>
      </c>
      <c r="L92">
        <v>1.38</v>
      </c>
      <c r="M92">
        <v>23.296952277227724</v>
      </c>
      <c r="N92">
        <v>167.97101449275362</v>
      </c>
      <c r="O92">
        <v>98.257599999999996</v>
      </c>
      <c r="P92">
        <v>498.94832119100414</v>
      </c>
      <c r="Q92">
        <v>528.44993664871708</v>
      </c>
      <c r="R92">
        <v>25.2</v>
      </c>
      <c r="S92">
        <v>1.0308502634714741E-3</v>
      </c>
    </row>
    <row r="93" spans="1:19" x14ac:dyDescent="0.25">
      <c r="A93">
        <v>14</v>
      </c>
      <c r="B93">
        <v>20</v>
      </c>
      <c r="C93" t="s">
        <v>3</v>
      </c>
      <c r="D93">
        <v>10</v>
      </c>
      <c r="E93">
        <v>4</v>
      </c>
      <c r="F93">
        <v>10</v>
      </c>
      <c r="G93">
        <v>244.6</v>
      </c>
      <c r="H93">
        <v>122.72</v>
      </c>
      <c r="I93">
        <v>28.7</v>
      </c>
      <c r="J93">
        <v>396.02</v>
      </c>
      <c r="K93">
        <v>23.7</v>
      </c>
      <c r="L93">
        <v>0.89</v>
      </c>
      <c r="M93">
        <v>23.296952277227724</v>
      </c>
      <c r="N93">
        <v>112.11235955056179</v>
      </c>
      <c r="O93">
        <v>93.635359999999991</v>
      </c>
      <c r="P93">
        <v>489.43428888184985</v>
      </c>
      <c r="Q93">
        <v>2346.9638739309471</v>
      </c>
      <c r="R93">
        <v>25.2</v>
      </c>
      <c r="S93">
        <v>4.5460158244867613E-2</v>
      </c>
    </row>
    <row r="94" spans="1:19" x14ac:dyDescent="0.25">
      <c r="A94">
        <v>14</v>
      </c>
      <c r="B94">
        <v>21</v>
      </c>
      <c r="C94" t="s">
        <v>3</v>
      </c>
      <c r="D94">
        <v>10</v>
      </c>
      <c r="E94">
        <v>1</v>
      </c>
      <c r="F94">
        <v>20</v>
      </c>
      <c r="G94">
        <v>251.14</v>
      </c>
      <c r="H94">
        <v>110.33</v>
      </c>
      <c r="I94">
        <v>42.1</v>
      </c>
      <c r="J94">
        <v>403.57</v>
      </c>
      <c r="K94">
        <v>10.3</v>
      </c>
      <c r="L94">
        <v>0.89</v>
      </c>
      <c r="M94">
        <v>24.120166138613865</v>
      </c>
      <c r="N94">
        <v>126.03370786516854</v>
      </c>
      <c r="O94">
        <v>98.966009999999997</v>
      </c>
      <c r="P94">
        <v>493.09670573329112</v>
      </c>
      <c r="Q94">
        <v>4448.9011561609123</v>
      </c>
      <c r="R94">
        <v>25.27</v>
      </c>
      <c r="S94">
        <v>9.9181615054207944E-2</v>
      </c>
    </row>
    <row r="95" spans="1:19" x14ac:dyDescent="0.25">
      <c r="A95">
        <v>14</v>
      </c>
      <c r="B95">
        <v>22</v>
      </c>
      <c r="C95" t="s">
        <v>4</v>
      </c>
      <c r="D95">
        <v>10</v>
      </c>
      <c r="E95">
        <v>1</v>
      </c>
      <c r="F95">
        <v>10</v>
      </c>
      <c r="G95">
        <v>254.42</v>
      </c>
      <c r="H95">
        <v>124.72</v>
      </c>
      <c r="I95">
        <v>23.8</v>
      </c>
      <c r="J95">
        <v>402.94</v>
      </c>
      <c r="K95">
        <v>24.7</v>
      </c>
      <c r="L95">
        <v>0.93</v>
      </c>
      <c r="M95">
        <v>23.296952277227724</v>
      </c>
      <c r="N95">
        <v>115.89247311827958</v>
      </c>
      <c r="O95">
        <v>93.914159999999995</v>
      </c>
      <c r="P95">
        <v>498.58756731073805</v>
      </c>
      <c r="Q95">
        <v>4471.3085682610072</v>
      </c>
      <c r="R95">
        <v>25.2</v>
      </c>
      <c r="S95">
        <v>0.10020602014724245</v>
      </c>
    </row>
    <row r="96" spans="1:19" x14ac:dyDescent="0.25">
      <c r="A96">
        <v>14</v>
      </c>
      <c r="B96">
        <v>23</v>
      </c>
      <c r="C96" t="s">
        <v>4</v>
      </c>
      <c r="D96">
        <v>10</v>
      </c>
      <c r="E96">
        <v>4</v>
      </c>
      <c r="F96">
        <v>30</v>
      </c>
      <c r="G96">
        <v>249.56</v>
      </c>
      <c r="H96">
        <v>139.4</v>
      </c>
      <c r="I96">
        <v>9.1</v>
      </c>
      <c r="J96">
        <v>398.06000000000006</v>
      </c>
      <c r="K96">
        <v>39.4</v>
      </c>
      <c r="L96">
        <v>0.93</v>
      </c>
      <c r="M96">
        <v>24.943379999999998</v>
      </c>
      <c r="N96">
        <v>100.10752688172045</v>
      </c>
      <c r="O96">
        <v>84.476400000000012</v>
      </c>
      <c r="P96">
        <v>536.42155527399427</v>
      </c>
      <c r="Q96">
        <v>24426.688992714604</v>
      </c>
      <c r="R96">
        <v>25.16</v>
      </c>
      <c r="S96">
        <v>0.5413369256705397</v>
      </c>
    </row>
    <row r="97" spans="1:19" x14ac:dyDescent="0.25">
      <c r="A97">
        <v>14</v>
      </c>
      <c r="B97">
        <v>24</v>
      </c>
      <c r="C97" t="s">
        <v>4</v>
      </c>
      <c r="D97">
        <v>30</v>
      </c>
      <c r="E97">
        <v>1</v>
      </c>
      <c r="F97">
        <v>10</v>
      </c>
      <c r="G97">
        <v>247.66</v>
      </c>
      <c r="H97">
        <v>111.82</v>
      </c>
      <c r="I97">
        <v>5.6</v>
      </c>
      <c r="J97">
        <v>365.08000000000004</v>
      </c>
      <c r="K97">
        <v>11.8</v>
      </c>
      <c r="L97">
        <v>1.6</v>
      </c>
      <c r="M97">
        <v>23.296952277227724</v>
      </c>
      <c r="N97">
        <v>180.11250000000001</v>
      </c>
      <c r="O97">
        <v>98.625239999999991</v>
      </c>
      <c r="P97">
        <v>493.71997149192271</v>
      </c>
      <c r="Q97">
        <v>492.43191320874251</v>
      </c>
      <c r="R97">
        <v>25.2</v>
      </c>
      <c r="S97">
        <v>-4.8080933538646668E-5</v>
      </c>
    </row>
    <row r="98" spans="1:19" x14ac:dyDescent="0.25">
      <c r="A98">
        <v>14</v>
      </c>
      <c r="B98">
        <v>25</v>
      </c>
      <c r="C98" t="s">
        <v>4</v>
      </c>
      <c r="D98">
        <v>20</v>
      </c>
      <c r="E98">
        <v>1</v>
      </c>
      <c r="F98">
        <v>20</v>
      </c>
      <c r="G98">
        <v>249.08</v>
      </c>
      <c r="H98">
        <v>114.44</v>
      </c>
      <c r="I98">
        <v>2</v>
      </c>
      <c r="J98">
        <v>365.52</v>
      </c>
      <c r="K98">
        <v>14.4</v>
      </c>
      <c r="L98">
        <v>1.64</v>
      </c>
      <c r="M98">
        <v>24.120166138613865</v>
      </c>
      <c r="N98">
        <v>180.21951219512195</v>
      </c>
      <c r="O98">
        <v>97.960639999999998</v>
      </c>
      <c r="P98">
        <v>491.5203674374406</v>
      </c>
      <c r="Q98">
        <v>766.19035476718409</v>
      </c>
      <c r="R98">
        <v>25.27</v>
      </c>
      <c r="S98">
        <v>9.9484887404641675E-3</v>
      </c>
    </row>
    <row r="99" spans="1:19" x14ac:dyDescent="0.25">
      <c r="A99">
        <v>14</v>
      </c>
      <c r="B99">
        <v>26</v>
      </c>
      <c r="C99" t="s">
        <v>4</v>
      </c>
      <c r="D99">
        <v>10</v>
      </c>
      <c r="E99">
        <v>1</v>
      </c>
      <c r="F99">
        <v>30</v>
      </c>
      <c r="G99">
        <v>246.66</v>
      </c>
      <c r="H99">
        <v>124.73</v>
      </c>
      <c r="I99">
        <v>23.8</v>
      </c>
      <c r="J99">
        <v>395.19</v>
      </c>
      <c r="K99">
        <v>24.7</v>
      </c>
      <c r="L99">
        <v>0.93</v>
      </c>
      <c r="M99">
        <v>24.943379999999998</v>
      </c>
      <c r="N99">
        <v>115.88172043010752</v>
      </c>
      <c r="O99">
        <v>93.921689999999998</v>
      </c>
      <c r="P99">
        <v>534.85955020589165</v>
      </c>
      <c r="Q99">
        <v>8402.8870921761172</v>
      </c>
      <c r="R99">
        <v>25.16</v>
      </c>
      <c r="S99">
        <v>0.18562232730967537</v>
      </c>
    </row>
    <row r="100" spans="1:19" x14ac:dyDescent="0.25">
      <c r="A100">
        <v>14</v>
      </c>
      <c r="B100">
        <v>27</v>
      </c>
      <c r="C100" t="s">
        <v>3</v>
      </c>
      <c r="D100">
        <v>30</v>
      </c>
      <c r="E100">
        <v>2</v>
      </c>
      <c r="F100">
        <v>20</v>
      </c>
      <c r="G100">
        <v>243.58</v>
      </c>
      <c r="H100">
        <v>113.21</v>
      </c>
      <c r="I100">
        <v>11.2</v>
      </c>
      <c r="J100">
        <v>367.99</v>
      </c>
      <c r="K100">
        <v>13.2</v>
      </c>
      <c r="L100">
        <v>1.38</v>
      </c>
      <c r="M100">
        <v>24.120166138613865</v>
      </c>
      <c r="N100">
        <v>167.96376811594203</v>
      </c>
      <c r="O100">
        <v>98.266279999999995</v>
      </c>
      <c r="P100">
        <v>476.41343047196705</v>
      </c>
      <c r="Q100">
        <v>612.41738992714602</v>
      </c>
      <c r="R100">
        <v>25.27</v>
      </c>
      <c r="S100">
        <v>4.5767622732761073E-3</v>
      </c>
    </row>
    <row r="101" spans="1:19" x14ac:dyDescent="0.25">
      <c r="A101">
        <v>14</v>
      </c>
      <c r="B101">
        <v>28</v>
      </c>
      <c r="C101" t="s">
        <v>3</v>
      </c>
      <c r="D101">
        <v>30</v>
      </c>
      <c r="E101">
        <v>4</v>
      </c>
      <c r="F101">
        <v>20</v>
      </c>
      <c r="G101">
        <v>249.74</v>
      </c>
      <c r="H101">
        <v>131</v>
      </c>
      <c r="I101">
        <v>-6.6</v>
      </c>
      <c r="J101">
        <v>374.14</v>
      </c>
      <c r="K101">
        <v>31</v>
      </c>
      <c r="L101">
        <v>1.38</v>
      </c>
      <c r="M101">
        <v>24.120166138613865</v>
      </c>
      <c r="N101">
        <v>155.07246376811594</v>
      </c>
      <c r="O101">
        <v>90.39</v>
      </c>
      <c r="P101">
        <v>485.85766550522646</v>
      </c>
      <c r="Q101">
        <v>546.80622426354137</v>
      </c>
      <c r="R101">
        <v>25.27</v>
      </c>
      <c r="S101">
        <v>2.0586070236157622E-3</v>
      </c>
    </row>
    <row r="102" spans="1:19" x14ac:dyDescent="0.25">
      <c r="A102">
        <v>14</v>
      </c>
      <c r="B102">
        <v>29</v>
      </c>
      <c r="C102" t="s">
        <v>4</v>
      </c>
      <c r="D102">
        <v>10</v>
      </c>
      <c r="E102">
        <v>2</v>
      </c>
      <c r="F102">
        <v>10</v>
      </c>
      <c r="G102">
        <v>251.74</v>
      </c>
      <c r="H102">
        <v>126.03</v>
      </c>
      <c r="I102">
        <v>22.5</v>
      </c>
      <c r="J102">
        <v>400.27</v>
      </c>
      <c r="K102">
        <v>26</v>
      </c>
      <c r="L102">
        <v>0.93</v>
      </c>
      <c r="M102">
        <v>23.296952277227724</v>
      </c>
      <c r="N102">
        <v>114.48387096774195</v>
      </c>
      <c r="O102">
        <v>93.262200000000007</v>
      </c>
      <c r="P102">
        <v>518.70277161862521</v>
      </c>
      <c r="Q102">
        <v>3349.5818656952802</v>
      </c>
      <c r="R102">
        <v>25.2</v>
      </c>
      <c r="S102">
        <v>7.1029959317082267E-2</v>
      </c>
    </row>
    <row r="103" spans="1:19" x14ac:dyDescent="0.25">
      <c r="A103">
        <v>14</v>
      </c>
      <c r="B103">
        <v>30</v>
      </c>
      <c r="C103" t="s">
        <v>4</v>
      </c>
      <c r="D103">
        <v>30</v>
      </c>
      <c r="E103">
        <v>1</v>
      </c>
      <c r="F103">
        <v>20</v>
      </c>
      <c r="G103">
        <v>254.57</v>
      </c>
      <c r="H103">
        <v>111.81</v>
      </c>
      <c r="I103">
        <v>5.6</v>
      </c>
      <c r="J103">
        <v>371.98</v>
      </c>
      <c r="K103">
        <v>11.8</v>
      </c>
      <c r="L103">
        <v>1.6</v>
      </c>
      <c r="M103">
        <v>24.120166138613865</v>
      </c>
      <c r="N103">
        <v>180.11875000000001</v>
      </c>
      <c r="O103">
        <v>98.616420000000005</v>
      </c>
      <c r="P103">
        <v>483.50300918593604</v>
      </c>
      <c r="Q103">
        <v>514.19309471016788</v>
      </c>
      <c r="R103">
        <v>25.27</v>
      </c>
      <c r="S103">
        <v>1.1035791829210608E-3</v>
      </c>
    </row>
    <row r="104" spans="1:19" x14ac:dyDescent="0.25">
      <c r="A104">
        <v>14</v>
      </c>
      <c r="B104">
        <v>31</v>
      </c>
      <c r="C104" t="s">
        <v>4</v>
      </c>
      <c r="D104">
        <v>30</v>
      </c>
      <c r="E104">
        <v>4</v>
      </c>
      <c r="F104">
        <v>30</v>
      </c>
      <c r="G104">
        <v>256.04000000000002</v>
      </c>
      <c r="H104">
        <v>120.34</v>
      </c>
      <c r="I104">
        <v>-2.8</v>
      </c>
      <c r="J104">
        <v>373.58</v>
      </c>
      <c r="K104">
        <v>20.3</v>
      </c>
      <c r="L104">
        <v>1.6</v>
      </c>
      <c r="M104">
        <v>24.943379999999998</v>
      </c>
      <c r="N104">
        <v>174.78750000000002</v>
      </c>
      <c r="O104">
        <v>95.910979999999995</v>
      </c>
      <c r="P104">
        <v>475.91019955654104</v>
      </c>
      <c r="Q104">
        <v>737.77811213177063</v>
      </c>
      <c r="R104">
        <v>25.16</v>
      </c>
      <c r="S104">
        <v>9.1251420689827181E-3</v>
      </c>
    </row>
    <row r="105" spans="1:19" x14ac:dyDescent="0.25">
      <c r="A105">
        <v>14</v>
      </c>
      <c r="B105">
        <v>32</v>
      </c>
      <c r="C105" t="s">
        <v>3</v>
      </c>
      <c r="D105">
        <v>30</v>
      </c>
      <c r="E105">
        <v>3</v>
      </c>
      <c r="F105">
        <v>30</v>
      </c>
      <c r="G105">
        <v>254.96</v>
      </c>
      <c r="H105">
        <v>118.71</v>
      </c>
      <c r="I105">
        <v>5.7</v>
      </c>
      <c r="J105">
        <v>379.37</v>
      </c>
      <c r="K105">
        <v>18.7</v>
      </c>
      <c r="L105">
        <v>1.38</v>
      </c>
      <c r="M105">
        <v>24.943379999999998</v>
      </c>
      <c r="N105">
        <v>163.97826086956522</v>
      </c>
      <c r="O105">
        <v>96.511229999999998</v>
      </c>
      <c r="P105">
        <v>471.21197339246118</v>
      </c>
      <c r="Q105">
        <v>1047.9708425720621</v>
      </c>
      <c r="R105">
        <v>25.16</v>
      </c>
      <c r="S105">
        <v>1.8737774726072867E-2</v>
      </c>
    </row>
    <row r="106" spans="1:19" x14ac:dyDescent="0.25">
      <c r="A106">
        <v>14</v>
      </c>
      <c r="B106">
        <v>33</v>
      </c>
      <c r="C106" t="s">
        <v>4</v>
      </c>
      <c r="D106">
        <v>10</v>
      </c>
      <c r="E106">
        <v>4</v>
      </c>
      <c r="F106">
        <v>20</v>
      </c>
      <c r="G106">
        <v>249.56</v>
      </c>
      <c r="H106">
        <v>139.41</v>
      </c>
      <c r="I106">
        <v>9.1</v>
      </c>
      <c r="J106">
        <v>398.07000000000005</v>
      </c>
      <c r="K106">
        <v>39.4</v>
      </c>
      <c r="L106">
        <v>0.93</v>
      </c>
      <c r="M106">
        <v>24.120166138613865</v>
      </c>
      <c r="N106">
        <v>100.09677419354841</v>
      </c>
      <c r="O106">
        <v>84.482460000000003</v>
      </c>
      <c r="P106">
        <v>521.24005384859049</v>
      </c>
      <c r="Q106">
        <v>12287.500839404498</v>
      </c>
      <c r="R106">
        <v>25.27</v>
      </c>
      <c r="S106">
        <v>0.27446546684009987</v>
      </c>
    </row>
    <row r="107" spans="1:19" x14ac:dyDescent="0.25">
      <c r="A107">
        <v>14</v>
      </c>
      <c r="B107">
        <v>34</v>
      </c>
      <c r="C107" t="s">
        <v>4</v>
      </c>
      <c r="D107">
        <v>20</v>
      </c>
      <c r="E107">
        <v>2</v>
      </c>
      <c r="F107">
        <v>20</v>
      </c>
      <c r="G107">
        <v>249.42</v>
      </c>
      <c r="H107">
        <v>113.03</v>
      </c>
      <c r="I107">
        <v>3.3</v>
      </c>
      <c r="J107">
        <v>365.75</v>
      </c>
      <c r="K107">
        <v>13</v>
      </c>
      <c r="L107">
        <v>1.64</v>
      </c>
      <c r="M107">
        <v>24.120166138613865</v>
      </c>
      <c r="N107">
        <v>181.07926829268291</v>
      </c>
      <c r="O107">
        <v>98.336100000000002</v>
      </c>
      <c r="P107">
        <v>472.48732974342732</v>
      </c>
      <c r="Q107">
        <v>814.44087741526766</v>
      </c>
      <c r="R107">
        <v>25.27</v>
      </c>
      <c r="S107">
        <v>1.239705630613069E-2</v>
      </c>
    </row>
    <row r="108" spans="1:19" x14ac:dyDescent="0.25">
      <c r="A108">
        <v>14</v>
      </c>
      <c r="B108">
        <v>35</v>
      </c>
      <c r="C108" t="s">
        <v>3</v>
      </c>
      <c r="D108">
        <v>20</v>
      </c>
      <c r="E108">
        <v>1</v>
      </c>
      <c r="F108">
        <v>30</v>
      </c>
      <c r="G108">
        <v>244.45</v>
      </c>
      <c r="H108">
        <v>114.24</v>
      </c>
      <c r="I108">
        <v>8.8000000000000007</v>
      </c>
      <c r="J108">
        <v>367.49</v>
      </c>
      <c r="K108">
        <v>14.2</v>
      </c>
      <c r="L108">
        <v>1.42</v>
      </c>
      <c r="M108">
        <v>24.943379999999998</v>
      </c>
      <c r="N108">
        <v>169.54929577464787</v>
      </c>
      <c r="O108">
        <v>98.017920000000004</v>
      </c>
      <c r="P108">
        <v>473.11184668989551</v>
      </c>
      <c r="Q108">
        <v>2694.496262274311</v>
      </c>
      <c r="R108">
        <v>25.16</v>
      </c>
      <c r="S108">
        <v>7.3473298075370744E-2</v>
      </c>
    </row>
    <row r="109" spans="1:19" x14ac:dyDescent="0.25">
      <c r="A109">
        <v>14</v>
      </c>
      <c r="B109">
        <v>36</v>
      </c>
      <c r="C109" t="s">
        <v>3</v>
      </c>
      <c r="D109">
        <v>20</v>
      </c>
      <c r="E109">
        <v>1</v>
      </c>
      <c r="F109">
        <v>20</v>
      </c>
      <c r="G109">
        <v>249.81</v>
      </c>
      <c r="H109">
        <v>114.21</v>
      </c>
      <c r="I109">
        <v>8.8000000000000007</v>
      </c>
      <c r="J109">
        <v>372.82</v>
      </c>
      <c r="K109">
        <v>14.2</v>
      </c>
      <c r="L109">
        <v>1.42</v>
      </c>
      <c r="M109">
        <v>24.120166138613865</v>
      </c>
      <c r="N109">
        <v>169.57042253521126</v>
      </c>
      <c r="O109">
        <v>97.992179999999991</v>
      </c>
      <c r="P109">
        <v>478.85207475451375</v>
      </c>
      <c r="Q109">
        <v>1818.0084098828002</v>
      </c>
      <c r="R109">
        <v>25.27</v>
      </c>
      <c r="S109">
        <v>4.5623192547228714E-2</v>
      </c>
    </row>
    <row r="110" spans="1:19" x14ac:dyDescent="0.25">
      <c r="A110">
        <v>14</v>
      </c>
      <c r="B110">
        <v>37</v>
      </c>
      <c r="C110" t="s">
        <v>3</v>
      </c>
      <c r="D110">
        <v>20</v>
      </c>
      <c r="E110">
        <v>4</v>
      </c>
      <c r="F110">
        <v>30</v>
      </c>
      <c r="G110">
        <v>244.94</v>
      </c>
      <c r="H110">
        <v>129.44</v>
      </c>
      <c r="I110">
        <v>-6.5</v>
      </c>
      <c r="J110">
        <v>367.88</v>
      </c>
      <c r="K110">
        <v>29.4</v>
      </c>
      <c r="L110">
        <v>1.42</v>
      </c>
      <c r="M110">
        <v>24.943379999999998</v>
      </c>
      <c r="N110">
        <v>158.8450704225352</v>
      </c>
      <c r="O110">
        <v>91.384640000000005</v>
      </c>
      <c r="P110">
        <v>477.04090909090905</v>
      </c>
      <c r="Q110">
        <v>2294.7423978460565</v>
      </c>
      <c r="R110">
        <v>25.16</v>
      </c>
      <c r="S110">
        <v>6.0414113253401722E-2</v>
      </c>
    </row>
    <row r="111" spans="1:19" x14ac:dyDescent="0.25">
      <c r="A111">
        <v>14</v>
      </c>
      <c r="B111">
        <v>38</v>
      </c>
      <c r="C111" t="s">
        <v>3</v>
      </c>
      <c r="D111">
        <v>30</v>
      </c>
      <c r="E111">
        <v>1</v>
      </c>
      <c r="F111">
        <v>10</v>
      </c>
      <c r="G111">
        <v>244.35</v>
      </c>
      <c r="H111">
        <v>113.54</v>
      </c>
      <c r="I111">
        <v>10.9</v>
      </c>
      <c r="J111">
        <v>368.78999999999996</v>
      </c>
      <c r="K111">
        <v>13.5</v>
      </c>
      <c r="L111">
        <v>1.38</v>
      </c>
      <c r="M111">
        <v>23.296952277227724</v>
      </c>
      <c r="N111">
        <v>167.72463768115941</v>
      </c>
      <c r="O111">
        <v>98.212100000000007</v>
      </c>
      <c r="P111">
        <v>491.36648717136524</v>
      </c>
      <c r="Q111">
        <v>549.58276845106116</v>
      </c>
      <c r="R111">
        <v>25.2</v>
      </c>
      <c r="S111">
        <v>2.0321601021787727E-3</v>
      </c>
    </row>
    <row r="112" spans="1:19" x14ac:dyDescent="0.25">
      <c r="A112">
        <v>14</v>
      </c>
      <c r="B112">
        <v>39</v>
      </c>
      <c r="C112" t="s">
        <v>4</v>
      </c>
      <c r="D112">
        <v>10</v>
      </c>
      <c r="E112">
        <v>1</v>
      </c>
      <c r="F112">
        <v>20</v>
      </c>
      <c r="G112">
        <v>245.1</v>
      </c>
      <c r="H112">
        <v>124.71</v>
      </c>
      <c r="I112">
        <v>23.8</v>
      </c>
      <c r="J112">
        <v>393.61</v>
      </c>
      <c r="K112">
        <v>24.7</v>
      </c>
      <c r="L112">
        <v>0.93</v>
      </c>
      <c r="M112">
        <v>24.120166138613865</v>
      </c>
      <c r="N112">
        <v>115.90322580645162</v>
      </c>
      <c r="O112">
        <v>93.906630000000007</v>
      </c>
      <c r="P112">
        <v>508.65571745327844</v>
      </c>
      <c r="Q112">
        <v>9450.8993981628118</v>
      </c>
      <c r="R112">
        <v>25.27</v>
      </c>
      <c r="S112">
        <v>0.21729086942883594</v>
      </c>
    </row>
    <row r="113" spans="1:19" x14ac:dyDescent="0.25">
      <c r="A113">
        <v>14</v>
      </c>
      <c r="B113">
        <v>40</v>
      </c>
      <c r="C113" t="s">
        <v>3</v>
      </c>
      <c r="D113">
        <v>30</v>
      </c>
      <c r="E113">
        <v>1</v>
      </c>
      <c r="F113">
        <v>30</v>
      </c>
      <c r="G113">
        <v>249.92</v>
      </c>
      <c r="H113">
        <v>113.52</v>
      </c>
      <c r="I113">
        <v>10.9</v>
      </c>
      <c r="J113">
        <v>374.34</v>
      </c>
      <c r="K113">
        <v>13.5</v>
      </c>
      <c r="L113">
        <v>1.38</v>
      </c>
      <c r="M113">
        <v>24.943379999999998</v>
      </c>
      <c r="N113">
        <v>167.73913043478262</v>
      </c>
      <c r="O113">
        <v>98.194800000000001</v>
      </c>
      <c r="P113">
        <v>476.97858726639214</v>
      </c>
      <c r="Q113">
        <v>987.86742160278754</v>
      </c>
      <c r="R113">
        <v>25.16</v>
      </c>
      <c r="S113">
        <v>1.6687359214961978E-2</v>
      </c>
    </row>
    <row r="114" spans="1:19" x14ac:dyDescent="0.25">
      <c r="A114">
        <v>14</v>
      </c>
      <c r="B114">
        <v>41</v>
      </c>
      <c r="C114" t="s">
        <v>3</v>
      </c>
      <c r="D114">
        <v>10</v>
      </c>
      <c r="E114">
        <v>3</v>
      </c>
      <c r="F114">
        <v>20</v>
      </c>
      <c r="G114">
        <v>248.48</v>
      </c>
      <c r="H114">
        <v>116.92</v>
      </c>
      <c r="I114">
        <v>35.5</v>
      </c>
      <c r="J114">
        <v>400.9</v>
      </c>
      <c r="K114">
        <v>16.899999999999999</v>
      </c>
      <c r="L114">
        <v>0.89</v>
      </c>
      <c r="M114">
        <v>24.120166138613865</v>
      </c>
      <c r="N114">
        <v>118.62921348314606</v>
      </c>
      <c r="O114">
        <v>97.160520000000005</v>
      </c>
      <c r="P114">
        <v>515.02195121951218</v>
      </c>
      <c r="Q114">
        <v>6181.8180076021536</v>
      </c>
      <c r="R114">
        <v>25.27</v>
      </c>
      <c r="S114">
        <v>0.13621819235367946</v>
      </c>
    </row>
    <row r="115" spans="1:19" x14ac:dyDescent="0.25">
      <c r="A115">
        <v>14</v>
      </c>
      <c r="B115">
        <v>42</v>
      </c>
      <c r="C115" t="s">
        <v>3</v>
      </c>
      <c r="D115">
        <v>10</v>
      </c>
      <c r="E115">
        <v>4</v>
      </c>
      <c r="F115">
        <v>30</v>
      </c>
      <c r="G115">
        <v>243.92</v>
      </c>
      <c r="H115">
        <v>122.74</v>
      </c>
      <c r="I115">
        <v>28.7</v>
      </c>
      <c r="J115">
        <v>395.35999999999996</v>
      </c>
      <c r="K115">
        <v>23.7</v>
      </c>
      <c r="L115">
        <v>0.89</v>
      </c>
      <c r="M115">
        <v>24.943379999999998</v>
      </c>
      <c r="N115">
        <v>112.08988764044943</v>
      </c>
      <c r="O115">
        <v>93.650620000000004</v>
      </c>
      <c r="P115">
        <v>522.54067152359835</v>
      </c>
      <c r="Q115">
        <v>9852.8023598352866</v>
      </c>
      <c r="R115">
        <v>25.16</v>
      </c>
      <c r="S115">
        <v>0.21353295388111129</v>
      </c>
    </row>
    <row r="116" spans="1:19" x14ac:dyDescent="0.25">
      <c r="A116">
        <v>14</v>
      </c>
      <c r="B116">
        <v>43</v>
      </c>
      <c r="C116" t="s">
        <v>3</v>
      </c>
      <c r="D116">
        <v>30</v>
      </c>
      <c r="E116">
        <v>4</v>
      </c>
      <c r="F116">
        <v>30</v>
      </c>
      <c r="G116">
        <v>251.36</v>
      </c>
      <c r="H116">
        <v>131.01</v>
      </c>
      <c r="I116">
        <v>-6.6</v>
      </c>
      <c r="J116">
        <v>375.77</v>
      </c>
      <c r="K116">
        <v>31</v>
      </c>
      <c r="L116">
        <v>1.38</v>
      </c>
      <c r="M116">
        <v>24.943379999999998</v>
      </c>
      <c r="N116">
        <v>155.06521739130434</v>
      </c>
      <c r="O116">
        <v>90.396899999999988</v>
      </c>
      <c r="P116">
        <v>475.84092492872981</v>
      </c>
      <c r="Q116">
        <v>1322.8461830852075</v>
      </c>
      <c r="R116">
        <v>25.16</v>
      </c>
      <c r="S116">
        <v>2.7781920717916776E-2</v>
      </c>
    </row>
    <row r="117" spans="1:19" x14ac:dyDescent="0.25">
      <c r="A117">
        <v>14</v>
      </c>
      <c r="B117">
        <v>44</v>
      </c>
      <c r="C117" t="s">
        <v>4</v>
      </c>
      <c r="D117">
        <v>20</v>
      </c>
      <c r="E117">
        <v>1</v>
      </c>
      <c r="F117">
        <v>30</v>
      </c>
      <c r="G117">
        <v>248.67</v>
      </c>
      <c r="H117">
        <v>114.43</v>
      </c>
      <c r="I117">
        <v>2</v>
      </c>
      <c r="J117">
        <v>365.1</v>
      </c>
      <c r="K117">
        <v>14.4</v>
      </c>
      <c r="L117">
        <v>1.64</v>
      </c>
      <c r="M117">
        <v>24.943379999999998</v>
      </c>
      <c r="N117">
        <v>180.22560975609755</v>
      </c>
      <c r="O117">
        <v>97.952080000000009</v>
      </c>
      <c r="P117">
        <v>476.31989230281908</v>
      </c>
      <c r="Q117">
        <v>818.07076338295849</v>
      </c>
      <c r="R117">
        <v>25.16</v>
      </c>
      <c r="S117">
        <v>1.2023413336391063E-2</v>
      </c>
    </row>
    <row r="118" spans="1:19" x14ac:dyDescent="0.25">
      <c r="A118">
        <v>14</v>
      </c>
      <c r="B118">
        <v>45</v>
      </c>
      <c r="C118" t="s">
        <v>4</v>
      </c>
      <c r="D118">
        <v>30</v>
      </c>
      <c r="E118">
        <v>2</v>
      </c>
      <c r="F118">
        <v>10</v>
      </c>
      <c r="G118">
        <v>252.1</v>
      </c>
      <c r="H118">
        <v>113.94</v>
      </c>
      <c r="I118">
        <v>3.5</v>
      </c>
      <c r="J118">
        <v>369.53999999999996</v>
      </c>
      <c r="K118">
        <v>13.9</v>
      </c>
      <c r="L118">
        <v>1.6</v>
      </c>
      <c r="M118">
        <v>23.296952277227724</v>
      </c>
      <c r="N118">
        <v>178.78750000000002</v>
      </c>
      <c r="O118">
        <v>98.102339999999998</v>
      </c>
      <c r="P118">
        <v>482.62451694646819</v>
      </c>
      <c r="Q118">
        <v>516.66628127969591</v>
      </c>
      <c r="R118">
        <v>25.2</v>
      </c>
      <c r="S118">
        <v>1.2680939808118971E-3</v>
      </c>
    </row>
    <row r="119" spans="1:19" x14ac:dyDescent="0.25">
      <c r="A119">
        <v>14</v>
      </c>
      <c r="B119">
        <v>46</v>
      </c>
      <c r="C119" t="s">
        <v>4</v>
      </c>
      <c r="D119">
        <v>30</v>
      </c>
      <c r="E119">
        <v>3</v>
      </c>
      <c r="F119">
        <v>20</v>
      </c>
      <c r="G119">
        <v>254.41</v>
      </c>
      <c r="H119">
        <v>119.52</v>
      </c>
      <c r="I119">
        <v>-2</v>
      </c>
      <c r="J119">
        <v>371.93</v>
      </c>
      <c r="K119">
        <v>19.5</v>
      </c>
      <c r="L119">
        <v>1.6</v>
      </c>
      <c r="M119">
        <v>24.120166138613865</v>
      </c>
      <c r="N119">
        <v>175.3</v>
      </c>
      <c r="O119">
        <v>96.2136</v>
      </c>
      <c r="P119">
        <v>501.52917326575869</v>
      </c>
      <c r="Q119">
        <v>563.80709534368066</v>
      </c>
      <c r="R119">
        <v>25.27</v>
      </c>
      <c r="S119">
        <v>2.2339593912166856E-3</v>
      </c>
    </row>
    <row r="120" spans="1:19" x14ac:dyDescent="0.25">
      <c r="A120">
        <v>14</v>
      </c>
      <c r="B120">
        <v>47</v>
      </c>
      <c r="C120" t="s">
        <v>4</v>
      </c>
      <c r="D120">
        <v>30</v>
      </c>
      <c r="E120">
        <v>4</v>
      </c>
      <c r="F120">
        <v>20</v>
      </c>
      <c r="G120">
        <v>254.77</v>
      </c>
      <c r="H120">
        <v>120.34</v>
      </c>
      <c r="I120">
        <v>-2.8</v>
      </c>
      <c r="J120">
        <v>372.31</v>
      </c>
      <c r="K120">
        <v>20.3</v>
      </c>
      <c r="L120">
        <v>1.6</v>
      </c>
      <c r="M120">
        <v>24.120166138613865</v>
      </c>
      <c r="N120">
        <v>174.78750000000002</v>
      </c>
      <c r="O120">
        <v>95.910979999999995</v>
      </c>
      <c r="P120">
        <v>462.70454545454544</v>
      </c>
      <c r="Q120">
        <v>542.50082356667724</v>
      </c>
      <c r="R120">
        <v>25.27</v>
      </c>
      <c r="S120">
        <v>2.8629936623852828E-3</v>
      </c>
    </row>
    <row r="121" spans="1:19" x14ac:dyDescent="0.25">
      <c r="A121">
        <v>14</v>
      </c>
      <c r="B121">
        <v>48</v>
      </c>
      <c r="C121" t="s">
        <v>3</v>
      </c>
      <c r="D121">
        <v>20</v>
      </c>
      <c r="E121">
        <v>3</v>
      </c>
      <c r="F121">
        <v>10</v>
      </c>
      <c r="G121">
        <v>251.11</v>
      </c>
      <c r="H121">
        <v>113.07</v>
      </c>
      <c r="I121">
        <v>10</v>
      </c>
      <c r="J121">
        <v>374.18</v>
      </c>
      <c r="K121">
        <v>13</v>
      </c>
      <c r="L121">
        <v>1.42</v>
      </c>
      <c r="M121">
        <v>23.296952277227724</v>
      </c>
      <c r="N121">
        <v>170.37323943661971</v>
      </c>
      <c r="O121">
        <v>98.370899999999992</v>
      </c>
      <c r="P121">
        <v>484.39467849223945</v>
      </c>
      <c r="Q121">
        <v>751.88649033892932</v>
      </c>
      <c r="R121">
        <v>25.2</v>
      </c>
      <c r="S121">
        <v>9.4694951056981079E-3</v>
      </c>
    </row>
    <row r="122" spans="1:19" x14ac:dyDescent="0.25">
      <c r="A122">
        <v>14</v>
      </c>
      <c r="B122">
        <v>49</v>
      </c>
      <c r="C122" t="s">
        <v>3</v>
      </c>
      <c r="D122">
        <v>20</v>
      </c>
      <c r="E122">
        <v>3</v>
      </c>
      <c r="F122">
        <v>30</v>
      </c>
      <c r="G122">
        <v>249.17</v>
      </c>
      <c r="H122">
        <v>113.02</v>
      </c>
      <c r="I122">
        <v>10</v>
      </c>
      <c r="J122">
        <v>372.19</v>
      </c>
      <c r="K122">
        <v>13</v>
      </c>
      <c r="L122">
        <v>1.42</v>
      </c>
      <c r="M122">
        <v>24.943379999999998</v>
      </c>
      <c r="N122">
        <v>170.40845070422534</v>
      </c>
      <c r="O122">
        <v>98.327399999999997</v>
      </c>
      <c r="P122">
        <v>481.3839087741527</v>
      </c>
      <c r="Q122">
        <v>1802.7784764016471</v>
      </c>
      <c r="R122">
        <v>25.16</v>
      </c>
      <c r="S122">
        <v>4.3788936308210846E-2</v>
      </c>
    </row>
    <row r="123" spans="1:19" x14ac:dyDescent="0.25">
      <c r="A123">
        <v>14</v>
      </c>
      <c r="B123">
        <v>50</v>
      </c>
      <c r="C123" t="s">
        <v>3</v>
      </c>
      <c r="D123">
        <v>20</v>
      </c>
      <c r="E123">
        <v>4</v>
      </c>
      <c r="F123">
        <v>20</v>
      </c>
      <c r="G123">
        <v>249.63</v>
      </c>
      <c r="H123">
        <v>129.43</v>
      </c>
      <c r="I123">
        <v>-6.5</v>
      </c>
      <c r="J123">
        <v>372.56</v>
      </c>
      <c r="K123">
        <v>29.4</v>
      </c>
      <c r="L123">
        <v>1.42</v>
      </c>
      <c r="M123">
        <v>24.120166138613865</v>
      </c>
      <c r="N123">
        <v>158.85211267605632</v>
      </c>
      <c r="O123">
        <v>91.377579999999995</v>
      </c>
      <c r="P123">
        <v>480.40951853025024</v>
      </c>
      <c r="Q123">
        <v>1295.1553056699397</v>
      </c>
      <c r="R123">
        <v>25.27</v>
      </c>
      <c r="S123">
        <v>2.7885033828784656E-2</v>
      </c>
    </row>
    <row r="124" spans="1:19" x14ac:dyDescent="0.25">
      <c r="A124">
        <v>14</v>
      </c>
      <c r="B124">
        <v>51</v>
      </c>
      <c r="C124" t="s">
        <v>3</v>
      </c>
      <c r="D124">
        <v>30</v>
      </c>
      <c r="E124">
        <v>1</v>
      </c>
      <c r="F124">
        <v>20</v>
      </c>
      <c r="G124">
        <v>247.06</v>
      </c>
      <c r="H124">
        <v>113.54</v>
      </c>
      <c r="I124">
        <v>10.9</v>
      </c>
      <c r="J124">
        <v>371.5</v>
      </c>
      <c r="K124">
        <v>13.5</v>
      </c>
      <c r="L124">
        <v>1.38</v>
      </c>
      <c r="M124">
        <v>24.120166138613865</v>
      </c>
      <c r="N124">
        <v>167.72463768115941</v>
      </c>
      <c r="O124">
        <v>98.212100000000007</v>
      </c>
      <c r="P124">
        <v>488.75885334178014</v>
      </c>
      <c r="Q124">
        <v>680.69000633512826</v>
      </c>
      <c r="R124">
        <v>25.27</v>
      </c>
      <c r="S124">
        <v>6.453169114172437E-3</v>
      </c>
    </row>
    <row r="125" spans="1:19" x14ac:dyDescent="0.25">
      <c r="A125">
        <v>14</v>
      </c>
      <c r="B125">
        <v>52</v>
      </c>
      <c r="C125" t="s">
        <v>3</v>
      </c>
      <c r="D125">
        <v>10</v>
      </c>
      <c r="E125">
        <v>4</v>
      </c>
      <c r="F125">
        <v>20</v>
      </c>
      <c r="G125">
        <v>252.11</v>
      </c>
      <c r="H125">
        <v>122.71</v>
      </c>
      <c r="I125">
        <v>28.7</v>
      </c>
      <c r="J125">
        <v>403.52</v>
      </c>
      <c r="K125">
        <v>23.7</v>
      </c>
      <c r="L125">
        <v>0.89</v>
      </c>
      <c r="M125">
        <v>24.120166138613865</v>
      </c>
      <c r="N125">
        <v>112.123595505618</v>
      </c>
      <c r="O125">
        <v>93.62773</v>
      </c>
      <c r="P125">
        <v>494.85552739942983</v>
      </c>
      <c r="Q125">
        <v>5623.4630503642702</v>
      </c>
      <c r="R125">
        <v>25.27</v>
      </c>
      <c r="S125">
        <v>0.12091709261039059</v>
      </c>
    </row>
    <row r="126" spans="1:19" x14ac:dyDescent="0.25">
      <c r="A126">
        <v>14</v>
      </c>
      <c r="B126">
        <v>53</v>
      </c>
      <c r="C126" t="s">
        <v>3</v>
      </c>
      <c r="D126">
        <v>20</v>
      </c>
      <c r="E126">
        <v>1</v>
      </c>
      <c r="F126">
        <v>10</v>
      </c>
      <c r="G126">
        <v>244.67</v>
      </c>
      <c r="H126">
        <v>114.22</v>
      </c>
      <c r="I126">
        <v>8.8000000000000007</v>
      </c>
      <c r="J126">
        <v>367.69</v>
      </c>
      <c r="K126">
        <v>14.2</v>
      </c>
      <c r="L126">
        <v>1.42</v>
      </c>
      <c r="M126">
        <v>23.296952277227724</v>
      </c>
      <c r="N126">
        <v>169.56338028169014</v>
      </c>
      <c r="O126">
        <v>98.00076</v>
      </c>
      <c r="P126">
        <v>476.45734874881219</v>
      </c>
      <c r="Q126">
        <v>854.24897054165342</v>
      </c>
      <c r="R126">
        <v>25.2</v>
      </c>
      <c r="S126">
        <v>1.3360925417371687E-2</v>
      </c>
    </row>
    <row r="127" spans="1:19" x14ac:dyDescent="0.25">
      <c r="A127">
        <v>14</v>
      </c>
      <c r="B127">
        <v>54</v>
      </c>
      <c r="C127" t="s">
        <v>3</v>
      </c>
      <c r="D127">
        <v>10</v>
      </c>
      <c r="E127">
        <v>1</v>
      </c>
      <c r="F127">
        <v>30</v>
      </c>
      <c r="G127">
        <v>249.63</v>
      </c>
      <c r="H127">
        <v>110.33</v>
      </c>
      <c r="I127">
        <v>42.1</v>
      </c>
      <c r="J127">
        <v>402.06</v>
      </c>
      <c r="K127">
        <v>10.3</v>
      </c>
      <c r="L127">
        <v>0.89</v>
      </c>
      <c r="M127">
        <v>24.943379999999998</v>
      </c>
      <c r="N127">
        <v>126.03370786516854</v>
      </c>
      <c r="O127">
        <v>98.966009999999997</v>
      </c>
      <c r="P127">
        <v>539.94862210959775</v>
      </c>
      <c r="Q127">
        <v>8465.4684193854937</v>
      </c>
      <c r="R127">
        <v>25.16</v>
      </c>
      <c r="S127">
        <v>0.19299395821827817</v>
      </c>
    </row>
    <row r="128" spans="1:19" x14ac:dyDescent="0.25">
      <c r="A128">
        <v>14</v>
      </c>
      <c r="B128">
        <v>55</v>
      </c>
      <c r="C128" t="s">
        <v>3</v>
      </c>
      <c r="D128">
        <v>10</v>
      </c>
      <c r="E128">
        <v>3</v>
      </c>
      <c r="F128">
        <v>10</v>
      </c>
      <c r="G128">
        <v>249.33</v>
      </c>
      <c r="H128">
        <v>116.9</v>
      </c>
      <c r="I128">
        <v>35.5</v>
      </c>
      <c r="J128">
        <v>401.73</v>
      </c>
      <c r="K128">
        <v>16.899999999999999</v>
      </c>
      <c r="L128">
        <v>0.89</v>
      </c>
      <c r="M128">
        <v>23.296952277227724</v>
      </c>
      <c r="N128">
        <v>118.65168539325842</v>
      </c>
      <c r="O128">
        <v>97.143900000000002</v>
      </c>
      <c r="P128">
        <v>491.53104212860308</v>
      </c>
      <c r="Q128">
        <v>2492.8102629078239</v>
      </c>
      <c r="R128">
        <v>25.2</v>
      </c>
      <c r="S128">
        <v>4.9962902270413424E-2</v>
      </c>
    </row>
    <row r="129" spans="1:19" x14ac:dyDescent="0.25">
      <c r="A129">
        <v>14</v>
      </c>
      <c r="B129">
        <v>56</v>
      </c>
      <c r="C129" t="s">
        <v>3</v>
      </c>
      <c r="D129">
        <v>20</v>
      </c>
      <c r="E129">
        <v>2</v>
      </c>
      <c r="F129">
        <v>10</v>
      </c>
      <c r="G129">
        <v>248.69</v>
      </c>
      <c r="H129">
        <v>112.31</v>
      </c>
      <c r="I129">
        <v>10.7</v>
      </c>
      <c r="J129">
        <v>371.7</v>
      </c>
      <c r="K129">
        <v>12.3</v>
      </c>
      <c r="L129">
        <v>1.42</v>
      </c>
      <c r="M129">
        <v>23.296952277227724</v>
      </c>
      <c r="N129">
        <v>170.90845070422534</v>
      </c>
      <c r="O129">
        <v>98.495869999999996</v>
      </c>
      <c r="P129">
        <v>487.19863794741849</v>
      </c>
      <c r="Q129">
        <v>591.40665188470064</v>
      </c>
      <c r="R129">
        <v>25.2</v>
      </c>
      <c r="S129">
        <v>3.6959682417038162E-3</v>
      </c>
    </row>
    <row r="130" spans="1:19" x14ac:dyDescent="0.25">
      <c r="A130">
        <v>14</v>
      </c>
      <c r="B130">
        <v>57</v>
      </c>
      <c r="C130" t="s">
        <v>3</v>
      </c>
      <c r="D130">
        <v>20</v>
      </c>
      <c r="E130">
        <v>4</v>
      </c>
      <c r="F130">
        <v>10</v>
      </c>
      <c r="G130">
        <v>249.67</v>
      </c>
      <c r="H130">
        <v>129.41</v>
      </c>
      <c r="I130">
        <v>-6.5</v>
      </c>
      <c r="J130">
        <v>372.58</v>
      </c>
      <c r="K130">
        <v>29.4</v>
      </c>
      <c r="L130">
        <v>1.42</v>
      </c>
      <c r="M130">
        <v>23.296952277227724</v>
      </c>
      <c r="N130">
        <v>158.86619718309859</v>
      </c>
      <c r="O130">
        <v>91.363460000000003</v>
      </c>
      <c r="P130">
        <v>487.28143807412101</v>
      </c>
      <c r="Q130">
        <v>718.87081089642061</v>
      </c>
      <c r="R130">
        <v>25.2</v>
      </c>
      <c r="S130">
        <v>8.2311247416753282E-3</v>
      </c>
    </row>
    <row r="131" spans="1:19" x14ac:dyDescent="0.25">
      <c r="A131">
        <v>14</v>
      </c>
      <c r="B131">
        <v>58</v>
      </c>
      <c r="C131" t="s">
        <v>3</v>
      </c>
      <c r="D131">
        <v>30</v>
      </c>
      <c r="E131">
        <v>4</v>
      </c>
      <c r="F131">
        <v>10</v>
      </c>
      <c r="G131">
        <v>248.22</v>
      </c>
      <c r="H131">
        <v>131.01</v>
      </c>
      <c r="I131">
        <v>-6.6</v>
      </c>
      <c r="J131">
        <v>372.63</v>
      </c>
      <c r="K131">
        <v>31</v>
      </c>
      <c r="L131">
        <v>1.38</v>
      </c>
      <c r="M131">
        <v>23.296952277227724</v>
      </c>
      <c r="N131">
        <v>155.06521739130434</v>
      </c>
      <c r="O131">
        <v>90.396899999999988</v>
      </c>
      <c r="P131">
        <v>508.50451377890403</v>
      </c>
      <c r="Q131">
        <v>564.71146658219834</v>
      </c>
      <c r="R131">
        <v>25.2</v>
      </c>
      <c r="S131">
        <v>1.9707543385555464E-3</v>
      </c>
    </row>
    <row r="132" spans="1:19" x14ac:dyDescent="0.25">
      <c r="A132">
        <v>14</v>
      </c>
      <c r="B132">
        <v>59</v>
      </c>
      <c r="C132" t="s">
        <v>3</v>
      </c>
      <c r="D132">
        <v>10</v>
      </c>
      <c r="E132">
        <v>2</v>
      </c>
      <c r="F132">
        <v>20</v>
      </c>
      <c r="G132">
        <v>248.21</v>
      </c>
      <c r="H132">
        <v>124.93</v>
      </c>
      <c r="I132">
        <v>27.5</v>
      </c>
      <c r="J132">
        <v>400.64</v>
      </c>
      <c r="K132">
        <v>24.9</v>
      </c>
      <c r="L132">
        <v>0.89</v>
      </c>
      <c r="M132">
        <v>24.120166138613865</v>
      </c>
      <c r="N132">
        <v>109.62921348314606</v>
      </c>
      <c r="O132">
        <v>93.822430000000011</v>
      </c>
      <c r="P132">
        <v>480.8330218561926</v>
      </c>
      <c r="Q132">
        <v>6213.2017579980993</v>
      </c>
      <c r="R132">
        <v>25.27</v>
      </c>
      <c r="S132">
        <v>0.13187104549107384</v>
      </c>
    </row>
    <row r="133" spans="1:19" x14ac:dyDescent="0.25">
      <c r="A133">
        <v>14</v>
      </c>
      <c r="B133">
        <v>60</v>
      </c>
      <c r="C133" t="s">
        <v>3</v>
      </c>
      <c r="D133">
        <v>10</v>
      </c>
      <c r="E133">
        <v>2</v>
      </c>
      <c r="F133">
        <v>30</v>
      </c>
      <c r="G133">
        <v>255.03</v>
      </c>
      <c r="H133">
        <v>124.9</v>
      </c>
      <c r="I133">
        <v>27.5</v>
      </c>
      <c r="J133">
        <v>407.43</v>
      </c>
      <c r="K133">
        <v>24.9</v>
      </c>
      <c r="L133">
        <v>0.89</v>
      </c>
      <c r="M133">
        <v>24.943379999999998</v>
      </c>
      <c r="N133">
        <v>109.6629213483146</v>
      </c>
      <c r="O133">
        <v>93.799900000000008</v>
      </c>
      <c r="P133">
        <v>515.14065568577769</v>
      </c>
      <c r="Q133">
        <v>8411.5827684510605</v>
      </c>
      <c r="R133">
        <v>25.16</v>
      </c>
      <c r="S133">
        <v>0.17652417801720474</v>
      </c>
    </row>
    <row r="134" spans="1:19" x14ac:dyDescent="0.25">
      <c r="A134">
        <v>14</v>
      </c>
      <c r="B134">
        <v>61</v>
      </c>
      <c r="C134" t="s">
        <v>3</v>
      </c>
      <c r="D134">
        <v>10</v>
      </c>
      <c r="E134">
        <v>3</v>
      </c>
      <c r="F134">
        <v>30</v>
      </c>
      <c r="G134">
        <v>249.35</v>
      </c>
      <c r="H134">
        <v>116.9</v>
      </c>
      <c r="I134">
        <v>35.5</v>
      </c>
      <c r="J134">
        <v>401.75</v>
      </c>
      <c r="K134">
        <v>16.899999999999999</v>
      </c>
      <c r="L134">
        <v>0.89</v>
      </c>
      <c r="M134">
        <v>24.943379999999998</v>
      </c>
      <c r="N134">
        <v>118.65168539325842</v>
      </c>
      <c r="O134">
        <v>97.143900000000002</v>
      </c>
      <c r="P134">
        <v>542.62299651567946</v>
      </c>
      <c r="Q134">
        <v>9332.2158061450755</v>
      </c>
      <c r="R134">
        <v>25.16</v>
      </c>
      <c r="S134">
        <v>0.20527801480160937</v>
      </c>
    </row>
    <row r="135" spans="1:19" x14ac:dyDescent="0.25">
      <c r="A135">
        <v>14</v>
      </c>
      <c r="B135">
        <v>62</v>
      </c>
      <c r="C135" t="s">
        <v>4</v>
      </c>
      <c r="D135">
        <v>10</v>
      </c>
      <c r="E135">
        <v>4</v>
      </c>
      <c r="F135">
        <v>10</v>
      </c>
      <c r="G135">
        <v>249.73</v>
      </c>
      <c r="H135">
        <v>139.41</v>
      </c>
      <c r="I135">
        <v>9.1</v>
      </c>
      <c r="J135">
        <v>398.24</v>
      </c>
      <c r="K135">
        <v>39.4</v>
      </c>
      <c r="L135">
        <v>0.93</v>
      </c>
      <c r="M135">
        <v>23.296952277227724</v>
      </c>
      <c r="N135">
        <v>100.09677419354841</v>
      </c>
      <c r="O135">
        <v>84.482460000000003</v>
      </c>
      <c r="P135">
        <v>498.83047196705735</v>
      </c>
      <c r="Q135">
        <v>4672.7802502375671</v>
      </c>
      <c r="R135">
        <v>25.2</v>
      </c>
      <c r="S135">
        <v>0.10108398272386843</v>
      </c>
    </row>
    <row r="136" spans="1:19" x14ac:dyDescent="0.25">
      <c r="A136">
        <v>14</v>
      </c>
      <c r="B136">
        <v>63</v>
      </c>
      <c r="C136" t="s">
        <v>4</v>
      </c>
      <c r="D136">
        <v>10</v>
      </c>
      <c r="E136">
        <v>3</v>
      </c>
      <c r="F136">
        <v>10</v>
      </c>
      <c r="G136">
        <v>245.66</v>
      </c>
      <c r="H136">
        <v>127.53</v>
      </c>
      <c r="I136">
        <v>21.1</v>
      </c>
      <c r="J136">
        <v>394.29</v>
      </c>
      <c r="K136">
        <v>27.5</v>
      </c>
      <c r="L136">
        <v>0.93</v>
      </c>
      <c r="M136">
        <v>23.296952277227724</v>
      </c>
      <c r="N136">
        <v>112.87096774193549</v>
      </c>
      <c r="O136">
        <v>92.459249999999997</v>
      </c>
      <c r="P136">
        <v>516.79936648717137</v>
      </c>
      <c r="Q136">
        <v>4015.5921127652837</v>
      </c>
      <c r="R136">
        <v>25.2</v>
      </c>
      <c r="S136">
        <v>8.7303508070247254E-2</v>
      </c>
    </row>
    <row r="137" spans="1:19" x14ac:dyDescent="0.25">
      <c r="A137">
        <v>14</v>
      </c>
      <c r="B137">
        <v>64</v>
      </c>
      <c r="C137" t="s">
        <v>4</v>
      </c>
      <c r="D137">
        <v>10</v>
      </c>
      <c r="E137">
        <v>2</v>
      </c>
      <c r="F137">
        <v>20</v>
      </c>
      <c r="G137">
        <v>243.51</v>
      </c>
      <c r="H137">
        <v>126.03</v>
      </c>
      <c r="I137">
        <v>22.5</v>
      </c>
      <c r="J137">
        <v>392.03999999999996</v>
      </c>
      <c r="K137">
        <v>26</v>
      </c>
      <c r="L137">
        <v>0.93</v>
      </c>
      <c r="M137">
        <v>24.120166138613865</v>
      </c>
      <c r="N137">
        <v>114.48387096774195</v>
      </c>
      <c r="O137">
        <v>93.262200000000007</v>
      </c>
      <c r="P137">
        <v>502.90647766867278</v>
      </c>
      <c r="Q137">
        <v>6402.2183085207471</v>
      </c>
      <c r="R137">
        <v>25.27</v>
      </c>
      <c r="S137">
        <v>0.14257248255492136</v>
      </c>
    </row>
    <row r="138" spans="1:19" x14ac:dyDescent="0.25">
      <c r="A138">
        <v>14</v>
      </c>
      <c r="B138">
        <v>65</v>
      </c>
      <c r="C138" t="s">
        <v>4</v>
      </c>
      <c r="D138">
        <v>20</v>
      </c>
      <c r="E138">
        <v>1</v>
      </c>
      <c r="F138">
        <v>10</v>
      </c>
      <c r="G138">
        <v>249.7</v>
      </c>
      <c r="H138">
        <v>114.41</v>
      </c>
      <c r="I138">
        <v>2</v>
      </c>
      <c r="J138">
        <v>366.11</v>
      </c>
      <c r="K138">
        <v>14.4</v>
      </c>
      <c r="L138">
        <v>1.64</v>
      </c>
      <c r="M138">
        <v>23.296952277227724</v>
      </c>
      <c r="N138">
        <v>180.23780487804879</v>
      </c>
      <c r="O138">
        <v>97.93495999999999</v>
      </c>
      <c r="P138">
        <v>477.88074121000949</v>
      </c>
      <c r="Q138">
        <v>555.49843205574916</v>
      </c>
      <c r="R138">
        <v>25.2</v>
      </c>
      <c r="S138">
        <v>2.9197821727490534E-3</v>
      </c>
    </row>
    <row r="139" spans="1:19" x14ac:dyDescent="0.25">
      <c r="A139">
        <v>14</v>
      </c>
      <c r="B139">
        <v>66</v>
      </c>
      <c r="C139" t="s">
        <v>4</v>
      </c>
      <c r="D139">
        <v>20</v>
      </c>
      <c r="E139">
        <v>4</v>
      </c>
      <c r="F139">
        <v>10</v>
      </c>
      <c r="G139">
        <v>248.52</v>
      </c>
      <c r="H139">
        <v>121.31</v>
      </c>
      <c r="I139">
        <v>-4.9000000000000004</v>
      </c>
      <c r="J139">
        <v>364.93000000000006</v>
      </c>
      <c r="K139">
        <v>21.3</v>
      </c>
      <c r="L139">
        <v>1.64</v>
      </c>
      <c r="M139">
        <v>23.296952277227724</v>
      </c>
      <c r="N139">
        <v>176.03048780487805</v>
      </c>
      <c r="O139">
        <v>95.470969999999994</v>
      </c>
      <c r="P139">
        <v>485.70668356034207</v>
      </c>
      <c r="Q139">
        <v>843.48946784922396</v>
      </c>
      <c r="R139">
        <v>25.2</v>
      </c>
      <c r="S139">
        <v>1.3483964238803447E-2</v>
      </c>
    </row>
    <row r="140" spans="1:19" x14ac:dyDescent="0.25">
      <c r="A140">
        <v>14</v>
      </c>
      <c r="B140">
        <v>67</v>
      </c>
      <c r="C140" t="s">
        <v>4</v>
      </c>
      <c r="D140">
        <v>20</v>
      </c>
      <c r="E140">
        <v>3</v>
      </c>
      <c r="F140">
        <v>10</v>
      </c>
      <c r="G140">
        <v>249.69</v>
      </c>
      <c r="H140">
        <v>123.95</v>
      </c>
      <c r="I140">
        <v>-7.6</v>
      </c>
      <c r="J140">
        <v>366.03999999999996</v>
      </c>
      <c r="K140">
        <v>23.9</v>
      </c>
      <c r="L140">
        <v>1.64</v>
      </c>
      <c r="M140">
        <v>23.296952277227724</v>
      </c>
      <c r="N140">
        <v>174.42073170731706</v>
      </c>
      <c r="O140">
        <v>94.325950000000006</v>
      </c>
      <c r="P140">
        <v>511.90085524231864</v>
      </c>
      <c r="Q140">
        <v>850.24968324358565</v>
      </c>
      <c r="R140">
        <v>25.2</v>
      </c>
      <c r="S140">
        <v>1.2788310955947754E-2</v>
      </c>
    </row>
    <row r="141" spans="1:19" x14ac:dyDescent="0.25">
      <c r="A141">
        <v>14</v>
      </c>
      <c r="B141">
        <v>68</v>
      </c>
      <c r="C141" t="s">
        <v>4</v>
      </c>
      <c r="D141">
        <v>20</v>
      </c>
      <c r="E141">
        <v>3</v>
      </c>
      <c r="F141">
        <v>30</v>
      </c>
      <c r="G141">
        <v>249.72</v>
      </c>
      <c r="H141">
        <v>123.93</v>
      </c>
      <c r="I141">
        <v>-7.6</v>
      </c>
      <c r="J141">
        <v>366.04999999999995</v>
      </c>
      <c r="K141">
        <v>23.9</v>
      </c>
      <c r="L141">
        <v>1.64</v>
      </c>
      <c r="M141">
        <v>24.943379999999998</v>
      </c>
      <c r="N141">
        <v>174.4329268292683</v>
      </c>
      <c r="O141">
        <v>94.310730000000007</v>
      </c>
      <c r="P141">
        <v>477.80454545454546</v>
      </c>
      <c r="Q141">
        <v>1827.3117991764332</v>
      </c>
      <c r="R141">
        <v>25.16</v>
      </c>
      <c r="S141">
        <v>4.7726313643948783E-2</v>
      </c>
    </row>
    <row r="142" spans="1:19" x14ac:dyDescent="0.25">
      <c r="A142">
        <v>14</v>
      </c>
      <c r="B142">
        <v>69</v>
      </c>
      <c r="C142" t="s">
        <v>4</v>
      </c>
      <c r="D142">
        <v>30</v>
      </c>
      <c r="E142">
        <v>2</v>
      </c>
      <c r="F142">
        <v>20</v>
      </c>
      <c r="G142">
        <v>254.6</v>
      </c>
      <c r="H142">
        <v>113.9</v>
      </c>
      <c r="I142">
        <v>3.5</v>
      </c>
      <c r="J142">
        <v>372</v>
      </c>
      <c r="K142">
        <v>13.9</v>
      </c>
      <c r="L142">
        <v>1.6</v>
      </c>
      <c r="M142">
        <v>24.120166138613865</v>
      </c>
      <c r="N142">
        <v>178.8125</v>
      </c>
      <c r="O142">
        <v>98.067900000000009</v>
      </c>
      <c r="P142">
        <v>488.73740893253091</v>
      </c>
      <c r="Q142">
        <v>591.74070319923976</v>
      </c>
      <c r="R142">
        <v>25.27</v>
      </c>
      <c r="S142">
        <v>3.6975820807865728E-3</v>
      </c>
    </row>
    <row r="143" spans="1:19" x14ac:dyDescent="0.25">
      <c r="A143">
        <v>14</v>
      </c>
      <c r="B143">
        <v>70</v>
      </c>
      <c r="C143" t="s">
        <v>4</v>
      </c>
      <c r="D143">
        <v>30</v>
      </c>
      <c r="E143">
        <v>2</v>
      </c>
      <c r="F143">
        <v>30</v>
      </c>
      <c r="G143">
        <v>251.16</v>
      </c>
      <c r="H143">
        <v>113.94</v>
      </c>
      <c r="I143">
        <v>3.5</v>
      </c>
      <c r="J143">
        <v>368.6</v>
      </c>
      <c r="K143">
        <v>13.9</v>
      </c>
      <c r="L143">
        <v>1.6</v>
      </c>
      <c r="M143">
        <v>24.943379999999998</v>
      </c>
      <c r="N143">
        <v>178.78750000000002</v>
      </c>
      <c r="O143">
        <v>98.102339999999998</v>
      </c>
      <c r="P143">
        <v>467.84254038644281</v>
      </c>
      <c r="Q143">
        <v>807.61517263224584</v>
      </c>
      <c r="R143">
        <v>25.16</v>
      </c>
      <c r="S143">
        <v>1.184026673068714E-2</v>
      </c>
    </row>
    <row r="144" spans="1:19" x14ac:dyDescent="0.25">
      <c r="A144">
        <v>14</v>
      </c>
      <c r="B144">
        <v>71</v>
      </c>
      <c r="C144" t="s">
        <v>4</v>
      </c>
      <c r="D144">
        <v>30</v>
      </c>
      <c r="E144">
        <v>3</v>
      </c>
      <c r="F144">
        <v>30</v>
      </c>
      <c r="G144">
        <v>247.96</v>
      </c>
      <c r="H144">
        <v>119.53</v>
      </c>
      <c r="I144">
        <v>-2</v>
      </c>
      <c r="J144">
        <v>365.49</v>
      </c>
      <c r="K144">
        <v>19.5</v>
      </c>
      <c r="L144">
        <v>1.6</v>
      </c>
      <c r="M144">
        <v>24.943379999999998</v>
      </c>
      <c r="N144">
        <v>175.29374999999999</v>
      </c>
      <c r="O144">
        <v>96.221649999999997</v>
      </c>
      <c r="P144">
        <v>517.34138422553053</v>
      </c>
      <c r="Q144">
        <v>728.07100095026919</v>
      </c>
      <c r="R144">
        <v>25.16</v>
      </c>
      <c r="S144">
        <v>7.3406499652861569E-3</v>
      </c>
    </row>
    <row r="145" spans="1:19" x14ac:dyDescent="0.25">
      <c r="A145">
        <v>14</v>
      </c>
      <c r="B145">
        <v>72</v>
      </c>
      <c r="C145" t="s">
        <v>4</v>
      </c>
      <c r="D145">
        <v>20</v>
      </c>
      <c r="E145">
        <v>4</v>
      </c>
      <c r="F145">
        <v>30</v>
      </c>
      <c r="G145">
        <v>256.62</v>
      </c>
      <c r="H145">
        <v>121.34</v>
      </c>
      <c r="I145">
        <v>-4.9000000000000004</v>
      </c>
      <c r="J145">
        <v>373.06000000000006</v>
      </c>
      <c r="K145">
        <v>21.3</v>
      </c>
      <c r="L145">
        <v>1.64</v>
      </c>
      <c r="M145">
        <v>24.943379999999998</v>
      </c>
      <c r="N145">
        <v>176.01219512195121</v>
      </c>
      <c r="O145">
        <v>95.494579999999999</v>
      </c>
      <c r="P145">
        <v>498.26392144440922</v>
      </c>
      <c r="Q145">
        <v>1982.7220937598988</v>
      </c>
      <c r="R145">
        <v>25.16</v>
      </c>
      <c r="S145">
        <v>5.2317539090402584E-2</v>
      </c>
    </row>
    <row r="146" spans="1:19" x14ac:dyDescent="0.25">
      <c r="A146">
        <v>21</v>
      </c>
      <c r="B146">
        <v>1</v>
      </c>
      <c r="C146" t="s">
        <v>3</v>
      </c>
      <c r="D146">
        <v>20</v>
      </c>
      <c r="E146">
        <v>2</v>
      </c>
      <c r="F146">
        <v>30</v>
      </c>
      <c r="G146">
        <v>251.4</v>
      </c>
      <c r="H146">
        <v>112.33</v>
      </c>
      <c r="I146">
        <v>10.7</v>
      </c>
      <c r="J146">
        <v>374.43</v>
      </c>
      <c r="K146">
        <v>12.3</v>
      </c>
      <c r="L146">
        <v>1.42</v>
      </c>
      <c r="M146">
        <v>24.943379999999998</v>
      </c>
      <c r="N146">
        <v>170.8943661971831</v>
      </c>
      <c r="O146">
        <v>98.513409999999993</v>
      </c>
      <c r="P146">
        <v>477.8083163784334</v>
      </c>
      <c r="Q146">
        <v>1349.3607577092512</v>
      </c>
      <c r="R146">
        <v>25.19</v>
      </c>
      <c r="S146">
        <v>2.8875113019477566E-2</v>
      </c>
    </row>
    <row r="147" spans="1:19" x14ac:dyDescent="0.25">
      <c r="A147">
        <v>21</v>
      </c>
      <c r="B147">
        <v>2</v>
      </c>
      <c r="C147" t="s">
        <v>3</v>
      </c>
      <c r="D147">
        <v>30</v>
      </c>
      <c r="E147">
        <v>2</v>
      </c>
      <c r="F147">
        <v>30</v>
      </c>
      <c r="G147">
        <v>249.94</v>
      </c>
      <c r="H147">
        <v>113.2</v>
      </c>
      <c r="I147">
        <v>11.2</v>
      </c>
      <c r="J147">
        <v>374.34</v>
      </c>
      <c r="K147">
        <v>13.2</v>
      </c>
      <c r="L147">
        <v>1.38</v>
      </c>
      <c r="M147">
        <v>24.943379999999998</v>
      </c>
      <c r="N147">
        <v>167.97101449275362</v>
      </c>
      <c r="O147">
        <v>98.257599999999996</v>
      </c>
      <c r="P147">
        <v>474.82186334350627</v>
      </c>
      <c r="Q147">
        <v>820.77719823788539</v>
      </c>
      <c r="R147">
        <v>25.19</v>
      </c>
      <c r="S147">
        <v>1.1294993903945878E-2</v>
      </c>
    </row>
    <row r="148" spans="1:19" x14ac:dyDescent="0.25">
      <c r="A148">
        <v>21</v>
      </c>
      <c r="B148">
        <v>3</v>
      </c>
      <c r="C148" t="s">
        <v>4</v>
      </c>
      <c r="D148">
        <v>10</v>
      </c>
      <c r="E148">
        <v>2</v>
      </c>
      <c r="F148">
        <v>30</v>
      </c>
      <c r="G148">
        <v>248.62</v>
      </c>
      <c r="H148">
        <v>126.01</v>
      </c>
      <c r="I148">
        <v>22.5</v>
      </c>
      <c r="J148">
        <v>397.13</v>
      </c>
      <c r="K148">
        <v>26</v>
      </c>
      <c r="L148">
        <v>0.93</v>
      </c>
      <c r="M148">
        <v>24.943379999999998</v>
      </c>
      <c r="N148">
        <v>114.50537634408602</v>
      </c>
      <c r="O148">
        <v>93.247399999999999</v>
      </c>
      <c r="P148">
        <v>489.29420990166159</v>
      </c>
      <c r="Q148">
        <v>14393.383365638765</v>
      </c>
      <c r="R148">
        <v>25.19</v>
      </c>
      <c r="S148">
        <v>0.32608398261705646</v>
      </c>
    </row>
    <row r="149" spans="1:19" x14ac:dyDescent="0.25">
      <c r="A149">
        <v>21</v>
      </c>
      <c r="B149">
        <v>4</v>
      </c>
      <c r="C149" t="s">
        <v>4</v>
      </c>
      <c r="D149">
        <v>20</v>
      </c>
      <c r="E149">
        <v>2</v>
      </c>
      <c r="F149">
        <v>30</v>
      </c>
      <c r="G149">
        <v>248.5</v>
      </c>
      <c r="H149">
        <v>113.01</v>
      </c>
      <c r="I149">
        <v>3.3</v>
      </c>
      <c r="J149">
        <v>364.81</v>
      </c>
      <c r="K149">
        <v>13</v>
      </c>
      <c r="L149">
        <v>1.64</v>
      </c>
      <c r="M149">
        <v>24.943379999999998</v>
      </c>
      <c r="N149">
        <v>181.09146341463412</v>
      </c>
      <c r="O149">
        <v>98.318700000000007</v>
      </c>
      <c r="P149">
        <v>485.4055866395388</v>
      </c>
      <c r="Q149">
        <v>1194.6677621145375</v>
      </c>
      <c r="R149">
        <v>25.19</v>
      </c>
      <c r="S149">
        <v>2.4949763087288468E-2</v>
      </c>
    </row>
    <row r="150" spans="1:19" x14ac:dyDescent="0.25">
      <c r="A150">
        <v>21</v>
      </c>
      <c r="B150">
        <v>5</v>
      </c>
      <c r="C150" t="s">
        <v>4</v>
      </c>
      <c r="D150">
        <v>30</v>
      </c>
      <c r="E150">
        <v>3</v>
      </c>
      <c r="F150">
        <v>10</v>
      </c>
      <c r="G150">
        <v>251.96</v>
      </c>
      <c r="H150">
        <v>119.53</v>
      </c>
      <c r="I150">
        <v>-2</v>
      </c>
      <c r="J150">
        <v>369.49</v>
      </c>
      <c r="K150">
        <v>19.5</v>
      </c>
      <c r="L150">
        <v>1.6</v>
      </c>
      <c r="M150">
        <v>23.296952277227724</v>
      </c>
      <c r="N150">
        <v>175.29374999999999</v>
      </c>
      <c r="O150">
        <v>96.221649999999997</v>
      </c>
      <c r="P150">
        <v>489.30935910478132</v>
      </c>
      <c r="Q150">
        <v>463.46222026431718</v>
      </c>
      <c r="R150">
        <v>25.26</v>
      </c>
      <c r="S150">
        <v>-9.6018495643494144E-4</v>
      </c>
    </row>
    <row r="151" spans="1:19" x14ac:dyDescent="0.25">
      <c r="A151">
        <v>21</v>
      </c>
      <c r="B151">
        <v>6</v>
      </c>
      <c r="C151" t="s">
        <v>3</v>
      </c>
      <c r="D151">
        <v>10</v>
      </c>
      <c r="E151">
        <v>1</v>
      </c>
      <c r="F151">
        <v>10</v>
      </c>
      <c r="G151">
        <v>244.81</v>
      </c>
      <c r="H151">
        <v>110.32</v>
      </c>
      <c r="I151">
        <v>42.1</v>
      </c>
      <c r="J151">
        <v>397.23</v>
      </c>
      <c r="K151">
        <v>10.3</v>
      </c>
      <c r="L151">
        <v>0.89</v>
      </c>
      <c r="M151">
        <v>23.296952277227724</v>
      </c>
      <c r="N151">
        <v>126.04494382022473</v>
      </c>
      <c r="O151">
        <v>98.957039999999992</v>
      </c>
      <c r="P151">
        <v>500.97113428280772</v>
      </c>
      <c r="Q151">
        <v>1923.2930220264318</v>
      </c>
      <c r="R151">
        <v>25.26</v>
      </c>
      <c r="S151">
        <v>3.6942426329956847E-2</v>
      </c>
    </row>
    <row r="152" spans="1:19" x14ac:dyDescent="0.25">
      <c r="A152">
        <v>21</v>
      </c>
      <c r="B152">
        <v>7</v>
      </c>
      <c r="C152" t="s">
        <v>3</v>
      </c>
      <c r="D152">
        <v>20</v>
      </c>
      <c r="E152">
        <v>3</v>
      </c>
      <c r="F152">
        <v>20</v>
      </c>
      <c r="G152">
        <v>248.29</v>
      </c>
      <c r="H152">
        <v>113.02</v>
      </c>
      <c r="I152">
        <v>10</v>
      </c>
      <c r="J152">
        <v>371.31</v>
      </c>
      <c r="K152">
        <v>13</v>
      </c>
      <c r="L152">
        <v>1.42</v>
      </c>
      <c r="M152">
        <v>24.120166138613865</v>
      </c>
      <c r="N152">
        <v>170.40845070422534</v>
      </c>
      <c r="O152">
        <v>98.327399999999997</v>
      </c>
      <c r="P152">
        <v>487.79337063411322</v>
      </c>
      <c r="Q152">
        <v>1255.6868193832599</v>
      </c>
      <c r="R152">
        <v>25.31</v>
      </c>
      <c r="S152">
        <v>2.6159313396676542E-2</v>
      </c>
    </row>
    <row r="153" spans="1:19" x14ac:dyDescent="0.25">
      <c r="A153">
        <v>21</v>
      </c>
      <c r="B153">
        <v>8</v>
      </c>
      <c r="C153" t="s">
        <v>3</v>
      </c>
      <c r="D153">
        <v>30</v>
      </c>
      <c r="E153">
        <v>3</v>
      </c>
      <c r="F153">
        <v>20</v>
      </c>
      <c r="G153">
        <v>254.5</v>
      </c>
      <c r="H153">
        <v>118.73</v>
      </c>
      <c r="I153">
        <v>5.7</v>
      </c>
      <c r="J153">
        <v>378.93</v>
      </c>
      <c r="K153">
        <v>18.7</v>
      </c>
      <c r="L153">
        <v>1.38</v>
      </c>
      <c r="M153">
        <v>24.120166138613865</v>
      </c>
      <c r="N153">
        <v>163.963768115942</v>
      </c>
      <c r="O153">
        <v>96.52749</v>
      </c>
      <c r="P153">
        <v>475.26702271956594</v>
      </c>
      <c r="Q153">
        <v>596.9293832599119</v>
      </c>
      <c r="R153">
        <v>25.31</v>
      </c>
      <c r="S153">
        <v>4.062205797323872E-3</v>
      </c>
    </row>
    <row r="154" spans="1:19" x14ac:dyDescent="0.25">
      <c r="A154">
        <v>21</v>
      </c>
      <c r="B154">
        <v>9</v>
      </c>
      <c r="C154" t="s">
        <v>4</v>
      </c>
      <c r="D154">
        <v>10</v>
      </c>
      <c r="E154">
        <v>3</v>
      </c>
      <c r="F154">
        <v>30</v>
      </c>
      <c r="G154">
        <v>249.2</v>
      </c>
      <c r="H154">
        <v>127.56</v>
      </c>
      <c r="I154">
        <v>21.1</v>
      </c>
      <c r="J154">
        <v>397.86</v>
      </c>
      <c r="K154">
        <v>27.5</v>
      </c>
      <c r="L154">
        <v>0.93</v>
      </c>
      <c r="M154">
        <v>24.943379999999998</v>
      </c>
      <c r="N154">
        <v>112.83870967741936</v>
      </c>
      <c r="O154">
        <v>92.480999999999995</v>
      </c>
      <c r="P154">
        <v>488.73407934893186</v>
      </c>
      <c r="Q154">
        <v>18590.173268722465</v>
      </c>
      <c r="R154">
        <v>25.19</v>
      </c>
      <c r="S154">
        <v>0.42180961522870641</v>
      </c>
    </row>
    <row r="155" spans="1:19" x14ac:dyDescent="0.25">
      <c r="A155">
        <v>21</v>
      </c>
      <c r="B155">
        <v>10</v>
      </c>
      <c r="C155" t="s">
        <v>4</v>
      </c>
      <c r="D155">
        <v>20</v>
      </c>
      <c r="E155">
        <v>2</v>
      </c>
      <c r="F155">
        <v>10</v>
      </c>
      <c r="G155">
        <v>251.17</v>
      </c>
      <c r="H155">
        <v>113.02</v>
      </c>
      <c r="I155">
        <v>3.3</v>
      </c>
      <c r="J155">
        <v>367.49</v>
      </c>
      <c r="K155">
        <v>13</v>
      </c>
      <c r="L155">
        <v>1.64</v>
      </c>
      <c r="M155">
        <v>23.296952277227724</v>
      </c>
      <c r="N155">
        <v>181.08536585365852</v>
      </c>
      <c r="O155">
        <v>98.327399999999997</v>
      </c>
      <c r="P155">
        <v>483.5521532722957</v>
      </c>
      <c r="Q155">
        <v>557.47355066079297</v>
      </c>
      <c r="R155">
        <v>25.26</v>
      </c>
      <c r="S155">
        <v>2.7760530241633242E-3</v>
      </c>
    </row>
    <row r="156" spans="1:19" x14ac:dyDescent="0.25">
      <c r="A156">
        <v>21</v>
      </c>
      <c r="B156">
        <v>11</v>
      </c>
      <c r="C156" t="s">
        <v>4</v>
      </c>
      <c r="D156">
        <v>20</v>
      </c>
      <c r="E156">
        <v>4</v>
      </c>
      <c r="F156">
        <v>20</v>
      </c>
      <c r="G156">
        <v>254.68</v>
      </c>
      <c r="H156">
        <v>121.32</v>
      </c>
      <c r="I156">
        <v>-4.9000000000000004</v>
      </c>
      <c r="J156">
        <v>371.1</v>
      </c>
      <c r="K156">
        <v>21.3</v>
      </c>
      <c r="L156">
        <v>1.64</v>
      </c>
      <c r="M156">
        <v>24.120166138613865</v>
      </c>
      <c r="N156">
        <v>176.02439024390245</v>
      </c>
      <c r="O156">
        <v>95.478839999999991</v>
      </c>
      <c r="P156">
        <v>485.14801627670397</v>
      </c>
      <c r="Q156">
        <v>1150.2915506607928</v>
      </c>
      <c r="R156">
        <v>25.31</v>
      </c>
      <c r="S156">
        <v>2.4104043055142462E-2</v>
      </c>
    </row>
    <row r="157" spans="1:19" x14ac:dyDescent="0.25">
      <c r="A157">
        <v>21</v>
      </c>
      <c r="B157">
        <v>12</v>
      </c>
      <c r="C157" t="s">
        <v>4</v>
      </c>
      <c r="D157">
        <v>30</v>
      </c>
      <c r="E157">
        <v>1</v>
      </c>
      <c r="F157">
        <v>30</v>
      </c>
      <c r="G157">
        <v>248.35</v>
      </c>
      <c r="H157">
        <v>111.83</v>
      </c>
      <c r="I157">
        <v>5.6</v>
      </c>
      <c r="J157">
        <v>365.78000000000003</v>
      </c>
      <c r="K157">
        <v>11.8</v>
      </c>
      <c r="L157">
        <v>1.6</v>
      </c>
      <c r="M157">
        <v>24.943379999999998</v>
      </c>
      <c r="N157">
        <v>180.10624999999999</v>
      </c>
      <c r="O157">
        <v>98.634060000000005</v>
      </c>
      <c r="P157">
        <v>467.84665140725667</v>
      </c>
      <c r="Q157">
        <v>711.56748898678416</v>
      </c>
      <c r="R157">
        <v>25.19</v>
      </c>
      <c r="S157">
        <v>8.4994791196090855E-3</v>
      </c>
    </row>
    <row r="158" spans="1:19" x14ac:dyDescent="0.25">
      <c r="A158">
        <v>21</v>
      </c>
      <c r="B158">
        <v>13</v>
      </c>
      <c r="C158" t="s">
        <v>4</v>
      </c>
      <c r="D158">
        <v>30</v>
      </c>
      <c r="E158">
        <v>4</v>
      </c>
      <c r="F158">
        <v>10</v>
      </c>
      <c r="G158">
        <v>249.51</v>
      </c>
      <c r="H158">
        <v>120.32</v>
      </c>
      <c r="I158">
        <v>-2.8</v>
      </c>
      <c r="J158">
        <v>367.03</v>
      </c>
      <c r="K158">
        <v>20.3</v>
      </c>
      <c r="L158">
        <v>1.6</v>
      </c>
      <c r="M158">
        <v>23.296952277227724</v>
      </c>
      <c r="N158">
        <v>174.8</v>
      </c>
      <c r="O158">
        <v>95.895039999999995</v>
      </c>
      <c r="P158">
        <v>480.94680400135638</v>
      </c>
      <c r="Q158">
        <v>445.63907488986786</v>
      </c>
      <c r="R158">
        <v>25.26</v>
      </c>
      <c r="S158">
        <v>-1.3123928611943989E-3</v>
      </c>
    </row>
    <row r="159" spans="1:19" x14ac:dyDescent="0.25">
      <c r="A159">
        <v>21</v>
      </c>
      <c r="B159">
        <v>14</v>
      </c>
      <c r="C159" t="s">
        <v>4</v>
      </c>
      <c r="D159">
        <v>20</v>
      </c>
      <c r="E159">
        <v>3</v>
      </c>
      <c r="F159">
        <v>20</v>
      </c>
      <c r="G159">
        <v>248.89</v>
      </c>
      <c r="H159">
        <v>123.91</v>
      </c>
      <c r="I159">
        <v>-7.6</v>
      </c>
      <c r="J159">
        <v>365.19999999999993</v>
      </c>
      <c r="K159">
        <v>23.9</v>
      </c>
      <c r="L159">
        <v>1.64</v>
      </c>
      <c r="M159">
        <v>24.120166138613865</v>
      </c>
      <c r="N159">
        <v>174.44512195121951</v>
      </c>
      <c r="O159">
        <v>94.295510000000007</v>
      </c>
      <c r="P159">
        <v>478.73087487283829</v>
      </c>
      <c r="Q159">
        <v>1259.5543700440528</v>
      </c>
      <c r="R159">
        <v>25.31</v>
      </c>
      <c r="S159">
        <v>2.8394190701483496E-2</v>
      </c>
    </row>
    <row r="160" spans="1:19" x14ac:dyDescent="0.25">
      <c r="A160">
        <v>21</v>
      </c>
      <c r="B160">
        <v>15</v>
      </c>
      <c r="C160" t="s">
        <v>4</v>
      </c>
      <c r="D160">
        <v>10</v>
      </c>
      <c r="E160">
        <v>3</v>
      </c>
      <c r="F160">
        <v>20</v>
      </c>
      <c r="G160">
        <v>250.03</v>
      </c>
      <c r="H160">
        <v>127.53</v>
      </c>
      <c r="I160">
        <v>21.1</v>
      </c>
      <c r="J160">
        <v>398.66</v>
      </c>
      <c r="K160">
        <v>27.5</v>
      </c>
      <c r="L160">
        <v>0.93</v>
      </c>
      <c r="M160">
        <v>24.120166138613865</v>
      </c>
      <c r="N160">
        <v>112.87096774193549</v>
      </c>
      <c r="O160">
        <v>92.459249999999997</v>
      </c>
      <c r="P160">
        <v>484.9697694133605</v>
      </c>
      <c r="Q160">
        <v>10483.936828193833</v>
      </c>
      <c r="R160">
        <v>25.31</v>
      </c>
      <c r="S160">
        <v>0.23993622740430937</v>
      </c>
    </row>
    <row r="161" spans="1:19" x14ac:dyDescent="0.25">
      <c r="A161">
        <v>21</v>
      </c>
      <c r="B161">
        <v>16</v>
      </c>
      <c r="C161" t="s">
        <v>3</v>
      </c>
      <c r="D161">
        <v>30</v>
      </c>
      <c r="E161">
        <v>3</v>
      </c>
      <c r="F161">
        <v>10</v>
      </c>
      <c r="G161">
        <v>249.24</v>
      </c>
      <c r="H161">
        <v>118.73</v>
      </c>
      <c r="I161">
        <v>5.7</v>
      </c>
      <c r="J161">
        <v>373.67</v>
      </c>
      <c r="K161">
        <v>18.7</v>
      </c>
      <c r="L161">
        <v>1.38</v>
      </c>
      <c r="M161">
        <v>23.296952277227724</v>
      </c>
      <c r="N161">
        <v>163.963768115942</v>
      </c>
      <c r="O161">
        <v>96.52749</v>
      </c>
      <c r="P161">
        <v>481.02903526619195</v>
      </c>
      <c r="Q161">
        <v>479.45327753303968</v>
      </c>
      <c r="R161">
        <v>25.26</v>
      </c>
      <c r="S161">
        <v>-5.4580198898327058E-5</v>
      </c>
    </row>
    <row r="162" spans="1:19" x14ac:dyDescent="0.25">
      <c r="A162">
        <v>21</v>
      </c>
      <c r="B162">
        <v>17</v>
      </c>
      <c r="C162" t="s">
        <v>3</v>
      </c>
      <c r="D162">
        <v>20</v>
      </c>
      <c r="E162">
        <v>2</v>
      </c>
      <c r="F162">
        <v>20</v>
      </c>
      <c r="G162">
        <v>251.69</v>
      </c>
      <c r="H162">
        <v>112.33</v>
      </c>
      <c r="I162">
        <v>10.7</v>
      </c>
      <c r="J162">
        <v>374.71999999999997</v>
      </c>
      <c r="K162">
        <v>12.3</v>
      </c>
      <c r="L162">
        <v>1.42</v>
      </c>
      <c r="M162">
        <v>24.120166138613865</v>
      </c>
      <c r="N162">
        <v>170.8943661971831</v>
      </c>
      <c r="O162">
        <v>98.513409999999993</v>
      </c>
      <c r="P162">
        <v>475.04278569006442</v>
      </c>
      <c r="Q162">
        <v>765.31011453744497</v>
      </c>
      <c r="R162">
        <v>25.31</v>
      </c>
      <c r="S162">
        <v>9.8978155413909207E-3</v>
      </c>
    </row>
    <row r="163" spans="1:19" x14ac:dyDescent="0.25">
      <c r="A163">
        <v>21</v>
      </c>
      <c r="B163">
        <v>18</v>
      </c>
      <c r="C163" t="s">
        <v>3</v>
      </c>
      <c r="D163">
        <v>10</v>
      </c>
      <c r="E163">
        <v>2</v>
      </c>
      <c r="F163">
        <v>10</v>
      </c>
      <c r="G163">
        <v>246.04</v>
      </c>
      <c r="H163">
        <v>124.93</v>
      </c>
      <c r="I163">
        <v>27.5</v>
      </c>
      <c r="J163">
        <v>398.47</v>
      </c>
      <c r="K163">
        <v>24.9</v>
      </c>
      <c r="L163">
        <v>0.89</v>
      </c>
      <c r="M163">
        <v>23.296952277227724</v>
      </c>
      <c r="N163">
        <v>109.62921348314606</v>
      </c>
      <c r="O163">
        <v>93.822430000000011</v>
      </c>
      <c r="P163">
        <v>518.78893692777206</v>
      </c>
      <c r="Q163">
        <v>2216.8169251101322</v>
      </c>
      <c r="R163">
        <v>25.26</v>
      </c>
      <c r="S163">
        <v>4.0458824030051008E-2</v>
      </c>
    </row>
    <row r="164" spans="1:19" x14ac:dyDescent="0.25">
      <c r="A164">
        <v>21</v>
      </c>
      <c r="B164">
        <v>19</v>
      </c>
      <c r="C164" t="s">
        <v>3</v>
      </c>
      <c r="D164">
        <v>30</v>
      </c>
      <c r="E164">
        <v>2</v>
      </c>
      <c r="F164">
        <v>10</v>
      </c>
      <c r="G164">
        <v>248.52</v>
      </c>
      <c r="H164">
        <v>113.2</v>
      </c>
      <c r="I164">
        <v>11.2</v>
      </c>
      <c r="J164">
        <v>372.92</v>
      </c>
      <c r="K164">
        <v>13.2</v>
      </c>
      <c r="L164">
        <v>1.38</v>
      </c>
      <c r="M164">
        <v>23.296952277227724</v>
      </c>
      <c r="N164">
        <v>167.97101449275362</v>
      </c>
      <c r="O164">
        <v>98.257599999999996</v>
      </c>
      <c r="P164">
        <v>475.63651237707694</v>
      </c>
      <c r="Q164">
        <v>460.99807929515418</v>
      </c>
      <c r="R164">
        <v>25.26</v>
      </c>
      <c r="S164">
        <v>-5.1028355762589201E-4</v>
      </c>
    </row>
    <row r="165" spans="1:19" x14ac:dyDescent="0.25">
      <c r="A165">
        <v>21</v>
      </c>
      <c r="B165">
        <v>20</v>
      </c>
      <c r="C165" t="s">
        <v>3</v>
      </c>
      <c r="D165">
        <v>10</v>
      </c>
      <c r="E165">
        <v>4</v>
      </c>
      <c r="F165">
        <v>10</v>
      </c>
      <c r="G165">
        <v>244.6</v>
      </c>
      <c r="H165">
        <v>122.72</v>
      </c>
      <c r="I165">
        <v>28.7</v>
      </c>
      <c r="J165">
        <v>396.02</v>
      </c>
      <c r="K165">
        <v>23.7</v>
      </c>
      <c r="L165">
        <v>0.89</v>
      </c>
      <c r="M165">
        <v>23.296952277227724</v>
      </c>
      <c r="N165">
        <v>112.11235955056179</v>
      </c>
      <c r="O165">
        <v>93.635359999999991</v>
      </c>
      <c r="P165">
        <v>487.34387080366224</v>
      </c>
      <c r="Q165">
        <v>1938.7448458149779</v>
      </c>
      <c r="R165">
        <v>25.26</v>
      </c>
      <c r="S165">
        <v>3.5436417411485829E-2</v>
      </c>
    </row>
    <row r="166" spans="1:19" x14ac:dyDescent="0.25">
      <c r="A166">
        <v>21</v>
      </c>
      <c r="B166">
        <v>21</v>
      </c>
      <c r="C166" t="s">
        <v>3</v>
      </c>
      <c r="D166">
        <v>10</v>
      </c>
      <c r="E166">
        <v>1</v>
      </c>
      <c r="F166">
        <v>20</v>
      </c>
      <c r="G166">
        <v>251.14</v>
      </c>
      <c r="H166">
        <v>110.33</v>
      </c>
      <c r="I166">
        <v>42.1</v>
      </c>
      <c r="J166">
        <v>403.57</v>
      </c>
      <c r="K166">
        <v>10.3</v>
      </c>
      <c r="L166">
        <v>0.89</v>
      </c>
      <c r="M166">
        <v>24.120166138613865</v>
      </c>
      <c r="N166">
        <v>126.03370786516854</v>
      </c>
      <c r="O166">
        <v>98.966009999999997</v>
      </c>
      <c r="P166">
        <v>503.64968633435063</v>
      </c>
      <c r="Q166">
        <v>4915.8405198237888</v>
      </c>
      <c r="R166">
        <v>25.31</v>
      </c>
      <c r="S166">
        <v>0.11044949793008374</v>
      </c>
    </row>
    <row r="167" spans="1:19" x14ac:dyDescent="0.25">
      <c r="A167">
        <v>21</v>
      </c>
      <c r="B167">
        <v>22</v>
      </c>
      <c r="C167" t="s">
        <v>4</v>
      </c>
      <c r="D167">
        <v>10</v>
      </c>
      <c r="E167">
        <v>1</v>
      </c>
      <c r="F167">
        <v>10</v>
      </c>
      <c r="G167">
        <v>254.42</v>
      </c>
      <c r="H167">
        <v>124.72</v>
      </c>
      <c r="I167">
        <v>23.8</v>
      </c>
      <c r="J167">
        <v>402.94</v>
      </c>
      <c r="K167">
        <v>24.7</v>
      </c>
      <c r="L167">
        <v>0.93</v>
      </c>
      <c r="M167">
        <v>23.296952277227724</v>
      </c>
      <c r="N167">
        <v>115.89247311827958</v>
      </c>
      <c r="O167">
        <v>93.914159999999995</v>
      </c>
      <c r="P167">
        <v>485.63292641573418</v>
      </c>
      <c r="Q167">
        <v>3915.302422907489</v>
      </c>
      <c r="R167">
        <v>25.26</v>
      </c>
      <c r="S167">
        <v>8.6302864939587637E-2</v>
      </c>
    </row>
    <row r="168" spans="1:19" x14ac:dyDescent="0.25">
      <c r="A168">
        <v>21</v>
      </c>
      <c r="B168">
        <v>23</v>
      </c>
      <c r="C168" t="s">
        <v>4</v>
      </c>
      <c r="D168">
        <v>10</v>
      </c>
      <c r="E168">
        <v>4</v>
      </c>
      <c r="F168">
        <v>30</v>
      </c>
      <c r="G168">
        <v>249.56</v>
      </c>
      <c r="H168">
        <v>139.4</v>
      </c>
      <c r="I168">
        <v>9.1</v>
      </c>
      <c r="J168">
        <v>398.06000000000006</v>
      </c>
      <c r="K168">
        <v>39.4</v>
      </c>
      <c r="L168">
        <v>0.93</v>
      </c>
      <c r="M168">
        <v>24.943379999999998</v>
      </c>
      <c r="N168">
        <v>100.10752688172045</v>
      </c>
      <c r="O168">
        <v>84.476400000000012</v>
      </c>
      <c r="P168">
        <v>494.81745506951512</v>
      </c>
      <c r="Q168">
        <v>20713.494167400881</v>
      </c>
      <c r="R168">
        <v>25.19</v>
      </c>
      <c r="S168">
        <v>0.457595598216327</v>
      </c>
    </row>
    <row r="169" spans="1:19" x14ac:dyDescent="0.25">
      <c r="A169">
        <v>21</v>
      </c>
      <c r="B169">
        <v>24</v>
      </c>
      <c r="C169" t="s">
        <v>4</v>
      </c>
      <c r="D169">
        <v>30</v>
      </c>
      <c r="E169">
        <v>1</v>
      </c>
      <c r="F169">
        <v>10</v>
      </c>
      <c r="G169">
        <v>247.66</v>
      </c>
      <c r="H169">
        <v>111.82</v>
      </c>
      <c r="I169">
        <v>5.6</v>
      </c>
      <c r="J169">
        <v>365.08000000000004</v>
      </c>
      <c r="K169">
        <v>11.8</v>
      </c>
      <c r="L169">
        <v>1.6</v>
      </c>
      <c r="M169">
        <v>23.296952277227724</v>
      </c>
      <c r="N169">
        <v>180.11250000000001</v>
      </c>
      <c r="O169">
        <v>98.625239999999991</v>
      </c>
      <c r="P169">
        <v>472.53863173957274</v>
      </c>
      <c r="Q169">
        <v>380.29318942731277</v>
      </c>
      <c r="R169">
        <v>25.26</v>
      </c>
      <c r="S169">
        <v>-3.435179921886558E-3</v>
      </c>
    </row>
    <row r="170" spans="1:19" x14ac:dyDescent="0.25">
      <c r="A170">
        <v>21</v>
      </c>
      <c r="B170">
        <v>25</v>
      </c>
      <c r="C170" t="s">
        <v>4</v>
      </c>
      <c r="D170">
        <v>20</v>
      </c>
      <c r="E170">
        <v>1</v>
      </c>
      <c r="F170">
        <v>20</v>
      </c>
      <c r="G170">
        <v>249.08</v>
      </c>
      <c r="H170">
        <v>114.44</v>
      </c>
      <c r="I170">
        <v>2</v>
      </c>
      <c r="J170">
        <v>365.52</v>
      </c>
      <c r="K170">
        <v>14.4</v>
      </c>
      <c r="L170">
        <v>1.64</v>
      </c>
      <c r="M170">
        <v>24.120166138613865</v>
      </c>
      <c r="N170">
        <v>180.21951219512195</v>
      </c>
      <c r="O170">
        <v>97.960639999999998</v>
      </c>
      <c r="P170">
        <v>481.33588504577818</v>
      </c>
      <c r="Q170">
        <v>631.25095154185021</v>
      </c>
      <c r="R170">
        <v>25.31</v>
      </c>
      <c r="S170">
        <v>5.421310525019392E-3</v>
      </c>
    </row>
    <row r="171" spans="1:19" x14ac:dyDescent="0.25">
      <c r="A171">
        <v>21</v>
      </c>
      <c r="B171">
        <v>26</v>
      </c>
      <c r="C171" t="s">
        <v>4</v>
      </c>
      <c r="D171">
        <v>10</v>
      </c>
      <c r="E171">
        <v>1</v>
      </c>
      <c r="F171">
        <v>30</v>
      </c>
      <c r="G171">
        <v>246.66</v>
      </c>
      <c r="H171">
        <v>124.73</v>
      </c>
      <c r="I171">
        <v>23.8</v>
      </c>
      <c r="J171">
        <v>395.19</v>
      </c>
      <c r="K171">
        <v>24.7</v>
      </c>
      <c r="L171">
        <v>0.93</v>
      </c>
      <c r="M171">
        <v>24.943379999999998</v>
      </c>
      <c r="N171">
        <v>115.88172043010752</v>
      </c>
      <c r="O171">
        <v>93.921689999999998</v>
      </c>
      <c r="P171">
        <v>498.68479145473037</v>
      </c>
      <c r="Q171">
        <v>12588.59196475771</v>
      </c>
      <c r="R171">
        <v>25.19</v>
      </c>
      <c r="S171">
        <v>0.28488512766349611</v>
      </c>
    </row>
    <row r="172" spans="1:19" x14ac:dyDescent="0.25">
      <c r="A172">
        <v>21</v>
      </c>
      <c r="B172">
        <v>27</v>
      </c>
      <c r="C172" t="s">
        <v>3</v>
      </c>
      <c r="D172">
        <v>30</v>
      </c>
      <c r="E172">
        <v>2</v>
      </c>
      <c r="F172">
        <v>20</v>
      </c>
      <c r="G172">
        <v>243.58</v>
      </c>
      <c r="H172">
        <v>113.21</v>
      </c>
      <c r="I172">
        <v>11.2</v>
      </c>
      <c r="J172">
        <v>367.99</v>
      </c>
      <c r="K172">
        <v>13.2</v>
      </c>
      <c r="L172">
        <v>1.38</v>
      </c>
      <c r="M172">
        <v>24.120166138613865</v>
      </c>
      <c r="N172">
        <v>167.96376811594203</v>
      </c>
      <c r="O172">
        <v>98.266279999999995</v>
      </c>
      <c r="P172">
        <v>482.54685486605632</v>
      </c>
      <c r="Q172">
        <v>553.75923348017625</v>
      </c>
      <c r="R172">
        <v>25.31</v>
      </c>
      <c r="S172">
        <v>2.3926291618672031E-3</v>
      </c>
    </row>
    <row r="173" spans="1:19" x14ac:dyDescent="0.25">
      <c r="A173">
        <v>21</v>
      </c>
      <c r="B173">
        <v>28</v>
      </c>
      <c r="C173" t="s">
        <v>3</v>
      </c>
      <c r="D173">
        <v>30</v>
      </c>
      <c r="E173">
        <v>4</v>
      </c>
      <c r="F173">
        <v>20</v>
      </c>
      <c r="G173">
        <v>249.74</v>
      </c>
      <c r="H173">
        <v>131</v>
      </c>
      <c r="I173">
        <v>-6.6</v>
      </c>
      <c r="J173">
        <v>374.14</v>
      </c>
      <c r="K173">
        <v>31</v>
      </c>
      <c r="L173">
        <v>1.38</v>
      </c>
      <c r="M173">
        <v>24.120166138613865</v>
      </c>
      <c r="N173">
        <v>155.07246376811594</v>
      </c>
      <c r="O173">
        <v>90.39</v>
      </c>
      <c r="P173">
        <v>481.49304001356393</v>
      </c>
      <c r="Q173">
        <v>701.67479295154192</v>
      </c>
      <c r="R173">
        <v>25.31</v>
      </c>
      <c r="S173">
        <v>7.4251363223486197E-3</v>
      </c>
    </row>
    <row r="174" spans="1:19" x14ac:dyDescent="0.25">
      <c r="A174">
        <v>21</v>
      </c>
      <c r="B174">
        <v>29</v>
      </c>
      <c r="C174" t="s">
        <v>4</v>
      </c>
      <c r="D174">
        <v>10</v>
      </c>
      <c r="E174">
        <v>2</v>
      </c>
      <c r="F174">
        <v>10</v>
      </c>
      <c r="G174">
        <v>251.74</v>
      </c>
      <c r="H174">
        <v>126.03</v>
      </c>
      <c r="I174">
        <v>22.5</v>
      </c>
      <c r="J174">
        <v>400.27</v>
      </c>
      <c r="K174">
        <v>26</v>
      </c>
      <c r="L174">
        <v>0.93</v>
      </c>
      <c r="M174">
        <v>23.296952277227724</v>
      </c>
      <c r="N174">
        <v>114.48387096774195</v>
      </c>
      <c r="O174">
        <v>93.262200000000007</v>
      </c>
      <c r="P174">
        <v>472.76451339437097</v>
      </c>
      <c r="Q174">
        <v>3698.4771189427311</v>
      </c>
      <c r="R174">
        <v>25.26</v>
      </c>
      <c r="S174">
        <v>8.0744529952321453E-2</v>
      </c>
    </row>
    <row r="175" spans="1:19" x14ac:dyDescent="0.25">
      <c r="A175">
        <v>21</v>
      </c>
      <c r="B175">
        <v>30</v>
      </c>
      <c r="C175" t="s">
        <v>4</v>
      </c>
      <c r="D175">
        <v>30</v>
      </c>
      <c r="E175">
        <v>1</v>
      </c>
      <c r="F175">
        <v>20</v>
      </c>
      <c r="G175">
        <v>254.57</v>
      </c>
      <c r="H175">
        <v>111.81</v>
      </c>
      <c r="I175">
        <v>5.6</v>
      </c>
      <c r="J175">
        <v>371.98</v>
      </c>
      <c r="K175">
        <v>11.8</v>
      </c>
      <c r="L175">
        <v>1.6</v>
      </c>
      <c r="M175">
        <v>24.120166138613865</v>
      </c>
      <c r="N175">
        <v>180.11875000000001</v>
      </c>
      <c r="O175">
        <v>98.616420000000005</v>
      </c>
      <c r="P175">
        <v>473.22466090200066</v>
      </c>
      <c r="Q175">
        <v>516.08450220264319</v>
      </c>
      <c r="R175">
        <v>25.31</v>
      </c>
      <c r="S175">
        <v>1.5387535092538979E-3</v>
      </c>
    </row>
    <row r="176" spans="1:19" x14ac:dyDescent="0.25">
      <c r="A176">
        <v>21</v>
      </c>
      <c r="B176">
        <v>31</v>
      </c>
      <c r="C176" t="s">
        <v>4</v>
      </c>
      <c r="D176">
        <v>30</v>
      </c>
      <c r="E176">
        <v>4</v>
      </c>
      <c r="F176">
        <v>30</v>
      </c>
      <c r="G176">
        <v>256.04000000000002</v>
      </c>
      <c r="H176">
        <v>120.34</v>
      </c>
      <c r="I176">
        <v>-2.8</v>
      </c>
      <c r="J176">
        <v>373.58</v>
      </c>
      <c r="K176">
        <v>20.3</v>
      </c>
      <c r="L176">
        <v>1.6</v>
      </c>
      <c r="M176">
        <v>24.943379999999998</v>
      </c>
      <c r="N176">
        <v>174.78750000000002</v>
      </c>
      <c r="O176">
        <v>95.910979999999995</v>
      </c>
      <c r="P176">
        <v>481.59833841980333</v>
      </c>
      <c r="Q176">
        <v>685.45127753303962</v>
      </c>
      <c r="R176">
        <v>25.19</v>
      </c>
      <c r="S176">
        <v>7.0950718048070818E-3</v>
      </c>
    </row>
    <row r="177" spans="1:19" x14ac:dyDescent="0.25">
      <c r="A177">
        <v>21</v>
      </c>
      <c r="B177">
        <v>32</v>
      </c>
      <c r="C177" t="s">
        <v>3</v>
      </c>
      <c r="D177">
        <v>30</v>
      </c>
      <c r="E177">
        <v>3</v>
      </c>
      <c r="F177">
        <v>30</v>
      </c>
      <c r="G177">
        <v>254.96</v>
      </c>
      <c r="H177">
        <v>118.71</v>
      </c>
      <c r="I177">
        <v>5.7</v>
      </c>
      <c r="J177">
        <v>379.37</v>
      </c>
      <c r="K177">
        <v>18.7</v>
      </c>
      <c r="L177">
        <v>1.38</v>
      </c>
      <c r="M177">
        <v>24.943379999999998</v>
      </c>
      <c r="N177">
        <v>163.97826086956522</v>
      </c>
      <c r="O177">
        <v>96.511229999999998</v>
      </c>
      <c r="P177">
        <v>467.95070362834861</v>
      </c>
      <c r="Q177">
        <v>860.042308370044</v>
      </c>
      <c r="R177">
        <v>25.19</v>
      </c>
      <c r="S177">
        <v>1.2723123550120129E-2</v>
      </c>
    </row>
    <row r="178" spans="1:19" x14ac:dyDescent="0.25">
      <c r="A178">
        <v>21</v>
      </c>
      <c r="B178">
        <v>33</v>
      </c>
      <c r="C178" t="s">
        <v>4</v>
      </c>
      <c r="D178">
        <v>10</v>
      </c>
      <c r="E178">
        <v>4</v>
      </c>
      <c r="F178">
        <v>20</v>
      </c>
      <c r="G178">
        <v>249.56</v>
      </c>
      <c r="H178">
        <v>139.41</v>
      </c>
      <c r="I178">
        <v>9.1</v>
      </c>
      <c r="J178">
        <v>398.07000000000005</v>
      </c>
      <c r="K178">
        <v>39.4</v>
      </c>
      <c r="L178">
        <v>0.93</v>
      </c>
      <c r="M178">
        <v>24.120166138613865</v>
      </c>
      <c r="N178">
        <v>100.09677419354841</v>
      </c>
      <c r="O178">
        <v>84.482460000000003</v>
      </c>
      <c r="P178">
        <v>487.7609274330282</v>
      </c>
      <c r="Q178">
        <v>8656.5039118942732</v>
      </c>
      <c r="R178">
        <v>25.31</v>
      </c>
      <c r="S178">
        <v>0.19024689101858122</v>
      </c>
    </row>
    <row r="179" spans="1:19" x14ac:dyDescent="0.25">
      <c r="A179">
        <v>21</v>
      </c>
      <c r="B179">
        <v>34</v>
      </c>
      <c r="C179" t="s">
        <v>4</v>
      </c>
      <c r="D179">
        <v>20</v>
      </c>
      <c r="E179">
        <v>2</v>
      </c>
      <c r="F179">
        <v>20</v>
      </c>
      <c r="G179">
        <v>249.42</v>
      </c>
      <c r="H179">
        <v>113.03</v>
      </c>
      <c r="I179">
        <v>3.3</v>
      </c>
      <c r="J179">
        <v>365.75</v>
      </c>
      <c r="K179">
        <v>13</v>
      </c>
      <c r="L179">
        <v>1.64</v>
      </c>
      <c r="M179">
        <v>24.120166138613865</v>
      </c>
      <c r="N179">
        <v>181.07926829268291</v>
      </c>
      <c r="O179">
        <v>98.336100000000002</v>
      </c>
      <c r="P179">
        <v>471.78046795523909</v>
      </c>
      <c r="Q179">
        <v>775.51589427312774</v>
      </c>
      <c r="R179">
        <v>25.31</v>
      </c>
      <c r="S179">
        <v>1.0994108172179612E-2</v>
      </c>
    </row>
    <row r="180" spans="1:19" x14ac:dyDescent="0.25">
      <c r="A180">
        <v>21</v>
      </c>
      <c r="B180">
        <v>35</v>
      </c>
      <c r="C180" t="s">
        <v>3</v>
      </c>
      <c r="D180">
        <v>20</v>
      </c>
      <c r="E180">
        <v>1</v>
      </c>
      <c r="F180">
        <v>30</v>
      </c>
      <c r="G180">
        <v>244.45</v>
      </c>
      <c r="H180">
        <v>114.24</v>
      </c>
      <c r="I180">
        <v>8.8000000000000007</v>
      </c>
      <c r="J180">
        <v>367.49</v>
      </c>
      <c r="K180">
        <v>14.2</v>
      </c>
      <c r="L180">
        <v>1.42</v>
      </c>
      <c r="M180">
        <v>24.943379999999998</v>
      </c>
      <c r="N180">
        <v>169.54929577464787</v>
      </c>
      <c r="O180">
        <v>98.017920000000004</v>
      </c>
      <c r="P180">
        <v>510.53449474398104</v>
      </c>
      <c r="Q180">
        <v>1982.6348634361232</v>
      </c>
      <c r="R180">
        <v>25.19</v>
      </c>
      <c r="S180">
        <v>4.8632400283551369E-2</v>
      </c>
    </row>
    <row r="181" spans="1:19" x14ac:dyDescent="0.25">
      <c r="A181">
        <v>21</v>
      </c>
      <c r="B181">
        <v>36</v>
      </c>
      <c r="C181" t="s">
        <v>3</v>
      </c>
      <c r="D181">
        <v>20</v>
      </c>
      <c r="E181">
        <v>1</v>
      </c>
      <c r="F181">
        <v>20</v>
      </c>
      <c r="G181">
        <v>249.81</v>
      </c>
      <c r="H181">
        <v>114.21</v>
      </c>
      <c r="I181">
        <v>8.8000000000000007</v>
      </c>
      <c r="J181">
        <v>372.82</v>
      </c>
      <c r="K181">
        <v>14.2</v>
      </c>
      <c r="L181">
        <v>1.42</v>
      </c>
      <c r="M181">
        <v>24.120166138613865</v>
      </c>
      <c r="N181">
        <v>169.57042253521126</v>
      </c>
      <c r="O181">
        <v>97.992179999999991</v>
      </c>
      <c r="P181">
        <v>477.3274754153951</v>
      </c>
      <c r="Q181">
        <v>1642.4174449339207</v>
      </c>
      <c r="R181">
        <v>25.31</v>
      </c>
      <c r="S181">
        <v>3.9630262803857105E-2</v>
      </c>
    </row>
    <row r="182" spans="1:19" x14ac:dyDescent="0.25">
      <c r="A182">
        <v>21</v>
      </c>
      <c r="B182">
        <v>37</v>
      </c>
      <c r="C182" t="s">
        <v>3</v>
      </c>
      <c r="D182">
        <v>20</v>
      </c>
      <c r="E182">
        <v>4</v>
      </c>
      <c r="F182">
        <v>30</v>
      </c>
      <c r="G182">
        <v>244.94</v>
      </c>
      <c r="H182">
        <v>129.44</v>
      </c>
      <c r="I182">
        <v>-6.5</v>
      </c>
      <c r="J182">
        <v>367.88</v>
      </c>
      <c r="K182">
        <v>29.4</v>
      </c>
      <c r="L182">
        <v>1.42</v>
      </c>
      <c r="M182">
        <v>24.943379999999998</v>
      </c>
      <c r="N182">
        <v>158.8450704225352</v>
      </c>
      <c r="O182">
        <v>91.384640000000005</v>
      </c>
      <c r="P182">
        <v>473.87057477110881</v>
      </c>
      <c r="Q182">
        <v>1731.3653920704844</v>
      </c>
      <c r="R182">
        <v>25.19</v>
      </c>
      <c r="S182">
        <v>4.1745004820952433E-2</v>
      </c>
    </row>
    <row r="183" spans="1:19" x14ac:dyDescent="0.25">
      <c r="A183">
        <v>21</v>
      </c>
      <c r="B183">
        <v>38</v>
      </c>
      <c r="C183" t="s">
        <v>3</v>
      </c>
      <c r="D183">
        <v>30</v>
      </c>
      <c r="E183">
        <v>1</v>
      </c>
      <c r="F183">
        <v>10</v>
      </c>
      <c r="G183">
        <v>244.35</v>
      </c>
      <c r="H183">
        <v>113.54</v>
      </c>
      <c r="I183">
        <v>10.9</v>
      </c>
      <c r="J183">
        <v>368.78999999999996</v>
      </c>
      <c r="K183">
        <v>13.5</v>
      </c>
      <c r="L183">
        <v>1.38</v>
      </c>
      <c r="M183">
        <v>23.296952277227724</v>
      </c>
      <c r="N183">
        <v>167.72463768115941</v>
      </c>
      <c r="O183">
        <v>98.212100000000007</v>
      </c>
      <c r="P183">
        <v>500.37804340454392</v>
      </c>
      <c r="Q183">
        <v>500.06761233480182</v>
      </c>
      <c r="R183">
        <v>25.26</v>
      </c>
      <c r="S183">
        <v>-1.0810501373240937E-5</v>
      </c>
    </row>
    <row r="184" spans="1:19" x14ac:dyDescent="0.25">
      <c r="A184">
        <v>21</v>
      </c>
      <c r="B184">
        <v>39</v>
      </c>
      <c r="C184" t="s">
        <v>4</v>
      </c>
      <c r="D184">
        <v>10</v>
      </c>
      <c r="E184">
        <v>1</v>
      </c>
      <c r="F184">
        <v>20</v>
      </c>
      <c r="G184">
        <v>245.1</v>
      </c>
      <c r="H184">
        <v>124.71</v>
      </c>
      <c r="I184">
        <v>23.8</v>
      </c>
      <c r="J184">
        <v>393.61</v>
      </c>
      <c r="K184">
        <v>24.7</v>
      </c>
      <c r="L184">
        <v>0.93</v>
      </c>
      <c r="M184">
        <v>24.120166138613865</v>
      </c>
      <c r="N184">
        <v>115.90322580645162</v>
      </c>
      <c r="O184">
        <v>93.906630000000007</v>
      </c>
      <c r="P184">
        <v>483.10256018989486</v>
      </c>
      <c r="Q184">
        <v>6086.8575682819392</v>
      </c>
      <c r="R184">
        <v>25.31</v>
      </c>
      <c r="S184">
        <v>0.1359525049515701</v>
      </c>
    </row>
    <row r="185" spans="1:19" x14ac:dyDescent="0.25">
      <c r="A185">
        <v>21</v>
      </c>
      <c r="B185">
        <v>40</v>
      </c>
      <c r="C185" t="s">
        <v>3</v>
      </c>
      <c r="D185">
        <v>30</v>
      </c>
      <c r="E185">
        <v>1</v>
      </c>
      <c r="F185">
        <v>30</v>
      </c>
      <c r="G185">
        <v>249.92</v>
      </c>
      <c r="H185">
        <v>113.52</v>
      </c>
      <c r="I185">
        <v>10.9</v>
      </c>
      <c r="J185">
        <v>374.34</v>
      </c>
      <c r="K185">
        <v>13.5</v>
      </c>
      <c r="L185">
        <v>1.38</v>
      </c>
      <c r="M185">
        <v>24.943379999999998</v>
      </c>
      <c r="N185">
        <v>167.73913043478262</v>
      </c>
      <c r="O185">
        <v>98.194800000000001</v>
      </c>
      <c r="P185">
        <v>470.93494404883006</v>
      </c>
      <c r="Q185">
        <v>770.7276387665197</v>
      </c>
      <c r="R185">
        <v>25.19</v>
      </c>
      <c r="S185">
        <v>9.7805824551480906E-3</v>
      </c>
    </row>
    <row r="186" spans="1:19" x14ac:dyDescent="0.25">
      <c r="A186">
        <v>21</v>
      </c>
      <c r="B186">
        <v>41</v>
      </c>
      <c r="C186" t="s">
        <v>3</v>
      </c>
      <c r="D186">
        <v>10</v>
      </c>
      <c r="E186">
        <v>3</v>
      </c>
      <c r="F186">
        <v>20</v>
      </c>
      <c r="G186">
        <v>248.48</v>
      </c>
      <c r="H186">
        <v>116.92</v>
      </c>
      <c r="I186">
        <v>35.5</v>
      </c>
      <c r="J186">
        <v>400.9</v>
      </c>
      <c r="K186">
        <v>16.899999999999999</v>
      </c>
      <c r="L186">
        <v>0.89</v>
      </c>
      <c r="M186">
        <v>24.120166138613865</v>
      </c>
      <c r="N186">
        <v>118.62921348314606</v>
      </c>
      <c r="O186">
        <v>97.160520000000005</v>
      </c>
      <c r="P186">
        <v>485.95789250593418</v>
      </c>
      <c r="Q186">
        <v>6146.6986079295157</v>
      </c>
      <c r="R186">
        <v>25.31</v>
      </c>
      <c r="S186">
        <v>0.13585758473628304</v>
      </c>
    </row>
    <row r="187" spans="1:19" x14ac:dyDescent="0.25">
      <c r="A187">
        <v>21</v>
      </c>
      <c r="B187">
        <v>42</v>
      </c>
      <c r="C187" t="s">
        <v>3</v>
      </c>
      <c r="D187">
        <v>10</v>
      </c>
      <c r="E187">
        <v>4</v>
      </c>
      <c r="F187">
        <v>30</v>
      </c>
      <c r="G187">
        <v>243.92</v>
      </c>
      <c r="H187">
        <v>122.74</v>
      </c>
      <c r="I187">
        <v>28.7</v>
      </c>
      <c r="J187">
        <v>395.35999999999996</v>
      </c>
      <c r="K187">
        <v>23.7</v>
      </c>
      <c r="L187">
        <v>0.89</v>
      </c>
      <c r="M187">
        <v>24.943379999999998</v>
      </c>
      <c r="N187">
        <v>112.08988764044943</v>
      </c>
      <c r="O187">
        <v>93.650620000000004</v>
      </c>
      <c r="P187">
        <v>491.9572482197355</v>
      </c>
      <c r="Q187">
        <v>11176.195903083701</v>
      </c>
      <c r="R187">
        <v>25.19</v>
      </c>
      <c r="S187">
        <v>0.24422894463057934</v>
      </c>
    </row>
    <row r="188" spans="1:19" x14ac:dyDescent="0.25">
      <c r="A188">
        <v>21</v>
      </c>
      <c r="B188">
        <v>43</v>
      </c>
      <c r="C188" t="s">
        <v>3</v>
      </c>
      <c r="D188">
        <v>30</v>
      </c>
      <c r="E188">
        <v>4</v>
      </c>
      <c r="F188">
        <v>30</v>
      </c>
      <c r="G188">
        <v>251.36</v>
      </c>
      <c r="H188">
        <v>131.01</v>
      </c>
      <c r="I188">
        <v>-6.6</v>
      </c>
      <c r="J188">
        <v>375.77</v>
      </c>
      <c r="K188">
        <v>31</v>
      </c>
      <c r="L188">
        <v>1.38</v>
      </c>
      <c r="M188">
        <v>24.943379999999998</v>
      </c>
      <c r="N188">
        <v>155.06521739130434</v>
      </c>
      <c r="O188">
        <v>90.396899999999988</v>
      </c>
      <c r="P188">
        <v>468.36941336046112</v>
      </c>
      <c r="Q188">
        <v>1152.5626519823788</v>
      </c>
      <c r="R188">
        <v>25.19</v>
      </c>
      <c r="S188">
        <v>2.241493111497786E-2</v>
      </c>
    </row>
    <row r="189" spans="1:19" x14ac:dyDescent="0.25">
      <c r="A189">
        <v>21</v>
      </c>
      <c r="B189">
        <v>44</v>
      </c>
      <c r="C189" t="s">
        <v>4</v>
      </c>
      <c r="D189">
        <v>20</v>
      </c>
      <c r="E189">
        <v>1</v>
      </c>
      <c r="F189">
        <v>30</v>
      </c>
      <c r="G189">
        <v>248.67</v>
      </c>
      <c r="H189">
        <v>114.43</v>
      </c>
      <c r="I189">
        <v>2</v>
      </c>
      <c r="J189">
        <v>365.1</v>
      </c>
      <c r="K189">
        <v>14.4</v>
      </c>
      <c r="L189">
        <v>1.64</v>
      </c>
      <c r="M189">
        <v>24.943379999999998</v>
      </c>
      <c r="N189">
        <v>180.22560975609755</v>
      </c>
      <c r="O189">
        <v>97.952080000000009</v>
      </c>
      <c r="P189">
        <v>478.84670227195659</v>
      </c>
      <c r="Q189">
        <v>944.756678414097</v>
      </c>
      <c r="R189">
        <v>25.19</v>
      </c>
      <c r="S189">
        <v>1.6372033559078306E-2</v>
      </c>
    </row>
    <row r="190" spans="1:19" x14ac:dyDescent="0.25">
      <c r="A190">
        <v>21</v>
      </c>
      <c r="B190">
        <v>45</v>
      </c>
      <c r="C190" t="s">
        <v>4</v>
      </c>
      <c r="D190">
        <v>30</v>
      </c>
      <c r="E190">
        <v>2</v>
      </c>
      <c r="F190">
        <v>10</v>
      </c>
      <c r="G190">
        <v>252.1</v>
      </c>
      <c r="H190">
        <v>113.94</v>
      </c>
      <c r="I190">
        <v>3.5</v>
      </c>
      <c r="J190">
        <v>369.53999999999996</v>
      </c>
      <c r="K190">
        <v>13.9</v>
      </c>
      <c r="L190">
        <v>1.6</v>
      </c>
      <c r="M190">
        <v>23.296952277227724</v>
      </c>
      <c r="N190">
        <v>178.78750000000002</v>
      </c>
      <c r="O190">
        <v>98.102339999999998</v>
      </c>
      <c r="P190">
        <v>483.45284842319427</v>
      </c>
      <c r="Q190">
        <v>441.01329515418507</v>
      </c>
      <c r="R190">
        <v>25.26</v>
      </c>
      <c r="S190">
        <v>-1.5771659000054872E-3</v>
      </c>
    </row>
    <row r="191" spans="1:19" x14ac:dyDescent="0.25">
      <c r="A191">
        <v>21</v>
      </c>
      <c r="B191">
        <v>46</v>
      </c>
      <c r="C191" t="s">
        <v>4</v>
      </c>
      <c r="D191">
        <v>30</v>
      </c>
      <c r="E191">
        <v>3</v>
      </c>
      <c r="F191">
        <v>20</v>
      </c>
      <c r="G191">
        <v>254.41</v>
      </c>
      <c r="H191">
        <v>119.52</v>
      </c>
      <c r="I191">
        <v>-2</v>
      </c>
      <c r="J191">
        <v>371.93</v>
      </c>
      <c r="K191">
        <v>19.5</v>
      </c>
      <c r="L191">
        <v>1.6</v>
      </c>
      <c r="M191">
        <v>24.120166138613865</v>
      </c>
      <c r="N191">
        <v>175.3</v>
      </c>
      <c r="O191">
        <v>96.2136</v>
      </c>
      <c r="P191">
        <v>485.51340284842314</v>
      </c>
      <c r="Q191">
        <v>501.62823788546257</v>
      </c>
      <c r="R191">
        <v>25.31</v>
      </c>
      <c r="S191">
        <v>5.7713859968396529E-4</v>
      </c>
    </row>
    <row r="192" spans="1:19" x14ac:dyDescent="0.25">
      <c r="A192">
        <v>21</v>
      </c>
      <c r="B192">
        <v>47</v>
      </c>
      <c r="C192" t="s">
        <v>4</v>
      </c>
      <c r="D192">
        <v>30</v>
      </c>
      <c r="E192">
        <v>4</v>
      </c>
      <c r="F192">
        <v>20</v>
      </c>
      <c r="G192">
        <v>254.77</v>
      </c>
      <c r="H192">
        <v>120.34</v>
      </c>
      <c r="I192">
        <v>-2.8</v>
      </c>
      <c r="J192">
        <v>372.31</v>
      </c>
      <c r="K192">
        <v>20.3</v>
      </c>
      <c r="L192">
        <v>1.6</v>
      </c>
      <c r="M192">
        <v>24.120166138613865</v>
      </c>
      <c r="N192">
        <v>174.78750000000002</v>
      </c>
      <c r="O192">
        <v>95.910979999999995</v>
      </c>
      <c r="P192">
        <v>482.03773312987448</v>
      </c>
      <c r="Q192">
        <v>512.40334801762117</v>
      </c>
      <c r="R192">
        <v>25.31</v>
      </c>
      <c r="S192">
        <v>1.087759607671148E-3</v>
      </c>
    </row>
    <row r="193" spans="1:19" x14ac:dyDescent="0.25">
      <c r="A193">
        <v>21</v>
      </c>
      <c r="B193">
        <v>48</v>
      </c>
      <c r="C193" t="s">
        <v>3</v>
      </c>
      <c r="D193">
        <v>20</v>
      </c>
      <c r="E193">
        <v>3</v>
      </c>
      <c r="F193">
        <v>10</v>
      </c>
      <c r="G193">
        <v>251.11</v>
      </c>
      <c r="H193">
        <v>113.07</v>
      </c>
      <c r="I193">
        <v>10</v>
      </c>
      <c r="J193">
        <v>374.18</v>
      </c>
      <c r="K193">
        <v>13</v>
      </c>
      <c r="L193">
        <v>1.42</v>
      </c>
      <c r="M193">
        <v>23.296952277227724</v>
      </c>
      <c r="N193">
        <v>170.37323943661971</v>
      </c>
      <c r="O193">
        <v>98.370899999999992</v>
      </c>
      <c r="P193">
        <v>500.33733468972537</v>
      </c>
      <c r="Q193">
        <v>717.89867841409693</v>
      </c>
      <c r="R193">
        <v>25.26</v>
      </c>
      <c r="S193">
        <v>7.6836090346527053E-3</v>
      </c>
    </row>
    <row r="194" spans="1:19" x14ac:dyDescent="0.25">
      <c r="A194">
        <v>21</v>
      </c>
      <c r="B194">
        <v>49</v>
      </c>
      <c r="C194" t="s">
        <v>3</v>
      </c>
      <c r="D194">
        <v>20</v>
      </c>
      <c r="E194">
        <v>3</v>
      </c>
      <c r="F194">
        <v>30</v>
      </c>
      <c r="G194">
        <v>249.17</v>
      </c>
      <c r="H194">
        <v>113.02</v>
      </c>
      <c r="I194">
        <v>10</v>
      </c>
      <c r="J194">
        <v>372.19</v>
      </c>
      <c r="K194">
        <v>13</v>
      </c>
      <c r="L194">
        <v>1.42</v>
      </c>
      <c r="M194">
        <v>24.943379999999998</v>
      </c>
      <c r="N194">
        <v>170.40845070422534</v>
      </c>
      <c r="O194">
        <v>98.327399999999997</v>
      </c>
      <c r="P194">
        <v>468.35094099694811</v>
      </c>
      <c r="Q194">
        <v>1710.735039647577</v>
      </c>
      <c r="R194">
        <v>25.19</v>
      </c>
      <c r="S194">
        <v>4.1121621575920544E-2</v>
      </c>
    </row>
    <row r="195" spans="1:19" x14ac:dyDescent="0.25">
      <c r="A195">
        <v>21</v>
      </c>
      <c r="B195">
        <v>50</v>
      </c>
      <c r="C195" t="s">
        <v>3</v>
      </c>
      <c r="D195">
        <v>20</v>
      </c>
      <c r="E195">
        <v>4</v>
      </c>
      <c r="F195">
        <v>20</v>
      </c>
      <c r="G195">
        <v>249.63</v>
      </c>
      <c r="H195">
        <v>129.43</v>
      </c>
      <c r="I195">
        <v>-6.5</v>
      </c>
      <c r="J195">
        <v>372.56</v>
      </c>
      <c r="K195">
        <v>29.4</v>
      </c>
      <c r="L195">
        <v>1.42</v>
      </c>
      <c r="M195">
        <v>24.120166138613865</v>
      </c>
      <c r="N195">
        <v>158.85211267605632</v>
      </c>
      <c r="O195">
        <v>91.377579999999995</v>
      </c>
      <c r="P195">
        <v>496.57010003390985</v>
      </c>
      <c r="Q195">
        <v>1230.0542819383259</v>
      </c>
      <c r="R195">
        <v>25.31</v>
      </c>
      <c r="S195">
        <v>2.5064145405316693E-2</v>
      </c>
    </row>
    <row r="196" spans="1:19" x14ac:dyDescent="0.25">
      <c r="A196">
        <v>21</v>
      </c>
      <c r="B196">
        <v>51</v>
      </c>
      <c r="C196" t="s">
        <v>3</v>
      </c>
      <c r="D196">
        <v>30</v>
      </c>
      <c r="E196">
        <v>1</v>
      </c>
      <c r="F196">
        <v>20</v>
      </c>
      <c r="G196">
        <v>247.06</v>
      </c>
      <c r="H196">
        <v>113.54</v>
      </c>
      <c r="I196">
        <v>10.9</v>
      </c>
      <c r="J196">
        <v>371.5</v>
      </c>
      <c r="K196">
        <v>13.5</v>
      </c>
      <c r="L196">
        <v>1.38</v>
      </c>
      <c r="M196">
        <v>24.120166138613865</v>
      </c>
      <c r="N196">
        <v>167.72463768115941</v>
      </c>
      <c r="O196">
        <v>98.212100000000007</v>
      </c>
      <c r="P196">
        <v>482.01657341471685</v>
      </c>
      <c r="Q196">
        <v>569.24949779735687</v>
      </c>
      <c r="R196">
        <v>25.31</v>
      </c>
      <c r="S196">
        <v>2.9283373241523014E-3</v>
      </c>
    </row>
    <row r="197" spans="1:19" x14ac:dyDescent="0.25">
      <c r="A197">
        <v>21</v>
      </c>
      <c r="B197">
        <v>52</v>
      </c>
      <c r="C197" t="s">
        <v>3</v>
      </c>
      <c r="D197">
        <v>10</v>
      </c>
      <c r="E197">
        <v>4</v>
      </c>
      <c r="F197">
        <v>20</v>
      </c>
      <c r="G197">
        <v>252.11</v>
      </c>
      <c r="H197">
        <v>122.71</v>
      </c>
      <c r="I197">
        <v>28.7</v>
      </c>
      <c r="J197">
        <v>403.52</v>
      </c>
      <c r="K197">
        <v>23.7</v>
      </c>
      <c r="L197">
        <v>0.89</v>
      </c>
      <c r="M197">
        <v>24.120166138613865</v>
      </c>
      <c r="N197">
        <v>112.123595505618</v>
      </c>
      <c r="O197">
        <v>93.62773</v>
      </c>
      <c r="P197">
        <v>478.69425228891151</v>
      </c>
      <c r="Q197">
        <v>6620.8718942731275</v>
      </c>
      <c r="R197">
        <v>25.31</v>
      </c>
      <c r="S197">
        <v>0.14458515361175328</v>
      </c>
    </row>
    <row r="198" spans="1:19" x14ac:dyDescent="0.25">
      <c r="A198">
        <v>21</v>
      </c>
      <c r="B198">
        <v>53</v>
      </c>
      <c r="C198" t="s">
        <v>3</v>
      </c>
      <c r="D198">
        <v>20</v>
      </c>
      <c r="E198">
        <v>1</v>
      </c>
      <c r="F198">
        <v>10</v>
      </c>
      <c r="G198">
        <v>244.67</v>
      </c>
      <c r="H198">
        <v>114.22</v>
      </c>
      <c r="I198">
        <v>8.8000000000000007</v>
      </c>
      <c r="J198">
        <v>367.69</v>
      </c>
      <c r="K198">
        <v>14.2</v>
      </c>
      <c r="L198">
        <v>1.42</v>
      </c>
      <c r="M198">
        <v>23.296952277227724</v>
      </c>
      <c r="N198">
        <v>169.56338028169014</v>
      </c>
      <c r="O198">
        <v>98.00076</v>
      </c>
      <c r="P198">
        <v>478.2558918277382</v>
      </c>
      <c r="Q198">
        <v>800.5756211453745</v>
      </c>
      <c r="R198">
        <v>25.26</v>
      </c>
      <c r="S198">
        <v>1.1372037980874732E-2</v>
      </c>
    </row>
    <row r="199" spans="1:19" x14ac:dyDescent="0.25">
      <c r="A199">
        <v>21</v>
      </c>
      <c r="B199">
        <v>54</v>
      </c>
      <c r="C199" t="s">
        <v>3</v>
      </c>
      <c r="D199">
        <v>10</v>
      </c>
      <c r="E199">
        <v>1</v>
      </c>
      <c r="F199">
        <v>30</v>
      </c>
      <c r="G199">
        <v>249.63</v>
      </c>
      <c r="H199">
        <v>110.33</v>
      </c>
      <c r="I199">
        <v>42.1</v>
      </c>
      <c r="J199">
        <v>402.06</v>
      </c>
      <c r="K199">
        <v>10.3</v>
      </c>
      <c r="L199">
        <v>0.89</v>
      </c>
      <c r="M199">
        <v>24.943379999999998</v>
      </c>
      <c r="N199">
        <v>126.03370786516854</v>
      </c>
      <c r="O199">
        <v>98.966009999999997</v>
      </c>
      <c r="P199">
        <v>522.45953713123095</v>
      </c>
      <c r="Q199">
        <v>9202.5477533039648</v>
      </c>
      <c r="R199">
        <v>25.19</v>
      </c>
      <c r="S199">
        <v>0.2111166891828207</v>
      </c>
    </row>
    <row r="200" spans="1:19" x14ac:dyDescent="0.25">
      <c r="A200">
        <v>21</v>
      </c>
      <c r="B200">
        <v>55</v>
      </c>
      <c r="C200" t="s">
        <v>3</v>
      </c>
      <c r="D200">
        <v>10</v>
      </c>
      <c r="E200">
        <v>3</v>
      </c>
      <c r="F200">
        <v>10</v>
      </c>
      <c r="G200">
        <v>249.33</v>
      </c>
      <c r="H200">
        <v>116.9</v>
      </c>
      <c r="I200">
        <v>35.5</v>
      </c>
      <c r="J200">
        <v>401.73</v>
      </c>
      <c r="K200">
        <v>16.899999999999999</v>
      </c>
      <c r="L200">
        <v>0.89</v>
      </c>
      <c r="M200">
        <v>23.296952277227724</v>
      </c>
      <c r="N200">
        <v>118.65168539325842</v>
      </c>
      <c r="O200">
        <v>97.143900000000002</v>
      </c>
      <c r="P200">
        <v>485.5457443201085</v>
      </c>
      <c r="Q200">
        <v>2887.7441585903084</v>
      </c>
      <c r="R200">
        <v>25.26</v>
      </c>
      <c r="S200">
        <v>5.9829592151130602E-2</v>
      </c>
    </row>
    <row r="201" spans="1:19" x14ac:dyDescent="0.25">
      <c r="A201">
        <v>21</v>
      </c>
      <c r="B201">
        <v>56</v>
      </c>
      <c r="C201" t="s">
        <v>3</v>
      </c>
      <c r="D201">
        <v>20</v>
      </c>
      <c r="E201">
        <v>2</v>
      </c>
      <c r="F201">
        <v>10</v>
      </c>
      <c r="G201">
        <v>248.69</v>
      </c>
      <c r="H201">
        <v>112.31</v>
      </c>
      <c r="I201">
        <v>10.7</v>
      </c>
      <c r="J201">
        <v>371.7</v>
      </c>
      <c r="K201">
        <v>12.3</v>
      </c>
      <c r="L201">
        <v>1.42</v>
      </c>
      <c r="M201">
        <v>23.296952277227724</v>
      </c>
      <c r="N201">
        <v>170.90845070422534</v>
      </c>
      <c r="O201">
        <v>98.495869999999996</v>
      </c>
      <c r="P201">
        <v>491.11947270261106</v>
      </c>
      <c r="Q201">
        <v>552.25324229074886</v>
      </c>
      <c r="R201">
        <v>25.26</v>
      </c>
      <c r="S201">
        <v>2.1630944461128545E-3</v>
      </c>
    </row>
    <row r="202" spans="1:19" x14ac:dyDescent="0.25">
      <c r="A202">
        <v>21</v>
      </c>
      <c r="B202">
        <v>57</v>
      </c>
      <c r="C202" t="s">
        <v>3</v>
      </c>
      <c r="D202">
        <v>20</v>
      </c>
      <c r="E202">
        <v>4</v>
      </c>
      <c r="F202">
        <v>10</v>
      </c>
      <c r="G202">
        <v>249.67</v>
      </c>
      <c r="H202">
        <v>129.41</v>
      </c>
      <c r="I202">
        <v>-6.5</v>
      </c>
      <c r="J202">
        <v>372.58</v>
      </c>
      <c r="K202">
        <v>29.4</v>
      </c>
      <c r="L202">
        <v>1.42</v>
      </c>
      <c r="M202">
        <v>23.296952277227724</v>
      </c>
      <c r="N202">
        <v>158.86619718309859</v>
      </c>
      <c r="O202">
        <v>91.363460000000003</v>
      </c>
      <c r="P202">
        <v>489.51478467277047</v>
      </c>
      <c r="Q202">
        <v>692.53877533039645</v>
      </c>
      <c r="R202">
        <v>25.26</v>
      </c>
      <c r="S202">
        <v>7.1987171784120702E-3</v>
      </c>
    </row>
    <row r="203" spans="1:19" x14ac:dyDescent="0.25">
      <c r="A203">
        <v>21</v>
      </c>
      <c r="B203">
        <v>58</v>
      </c>
      <c r="C203" t="s">
        <v>3</v>
      </c>
      <c r="D203">
        <v>30</v>
      </c>
      <c r="E203">
        <v>4</v>
      </c>
      <c r="F203">
        <v>10</v>
      </c>
      <c r="G203">
        <v>248.22</v>
      </c>
      <c r="H203">
        <v>131.01</v>
      </c>
      <c r="I203">
        <v>-6.6</v>
      </c>
      <c r="J203">
        <v>372.63</v>
      </c>
      <c r="K203">
        <v>31</v>
      </c>
      <c r="L203">
        <v>1.38</v>
      </c>
      <c r="M203">
        <v>23.296952277227724</v>
      </c>
      <c r="N203">
        <v>155.06521739130434</v>
      </c>
      <c r="O203">
        <v>90.396899999999988</v>
      </c>
      <c r="P203">
        <v>513.43102746693796</v>
      </c>
      <c r="Q203">
        <v>387.99713656387667</v>
      </c>
      <c r="R203">
        <v>25.26</v>
      </c>
      <c r="S203">
        <v>-4.3875748544316175E-3</v>
      </c>
    </row>
    <row r="204" spans="1:19" x14ac:dyDescent="0.25">
      <c r="A204">
        <v>21</v>
      </c>
      <c r="B204">
        <v>59</v>
      </c>
      <c r="C204" t="s">
        <v>3</v>
      </c>
      <c r="D204">
        <v>10</v>
      </c>
      <c r="E204">
        <v>2</v>
      </c>
      <c r="F204">
        <v>20</v>
      </c>
      <c r="G204">
        <v>248.21</v>
      </c>
      <c r="H204">
        <v>124.93</v>
      </c>
      <c r="I204">
        <v>27.5</v>
      </c>
      <c r="J204">
        <v>400.64</v>
      </c>
      <c r="K204">
        <v>24.9</v>
      </c>
      <c r="L204">
        <v>0.89</v>
      </c>
      <c r="M204">
        <v>24.120166138613865</v>
      </c>
      <c r="N204">
        <v>109.62921348314606</v>
      </c>
      <c r="O204">
        <v>93.822430000000011</v>
      </c>
      <c r="P204">
        <v>472.67968802984058</v>
      </c>
      <c r="Q204">
        <v>5953.5595242290747</v>
      </c>
      <c r="R204">
        <v>25.31</v>
      </c>
      <c r="S204">
        <v>0.12588636924262453</v>
      </c>
    </row>
    <row r="205" spans="1:19" x14ac:dyDescent="0.25">
      <c r="A205">
        <v>21</v>
      </c>
      <c r="B205">
        <v>60</v>
      </c>
      <c r="C205" t="s">
        <v>3</v>
      </c>
      <c r="D205">
        <v>10</v>
      </c>
      <c r="E205">
        <v>2</v>
      </c>
      <c r="F205">
        <v>30</v>
      </c>
      <c r="G205">
        <v>255.03</v>
      </c>
      <c r="H205">
        <v>124.9</v>
      </c>
      <c r="I205">
        <v>27.5</v>
      </c>
      <c r="J205">
        <v>407.43</v>
      </c>
      <c r="K205">
        <v>24.9</v>
      </c>
      <c r="L205">
        <v>0.89</v>
      </c>
      <c r="M205">
        <v>24.943379999999998</v>
      </c>
      <c r="N205">
        <v>109.6629213483146</v>
      </c>
      <c r="O205">
        <v>93.799900000000008</v>
      </c>
      <c r="P205">
        <v>482.86216514072566</v>
      </c>
      <c r="Q205">
        <v>12258.611145374449</v>
      </c>
      <c r="R205">
        <v>25.19</v>
      </c>
      <c r="S205">
        <v>0.26293218504280025</v>
      </c>
    </row>
    <row r="206" spans="1:19" x14ac:dyDescent="0.25">
      <c r="A206">
        <v>21</v>
      </c>
      <c r="B206">
        <v>61</v>
      </c>
      <c r="C206" t="s">
        <v>3</v>
      </c>
      <c r="D206">
        <v>10</v>
      </c>
      <c r="E206">
        <v>3</v>
      </c>
      <c r="F206">
        <v>30</v>
      </c>
      <c r="G206">
        <v>249.35</v>
      </c>
      <c r="H206">
        <v>116.9</v>
      </c>
      <c r="I206">
        <v>35.5</v>
      </c>
      <c r="J206">
        <v>401.75</v>
      </c>
      <c r="K206">
        <v>16.899999999999999</v>
      </c>
      <c r="L206">
        <v>0.89</v>
      </c>
      <c r="M206">
        <v>24.943379999999998</v>
      </c>
      <c r="N206">
        <v>118.65168539325842</v>
      </c>
      <c r="O206">
        <v>97.143900000000002</v>
      </c>
      <c r="P206">
        <v>518.67719565954565</v>
      </c>
      <c r="Q206">
        <v>9101.8229515418498</v>
      </c>
      <c r="R206">
        <v>25.19</v>
      </c>
      <c r="S206">
        <v>0.20021777912812638</v>
      </c>
    </row>
    <row r="207" spans="1:19" x14ac:dyDescent="0.25">
      <c r="A207">
        <v>21</v>
      </c>
      <c r="B207">
        <v>62</v>
      </c>
      <c r="C207" t="s">
        <v>4</v>
      </c>
      <c r="D207">
        <v>10</v>
      </c>
      <c r="E207">
        <v>4</v>
      </c>
      <c r="F207">
        <v>10</v>
      </c>
      <c r="G207">
        <v>249.73</v>
      </c>
      <c r="H207">
        <v>139.41</v>
      </c>
      <c r="I207">
        <v>9.1</v>
      </c>
      <c r="J207">
        <v>398.24</v>
      </c>
      <c r="K207">
        <v>39.4</v>
      </c>
      <c r="L207">
        <v>0.93</v>
      </c>
      <c r="M207">
        <v>23.296952277227724</v>
      </c>
      <c r="N207">
        <v>100.09677419354841</v>
      </c>
      <c r="O207">
        <v>84.482460000000003</v>
      </c>
      <c r="P207">
        <v>481.82932349949135</v>
      </c>
      <c r="Q207">
        <v>4087.0399207048458</v>
      </c>
      <c r="R207">
        <v>25.26</v>
      </c>
      <c r="S207">
        <v>8.7102969094051894E-2</v>
      </c>
    </row>
    <row r="208" spans="1:19" x14ac:dyDescent="0.25">
      <c r="A208">
        <v>21</v>
      </c>
      <c r="B208">
        <v>63</v>
      </c>
      <c r="C208" t="s">
        <v>4</v>
      </c>
      <c r="D208">
        <v>10</v>
      </c>
      <c r="E208">
        <v>3</v>
      </c>
      <c r="F208">
        <v>10</v>
      </c>
      <c r="G208">
        <v>245.66</v>
      </c>
      <c r="H208">
        <v>127.53</v>
      </c>
      <c r="I208">
        <v>21.1</v>
      </c>
      <c r="J208">
        <v>394.29</v>
      </c>
      <c r="K208">
        <v>27.5</v>
      </c>
      <c r="L208">
        <v>0.93</v>
      </c>
      <c r="M208">
        <v>23.296952277227724</v>
      </c>
      <c r="N208">
        <v>112.87096774193549</v>
      </c>
      <c r="O208">
        <v>92.459249999999997</v>
      </c>
      <c r="P208">
        <v>491.67795015259406</v>
      </c>
      <c r="Q208">
        <v>1785.7621497797356</v>
      </c>
      <c r="R208">
        <v>25.26</v>
      </c>
      <c r="S208">
        <v>3.2213892628090608E-2</v>
      </c>
    </row>
    <row r="209" spans="1:19" x14ac:dyDescent="0.25">
      <c r="A209">
        <v>21</v>
      </c>
      <c r="B209">
        <v>64</v>
      </c>
      <c r="C209" t="s">
        <v>4</v>
      </c>
      <c r="D209">
        <v>10</v>
      </c>
      <c r="E209">
        <v>2</v>
      </c>
      <c r="F209">
        <v>20</v>
      </c>
      <c r="G209">
        <v>243.51</v>
      </c>
      <c r="H209">
        <v>126.03</v>
      </c>
      <c r="I209">
        <v>22.5</v>
      </c>
      <c r="J209">
        <v>392.03999999999996</v>
      </c>
      <c r="K209">
        <v>26</v>
      </c>
      <c r="L209">
        <v>0.93</v>
      </c>
      <c r="M209">
        <v>24.120166138613865</v>
      </c>
      <c r="N209">
        <v>114.48387096774195</v>
      </c>
      <c r="O209">
        <v>93.262200000000007</v>
      </c>
      <c r="P209">
        <v>477.1528653780943</v>
      </c>
      <c r="Q209">
        <v>7856.3894625550665</v>
      </c>
      <c r="R209">
        <v>25.31</v>
      </c>
      <c r="S209">
        <v>0.17805693391704502</v>
      </c>
    </row>
    <row r="210" spans="1:19" x14ac:dyDescent="0.25">
      <c r="A210">
        <v>21</v>
      </c>
      <c r="B210">
        <v>65</v>
      </c>
      <c r="C210" t="s">
        <v>4</v>
      </c>
      <c r="D210">
        <v>20</v>
      </c>
      <c r="E210">
        <v>1</v>
      </c>
      <c r="F210">
        <v>10</v>
      </c>
      <c r="G210">
        <v>249.7</v>
      </c>
      <c r="H210">
        <v>114.41</v>
      </c>
      <c r="I210">
        <v>2</v>
      </c>
      <c r="J210">
        <v>366.11</v>
      </c>
      <c r="K210">
        <v>14.4</v>
      </c>
      <c r="L210">
        <v>1.64</v>
      </c>
      <c r="M210">
        <v>23.296952277227724</v>
      </c>
      <c r="N210">
        <v>180.23780487804879</v>
      </c>
      <c r="O210">
        <v>97.93495999999999</v>
      </c>
      <c r="P210">
        <v>483.07555951169888</v>
      </c>
      <c r="Q210">
        <v>510.31796475770926</v>
      </c>
      <c r="R210">
        <v>25.26</v>
      </c>
      <c r="S210">
        <v>1.0223565363991851E-3</v>
      </c>
    </row>
    <row r="211" spans="1:19" x14ac:dyDescent="0.25">
      <c r="A211">
        <v>21</v>
      </c>
      <c r="B211">
        <v>66</v>
      </c>
      <c r="C211" t="s">
        <v>4</v>
      </c>
      <c r="D211">
        <v>20</v>
      </c>
      <c r="E211">
        <v>4</v>
      </c>
      <c r="F211">
        <v>10</v>
      </c>
      <c r="G211">
        <v>248.52</v>
      </c>
      <c r="H211">
        <v>121.31</v>
      </c>
      <c r="I211">
        <v>-4.9000000000000004</v>
      </c>
      <c r="J211">
        <v>364.93000000000006</v>
      </c>
      <c r="K211">
        <v>21.3</v>
      </c>
      <c r="L211">
        <v>1.64</v>
      </c>
      <c r="M211">
        <v>23.296952277227724</v>
      </c>
      <c r="N211">
        <v>176.03048780487805</v>
      </c>
      <c r="O211">
        <v>95.470969999999994</v>
      </c>
      <c r="P211">
        <v>480.70079688029836</v>
      </c>
      <c r="Q211">
        <v>840.86571806167399</v>
      </c>
      <c r="R211">
        <v>25.26</v>
      </c>
      <c r="S211">
        <v>1.3541499527550172E-2</v>
      </c>
    </row>
    <row r="212" spans="1:19" x14ac:dyDescent="0.25">
      <c r="A212">
        <v>21</v>
      </c>
      <c r="B212">
        <v>67</v>
      </c>
      <c r="C212" t="s">
        <v>4</v>
      </c>
      <c r="D212">
        <v>20</v>
      </c>
      <c r="E212">
        <v>3</v>
      </c>
      <c r="F212">
        <v>10</v>
      </c>
      <c r="G212">
        <v>249.69</v>
      </c>
      <c r="H212">
        <v>123.95</v>
      </c>
      <c r="I212">
        <v>-7.6</v>
      </c>
      <c r="J212">
        <v>366.03999999999996</v>
      </c>
      <c r="K212">
        <v>23.9</v>
      </c>
      <c r="L212">
        <v>1.64</v>
      </c>
      <c r="M212">
        <v>23.296952277227724</v>
      </c>
      <c r="N212">
        <v>174.42073170731706</v>
      </c>
      <c r="O212">
        <v>94.325950000000006</v>
      </c>
      <c r="P212">
        <v>485.00480671414039</v>
      </c>
      <c r="Q212">
        <v>759.33676651982387</v>
      </c>
      <c r="R212">
        <v>25.26</v>
      </c>
      <c r="S212">
        <v>1.0344085748628289E-2</v>
      </c>
    </row>
    <row r="213" spans="1:19" x14ac:dyDescent="0.25">
      <c r="A213">
        <v>21</v>
      </c>
      <c r="B213">
        <v>68</v>
      </c>
      <c r="C213" t="s">
        <v>4</v>
      </c>
      <c r="D213">
        <v>20</v>
      </c>
      <c r="E213">
        <v>3</v>
      </c>
      <c r="F213">
        <v>30</v>
      </c>
      <c r="G213">
        <v>249.72</v>
      </c>
      <c r="H213">
        <v>123.93</v>
      </c>
      <c r="I213">
        <v>-7.6</v>
      </c>
      <c r="J213">
        <v>366.04999999999995</v>
      </c>
      <c r="K213">
        <v>23.9</v>
      </c>
      <c r="L213">
        <v>1.64</v>
      </c>
      <c r="M213">
        <v>24.943379999999998</v>
      </c>
      <c r="N213">
        <v>174.4329268292683</v>
      </c>
      <c r="O213">
        <v>94.310730000000007</v>
      </c>
      <c r="P213">
        <v>470.50367073584266</v>
      </c>
      <c r="Q213">
        <v>1571.746140969163</v>
      </c>
      <c r="R213">
        <v>25.19</v>
      </c>
      <c r="S213">
        <v>3.8899864532861136E-2</v>
      </c>
    </row>
    <row r="214" spans="1:19" x14ac:dyDescent="0.25">
      <c r="A214">
        <v>21</v>
      </c>
      <c r="B214">
        <v>69</v>
      </c>
      <c r="C214" t="s">
        <v>4</v>
      </c>
      <c r="D214">
        <v>30</v>
      </c>
      <c r="E214">
        <v>2</v>
      </c>
      <c r="F214">
        <v>20</v>
      </c>
      <c r="G214">
        <v>254.6</v>
      </c>
      <c r="H214">
        <v>113.9</v>
      </c>
      <c r="I214">
        <v>3.5</v>
      </c>
      <c r="J214">
        <v>372</v>
      </c>
      <c r="K214">
        <v>13.9</v>
      </c>
      <c r="L214">
        <v>1.6</v>
      </c>
      <c r="M214">
        <v>24.120166138613865</v>
      </c>
      <c r="N214">
        <v>178.8125</v>
      </c>
      <c r="O214">
        <v>98.067900000000009</v>
      </c>
      <c r="P214">
        <v>476.84758392675479</v>
      </c>
      <c r="Q214">
        <v>523.84870484581495</v>
      </c>
      <c r="R214">
        <v>25.31</v>
      </c>
      <c r="S214">
        <v>1.6845659616082586E-3</v>
      </c>
    </row>
    <row r="215" spans="1:19" x14ac:dyDescent="0.25">
      <c r="A215">
        <v>21</v>
      </c>
      <c r="B215">
        <v>70</v>
      </c>
      <c r="C215" t="s">
        <v>4</v>
      </c>
      <c r="D215">
        <v>30</v>
      </c>
      <c r="E215">
        <v>2</v>
      </c>
      <c r="F215">
        <v>30</v>
      </c>
      <c r="G215">
        <v>251.16</v>
      </c>
      <c r="H215">
        <v>113.94</v>
      </c>
      <c r="I215">
        <v>3.5</v>
      </c>
      <c r="J215">
        <v>368.6</v>
      </c>
      <c r="K215">
        <v>13.9</v>
      </c>
      <c r="L215">
        <v>1.6</v>
      </c>
      <c r="M215">
        <v>24.943379999999998</v>
      </c>
      <c r="N215">
        <v>178.78750000000002</v>
      </c>
      <c r="O215">
        <v>98.102339999999998</v>
      </c>
      <c r="P215">
        <v>468.63695320447607</v>
      </c>
      <c r="Q215">
        <v>761.12508370044043</v>
      </c>
      <c r="R215">
        <v>25.19</v>
      </c>
      <c r="S215">
        <v>1.0180375736502751E-2</v>
      </c>
    </row>
    <row r="216" spans="1:19" x14ac:dyDescent="0.25">
      <c r="A216">
        <v>21</v>
      </c>
      <c r="B216">
        <v>71</v>
      </c>
      <c r="C216" t="s">
        <v>4</v>
      </c>
      <c r="D216">
        <v>30</v>
      </c>
      <c r="E216">
        <v>3</v>
      </c>
      <c r="F216">
        <v>30</v>
      </c>
      <c r="G216">
        <v>247.96</v>
      </c>
      <c r="H216">
        <v>119.53</v>
      </c>
      <c r="I216">
        <v>-2</v>
      </c>
      <c r="J216">
        <v>365.49</v>
      </c>
      <c r="K216">
        <v>19.5</v>
      </c>
      <c r="L216">
        <v>1.6</v>
      </c>
      <c r="M216">
        <v>24.943379999999998</v>
      </c>
      <c r="N216">
        <v>175.29374999999999</v>
      </c>
      <c r="O216">
        <v>96.221649999999997</v>
      </c>
      <c r="P216">
        <v>472.7422685656154</v>
      </c>
      <c r="Q216">
        <v>703.99951541850226</v>
      </c>
      <c r="R216">
        <v>25.19</v>
      </c>
      <c r="S216">
        <v>8.046124689901386E-3</v>
      </c>
    </row>
    <row r="217" spans="1:19" x14ac:dyDescent="0.25">
      <c r="A217">
        <v>21</v>
      </c>
      <c r="B217">
        <v>72</v>
      </c>
      <c r="C217" t="s">
        <v>4</v>
      </c>
      <c r="D217">
        <v>20</v>
      </c>
      <c r="E217">
        <v>4</v>
      </c>
      <c r="F217">
        <v>30</v>
      </c>
      <c r="G217">
        <v>256.62</v>
      </c>
      <c r="H217">
        <v>121.34</v>
      </c>
      <c r="I217">
        <v>-4.9000000000000004</v>
      </c>
      <c r="J217">
        <v>373.06000000000006</v>
      </c>
      <c r="K217">
        <v>21.3</v>
      </c>
      <c r="L217">
        <v>1.64</v>
      </c>
      <c r="M217">
        <v>24.943379999999998</v>
      </c>
      <c r="N217">
        <v>176.01219512195121</v>
      </c>
      <c r="O217">
        <v>95.494579999999999</v>
      </c>
      <c r="P217">
        <v>470.68961088504574</v>
      </c>
      <c r="Q217">
        <v>1735.0623612334803</v>
      </c>
      <c r="R217">
        <v>25.19</v>
      </c>
      <c r="S217">
        <v>4.4507883149419177E-2</v>
      </c>
    </row>
    <row r="218" spans="1:19" x14ac:dyDescent="0.25">
      <c r="A218">
        <v>35</v>
      </c>
      <c r="B218">
        <v>1</v>
      </c>
      <c r="C218" t="s">
        <v>3</v>
      </c>
      <c r="D218">
        <v>20</v>
      </c>
      <c r="E218">
        <v>2</v>
      </c>
      <c r="F218">
        <v>30</v>
      </c>
      <c r="G218">
        <v>251.4</v>
      </c>
      <c r="H218">
        <v>112.33</v>
      </c>
      <c r="I218">
        <v>10.7</v>
      </c>
      <c r="J218">
        <v>374.43</v>
      </c>
      <c r="K218">
        <v>12.3</v>
      </c>
      <c r="L218">
        <v>1.42</v>
      </c>
      <c r="M218">
        <v>24.943379999999998</v>
      </c>
      <c r="N218">
        <v>170.8943661971831</v>
      </c>
      <c r="O218">
        <v>98.513409999999993</v>
      </c>
      <c r="P218">
        <v>569.05765130392001</v>
      </c>
      <c r="Q218">
        <v>1301.8479088076103</v>
      </c>
      <c r="R218">
        <v>24.14</v>
      </c>
      <c r="S218">
        <v>4.6445344899120423E-2</v>
      </c>
    </row>
    <row r="219" spans="1:19" x14ac:dyDescent="0.25">
      <c r="A219">
        <v>35</v>
      </c>
      <c r="B219">
        <v>2</v>
      </c>
      <c r="C219" t="s">
        <v>3</v>
      </c>
      <c r="D219">
        <v>30</v>
      </c>
      <c r="E219">
        <v>2</v>
      </c>
      <c r="F219">
        <v>30</v>
      </c>
      <c r="G219">
        <v>249.94</v>
      </c>
      <c r="H219">
        <v>113.2</v>
      </c>
      <c r="I219">
        <v>11.2</v>
      </c>
      <c r="J219">
        <v>374.34</v>
      </c>
      <c r="K219">
        <v>13.2</v>
      </c>
      <c r="L219">
        <v>1.38</v>
      </c>
      <c r="M219">
        <v>24.943379999999998</v>
      </c>
      <c r="N219">
        <v>167.97101449275362</v>
      </c>
      <c r="O219">
        <v>98.257599999999996</v>
      </c>
      <c r="P219">
        <v>570.1506232573397</v>
      </c>
      <c r="Q219">
        <v>875.40809414466139</v>
      </c>
      <c r="R219">
        <v>24.14</v>
      </c>
      <c r="S219">
        <v>1.9066220307370749E-2</v>
      </c>
    </row>
    <row r="220" spans="1:19" x14ac:dyDescent="0.25">
      <c r="A220">
        <v>35</v>
      </c>
      <c r="B220">
        <v>3</v>
      </c>
      <c r="C220" t="s">
        <v>4</v>
      </c>
      <c r="D220">
        <v>10</v>
      </c>
      <c r="E220">
        <v>2</v>
      </c>
      <c r="F220">
        <v>30</v>
      </c>
      <c r="G220">
        <v>248.62</v>
      </c>
      <c r="H220">
        <v>126.01</v>
      </c>
      <c r="I220">
        <v>22.5</v>
      </c>
      <c r="J220">
        <v>397.13</v>
      </c>
      <c r="K220">
        <v>26</v>
      </c>
      <c r="L220">
        <v>0.93</v>
      </c>
      <c r="M220">
        <v>24.943379999999998</v>
      </c>
      <c r="N220">
        <v>114.50537634408602</v>
      </c>
      <c r="O220">
        <v>93.247399999999999</v>
      </c>
      <c r="P220">
        <v>573.31825487944889</v>
      </c>
      <c r="Q220">
        <v>12017.678546826308</v>
      </c>
      <c r="R220">
        <v>24.14</v>
      </c>
      <c r="S220">
        <v>0.51346492374224784</v>
      </c>
    </row>
    <row r="221" spans="1:19" x14ac:dyDescent="0.25">
      <c r="A221">
        <v>35</v>
      </c>
      <c r="B221">
        <v>4</v>
      </c>
      <c r="C221" t="s">
        <v>4</v>
      </c>
      <c r="D221">
        <v>20</v>
      </c>
      <c r="E221">
        <v>2</v>
      </c>
      <c r="F221">
        <v>30</v>
      </c>
      <c r="G221">
        <v>248.5</v>
      </c>
      <c r="H221">
        <v>113.01</v>
      </c>
      <c r="I221">
        <v>3.3</v>
      </c>
      <c r="J221">
        <v>364.81</v>
      </c>
      <c r="K221">
        <v>13</v>
      </c>
      <c r="L221">
        <v>1.64</v>
      </c>
      <c r="M221">
        <v>24.943379999999998</v>
      </c>
      <c r="N221">
        <v>181.09146341463412</v>
      </c>
      <c r="O221">
        <v>98.318700000000007</v>
      </c>
      <c r="P221">
        <v>575.67555355092668</v>
      </c>
      <c r="Q221">
        <v>1139.5470805314089</v>
      </c>
      <c r="R221">
        <v>24.14</v>
      </c>
      <c r="S221">
        <v>3.7946535222739886E-2</v>
      </c>
    </row>
    <row r="222" spans="1:19" x14ac:dyDescent="0.25">
      <c r="A222">
        <v>35</v>
      </c>
      <c r="B222">
        <v>5</v>
      </c>
      <c r="C222" t="s">
        <v>4</v>
      </c>
      <c r="D222">
        <v>30</v>
      </c>
      <c r="E222">
        <v>3</v>
      </c>
      <c r="F222">
        <v>10</v>
      </c>
      <c r="G222">
        <v>251.96</v>
      </c>
      <c r="H222">
        <v>119.53</v>
      </c>
      <c r="I222">
        <v>-2</v>
      </c>
      <c r="J222">
        <v>369.49</v>
      </c>
      <c r="K222">
        <v>19.5</v>
      </c>
      <c r="L222">
        <v>1.6</v>
      </c>
      <c r="M222">
        <v>23.296952277227724</v>
      </c>
      <c r="N222">
        <v>175.29374999999999</v>
      </c>
      <c r="O222">
        <v>96.221649999999997</v>
      </c>
      <c r="P222">
        <v>496.13220436280136</v>
      </c>
      <c r="Q222">
        <v>513.73844513695258</v>
      </c>
      <c r="R222">
        <v>24.14</v>
      </c>
      <c r="S222">
        <v>1.254719286736118E-3</v>
      </c>
    </row>
    <row r="223" spans="1:19" x14ac:dyDescent="0.25">
      <c r="A223">
        <v>35</v>
      </c>
      <c r="B223">
        <v>6</v>
      </c>
      <c r="C223" t="s">
        <v>3</v>
      </c>
      <c r="D223">
        <v>10</v>
      </c>
      <c r="E223">
        <v>1</v>
      </c>
      <c r="F223">
        <v>10</v>
      </c>
      <c r="G223">
        <v>244.81</v>
      </c>
      <c r="H223">
        <v>110.32</v>
      </c>
      <c r="I223">
        <v>42.1</v>
      </c>
      <c r="J223">
        <v>397.23</v>
      </c>
      <c r="K223">
        <v>10.3</v>
      </c>
      <c r="L223">
        <v>0.89</v>
      </c>
      <c r="M223">
        <v>23.296952277227724</v>
      </c>
      <c r="N223">
        <v>126.04494382022473</v>
      </c>
      <c r="O223">
        <v>98.957039999999992</v>
      </c>
      <c r="P223">
        <v>532.79735115630638</v>
      </c>
      <c r="Q223">
        <v>1522.628473019518</v>
      </c>
      <c r="R223">
        <v>24.14</v>
      </c>
      <c r="S223">
        <v>4.9320349152535713E-2</v>
      </c>
    </row>
    <row r="224" spans="1:19" x14ac:dyDescent="0.25">
      <c r="A224">
        <v>35</v>
      </c>
      <c r="B224">
        <v>7</v>
      </c>
      <c r="C224" t="s">
        <v>3</v>
      </c>
      <c r="D224">
        <v>20</v>
      </c>
      <c r="E224">
        <v>3</v>
      </c>
      <c r="F224">
        <v>20</v>
      </c>
      <c r="G224">
        <v>248.29</v>
      </c>
      <c r="H224">
        <v>113.02</v>
      </c>
      <c r="I224">
        <v>10</v>
      </c>
      <c r="J224">
        <v>371.31</v>
      </c>
      <c r="K224">
        <v>13</v>
      </c>
      <c r="L224">
        <v>1.42</v>
      </c>
      <c r="M224">
        <v>24.120166138613865</v>
      </c>
      <c r="N224">
        <v>170.40845070422534</v>
      </c>
      <c r="O224">
        <v>98.327399999999997</v>
      </c>
      <c r="P224">
        <v>513.53175332130559</v>
      </c>
      <c r="Q224">
        <v>1093.7598245038544</v>
      </c>
      <c r="R224">
        <v>24.17</v>
      </c>
      <c r="S224">
        <v>3.794731426044462E-2</v>
      </c>
    </row>
    <row r="225" spans="1:19" x14ac:dyDescent="0.25">
      <c r="A225">
        <v>35</v>
      </c>
      <c r="B225">
        <v>8</v>
      </c>
      <c r="C225" t="s">
        <v>3</v>
      </c>
      <c r="D225">
        <v>30</v>
      </c>
      <c r="E225">
        <v>3</v>
      </c>
      <c r="F225">
        <v>20</v>
      </c>
      <c r="G225">
        <v>254.5</v>
      </c>
      <c r="H225">
        <v>118.73</v>
      </c>
      <c r="I225">
        <v>5.7</v>
      </c>
      <c r="J225">
        <v>378.93</v>
      </c>
      <c r="K225">
        <v>18.7</v>
      </c>
      <c r="L225">
        <v>1.38</v>
      </c>
      <c r="M225">
        <v>24.120166138613865</v>
      </c>
      <c r="N225">
        <v>163.963768115942</v>
      </c>
      <c r="O225">
        <v>96.52749</v>
      </c>
      <c r="P225">
        <v>571.11908315565029</v>
      </c>
      <c r="Q225">
        <v>708.33633754305401</v>
      </c>
      <c r="R225">
        <v>24.17</v>
      </c>
      <c r="S225">
        <v>8.7957188261868369E-3</v>
      </c>
    </row>
    <row r="226" spans="1:19" x14ac:dyDescent="0.25">
      <c r="A226">
        <v>35</v>
      </c>
      <c r="B226">
        <v>9</v>
      </c>
      <c r="C226" t="s">
        <v>4</v>
      </c>
      <c r="D226">
        <v>10</v>
      </c>
      <c r="E226">
        <v>3</v>
      </c>
      <c r="F226">
        <v>30</v>
      </c>
      <c r="G226">
        <v>249.2</v>
      </c>
      <c r="H226">
        <v>127.56</v>
      </c>
      <c r="I226">
        <v>21.1</v>
      </c>
      <c r="J226">
        <v>397.86</v>
      </c>
      <c r="K226">
        <v>27.5</v>
      </c>
      <c r="L226">
        <v>0.93</v>
      </c>
      <c r="M226">
        <v>24.943379999999998</v>
      </c>
      <c r="N226">
        <v>112.83870967741936</v>
      </c>
      <c r="O226">
        <v>92.480999999999995</v>
      </c>
      <c r="P226">
        <v>559.93975725766768</v>
      </c>
      <c r="Q226">
        <v>14895.093439396425</v>
      </c>
      <c r="R226">
        <v>24.14</v>
      </c>
      <c r="S226">
        <v>0.6390547384988684</v>
      </c>
    </row>
    <row r="227" spans="1:19" x14ac:dyDescent="0.25">
      <c r="A227">
        <v>35</v>
      </c>
      <c r="B227">
        <v>10</v>
      </c>
      <c r="C227" t="s">
        <v>4</v>
      </c>
      <c r="D227">
        <v>20</v>
      </c>
      <c r="E227">
        <v>2</v>
      </c>
      <c r="F227">
        <v>10</v>
      </c>
      <c r="G227">
        <v>251.17</v>
      </c>
      <c r="H227">
        <v>113.02</v>
      </c>
      <c r="I227">
        <v>3.3</v>
      </c>
      <c r="J227">
        <v>367.49</v>
      </c>
      <c r="K227">
        <v>13</v>
      </c>
      <c r="L227">
        <v>1.64</v>
      </c>
      <c r="M227">
        <v>23.296952277227724</v>
      </c>
      <c r="N227">
        <v>181.08536585365852</v>
      </c>
      <c r="O227">
        <v>98.327399999999997</v>
      </c>
      <c r="P227">
        <v>538.07947351156304</v>
      </c>
      <c r="Q227">
        <v>622.42577497129741</v>
      </c>
      <c r="R227">
        <v>24.14</v>
      </c>
      <c r="S227">
        <v>6.0766069786213784E-3</v>
      </c>
    </row>
    <row r="228" spans="1:19" x14ac:dyDescent="0.25">
      <c r="A228">
        <v>35</v>
      </c>
      <c r="B228">
        <v>11</v>
      </c>
      <c r="C228" t="s">
        <v>4</v>
      </c>
      <c r="D228">
        <v>20</v>
      </c>
      <c r="E228">
        <v>4</v>
      </c>
      <c r="F228">
        <v>20</v>
      </c>
      <c r="G228">
        <v>254.68</v>
      </c>
      <c r="H228">
        <v>121.32</v>
      </c>
      <c r="I228">
        <v>-4.9000000000000004</v>
      </c>
      <c r="J228">
        <v>371.1</v>
      </c>
      <c r="K228">
        <v>21.3</v>
      </c>
      <c r="L228">
        <v>1.64</v>
      </c>
      <c r="M228">
        <v>24.120166138613865</v>
      </c>
      <c r="N228">
        <v>176.02439024390245</v>
      </c>
      <c r="O228">
        <v>95.478839999999991</v>
      </c>
      <c r="P228">
        <v>504.92146957520094</v>
      </c>
      <c r="Q228">
        <v>1154.2635804494014</v>
      </c>
      <c r="R228">
        <v>24.17</v>
      </c>
      <c r="S228">
        <v>4.5175713303335363E-2</v>
      </c>
    </row>
    <row r="229" spans="1:19" x14ac:dyDescent="0.25">
      <c r="A229">
        <v>35</v>
      </c>
      <c r="B229">
        <v>12</v>
      </c>
      <c r="C229" t="s">
        <v>4</v>
      </c>
      <c r="D229">
        <v>30</v>
      </c>
      <c r="E229">
        <v>1</v>
      </c>
      <c r="F229">
        <v>30</v>
      </c>
      <c r="G229">
        <v>248.35</v>
      </c>
      <c r="H229">
        <v>111.83</v>
      </c>
      <c r="I229">
        <v>5.6</v>
      </c>
      <c r="J229">
        <v>365.78000000000003</v>
      </c>
      <c r="K229">
        <v>11.8</v>
      </c>
      <c r="L229">
        <v>1.6</v>
      </c>
      <c r="M229">
        <v>24.943379999999998</v>
      </c>
      <c r="N229">
        <v>180.10624999999999</v>
      </c>
      <c r="O229">
        <v>98.634060000000005</v>
      </c>
      <c r="P229">
        <v>539.495719206167</v>
      </c>
      <c r="Q229">
        <v>730.07428243398397</v>
      </c>
      <c r="R229">
        <v>24.14</v>
      </c>
      <c r="S229">
        <v>1.2714697563199031E-2</v>
      </c>
    </row>
    <row r="230" spans="1:19" x14ac:dyDescent="0.25">
      <c r="A230">
        <v>35</v>
      </c>
      <c r="B230">
        <v>13</v>
      </c>
      <c r="C230" t="s">
        <v>4</v>
      </c>
      <c r="D230">
        <v>30</v>
      </c>
      <c r="E230">
        <v>4</v>
      </c>
      <c r="F230">
        <v>10</v>
      </c>
      <c r="G230">
        <v>249.51</v>
      </c>
      <c r="H230">
        <v>120.32</v>
      </c>
      <c r="I230">
        <v>-2.8</v>
      </c>
      <c r="J230">
        <v>367.03</v>
      </c>
      <c r="K230">
        <v>20.3</v>
      </c>
      <c r="L230">
        <v>1.6</v>
      </c>
      <c r="M230">
        <v>23.296952277227724</v>
      </c>
      <c r="N230">
        <v>174.8</v>
      </c>
      <c r="O230">
        <v>95.895039999999995</v>
      </c>
      <c r="P230">
        <v>518.44073314744958</v>
      </c>
      <c r="Q230">
        <v>556.71493357388886</v>
      </c>
      <c r="R230">
        <v>24.14</v>
      </c>
      <c r="S230">
        <v>2.7292147856811254E-3</v>
      </c>
    </row>
    <row r="231" spans="1:19" x14ac:dyDescent="0.25">
      <c r="A231">
        <v>35</v>
      </c>
      <c r="B231">
        <v>14</v>
      </c>
      <c r="C231" t="s">
        <v>4</v>
      </c>
      <c r="D231">
        <v>20</v>
      </c>
      <c r="E231">
        <v>3</v>
      </c>
      <c r="F231">
        <v>20</v>
      </c>
      <c r="G231">
        <v>248.89</v>
      </c>
      <c r="H231">
        <v>123.91</v>
      </c>
      <c r="I231">
        <v>-7.6</v>
      </c>
      <c r="J231">
        <v>365.19999999999993</v>
      </c>
      <c r="K231">
        <v>23.9</v>
      </c>
      <c r="L231">
        <v>1.64</v>
      </c>
      <c r="M231">
        <v>24.120166138613865</v>
      </c>
      <c r="N231">
        <v>174.44512195121951</v>
      </c>
      <c r="O231">
        <v>94.295510000000007</v>
      </c>
      <c r="P231">
        <v>477.50989010989008</v>
      </c>
      <c r="Q231">
        <v>1074.1515417418402</v>
      </c>
      <c r="R231">
        <v>24.17</v>
      </c>
      <c r="S231">
        <v>4.1653079928480032E-2</v>
      </c>
    </row>
    <row r="232" spans="1:19" x14ac:dyDescent="0.25">
      <c r="A232">
        <v>35</v>
      </c>
      <c r="B232">
        <v>15</v>
      </c>
      <c r="C232" t="s">
        <v>4</v>
      </c>
      <c r="D232">
        <v>10</v>
      </c>
      <c r="E232">
        <v>3</v>
      </c>
      <c r="F232">
        <v>20</v>
      </c>
      <c r="G232">
        <v>250.03</v>
      </c>
      <c r="H232">
        <v>127.53</v>
      </c>
      <c r="I232">
        <v>21.1</v>
      </c>
      <c r="J232">
        <v>398.66</v>
      </c>
      <c r="K232">
        <v>27.5</v>
      </c>
      <c r="L232">
        <v>0.93</v>
      </c>
      <c r="M232">
        <v>24.120166138613865</v>
      </c>
      <c r="N232">
        <v>112.87096774193549</v>
      </c>
      <c r="O232">
        <v>92.459249999999997</v>
      </c>
      <c r="P232">
        <v>516.10734787600461</v>
      </c>
      <c r="Q232">
        <v>8084.6064457930133</v>
      </c>
      <c r="R232">
        <v>24.17</v>
      </c>
      <c r="S232">
        <v>0.34866421932581382</v>
      </c>
    </row>
    <row r="233" spans="1:19" x14ac:dyDescent="0.25">
      <c r="A233">
        <v>35</v>
      </c>
      <c r="B233">
        <v>16</v>
      </c>
      <c r="C233" t="s">
        <v>3</v>
      </c>
      <c r="D233">
        <v>30</v>
      </c>
      <c r="E233">
        <v>3</v>
      </c>
      <c r="F233">
        <v>10</v>
      </c>
      <c r="G233">
        <v>249.24</v>
      </c>
      <c r="H233">
        <v>118.73</v>
      </c>
      <c r="I233">
        <v>5.7</v>
      </c>
      <c r="J233">
        <v>373.67</v>
      </c>
      <c r="K233">
        <v>18.7</v>
      </c>
      <c r="L233">
        <v>1.38</v>
      </c>
      <c r="M233">
        <v>23.296952277227724</v>
      </c>
      <c r="N233">
        <v>163.963768115942</v>
      </c>
      <c r="O233">
        <v>96.52749</v>
      </c>
      <c r="P233">
        <v>492.8603001476136</v>
      </c>
      <c r="Q233">
        <v>559.58275381335079</v>
      </c>
      <c r="R233">
        <v>24.14</v>
      </c>
      <c r="S233">
        <v>4.4335865488740502E-3</v>
      </c>
    </row>
    <row r="234" spans="1:19" x14ac:dyDescent="0.25">
      <c r="A234">
        <v>35</v>
      </c>
      <c r="B234">
        <v>17</v>
      </c>
      <c r="C234" t="s">
        <v>3</v>
      </c>
      <c r="D234">
        <v>20</v>
      </c>
      <c r="E234">
        <v>2</v>
      </c>
      <c r="F234">
        <v>20</v>
      </c>
      <c r="G234">
        <v>251.69</v>
      </c>
      <c r="H234">
        <v>112.33</v>
      </c>
      <c r="I234">
        <v>10.7</v>
      </c>
      <c r="J234">
        <v>374.71999999999997</v>
      </c>
      <c r="K234">
        <v>12.3</v>
      </c>
      <c r="L234">
        <v>1.42</v>
      </c>
      <c r="M234">
        <v>24.120166138613865</v>
      </c>
      <c r="N234">
        <v>170.8943661971831</v>
      </c>
      <c r="O234">
        <v>98.513409999999993</v>
      </c>
      <c r="P234">
        <v>500.39061013613247</v>
      </c>
      <c r="Q234">
        <v>732.32515991471212</v>
      </c>
      <c r="R234">
        <v>24.17</v>
      </c>
      <c r="S234">
        <v>1.5183209219966305E-2</v>
      </c>
    </row>
    <row r="235" spans="1:19" x14ac:dyDescent="0.25">
      <c r="A235">
        <v>35</v>
      </c>
      <c r="B235">
        <v>18</v>
      </c>
      <c r="C235" t="s">
        <v>3</v>
      </c>
      <c r="D235">
        <v>10</v>
      </c>
      <c r="E235">
        <v>2</v>
      </c>
      <c r="F235">
        <v>10</v>
      </c>
      <c r="G235">
        <v>246.04</v>
      </c>
      <c r="H235">
        <v>124.93</v>
      </c>
      <c r="I235">
        <v>27.5</v>
      </c>
      <c r="J235">
        <v>398.47</v>
      </c>
      <c r="K235">
        <v>24.9</v>
      </c>
      <c r="L235">
        <v>0.89</v>
      </c>
      <c r="M235">
        <v>23.296952277227724</v>
      </c>
      <c r="N235">
        <v>109.62921348314606</v>
      </c>
      <c r="O235">
        <v>93.822430000000011</v>
      </c>
      <c r="P235">
        <v>584.73135148433653</v>
      </c>
      <c r="Q235">
        <v>2356.5242496309661</v>
      </c>
      <c r="R235">
        <v>24.14</v>
      </c>
      <c r="S235">
        <v>8.098766596775922E-2</v>
      </c>
    </row>
    <row r="236" spans="1:19" x14ac:dyDescent="0.25">
      <c r="A236">
        <v>35</v>
      </c>
      <c r="B236">
        <v>19</v>
      </c>
      <c r="C236" t="s">
        <v>3</v>
      </c>
      <c r="D236">
        <v>30</v>
      </c>
      <c r="E236">
        <v>2</v>
      </c>
      <c r="F236">
        <v>10</v>
      </c>
      <c r="G236">
        <v>248.52</v>
      </c>
      <c r="H236">
        <v>113.2</v>
      </c>
      <c r="I236">
        <v>11.2</v>
      </c>
      <c r="J236">
        <v>372.92</v>
      </c>
      <c r="K236">
        <v>13.2</v>
      </c>
      <c r="L236">
        <v>1.38</v>
      </c>
      <c r="M236">
        <v>23.296952277227724</v>
      </c>
      <c r="N236">
        <v>167.97101449275362</v>
      </c>
      <c r="O236">
        <v>98.257599999999996</v>
      </c>
      <c r="P236">
        <v>528.75510907003445</v>
      </c>
      <c r="Q236">
        <v>561.17902247006725</v>
      </c>
      <c r="R236">
        <v>24.14</v>
      </c>
      <c r="S236">
        <v>2.1683027918806648E-3</v>
      </c>
    </row>
    <row r="237" spans="1:19" x14ac:dyDescent="0.25">
      <c r="A237">
        <v>35</v>
      </c>
      <c r="B237">
        <v>20</v>
      </c>
      <c r="C237" t="s">
        <v>3</v>
      </c>
      <c r="D237">
        <v>10</v>
      </c>
      <c r="E237">
        <v>4</v>
      </c>
      <c r="F237">
        <v>10</v>
      </c>
      <c r="G237">
        <v>244.6</v>
      </c>
      <c r="H237">
        <v>122.72</v>
      </c>
      <c r="I237">
        <v>28.7</v>
      </c>
      <c r="J237">
        <v>396.02</v>
      </c>
      <c r="K237">
        <v>23.7</v>
      </c>
      <c r="L237">
        <v>0.89</v>
      </c>
      <c r="M237">
        <v>23.296952277227724</v>
      </c>
      <c r="N237">
        <v>112.11235955056179</v>
      </c>
      <c r="O237">
        <v>93.635359999999991</v>
      </c>
      <c r="P237">
        <v>579.2278579629326</v>
      </c>
      <c r="Q237">
        <v>2133.3746514679351</v>
      </c>
      <c r="R237">
        <v>24.14</v>
      </c>
      <c r="S237">
        <v>7.2793390858748308E-2</v>
      </c>
    </row>
    <row r="238" spans="1:19" x14ac:dyDescent="0.25">
      <c r="A238">
        <v>35</v>
      </c>
      <c r="B238">
        <v>21</v>
      </c>
      <c r="C238" t="s">
        <v>3</v>
      </c>
      <c r="D238">
        <v>10</v>
      </c>
      <c r="E238">
        <v>1</v>
      </c>
      <c r="F238">
        <v>20</v>
      </c>
      <c r="G238">
        <v>251.14</v>
      </c>
      <c r="H238">
        <v>110.33</v>
      </c>
      <c r="I238">
        <v>42.1</v>
      </c>
      <c r="J238">
        <v>403.57</v>
      </c>
      <c r="K238">
        <v>10.3</v>
      </c>
      <c r="L238">
        <v>0.89</v>
      </c>
      <c r="M238">
        <v>24.120166138613865</v>
      </c>
      <c r="N238">
        <v>126.03370786516854</v>
      </c>
      <c r="O238">
        <v>98.966009999999997</v>
      </c>
      <c r="P238">
        <v>543.61663113006398</v>
      </c>
      <c r="Q238">
        <v>3703.8227816959161</v>
      </c>
      <c r="R238">
        <v>24.17</v>
      </c>
      <c r="S238">
        <v>0.15187343003808065</v>
      </c>
    </row>
    <row r="239" spans="1:19" x14ac:dyDescent="0.25">
      <c r="A239">
        <v>35</v>
      </c>
      <c r="B239">
        <v>22</v>
      </c>
      <c r="C239" t="s">
        <v>4</v>
      </c>
      <c r="D239">
        <v>10</v>
      </c>
      <c r="E239">
        <v>1</v>
      </c>
      <c r="F239">
        <v>10</v>
      </c>
      <c r="G239">
        <v>254.42</v>
      </c>
      <c r="H239">
        <v>124.72</v>
      </c>
      <c r="I239">
        <v>23.8</v>
      </c>
      <c r="J239">
        <v>402.94</v>
      </c>
      <c r="K239">
        <v>24.7</v>
      </c>
      <c r="L239">
        <v>0.93</v>
      </c>
      <c r="M239">
        <v>23.296952277227724</v>
      </c>
      <c r="N239">
        <v>115.89247311827958</v>
      </c>
      <c r="O239">
        <v>93.914159999999995</v>
      </c>
      <c r="P239">
        <v>517.05475643759223</v>
      </c>
      <c r="Q239">
        <v>3031.3723060521565</v>
      </c>
      <c r="R239">
        <v>24.14</v>
      </c>
      <c r="S239">
        <v>0.12137537481337256</v>
      </c>
    </row>
    <row r="240" spans="1:19" x14ac:dyDescent="0.25">
      <c r="A240">
        <v>35</v>
      </c>
      <c r="B240">
        <v>23</v>
      </c>
      <c r="C240" t="s">
        <v>4</v>
      </c>
      <c r="D240">
        <v>10</v>
      </c>
      <c r="E240">
        <v>4</v>
      </c>
      <c r="F240">
        <v>30</v>
      </c>
      <c r="G240">
        <v>249.56</v>
      </c>
      <c r="H240">
        <v>139.4</v>
      </c>
      <c r="I240">
        <v>9.1</v>
      </c>
      <c r="J240">
        <v>398.06000000000006</v>
      </c>
      <c r="K240">
        <v>39.4</v>
      </c>
      <c r="L240">
        <v>0.93</v>
      </c>
      <c r="M240">
        <v>24.943379999999998</v>
      </c>
      <c r="N240">
        <v>100.10752688172045</v>
      </c>
      <c r="O240">
        <v>84.476400000000012</v>
      </c>
      <c r="P240">
        <v>552.29430867639826</v>
      </c>
      <c r="Q240">
        <v>17973.80941446613</v>
      </c>
      <c r="R240">
        <v>24.14</v>
      </c>
      <c r="S240">
        <v>0.75430566323190573</v>
      </c>
    </row>
    <row r="241" spans="1:19" x14ac:dyDescent="0.25">
      <c r="A241">
        <v>35</v>
      </c>
      <c r="B241">
        <v>24</v>
      </c>
      <c r="C241" t="s">
        <v>4</v>
      </c>
      <c r="D241">
        <v>30</v>
      </c>
      <c r="E241">
        <v>1</v>
      </c>
      <c r="F241">
        <v>10</v>
      </c>
      <c r="G241">
        <v>247.66</v>
      </c>
      <c r="H241">
        <v>111.82</v>
      </c>
      <c r="I241">
        <v>5.6</v>
      </c>
      <c r="J241">
        <v>365.08000000000004</v>
      </c>
      <c r="K241">
        <v>11.8</v>
      </c>
      <c r="L241">
        <v>1.6</v>
      </c>
      <c r="M241">
        <v>23.296952277227724</v>
      </c>
      <c r="N241">
        <v>180.11250000000001</v>
      </c>
      <c r="O241">
        <v>98.625239999999991</v>
      </c>
      <c r="P241">
        <v>546.26044776119409</v>
      </c>
      <c r="Q241">
        <v>519.58987206823031</v>
      </c>
      <c r="R241">
        <v>24.14</v>
      </c>
      <c r="S241">
        <v>-1.9053487372735181E-3</v>
      </c>
    </row>
    <row r="242" spans="1:19" x14ac:dyDescent="0.25">
      <c r="A242">
        <v>35</v>
      </c>
      <c r="B242">
        <v>25</v>
      </c>
      <c r="C242" t="s">
        <v>4</v>
      </c>
      <c r="D242">
        <v>20</v>
      </c>
      <c r="E242">
        <v>1</v>
      </c>
      <c r="F242">
        <v>20</v>
      </c>
      <c r="G242">
        <v>249.08</v>
      </c>
      <c r="H242">
        <v>114.44</v>
      </c>
      <c r="I242">
        <v>2</v>
      </c>
      <c r="J242">
        <v>365.52</v>
      </c>
      <c r="K242">
        <v>14.4</v>
      </c>
      <c r="L242">
        <v>1.64</v>
      </c>
      <c r="M242">
        <v>24.120166138613865</v>
      </c>
      <c r="N242">
        <v>180.21951219512195</v>
      </c>
      <c r="O242">
        <v>97.960639999999998</v>
      </c>
      <c r="P242">
        <v>477.82511891093981</v>
      </c>
      <c r="Q242">
        <v>686.36827128095786</v>
      </c>
      <c r="R242">
        <v>24.17</v>
      </c>
      <c r="S242">
        <v>1.4478109791508062E-2</v>
      </c>
    </row>
    <row r="243" spans="1:19" x14ac:dyDescent="0.25">
      <c r="A243">
        <v>35</v>
      </c>
      <c r="B243">
        <v>26</v>
      </c>
      <c r="C243" t="s">
        <v>4</v>
      </c>
      <c r="D243">
        <v>10</v>
      </c>
      <c r="E243">
        <v>1</v>
      </c>
      <c r="F243">
        <v>30</v>
      </c>
      <c r="G243">
        <v>246.66</v>
      </c>
      <c r="H243">
        <v>124.73</v>
      </c>
      <c r="I243">
        <v>23.8</v>
      </c>
      <c r="J243">
        <v>395.19</v>
      </c>
      <c r="K243">
        <v>24.7</v>
      </c>
      <c r="L243">
        <v>0.93</v>
      </c>
      <c r="M243">
        <v>24.943379999999998</v>
      </c>
      <c r="N243">
        <v>115.88172043010752</v>
      </c>
      <c r="O243">
        <v>93.921689999999998</v>
      </c>
      <c r="P243">
        <v>544.69217648023618</v>
      </c>
      <c r="Q243">
        <v>6827.2273659176644</v>
      </c>
      <c r="R243">
        <v>24.14</v>
      </c>
      <c r="S243">
        <v>0.28321358248829226</v>
      </c>
    </row>
    <row r="244" spans="1:19" x14ac:dyDescent="0.25">
      <c r="A244">
        <v>35</v>
      </c>
      <c r="B244">
        <v>27</v>
      </c>
      <c r="C244" t="s">
        <v>3</v>
      </c>
      <c r="D244">
        <v>30</v>
      </c>
      <c r="E244">
        <v>2</v>
      </c>
      <c r="F244">
        <v>20</v>
      </c>
      <c r="G244">
        <v>243.58</v>
      </c>
      <c r="H244">
        <v>113.21</v>
      </c>
      <c r="I244">
        <v>11.2</v>
      </c>
      <c r="J244">
        <v>367.99</v>
      </c>
      <c r="K244">
        <v>13.2</v>
      </c>
      <c r="L244">
        <v>1.38</v>
      </c>
      <c r="M244">
        <v>24.120166138613865</v>
      </c>
      <c r="N244">
        <v>167.96376811594203</v>
      </c>
      <c r="O244">
        <v>98.266279999999995</v>
      </c>
      <c r="P244">
        <v>510.39929473511563</v>
      </c>
      <c r="Q244">
        <v>600.31510578973268</v>
      </c>
      <c r="R244">
        <v>24.17</v>
      </c>
      <c r="S244">
        <v>5.7997983634069756E-3</v>
      </c>
    </row>
    <row r="245" spans="1:19" x14ac:dyDescent="0.25">
      <c r="A245">
        <v>35</v>
      </c>
      <c r="B245">
        <v>28</v>
      </c>
      <c r="C245" t="s">
        <v>3</v>
      </c>
      <c r="D245">
        <v>30</v>
      </c>
      <c r="E245">
        <v>4</v>
      </c>
      <c r="F245">
        <v>20</v>
      </c>
      <c r="G245">
        <v>249.74</v>
      </c>
      <c r="H245">
        <v>131</v>
      </c>
      <c r="I245">
        <v>-6.6</v>
      </c>
      <c r="J245">
        <v>374.14</v>
      </c>
      <c r="K245">
        <v>31</v>
      </c>
      <c r="L245">
        <v>1.38</v>
      </c>
      <c r="M245">
        <v>24.120166138613865</v>
      </c>
      <c r="N245">
        <v>155.07246376811594</v>
      </c>
      <c r="O245">
        <v>90.39</v>
      </c>
      <c r="P245">
        <v>509.69026570444476</v>
      </c>
      <c r="Q245">
        <v>720.21869772019033</v>
      </c>
      <c r="R245">
        <v>24.17</v>
      </c>
      <c r="S245">
        <v>1.3629841076479465E-2</v>
      </c>
    </row>
    <row r="246" spans="1:19" x14ac:dyDescent="0.25">
      <c r="A246">
        <v>35</v>
      </c>
      <c r="B246">
        <v>29</v>
      </c>
      <c r="C246" t="s">
        <v>4</v>
      </c>
      <c r="D246">
        <v>10</v>
      </c>
      <c r="E246">
        <v>2</v>
      </c>
      <c r="F246">
        <v>10</v>
      </c>
      <c r="G246">
        <v>251.74</v>
      </c>
      <c r="H246">
        <v>126.03</v>
      </c>
      <c r="I246">
        <v>22.5</v>
      </c>
      <c r="J246">
        <v>400.27</v>
      </c>
      <c r="K246">
        <v>26</v>
      </c>
      <c r="L246">
        <v>0.93</v>
      </c>
      <c r="M246">
        <v>23.296952277227724</v>
      </c>
      <c r="N246">
        <v>114.48387096774195</v>
      </c>
      <c r="O246">
        <v>93.262200000000007</v>
      </c>
      <c r="P246">
        <v>488.13336886993602</v>
      </c>
      <c r="Q246">
        <v>2722.8654912251927</v>
      </c>
      <c r="R246">
        <v>24.14</v>
      </c>
      <c r="S246">
        <v>0.10731252808994919</v>
      </c>
    </row>
    <row r="247" spans="1:19" x14ac:dyDescent="0.25">
      <c r="A247">
        <v>35</v>
      </c>
      <c r="B247">
        <v>30</v>
      </c>
      <c r="C247" t="s">
        <v>4</v>
      </c>
      <c r="D247">
        <v>30</v>
      </c>
      <c r="E247">
        <v>1</v>
      </c>
      <c r="F247">
        <v>20</v>
      </c>
      <c r="G247">
        <v>254.57</v>
      </c>
      <c r="H247">
        <v>111.81</v>
      </c>
      <c r="I247">
        <v>5.6</v>
      </c>
      <c r="J247">
        <v>371.98</v>
      </c>
      <c r="K247">
        <v>11.8</v>
      </c>
      <c r="L247">
        <v>1.6</v>
      </c>
      <c r="M247">
        <v>24.120166138613865</v>
      </c>
      <c r="N247">
        <v>180.11875000000001</v>
      </c>
      <c r="O247">
        <v>98.616420000000005</v>
      </c>
      <c r="P247">
        <v>501.51097260948006</v>
      </c>
      <c r="Q247">
        <v>583.26365425619156</v>
      </c>
      <c r="R247">
        <v>24.17</v>
      </c>
      <c r="S247">
        <v>5.6347860993380449E-3</v>
      </c>
    </row>
    <row r="248" spans="1:19" x14ac:dyDescent="0.25">
      <c r="A248">
        <v>35</v>
      </c>
      <c r="B248">
        <v>31</v>
      </c>
      <c r="C248" t="s">
        <v>4</v>
      </c>
      <c r="D248">
        <v>30</v>
      </c>
      <c r="E248">
        <v>4</v>
      </c>
      <c r="F248">
        <v>30</v>
      </c>
      <c r="G248">
        <v>256.04000000000002</v>
      </c>
      <c r="H248">
        <v>120.34</v>
      </c>
      <c r="I248">
        <v>-2.8</v>
      </c>
      <c r="J248">
        <v>373.58</v>
      </c>
      <c r="K248">
        <v>20.3</v>
      </c>
      <c r="L248">
        <v>1.6</v>
      </c>
      <c r="M248">
        <v>24.943379999999998</v>
      </c>
      <c r="N248">
        <v>174.78750000000002</v>
      </c>
      <c r="O248">
        <v>95.910979999999995</v>
      </c>
      <c r="P248">
        <v>544.50502706248972</v>
      </c>
      <c r="Q248">
        <v>700.76416270296863</v>
      </c>
      <c r="R248">
        <v>24.14</v>
      </c>
      <c r="S248">
        <v>1.0404412730140823E-2</v>
      </c>
    </row>
    <row r="249" spans="1:19" x14ac:dyDescent="0.25">
      <c r="A249">
        <v>35</v>
      </c>
      <c r="B249">
        <v>32</v>
      </c>
      <c r="C249" t="s">
        <v>3</v>
      </c>
      <c r="D249">
        <v>30</v>
      </c>
      <c r="E249">
        <v>3</v>
      </c>
      <c r="F249">
        <v>30</v>
      </c>
      <c r="G249">
        <v>254.96</v>
      </c>
      <c r="H249">
        <v>118.71</v>
      </c>
      <c r="I249">
        <v>5.7</v>
      </c>
      <c r="J249">
        <v>379.37</v>
      </c>
      <c r="K249">
        <v>18.7</v>
      </c>
      <c r="L249">
        <v>1.38</v>
      </c>
      <c r="M249">
        <v>24.943379999999998</v>
      </c>
      <c r="N249">
        <v>163.97826086956522</v>
      </c>
      <c r="O249">
        <v>96.511229999999998</v>
      </c>
      <c r="P249">
        <v>594.85680662620962</v>
      </c>
      <c r="Q249">
        <v>994.13545186157125</v>
      </c>
      <c r="R249">
        <v>24.14</v>
      </c>
      <c r="S249">
        <v>2.4786466590591118E-2</v>
      </c>
    </row>
    <row r="250" spans="1:19" x14ac:dyDescent="0.25">
      <c r="A250">
        <v>35</v>
      </c>
      <c r="B250">
        <v>33</v>
      </c>
      <c r="C250" t="s">
        <v>4</v>
      </c>
      <c r="D250">
        <v>10</v>
      </c>
      <c r="E250">
        <v>4</v>
      </c>
      <c r="F250">
        <v>20</v>
      </c>
      <c r="G250">
        <v>249.56</v>
      </c>
      <c r="H250">
        <v>139.41</v>
      </c>
      <c r="I250">
        <v>9.1</v>
      </c>
      <c r="J250">
        <v>398.07000000000005</v>
      </c>
      <c r="K250">
        <v>39.4</v>
      </c>
      <c r="L250">
        <v>0.93</v>
      </c>
      <c r="M250">
        <v>24.120166138613865</v>
      </c>
      <c r="N250">
        <v>100.09677419354841</v>
      </c>
      <c r="O250">
        <v>84.482460000000003</v>
      </c>
      <c r="P250">
        <v>495.06057897326554</v>
      </c>
      <c r="Q250">
        <v>9517.9516975561746</v>
      </c>
      <c r="R250">
        <v>24.17</v>
      </c>
      <c r="S250">
        <v>0.40342702032263117</v>
      </c>
    </row>
    <row r="251" spans="1:19" x14ac:dyDescent="0.25">
      <c r="A251">
        <v>35</v>
      </c>
      <c r="B251">
        <v>34</v>
      </c>
      <c r="C251" t="s">
        <v>4</v>
      </c>
      <c r="D251">
        <v>20</v>
      </c>
      <c r="E251">
        <v>2</v>
      </c>
      <c r="F251">
        <v>20</v>
      </c>
      <c r="G251">
        <v>249.42</v>
      </c>
      <c r="H251">
        <v>113.03</v>
      </c>
      <c r="I251">
        <v>3.3</v>
      </c>
      <c r="J251">
        <v>365.75</v>
      </c>
      <c r="K251">
        <v>13</v>
      </c>
      <c r="L251">
        <v>1.64</v>
      </c>
      <c r="M251">
        <v>24.120166138613865</v>
      </c>
      <c r="N251">
        <v>181.07926829268291</v>
      </c>
      <c r="O251">
        <v>98.336100000000002</v>
      </c>
      <c r="P251">
        <v>475.61207151057891</v>
      </c>
      <c r="Q251">
        <v>779.13466458914218</v>
      </c>
      <c r="R251">
        <v>24.17</v>
      </c>
      <c r="S251">
        <v>2.1091744905091091E-2</v>
      </c>
    </row>
    <row r="252" spans="1:19" x14ac:dyDescent="0.25">
      <c r="A252">
        <v>35</v>
      </c>
      <c r="B252">
        <v>35</v>
      </c>
      <c r="C252" t="s">
        <v>3</v>
      </c>
      <c r="D252">
        <v>20</v>
      </c>
      <c r="E252">
        <v>1</v>
      </c>
      <c r="F252">
        <v>30</v>
      </c>
      <c r="G252">
        <v>244.45</v>
      </c>
      <c r="H252">
        <v>114.24</v>
      </c>
      <c r="I252">
        <v>8.8000000000000007</v>
      </c>
      <c r="J252">
        <v>367.49</v>
      </c>
      <c r="K252">
        <v>14.2</v>
      </c>
      <c r="L252">
        <v>1.42</v>
      </c>
      <c r="M252">
        <v>24.943379999999998</v>
      </c>
      <c r="N252">
        <v>169.54929577464787</v>
      </c>
      <c r="O252">
        <v>98.017920000000004</v>
      </c>
      <c r="P252">
        <v>551.9818107265869</v>
      </c>
      <c r="Q252">
        <v>2184.9565195998034</v>
      </c>
      <c r="R252">
        <v>24.14</v>
      </c>
      <c r="S252">
        <v>0.10320484324913361</v>
      </c>
    </row>
    <row r="253" spans="1:19" x14ac:dyDescent="0.25">
      <c r="A253">
        <v>35</v>
      </c>
      <c r="B253">
        <v>36</v>
      </c>
      <c r="C253" t="s">
        <v>3</v>
      </c>
      <c r="D253">
        <v>20</v>
      </c>
      <c r="E253">
        <v>1</v>
      </c>
      <c r="F253">
        <v>20</v>
      </c>
      <c r="G253">
        <v>249.81</v>
      </c>
      <c r="H253">
        <v>114.21</v>
      </c>
      <c r="I253">
        <v>8.8000000000000007</v>
      </c>
      <c r="J253">
        <v>372.82</v>
      </c>
      <c r="K253">
        <v>14.2</v>
      </c>
      <c r="L253">
        <v>1.42</v>
      </c>
      <c r="M253">
        <v>24.120166138613865</v>
      </c>
      <c r="N253">
        <v>169.57042253521126</v>
      </c>
      <c r="O253">
        <v>97.992179999999991</v>
      </c>
      <c r="P253">
        <v>482.07073150729866</v>
      </c>
      <c r="Q253">
        <v>1506.1582745612595</v>
      </c>
      <c r="R253">
        <v>24.17</v>
      </c>
      <c r="S253">
        <v>6.6874646897575538E-2</v>
      </c>
    </row>
    <row r="254" spans="1:19" x14ac:dyDescent="0.25">
      <c r="A254">
        <v>35</v>
      </c>
      <c r="B254">
        <v>37</v>
      </c>
      <c r="C254" t="s">
        <v>3</v>
      </c>
      <c r="D254">
        <v>20</v>
      </c>
      <c r="E254">
        <v>4</v>
      </c>
      <c r="F254">
        <v>30</v>
      </c>
      <c r="G254">
        <v>244.94</v>
      </c>
      <c r="H254">
        <v>129.44</v>
      </c>
      <c r="I254">
        <v>-6.5</v>
      </c>
      <c r="J254">
        <v>367.88</v>
      </c>
      <c r="K254">
        <v>29.4</v>
      </c>
      <c r="L254">
        <v>1.42</v>
      </c>
      <c r="M254">
        <v>24.943379999999998</v>
      </c>
      <c r="N254">
        <v>158.8450704225352</v>
      </c>
      <c r="O254">
        <v>91.384640000000005</v>
      </c>
      <c r="P254">
        <v>527.66902575036897</v>
      </c>
      <c r="Q254">
        <v>1792.6439068394293</v>
      </c>
      <c r="R254">
        <v>24.14</v>
      </c>
      <c r="S254">
        <v>8.0336433951274558E-2</v>
      </c>
    </row>
    <row r="255" spans="1:19" x14ac:dyDescent="0.25">
      <c r="A255">
        <v>35</v>
      </c>
      <c r="B255">
        <v>38</v>
      </c>
      <c r="C255" t="s">
        <v>3</v>
      </c>
      <c r="D255">
        <v>30</v>
      </c>
      <c r="E255">
        <v>1</v>
      </c>
      <c r="F255">
        <v>10</v>
      </c>
      <c r="G255">
        <v>244.35</v>
      </c>
      <c r="H255">
        <v>113.54</v>
      </c>
      <c r="I255">
        <v>10.9</v>
      </c>
      <c r="J255">
        <v>368.78999999999996</v>
      </c>
      <c r="K255">
        <v>13.5</v>
      </c>
      <c r="L255">
        <v>1.38</v>
      </c>
      <c r="M255">
        <v>23.296952277227724</v>
      </c>
      <c r="N255">
        <v>167.72463768115941</v>
      </c>
      <c r="O255">
        <v>98.212100000000007</v>
      </c>
      <c r="P255">
        <v>493.16915696244058</v>
      </c>
      <c r="Q255">
        <v>532.84503854354602</v>
      </c>
      <c r="R255">
        <v>24.14</v>
      </c>
      <c r="S255">
        <v>2.6506034286874363E-3</v>
      </c>
    </row>
    <row r="256" spans="1:19" x14ac:dyDescent="0.25">
      <c r="A256">
        <v>35</v>
      </c>
      <c r="B256">
        <v>39</v>
      </c>
      <c r="C256" t="s">
        <v>4</v>
      </c>
      <c r="D256">
        <v>10</v>
      </c>
      <c r="E256">
        <v>1</v>
      </c>
      <c r="F256">
        <v>20</v>
      </c>
      <c r="G256">
        <v>245.1</v>
      </c>
      <c r="H256">
        <v>124.71</v>
      </c>
      <c r="I256">
        <v>23.8</v>
      </c>
      <c r="J256">
        <v>393.61</v>
      </c>
      <c r="K256">
        <v>24.7</v>
      </c>
      <c r="L256">
        <v>0.93</v>
      </c>
      <c r="M256">
        <v>24.120166138613865</v>
      </c>
      <c r="N256">
        <v>115.90322580645162</v>
      </c>
      <c r="O256">
        <v>93.906630000000007</v>
      </c>
      <c r="P256">
        <v>579.499860587174</v>
      </c>
      <c r="Q256">
        <v>4368.721428571429</v>
      </c>
      <c r="R256">
        <v>24.17</v>
      </c>
      <c r="S256">
        <v>0.17648792785835518</v>
      </c>
    </row>
    <row r="257" spans="1:19" x14ac:dyDescent="0.25">
      <c r="A257">
        <v>35</v>
      </c>
      <c r="B257">
        <v>40</v>
      </c>
      <c r="C257" t="s">
        <v>3</v>
      </c>
      <c r="D257">
        <v>30</v>
      </c>
      <c r="E257">
        <v>1</v>
      </c>
      <c r="F257">
        <v>30</v>
      </c>
      <c r="G257">
        <v>249.92</v>
      </c>
      <c r="H257">
        <v>113.52</v>
      </c>
      <c r="I257">
        <v>10.9</v>
      </c>
      <c r="J257">
        <v>374.34</v>
      </c>
      <c r="K257">
        <v>13.5</v>
      </c>
      <c r="L257">
        <v>1.38</v>
      </c>
      <c r="M257">
        <v>24.943379999999998</v>
      </c>
      <c r="N257">
        <v>167.73913043478262</v>
      </c>
      <c r="O257">
        <v>98.194800000000001</v>
      </c>
      <c r="P257">
        <v>571.24478432015746</v>
      </c>
      <c r="Q257">
        <v>771.0459898310645</v>
      </c>
      <c r="R257">
        <v>24.14</v>
      </c>
      <c r="S257">
        <v>1.247021995012613E-2</v>
      </c>
    </row>
    <row r="258" spans="1:19" x14ac:dyDescent="0.25">
      <c r="A258">
        <v>35</v>
      </c>
      <c r="B258">
        <v>41</v>
      </c>
      <c r="C258" t="s">
        <v>3</v>
      </c>
      <c r="D258">
        <v>10</v>
      </c>
      <c r="E258">
        <v>3</v>
      </c>
      <c r="F258">
        <v>20</v>
      </c>
      <c r="G258">
        <v>248.48</v>
      </c>
      <c r="H258">
        <v>116.92</v>
      </c>
      <c r="I258">
        <v>35.5</v>
      </c>
      <c r="J258">
        <v>400.9</v>
      </c>
      <c r="K258">
        <v>16.899999999999999</v>
      </c>
      <c r="L258">
        <v>0.89</v>
      </c>
      <c r="M258">
        <v>24.120166138613865</v>
      </c>
      <c r="N258">
        <v>118.62921348314606</v>
      </c>
      <c r="O258">
        <v>97.160520000000005</v>
      </c>
      <c r="P258">
        <v>632.66532721010333</v>
      </c>
      <c r="Q258">
        <v>3904.3525504346399</v>
      </c>
      <c r="R258">
        <v>24.17</v>
      </c>
      <c r="S258">
        <v>0.15074375666164938</v>
      </c>
    </row>
    <row r="259" spans="1:19" x14ac:dyDescent="0.25">
      <c r="A259">
        <v>35</v>
      </c>
      <c r="B259">
        <v>42</v>
      </c>
      <c r="C259" t="s">
        <v>3</v>
      </c>
      <c r="D259">
        <v>10</v>
      </c>
      <c r="E259">
        <v>4</v>
      </c>
      <c r="F259">
        <v>30</v>
      </c>
      <c r="G259">
        <v>243.92</v>
      </c>
      <c r="H259">
        <v>122.74</v>
      </c>
      <c r="I259">
        <v>28.7</v>
      </c>
      <c r="J259">
        <v>395.35999999999996</v>
      </c>
      <c r="K259">
        <v>23.7</v>
      </c>
      <c r="L259">
        <v>0.89</v>
      </c>
      <c r="M259">
        <v>24.943379999999998</v>
      </c>
      <c r="N259">
        <v>112.08988764044943</v>
      </c>
      <c r="O259">
        <v>93.650620000000004</v>
      </c>
      <c r="P259">
        <v>530.03691979662131</v>
      </c>
      <c r="Q259">
        <v>6755.58082663605</v>
      </c>
      <c r="R259">
        <v>24.14</v>
      </c>
      <c r="S259">
        <v>0.2722470542761567</v>
      </c>
    </row>
    <row r="260" spans="1:19" x14ac:dyDescent="0.25">
      <c r="A260">
        <v>35</v>
      </c>
      <c r="B260">
        <v>43</v>
      </c>
      <c r="C260" t="s">
        <v>3</v>
      </c>
      <c r="D260">
        <v>30</v>
      </c>
      <c r="E260">
        <v>4</v>
      </c>
      <c r="F260">
        <v>30</v>
      </c>
      <c r="G260">
        <v>251.36</v>
      </c>
      <c r="H260">
        <v>131.01</v>
      </c>
      <c r="I260">
        <v>-6.6</v>
      </c>
      <c r="J260">
        <v>375.77</v>
      </c>
      <c r="K260">
        <v>31</v>
      </c>
      <c r="L260">
        <v>1.38</v>
      </c>
      <c r="M260">
        <v>24.943379999999998</v>
      </c>
      <c r="N260">
        <v>155.06521739130434</v>
      </c>
      <c r="O260">
        <v>90.396899999999988</v>
      </c>
      <c r="P260">
        <v>551.65386255535509</v>
      </c>
      <c r="Q260">
        <v>955.56926357224859</v>
      </c>
      <c r="R260">
        <v>24.14</v>
      </c>
      <c r="S260">
        <v>2.5315200990787576E-2</v>
      </c>
    </row>
    <row r="261" spans="1:19" x14ac:dyDescent="0.25">
      <c r="A261">
        <v>35</v>
      </c>
      <c r="B261">
        <v>44</v>
      </c>
      <c r="C261" t="s">
        <v>4</v>
      </c>
      <c r="D261">
        <v>20</v>
      </c>
      <c r="E261">
        <v>1</v>
      </c>
      <c r="F261">
        <v>30</v>
      </c>
      <c r="G261">
        <v>248.67</v>
      </c>
      <c r="H261">
        <v>114.43</v>
      </c>
      <c r="I261">
        <v>2</v>
      </c>
      <c r="J261">
        <v>365.1</v>
      </c>
      <c r="K261">
        <v>14.4</v>
      </c>
      <c r="L261">
        <v>1.64</v>
      </c>
      <c r="M261">
        <v>24.943379999999998</v>
      </c>
      <c r="N261">
        <v>180.22560975609755</v>
      </c>
      <c r="O261">
        <v>97.952080000000009</v>
      </c>
      <c r="P261">
        <v>644.73458258159746</v>
      </c>
      <c r="Q261">
        <v>1084.6807364277513</v>
      </c>
      <c r="R261">
        <v>24.14</v>
      </c>
      <c r="S261">
        <v>2.9575526066924068E-2</v>
      </c>
    </row>
    <row r="262" spans="1:19" x14ac:dyDescent="0.25">
      <c r="A262">
        <v>35</v>
      </c>
      <c r="B262">
        <v>45</v>
      </c>
      <c r="C262" t="s">
        <v>4</v>
      </c>
      <c r="D262">
        <v>30</v>
      </c>
      <c r="E262">
        <v>2</v>
      </c>
      <c r="F262">
        <v>10</v>
      </c>
      <c r="G262">
        <v>252.1</v>
      </c>
      <c r="H262">
        <v>113.94</v>
      </c>
      <c r="I262">
        <v>3.5</v>
      </c>
      <c r="J262">
        <v>369.53999999999996</v>
      </c>
      <c r="K262">
        <v>13.9</v>
      </c>
      <c r="L262">
        <v>1.6</v>
      </c>
      <c r="M262">
        <v>23.296952277227724</v>
      </c>
      <c r="N262">
        <v>178.78750000000002</v>
      </c>
      <c r="O262">
        <v>98.102339999999998</v>
      </c>
      <c r="P262">
        <v>528.1220928325406</v>
      </c>
      <c r="Q262">
        <v>515.10390355912739</v>
      </c>
      <c r="R262">
        <v>24.14</v>
      </c>
      <c r="S262">
        <v>-9.2809978402709915E-4</v>
      </c>
    </row>
    <row r="263" spans="1:19" x14ac:dyDescent="0.25">
      <c r="A263">
        <v>35</v>
      </c>
      <c r="B263">
        <v>46</v>
      </c>
      <c r="C263" t="s">
        <v>4</v>
      </c>
      <c r="D263">
        <v>30</v>
      </c>
      <c r="E263">
        <v>3</v>
      </c>
      <c r="F263">
        <v>20</v>
      </c>
      <c r="G263">
        <v>254.41</v>
      </c>
      <c r="H263">
        <v>119.52</v>
      </c>
      <c r="I263">
        <v>-2</v>
      </c>
      <c r="J263">
        <v>371.93</v>
      </c>
      <c r="K263">
        <v>19.5</v>
      </c>
      <c r="L263">
        <v>1.6</v>
      </c>
      <c r="M263">
        <v>24.120166138613865</v>
      </c>
      <c r="N263">
        <v>175.3</v>
      </c>
      <c r="O263">
        <v>96.2136</v>
      </c>
      <c r="P263">
        <v>474.82981794325076</v>
      </c>
      <c r="Q263">
        <v>544.93836312940789</v>
      </c>
      <c r="R263">
        <v>24.17</v>
      </c>
      <c r="S263">
        <v>4.8203896134813981E-3</v>
      </c>
    </row>
    <row r="264" spans="1:19" x14ac:dyDescent="0.25">
      <c r="A264">
        <v>35</v>
      </c>
      <c r="B264">
        <v>47</v>
      </c>
      <c r="C264" t="s">
        <v>4</v>
      </c>
      <c r="D264">
        <v>30</v>
      </c>
      <c r="E264">
        <v>4</v>
      </c>
      <c r="F264">
        <v>20</v>
      </c>
      <c r="G264">
        <v>254.77</v>
      </c>
      <c r="H264">
        <v>120.34</v>
      </c>
      <c r="I264">
        <v>-2.8</v>
      </c>
      <c r="J264">
        <v>372.31</v>
      </c>
      <c r="K264">
        <v>20.3</v>
      </c>
      <c r="L264">
        <v>1.6</v>
      </c>
      <c r="M264">
        <v>24.120166138613865</v>
      </c>
      <c r="N264">
        <v>174.78750000000002</v>
      </c>
      <c r="O264">
        <v>95.910979999999995</v>
      </c>
      <c r="P264">
        <v>525.2624979498114</v>
      </c>
      <c r="Q264">
        <v>585.83301623749378</v>
      </c>
      <c r="R264">
        <v>24.17</v>
      </c>
      <c r="S264">
        <v>4.1655184987500335E-3</v>
      </c>
    </row>
    <row r="265" spans="1:19" x14ac:dyDescent="0.25">
      <c r="A265">
        <v>35</v>
      </c>
      <c r="B265">
        <v>48</v>
      </c>
      <c r="C265" t="s">
        <v>3</v>
      </c>
      <c r="D265">
        <v>20</v>
      </c>
      <c r="E265">
        <v>3</v>
      </c>
      <c r="F265">
        <v>10</v>
      </c>
      <c r="G265">
        <v>251.11</v>
      </c>
      <c r="H265">
        <v>113.07</v>
      </c>
      <c r="I265">
        <v>10</v>
      </c>
      <c r="J265">
        <v>374.18</v>
      </c>
      <c r="K265">
        <v>13</v>
      </c>
      <c r="L265">
        <v>1.42</v>
      </c>
      <c r="M265">
        <v>23.296952277227724</v>
      </c>
      <c r="N265">
        <v>170.37323943661971</v>
      </c>
      <c r="O265">
        <v>98.370899999999992</v>
      </c>
      <c r="P265">
        <v>530.7328194193866</v>
      </c>
      <c r="Q265">
        <v>748.71995243562401</v>
      </c>
      <c r="R265">
        <v>24.14</v>
      </c>
      <c r="S265">
        <v>1.4769027556850717E-2</v>
      </c>
    </row>
    <row r="266" spans="1:19" x14ac:dyDescent="0.25">
      <c r="A266">
        <v>35</v>
      </c>
      <c r="B266">
        <v>49</v>
      </c>
      <c r="C266" t="s">
        <v>3</v>
      </c>
      <c r="D266">
        <v>20</v>
      </c>
      <c r="E266">
        <v>3</v>
      </c>
      <c r="F266">
        <v>30</v>
      </c>
      <c r="G266">
        <v>249.17</v>
      </c>
      <c r="H266">
        <v>113.02</v>
      </c>
      <c r="I266">
        <v>10</v>
      </c>
      <c r="J266">
        <v>372.19</v>
      </c>
      <c r="K266">
        <v>13</v>
      </c>
      <c r="L266">
        <v>1.42</v>
      </c>
      <c r="M266">
        <v>24.943379999999998</v>
      </c>
      <c r="N266">
        <v>170.40845070422534</v>
      </c>
      <c r="O266">
        <v>98.327399999999997</v>
      </c>
      <c r="P266">
        <v>536.73448417254383</v>
      </c>
      <c r="Q266">
        <v>1525.8298425455143</v>
      </c>
      <c r="R266">
        <v>24.14</v>
      </c>
      <c r="S266">
        <v>6.2630351380979984E-2</v>
      </c>
    </row>
    <row r="267" spans="1:19" x14ac:dyDescent="0.25">
      <c r="A267">
        <v>35</v>
      </c>
      <c r="B267">
        <v>50</v>
      </c>
      <c r="C267" t="s">
        <v>3</v>
      </c>
      <c r="D267">
        <v>20</v>
      </c>
      <c r="E267">
        <v>4</v>
      </c>
      <c r="F267">
        <v>20</v>
      </c>
      <c r="G267">
        <v>249.63</v>
      </c>
      <c r="H267">
        <v>129.43</v>
      </c>
      <c r="I267">
        <v>-6.5</v>
      </c>
      <c r="J267">
        <v>372.56</v>
      </c>
      <c r="K267">
        <v>29.4</v>
      </c>
      <c r="L267">
        <v>1.42</v>
      </c>
      <c r="M267">
        <v>24.120166138613865</v>
      </c>
      <c r="N267">
        <v>158.85211267605632</v>
      </c>
      <c r="O267">
        <v>91.377579999999995</v>
      </c>
      <c r="P267">
        <v>486.09220108249957</v>
      </c>
      <c r="Q267">
        <v>607.02712809578475</v>
      </c>
      <c r="R267">
        <v>24.17</v>
      </c>
      <c r="S267">
        <v>7.9336095921289009E-3</v>
      </c>
    </row>
    <row r="268" spans="1:19" x14ac:dyDescent="0.25">
      <c r="A268">
        <v>35</v>
      </c>
      <c r="B268">
        <v>51</v>
      </c>
      <c r="C268" t="s">
        <v>3</v>
      </c>
      <c r="D268">
        <v>30</v>
      </c>
      <c r="E268">
        <v>1</v>
      </c>
      <c r="F268">
        <v>20</v>
      </c>
      <c r="G268">
        <v>247.06</v>
      </c>
      <c r="H268">
        <v>113.54</v>
      </c>
      <c r="I268">
        <v>10.9</v>
      </c>
      <c r="J268">
        <v>371.5</v>
      </c>
      <c r="K268">
        <v>13.5</v>
      </c>
      <c r="L268">
        <v>1.38</v>
      </c>
      <c r="M268">
        <v>24.120166138613865</v>
      </c>
      <c r="N268">
        <v>167.72463768115941</v>
      </c>
      <c r="O268">
        <v>98.212100000000007</v>
      </c>
      <c r="P268">
        <v>472.89724454649826</v>
      </c>
      <c r="Q268">
        <v>605.39323437756275</v>
      </c>
      <c r="R268">
        <v>24.17</v>
      </c>
      <c r="S268">
        <v>8.5388686795648139E-3</v>
      </c>
    </row>
    <row r="269" spans="1:19" x14ac:dyDescent="0.25">
      <c r="A269">
        <v>35</v>
      </c>
      <c r="B269">
        <v>52</v>
      </c>
      <c r="C269" t="s">
        <v>3</v>
      </c>
      <c r="D269">
        <v>10</v>
      </c>
      <c r="E269">
        <v>4</v>
      </c>
      <c r="F269">
        <v>20</v>
      </c>
      <c r="G269">
        <v>252.11</v>
      </c>
      <c r="H269">
        <v>122.71</v>
      </c>
      <c r="I269">
        <v>28.7</v>
      </c>
      <c r="J269">
        <v>403.52</v>
      </c>
      <c r="K269">
        <v>23.7</v>
      </c>
      <c r="L269">
        <v>0.89</v>
      </c>
      <c r="M269">
        <v>24.120166138613865</v>
      </c>
      <c r="N269">
        <v>112.123595505618</v>
      </c>
      <c r="O269">
        <v>93.62773</v>
      </c>
      <c r="P269">
        <v>479.25074626865671</v>
      </c>
      <c r="Q269">
        <v>4915.4414220108256</v>
      </c>
      <c r="R269">
        <v>24.17</v>
      </c>
      <c r="S269">
        <v>0.20047880369462015</v>
      </c>
    </row>
    <row r="270" spans="1:19" x14ac:dyDescent="0.25">
      <c r="A270">
        <v>35</v>
      </c>
      <c r="B270">
        <v>53</v>
      </c>
      <c r="C270" t="s">
        <v>3</v>
      </c>
      <c r="D270">
        <v>20</v>
      </c>
      <c r="E270">
        <v>1</v>
      </c>
      <c r="F270">
        <v>10</v>
      </c>
      <c r="G270">
        <v>244.67</v>
      </c>
      <c r="H270">
        <v>114.22</v>
      </c>
      <c r="I270">
        <v>8.8000000000000007</v>
      </c>
      <c r="J270">
        <v>367.69</v>
      </c>
      <c r="K270">
        <v>14.2</v>
      </c>
      <c r="L270">
        <v>1.42</v>
      </c>
      <c r="M270">
        <v>23.296952277227724</v>
      </c>
      <c r="N270">
        <v>169.56338028169014</v>
      </c>
      <c r="O270">
        <v>98.00076</v>
      </c>
      <c r="P270">
        <v>517.91060357552897</v>
      </c>
      <c r="Q270">
        <v>819.42247826800065</v>
      </c>
      <c r="R270">
        <v>24.14</v>
      </c>
      <c r="S270">
        <v>2.0407666481105983E-2</v>
      </c>
    </row>
    <row r="271" spans="1:19" x14ac:dyDescent="0.25">
      <c r="A271">
        <v>35</v>
      </c>
      <c r="B271">
        <v>54</v>
      </c>
      <c r="C271" t="s">
        <v>3</v>
      </c>
      <c r="D271">
        <v>10</v>
      </c>
      <c r="E271">
        <v>1</v>
      </c>
      <c r="F271">
        <v>30</v>
      </c>
      <c r="G271">
        <v>249.63</v>
      </c>
      <c r="H271">
        <v>110.33</v>
      </c>
      <c r="I271">
        <v>42.1</v>
      </c>
      <c r="J271">
        <v>402.06</v>
      </c>
      <c r="K271">
        <v>10.3</v>
      </c>
      <c r="L271">
        <v>0.89</v>
      </c>
      <c r="M271">
        <v>24.943379999999998</v>
      </c>
      <c r="N271">
        <v>126.03370786516854</v>
      </c>
      <c r="O271">
        <v>98.966009999999997</v>
      </c>
      <c r="P271">
        <v>592.27796457274064</v>
      </c>
      <c r="Q271">
        <v>8315.9596522880111</v>
      </c>
      <c r="R271">
        <v>24.14</v>
      </c>
      <c r="S271">
        <v>0.35938101518372445</v>
      </c>
    </row>
    <row r="272" spans="1:19" x14ac:dyDescent="0.25">
      <c r="A272">
        <v>35</v>
      </c>
      <c r="B272">
        <v>55</v>
      </c>
      <c r="C272" t="s">
        <v>3</v>
      </c>
      <c r="D272">
        <v>10</v>
      </c>
      <c r="E272">
        <v>3</v>
      </c>
      <c r="F272">
        <v>10</v>
      </c>
      <c r="G272">
        <v>249.33</v>
      </c>
      <c r="H272">
        <v>116.9</v>
      </c>
      <c r="I272">
        <v>35.5</v>
      </c>
      <c r="J272">
        <v>401.73</v>
      </c>
      <c r="K272">
        <v>16.899999999999999</v>
      </c>
      <c r="L272">
        <v>0.89</v>
      </c>
      <c r="M272">
        <v>23.296952277227724</v>
      </c>
      <c r="N272">
        <v>118.65168539325842</v>
      </c>
      <c r="O272">
        <v>97.143900000000002</v>
      </c>
      <c r="P272">
        <v>580.30528948663277</v>
      </c>
      <c r="Q272">
        <v>2571.4705182876824</v>
      </c>
      <c r="R272">
        <v>24.14</v>
      </c>
      <c r="S272">
        <v>9.5137553969165303E-2</v>
      </c>
    </row>
    <row r="273" spans="1:19" x14ac:dyDescent="0.25">
      <c r="A273">
        <v>35</v>
      </c>
      <c r="B273">
        <v>56</v>
      </c>
      <c r="C273" t="s">
        <v>3</v>
      </c>
      <c r="D273">
        <v>20</v>
      </c>
      <c r="E273">
        <v>2</v>
      </c>
      <c r="F273">
        <v>10</v>
      </c>
      <c r="G273">
        <v>248.69</v>
      </c>
      <c r="H273">
        <v>112.31</v>
      </c>
      <c r="I273">
        <v>10.7</v>
      </c>
      <c r="J273">
        <v>371.7</v>
      </c>
      <c r="K273">
        <v>12.3</v>
      </c>
      <c r="L273">
        <v>1.42</v>
      </c>
      <c r="M273">
        <v>23.296952277227724</v>
      </c>
      <c r="N273">
        <v>170.90845070422534</v>
      </c>
      <c r="O273">
        <v>98.495869999999996</v>
      </c>
      <c r="P273">
        <v>495.78324585861901</v>
      </c>
      <c r="Q273">
        <v>572.87617680826634</v>
      </c>
      <c r="R273">
        <v>24.14</v>
      </c>
      <c r="S273">
        <v>5.2329475143201836E-3</v>
      </c>
    </row>
    <row r="274" spans="1:19" x14ac:dyDescent="0.25">
      <c r="A274">
        <v>35</v>
      </c>
      <c r="B274">
        <v>57</v>
      </c>
      <c r="C274" t="s">
        <v>3</v>
      </c>
      <c r="D274">
        <v>20</v>
      </c>
      <c r="E274">
        <v>4</v>
      </c>
      <c r="F274">
        <v>10</v>
      </c>
      <c r="G274">
        <v>249.67</v>
      </c>
      <c r="H274">
        <v>129.41</v>
      </c>
      <c r="I274">
        <v>-6.5</v>
      </c>
      <c r="J274">
        <v>372.58</v>
      </c>
      <c r="K274">
        <v>29.4</v>
      </c>
      <c r="L274">
        <v>1.42</v>
      </c>
      <c r="M274">
        <v>23.296952277227724</v>
      </c>
      <c r="N274">
        <v>158.86619718309859</v>
      </c>
      <c r="O274">
        <v>91.363460000000003</v>
      </c>
      <c r="P274">
        <v>501.87329834344757</v>
      </c>
      <c r="Q274">
        <v>722.9684598983107</v>
      </c>
      <c r="R274">
        <v>24.14</v>
      </c>
      <c r="S274">
        <v>1.503919204665978E-2</v>
      </c>
    </row>
    <row r="275" spans="1:19" x14ac:dyDescent="0.25">
      <c r="A275">
        <v>35</v>
      </c>
      <c r="B275">
        <v>58</v>
      </c>
      <c r="C275" t="s">
        <v>3</v>
      </c>
      <c r="D275">
        <v>30</v>
      </c>
      <c r="E275">
        <v>4</v>
      </c>
      <c r="F275">
        <v>10</v>
      </c>
      <c r="G275">
        <v>248.22</v>
      </c>
      <c r="H275">
        <v>131.01</v>
      </c>
      <c r="I275">
        <v>-6.6</v>
      </c>
      <c r="J275">
        <v>372.63</v>
      </c>
      <c r="K275">
        <v>31</v>
      </c>
      <c r="L275">
        <v>1.38</v>
      </c>
      <c r="M275">
        <v>23.296952277227724</v>
      </c>
      <c r="N275">
        <v>155.06521739130434</v>
      </c>
      <c r="O275">
        <v>90.396899999999988</v>
      </c>
      <c r="P275">
        <v>511.11540101689354</v>
      </c>
      <c r="Q275">
        <v>559.68132688207311</v>
      </c>
      <c r="R275">
        <v>24.14</v>
      </c>
      <c r="S275">
        <v>3.2589585181151217E-3</v>
      </c>
    </row>
    <row r="276" spans="1:19" x14ac:dyDescent="0.25">
      <c r="A276">
        <v>35</v>
      </c>
      <c r="B276">
        <v>59</v>
      </c>
      <c r="C276" t="s">
        <v>3</v>
      </c>
      <c r="D276">
        <v>10</v>
      </c>
      <c r="E276">
        <v>2</v>
      </c>
      <c r="F276">
        <v>20</v>
      </c>
      <c r="G276">
        <v>248.21</v>
      </c>
      <c r="H276">
        <v>124.93</v>
      </c>
      <c r="I276">
        <v>27.5</v>
      </c>
      <c r="J276">
        <v>400.64</v>
      </c>
      <c r="K276">
        <v>24.9</v>
      </c>
      <c r="L276">
        <v>0.89</v>
      </c>
      <c r="M276">
        <v>24.120166138613865</v>
      </c>
      <c r="N276">
        <v>109.62921348314606</v>
      </c>
      <c r="O276">
        <v>93.822430000000011</v>
      </c>
      <c r="P276">
        <v>499.27680826636055</v>
      </c>
      <c r="Q276">
        <v>5087.5986550762673</v>
      </c>
      <c r="R276">
        <v>24.17</v>
      </c>
      <c r="S276">
        <v>0.20232019302949591</v>
      </c>
    </row>
    <row r="277" spans="1:19" x14ac:dyDescent="0.25">
      <c r="A277">
        <v>35</v>
      </c>
      <c r="B277">
        <v>60</v>
      </c>
      <c r="C277" t="s">
        <v>3</v>
      </c>
      <c r="D277">
        <v>10</v>
      </c>
      <c r="E277">
        <v>2</v>
      </c>
      <c r="F277">
        <v>30</v>
      </c>
      <c r="G277">
        <v>255.03</v>
      </c>
      <c r="H277">
        <v>124.9</v>
      </c>
      <c r="I277">
        <v>27.5</v>
      </c>
      <c r="J277">
        <v>407.43</v>
      </c>
      <c r="K277">
        <v>24.9</v>
      </c>
      <c r="L277">
        <v>0.89</v>
      </c>
      <c r="M277">
        <v>24.943379999999998</v>
      </c>
      <c r="N277">
        <v>109.6629213483146</v>
      </c>
      <c r="O277">
        <v>93.799900000000008</v>
      </c>
      <c r="P277">
        <v>546.77850582253564</v>
      </c>
      <c r="Q277">
        <v>7553.483221256356</v>
      </c>
      <c r="R277">
        <v>24.14</v>
      </c>
      <c r="S277">
        <v>0.29929631036500581</v>
      </c>
    </row>
    <row r="278" spans="1:19" x14ac:dyDescent="0.25">
      <c r="A278">
        <v>35</v>
      </c>
      <c r="B278">
        <v>61</v>
      </c>
      <c r="C278" t="s">
        <v>3</v>
      </c>
      <c r="D278">
        <v>10</v>
      </c>
      <c r="E278">
        <v>3</v>
      </c>
      <c r="F278">
        <v>30</v>
      </c>
      <c r="G278">
        <v>249.35</v>
      </c>
      <c r="H278">
        <v>116.9</v>
      </c>
      <c r="I278">
        <v>35.5</v>
      </c>
      <c r="J278">
        <v>401.75</v>
      </c>
      <c r="K278">
        <v>16.899999999999999</v>
      </c>
      <c r="L278">
        <v>0.89</v>
      </c>
      <c r="M278">
        <v>24.943379999999998</v>
      </c>
      <c r="N278">
        <v>118.65168539325842</v>
      </c>
      <c r="O278">
        <v>97.143900000000002</v>
      </c>
      <c r="P278">
        <v>552.15378054781047</v>
      </c>
      <c r="Q278">
        <v>6582.9907495489588</v>
      </c>
      <c r="R278">
        <v>24.14</v>
      </c>
      <c r="S278">
        <v>0.26913245749518688</v>
      </c>
    </row>
    <row r="279" spans="1:19" x14ac:dyDescent="0.25">
      <c r="A279">
        <v>35</v>
      </c>
      <c r="B279">
        <v>62</v>
      </c>
      <c r="C279" t="s">
        <v>4</v>
      </c>
      <c r="D279">
        <v>10</v>
      </c>
      <c r="E279">
        <v>4</v>
      </c>
      <c r="F279">
        <v>10</v>
      </c>
      <c r="G279">
        <v>249.73</v>
      </c>
      <c r="H279">
        <v>139.41</v>
      </c>
      <c r="I279">
        <v>9.1</v>
      </c>
      <c r="J279">
        <v>398.24</v>
      </c>
      <c r="K279">
        <v>39.4</v>
      </c>
      <c r="L279">
        <v>0.93</v>
      </c>
      <c r="M279">
        <v>23.296952277227724</v>
      </c>
      <c r="N279">
        <v>100.09677419354841</v>
      </c>
      <c r="O279">
        <v>84.482460000000003</v>
      </c>
      <c r="P279">
        <v>517.69486632770213</v>
      </c>
      <c r="Q279">
        <v>3341.1783090044282</v>
      </c>
      <c r="R279">
        <v>24.14</v>
      </c>
      <c r="S279">
        <v>0.13086547344877533</v>
      </c>
    </row>
    <row r="280" spans="1:19" x14ac:dyDescent="0.25">
      <c r="A280">
        <v>35</v>
      </c>
      <c r="B280">
        <v>63</v>
      </c>
      <c r="C280" t="s">
        <v>4</v>
      </c>
      <c r="D280">
        <v>10</v>
      </c>
      <c r="E280">
        <v>3</v>
      </c>
      <c r="F280">
        <v>10</v>
      </c>
      <c r="G280">
        <v>245.66</v>
      </c>
      <c r="H280">
        <v>127.53</v>
      </c>
      <c r="I280">
        <v>21.1</v>
      </c>
      <c r="J280">
        <v>394.29</v>
      </c>
      <c r="K280">
        <v>27.5</v>
      </c>
      <c r="L280">
        <v>0.93</v>
      </c>
      <c r="M280">
        <v>23.296952277227724</v>
      </c>
      <c r="N280">
        <v>112.87096774193549</v>
      </c>
      <c r="O280">
        <v>92.459249999999997</v>
      </c>
      <c r="P280">
        <v>495.84954895850422</v>
      </c>
      <c r="Q280">
        <v>3139.4189929473514</v>
      </c>
      <c r="R280">
        <v>24.14</v>
      </c>
      <c r="S280">
        <v>0.12624346636360192</v>
      </c>
    </row>
    <row r="281" spans="1:19" x14ac:dyDescent="0.25">
      <c r="A281">
        <v>35</v>
      </c>
      <c r="B281">
        <v>64</v>
      </c>
      <c r="C281" t="s">
        <v>4</v>
      </c>
      <c r="D281">
        <v>10</v>
      </c>
      <c r="E281">
        <v>2</v>
      </c>
      <c r="F281">
        <v>20</v>
      </c>
      <c r="G281">
        <v>243.51</v>
      </c>
      <c r="H281">
        <v>126.03</v>
      </c>
      <c r="I281">
        <v>22.5</v>
      </c>
      <c r="J281">
        <v>392.03999999999996</v>
      </c>
      <c r="K281">
        <v>26</v>
      </c>
      <c r="L281">
        <v>0.93</v>
      </c>
      <c r="M281">
        <v>24.120166138613865</v>
      </c>
      <c r="N281">
        <v>114.48387096774195</v>
      </c>
      <c r="O281">
        <v>93.262200000000007</v>
      </c>
      <c r="P281">
        <v>634.00123011317044</v>
      </c>
      <c r="Q281">
        <v>5898.0112514351322</v>
      </c>
      <c r="R281">
        <v>24.17</v>
      </c>
      <c r="S281">
        <v>0.2438490637385404</v>
      </c>
    </row>
    <row r="282" spans="1:19" x14ac:dyDescent="0.25">
      <c r="A282">
        <v>35</v>
      </c>
      <c r="B282">
        <v>65</v>
      </c>
      <c r="C282" t="s">
        <v>4</v>
      </c>
      <c r="D282">
        <v>20</v>
      </c>
      <c r="E282">
        <v>1</v>
      </c>
      <c r="F282">
        <v>10</v>
      </c>
      <c r="G282">
        <v>249.7</v>
      </c>
      <c r="H282">
        <v>114.41</v>
      </c>
      <c r="I282">
        <v>2</v>
      </c>
      <c r="J282">
        <v>366.11</v>
      </c>
      <c r="K282">
        <v>14.4</v>
      </c>
      <c r="L282">
        <v>1.64</v>
      </c>
      <c r="M282">
        <v>23.296952277227724</v>
      </c>
      <c r="N282">
        <v>180.23780487804879</v>
      </c>
      <c r="O282">
        <v>97.93495999999999</v>
      </c>
      <c r="P282">
        <v>518.38552566836142</v>
      </c>
      <c r="Q282">
        <v>571.09694111858289</v>
      </c>
      <c r="R282">
        <v>24.14</v>
      </c>
      <c r="S282">
        <v>3.7948893952764687E-3</v>
      </c>
    </row>
    <row r="283" spans="1:19" x14ac:dyDescent="0.25">
      <c r="A283">
        <v>35</v>
      </c>
      <c r="B283">
        <v>66</v>
      </c>
      <c r="C283" t="s">
        <v>4</v>
      </c>
      <c r="D283">
        <v>20</v>
      </c>
      <c r="E283">
        <v>4</v>
      </c>
      <c r="F283">
        <v>10</v>
      </c>
      <c r="G283">
        <v>248.52</v>
      </c>
      <c r="H283">
        <v>121.31</v>
      </c>
      <c r="I283">
        <v>-4.9000000000000004</v>
      </c>
      <c r="J283">
        <v>364.93000000000006</v>
      </c>
      <c r="K283">
        <v>21.3</v>
      </c>
      <c r="L283">
        <v>1.64</v>
      </c>
      <c r="M283">
        <v>23.296952277227724</v>
      </c>
      <c r="N283">
        <v>176.03048780487805</v>
      </c>
      <c r="O283">
        <v>95.470969999999994</v>
      </c>
      <c r="P283">
        <v>510.18151549942598</v>
      </c>
      <c r="Q283">
        <v>781.15987370838116</v>
      </c>
      <c r="R283">
        <v>24.14</v>
      </c>
      <c r="S283">
        <v>1.9545080772729439E-2</v>
      </c>
    </row>
    <row r="284" spans="1:19" x14ac:dyDescent="0.25">
      <c r="A284">
        <v>35</v>
      </c>
      <c r="B284">
        <v>67</v>
      </c>
      <c r="C284" t="s">
        <v>4</v>
      </c>
      <c r="D284">
        <v>20</v>
      </c>
      <c r="E284">
        <v>3</v>
      </c>
      <c r="F284">
        <v>10</v>
      </c>
      <c r="G284">
        <v>249.69</v>
      </c>
      <c r="H284">
        <v>123.95</v>
      </c>
      <c r="I284">
        <v>-7.6</v>
      </c>
      <c r="J284">
        <v>366.03999999999996</v>
      </c>
      <c r="K284">
        <v>23.9</v>
      </c>
      <c r="L284">
        <v>1.64</v>
      </c>
      <c r="M284">
        <v>23.296952277227724</v>
      </c>
      <c r="N284">
        <v>174.42073170731706</v>
      </c>
      <c r="O284">
        <v>94.325950000000006</v>
      </c>
      <c r="P284">
        <v>486.8161636870592</v>
      </c>
      <c r="Q284">
        <v>780.72358536985405</v>
      </c>
      <c r="R284">
        <v>24.14</v>
      </c>
      <c r="S284">
        <v>2.1260025157896937E-2</v>
      </c>
    </row>
    <row r="285" spans="1:19" x14ac:dyDescent="0.25">
      <c r="A285">
        <v>35</v>
      </c>
      <c r="B285">
        <v>68</v>
      </c>
      <c r="C285" t="s">
        <v>4</v>
      </c>
      <c r="D285">
        <v>20</v>
      </c>
      <c r="E285">
        <v>3</v>
      </c>
      <c r="F285">
        <v>30</v>
      </c>
      <c r="G285">
        <v>249.72</v>
      </c>
      <c r="H285">
        <v>123.93</v>
      </c>
      <c r="I285">
        <v>-7.6</v>
      </c>
      <c r="J285">
        <v>366.04999999999995</v>
      </c>
      <c r="K285">
        <v>23.9</v>
      </c>
      <c r="L285">
        <v>1.64</v>
      </c>
      <c r="M285">
        <v>24.943379999999998</v>
      </c>
      <c r="N285">
        <v>174.4329268292683</v>
      </c>
      <c r="O285">
        <v>94.310730000000007</v>
      </c>
      <c r="P285">
        <v>520.61931277677547</v>
      </c>
      <c r="Q285">
        <v>1277.2832868623914</v>
      </c>
      <c r="R285">
        <v>24.14</v>
      </c>
      <c r="S285">
        <v>5.1132912494561159E-2</v>
      </c>
    </row>
    <row r="286" spans="1:19" x14ac:dyDescent="0.25">
      <c r="A286">
        <v>35</v>
      </c>
      <c r="B286">
        <v>69</v>
      </c>
      <c r="C286" t="s">
        <v>4</v>
      </c>
      <c r="D286">
        <v>30</v>
      </c>
      <c r="E286">
        <v>2</v>
      </c>
      <c r="F286">
        <v>20</v>
      </c>
      <c r="G286">
        <v>254.6</v>
      </c>
      <c r="H286">
        <v>113.9</v>
      </c>
      <c r="I286">
        <v>3.5</v>
      </c>
      <c r="J286">
        <v>372</v>
      </c>
      <c r="K286">
        <v>13.9</v>
      </c>
      <c r="L286">
        <v>1.6</v>
      </c>
      <c r="M286">
        <v>24.120166138613865</v>
      </c>
      <c r="N286">
        <v>178.8125</v>
      </c>
      <c r="O286">
        <v>98.067900000000009</v>
      </c>
      <c r="P286">
        <v>487.22959652288012</v>
      </c>
      <c r="Q286">
        <v>578.48585369854027</v>
      </c>
      <c r="R286">
        <v>24.17</v>
      </c>
      <c r="S286">
        <v>6.2791287427007318E-3</v>
      </c>
    </row>
    <row r="287" spans="1:19" x14ac:dyDescent="0.25">
      <c r="A287">
        <v>35</v>
      </c>
      <c r="B287">
        <v>70</v>
      </c>
      <c r="C287" t="s">
        <v>4</v>
      </c>
      <c r="D287">
        <v>30</v>
      </c>
      <c r="E287">
        <v>2</v>
      </c>
      <c r="F287">
        <v>30</v>
      </c>
      <c r="G287">
        <v>251.16</v>
      </c>
      <c r="H287">
        <v>113.94</v>
      </c>
      <c r="I287">
        <v>3.5</v>
      </c>
      <c r="J287">
        <v>368.6</v>
      </c>
      <c r="K287">
        <v>13.9</v>
      </c>
      <c r="L287">
        <v>1.6</v>
      </c>
      <c r="M287">
        <v>24.943379999999998</v>
      </c>
      <c r="N287">
        <v>178.78750000000002</v>
      </c>
      <c r="O287">
        <v>98.102339999999998</v>
      </c>
      <c r="P287">
        <v>616.04138100705256</v>
      </c>
      <c r="Q287">
        <v>822.24180744628507</v>
      </c>
      <c r="R287">
        <v>24.14</v>
      </c>
      <c r="S287">
        <v>1.3730218741630959E-2</v>
      </c>
    </row>
    <row r="288" spans="1:19" x14ac:dyDescent="0.25">
      <c r="A288">
        <v>35</v>
      </c>
      <c r="B288">
        <v>71</v>
      </c>
      <c r="C288" t="s">
        <v>4</v>
      </c>
      <c r="D288">
        <v>30</v>
      </c>
      <c r="E288">
        <v>3</v>
      </c>
      <c r="F288">
        <v>30</v>
      </c>
      <c r="G288">
        <v>247.96</v>
      </c>
      <c r="H288">
        <v>119.53</v>
      </c>
      <c r="I288">
        <v>-2</v>
      </c>
      <c r="J288">
        <v>365.49</v>
      </c>
      <c r="K288">
        <v>19.5</v>
      </c>
      <c r="L288">
        <v>1.6</v>
      </c>
      <c r="M288">
        <v>24.943379999999998</v>
      </c>
      <c r="N288">
        <v>175.29374999999999</v>
      </c>
      <c r="O288">
        <v>96.221649999999997</v>
      </c>
      <c r="P288">
        <v>526.16818927341319</v>
      </c>
      <c r="Q288">
        <v>673.19959816303106</v>
      </c>
      <c r="R288">
        <v>24.14</v>
      </c>
      <c r="S288">
        <v>9.7866456248803576E-3</v>
      </c>
    </row>
    <row r="289" spans="1:19" x14ac:dyDescent="0.25">
      <c r="A289">
        <v>35</v>
      </c>
      <c r="B289">
        <v>72</v>
      </c>
      <c r="C289" t="s">
        <v>4</v>
      </c>
      <c r="D289">
        <v>20</v>
      </c>
      <c r="E289">
        <v>4</v>
      </c>
      <c r="F289">
        <v>30</v>
      </c>
      <c r="G289">
        <v>256.62</v>
      </c>
      <c r="H289">
        <v>121.34</v>
      </c>
      <c r="I289">
        <v>-4.9000000000000004</v>
      </c>
      <c r="J289">
        <v>373.06000000000006</v>
      </c>
      <c r="K289">
        <v>21.3</v>
      </c>
      <c r="L289">
        <v>1.64</v>
      </c>
      <c r="M289">
        <v>24.943379999999998</v>
      </c>
      <c r="N289">
        <v>176.01219512195121</v>
      </c>
      <c r="O289">
        <v>95.494579999999999</v>
      </c>
      <c r="P289">
        <v>578.83902739051985</v>
      </c>
      <c r="Q289">
        <v>1704.1231999343941</v>
      </c>
      <c r="R289">
        <v>24.14</v>
      </c>
      <c r="S289">
        <v>7.5780306718686255E-2</v>
      </c>
    </row>
    <row r="290" spans="1:19" x14ac:dyDescent="0.25">
      <c r="A290">
        <v>49</v>
      </c>
      <c r="B290">
        <v>1</v>
      </c>
      <c r="C290" t="s">
        <v>3</v>
      </c>
      <c r="D290">
        <v>20</v>
      </c>
      <c r="E290">
        <v>2</v>
      </c>
      <c r="F290">
        <v>30</v>
      </c>
      <c r="G290">
        <v>251.4</v>
      </c>
      <c r="H290">
        <v>112.33</v>
      </c>
      <c r="I290">
        <v>10.7</v>
      </c>
      <c r="J290">
        <v>374.43</v>
      </c>
      <c r="K290">
        <v>12.3</v>
      </c>
      <c r="L290">
        <v>1.42</v>
      </c>
      <c r="M290">
        <v>24.943379999999998</v>
      </c>
      <c r="N290">
        <v>170.8943661971831</v>
      </c>
      <c r="O290">
        <v>98.513409999999993</v>
      </c>
      <c r="P290">
        <v>531.54051172707887</v>
      </c>
      <c r="Q290">
        <v>1164.1564179104478</v>
      </c>
      <c r="R290">
        <v>24.39</v>
      </c>
      <c r="S290">
        <v>2.1646448057242716E-2</v>
      </c>
    </row>
    <row r="291" spans="1:19" x14ac:dyDescent="0.25">
      <c r="A291">
        <v>49</v>
      </c>
      <c r="B291">
        <v>2</v>
      </c>
      <c r="C291" t="s">
        <v>3</v>
      </c>
      <c r="D291">
        <v>30</v>
      </c>
      <c r="E291">
        <v>2</v>
      </c>
      <c r="F291">
        <v>30</v>
      </c>
      <c r="G291">
        <v>249.94</v>
      </c>
      <c r="H291">
        <v>113.2</v>
      </c>
      <c r="I291">
        <v>11.2</v>
      </c>
      <c r="J291">
        <v>374.34</v>
      </c>
      <c r="K291">
        <v>13.2</v>
      </c>
      <c r="L291">
        <v>1.38</v>
      </c>
      <c r="M291">
        <v>24.943379999999998</v>
      </c>
      <c r="N291">
        <v>167.97101449275362</v>
      </c>
      <c r="O291">
        <v>98.257599999999996</v>
      </c>
      <c r="P291">
        <v>604.51385927505328</v>
      </c>
      <c r="Q291">
        <v>904.04085287846476</v>
      </c>
      <c r="R291">
        <v>24.39</v>
      </c>
      <c r="S291">
        <v>1.0099928593852375E-2</v>
      </c>
    </row>
    <row r="292" spans="1:19" x14ac:dyDescent="0.25">
      <c r="A292">
        <v>49</v>
      </c>
      <c r="B292">
        <v>3</v>
      </c>
      <c r="C292" t="s">
        <v>4</v>
      </c>
      <c r="D292">
        <v>10</v>
      </c>
      <c r="E292">
        <v>2</v>
      </c>
      <c r="F292">
        <v>30</v>
      </c>
      <c r="G292">
        <v>248.62</v>
      </c>
      <c r="H292">
        <v>126.01</v>
      </c>
      <c r="I292">
        <v>22.5</v>
      </c>
      <c r="J292">
        <v>397.13</v>
      </c>
      <c r="K292">
        <v>26</v>
      </c>
      <c r="L292">
        <v>0.93</v>
      </c>
      <c r="M292">
        <v>24.943379999999998</v>
      </c>
      <c r="N292">
        <v>114.50537634408602</v>
      </c>
      <c r="O292">
        <v>93.247399999999999</v>
      </c>
      <c r="P292">
        <v>521.22132196162045</v>
      </c>
      <c r="Q292">
        <v>10199.380469083155</v>
      </c>
      <c r="R292">
        <v>24.39</v>
      </c>
      <c r="S292">
        <v>0.23442074900445073</v>
      </c>
    </row>
    <row r="293" spans="1:19" x14ac:dyDescent="0.25">
      <c r="A293">
        <v>49</v>
      </c>
      <c r="B293">
        <v>4</v>
      </c>
      <c r="C293" t="s">
        <v>4</v>
      </c>
      <c r="D293">
        <v>20</v>
      </c>
      <c r="E293">
        <v>2</v>
      </c>
      <c r="F293">
        <v>30</v>
      </c>
      <c r="G293">
        <v>248.5</v>
      </c>
      <c r="H293">
        <v>113.01</v>
      </c>
      <c r="I293">
        <v>3.3</v>
      </c>
      <c r="J293">
        <v>364.81</v>
      </c>
      <c r="K293">
        <v>13</v>
      </c>
      <c r="L293">
        <v>1.64</v>
      </c>
      <c r="M293">
        <v>24.943379999999998</v>
      </c>
      <c r="N293">
        <v>181.09146341463412</v>
      </c>
      <c r="O293">
        <v>98.318700000000007</v>
      </c>
      <c r="P293">
        <v>566.64771855010656</v>
      </c>
      <c r="Q293">
        <v>1012.5674626865673</v>
      </c>
      <c r="R293">
        <v>24.39</v>
      </c>
      <c r="S293">
        <v>1.6200659552119554E-2</v>
      </c>
    </row>
    <row r="294" spans="1:19" x14ac:dyDescent="0.25">
      <c r="A294">
        <v>49</v>
      </c>
      <c r="B294">
        <v>5</v>
      </c>
      <c r="C294" t="s">
        <v>4</v>
      </c>
      <c r="D294">
        <v>30</v>
      </c>
      <c r="E294">
        <v>3</v>
      </c>
      <c r="F294">
        <v>10</v>
      </c>
      <c r="G294">
        <v>251.96</v>
      </c>
      <c r="H294">
        <v>119.53</v>
      </c>
      <c r="I294">
        <v>-2</v>
      </c>
      <c r="J294">
        <v>369.49</v>
      </c>
      <c r="K294">
        <v>19.5</v>
      </c>
      <c r="L294">
        <v>1.6</v>
      </c>
      <c r="M294">
        <v>23.296952277227724</v>
      </c>
      <c r="N294">
        <v>175.29374999999999</v>
      </c>
      <c r="O294">
        <v>96.221649999999997</v>
      </c>
      <c r="P294">
        <v>570.97782515991469</v>
      </c>
      <c r="Q294">
        <v>547.57791044776116</v>
      </c>
      <c r="R294">
        <v>24.43</v>
      </c>
      <c r="S294">
        <v>-8.9880726781802422E-4</v>
      </c>
    </row>
    <row r="295" spans="1:19" x14ac:dyDescent="0.25">
      <c r="A295">
        <v>49</v>
      </c>
      <c r="B295">
        <v>6</v>
      </c>
      <c r="C295" t="s">
        <v>3</v>
      </c>
      <c r="D295">
        <v>10</v>
      </c>
      <c r="E295">
        <v>1</v>
      </c>
      <c r="F295">
        <v>10</v>
      </c>
      <c r="G295">
        <v>244.81</v>
      </c>
      <c r="H295">
        <v>110.32</v>
      </c>
      <c r="I295">
        <v>42.1</v>
      </c>
      <c r="J295">
        <v>397.23</v>
      </c>
      <c r="K295">
        <v>10.3</v>
      </c>
      <c r="L295">
        <v>0.89</v>
      </c>
      <c r="M295">
        <v>23.296952277227724</v>
      </c>
      <c r="N295">
        <v>126.04494382022473</v>
      </c>
      <c r="O295">
        <v>98.957039999999992</v>
      </c>
      <c r="P295">
        <v>547.53978678038379</v>
      </c>
      <c r="Q295">
        <v>1668.8844776119404</v>
      </c>
      <c r="R295">
        <v>24.43</v>
      </c>
      <c r="S295">
        <v>3.0114560754018829E-2</v>
      </c>
    </row>
    <row r="296" spans="1:19" x14ac:dyDescent="0.25">
      <c r="A296">
        <v>49</v>
      </c>
      <c r="B296">
        <v>7</v>
      </c>
      <c r="C296" t="s">
        <v>3</v>
      </c>
      <c r="D296">
        <v>20</v>
      </c>
      <c r="E296">
        <v>3</v>
      </c>
      <c r="F296">
        <v>20</v>
      </c>
      <c r="G296">
        <v>248.29</v>
      </c>
      <c r="H296">
        <v>113.02</v>
      </c>
      <c r="I296">
        <v>10</v>
      </c>
      <c r="J296">
        <v>371.31</v>
      </c>
      <c r="K296">
        <v>13</v>
      </c>
      <c r="L296">
        <v>1.42</v>
      </c>
      <c r="M296">
        <v>24.120166138613865</v>
      </c>
      <c r="N296">
        <v>170.40845070422534</v>
      </c>
      <c r="O296">
        <v>98.327399999999997</v>
      </c>
      <c r="P296">
        <v>461.58243070362477</v>
      </c>
      <c r="Q296">
        <v>1046.0033262260126</v>
      </c>
      <c r="R296">
        <v>24.59</v>
      </c>
      <c r="S296">
        <v>2.0492018074541367E-2</v>
      </c>
    </row>
    <row r="297" spans="1:19" x14ac:dyDescent="0.25">
      <c r="A297">
        <v>49</v>
      </c>
      <c r="B297">
        <v>8</v>
      </c>
      <c r="C297" t="s">
        <v>3</v>
      </c>
      <c r="D297">
        <v>30</v>
      </c>
      <c r="E297">
        <v>3</v>
      </c>
      <c r="F297">
        <v>20</v>
      </c>
      <c r="G297">
        <v>254.5</v>
      </c>
      <c r="H297">
        <v>118.73</v>
      </c>
      <c r="I297">
        <v>5.7</v>
      </c>
      <c r="J297">
        <v>378.93</v>
      </c>
      <c r="K297">
        <v>18.7</v>
      </c>
      <c r="L297">
        <v>1.38</v>
      </c>
      <c r="M297">
        <v>24.120166138613865</v>
      </c>
      <c r="N297">
        <v>163.963768115942</v>
      </c>
      <c r="O297">
        <v>96.52749</v>
      </c>
      <c r="P297">
        <v>472.07633262260129</v>
      </c>
      <c r="Q297">
        <v>649.87411513859274</v>
      </c>
      <c r="R297">
        <v>24.59</v>
      </c>
      <c r="S297">
        <v>6.1103437020736361E-3</v>
      </c>
    </row>
    <row r="298" spans="1:19" x14ac:dyDescent="0.25">
      <c r="A298">
        <v>49</v>
      </c>
      <c r="B298">
        <v>9</v>
      </c>
      <c r="C298" t="s">
        <v>4</v>
      </c>
      <c r="D298">
        <v>10</v>
      </c>
      <c r="E298">
        <v>3</v>
      </c>
      <c r="F298">
        <v>30</v>
      </c>
      <c r="G298">
        <v>249.2</v>
      </c>
      <c r="H298">
        <v>127.56</v>
      </c>
      <c r="I298">
        <v>21.1</v>
      </c>
      <c r="J298">
        <v>397.86</v>
      </c>
      <c r="K298">
        <v>27.5</v>
      </c>
      <c r="L298">
        <v>0.93</v>
      </c>
      <c r="M298">
        <v>24.943379999999998</v>
      </c>
      <c r="N298">
        <v>112.83870967741936</v>
      </c>
      <c r="O298">
        <v>92.480999999999995</v>
      </c>
      <c r="P298">
        <v>553.34780383795317</v>
      </c>
      <c r="Q298">
        <v>14625.156929637527</v>
      </c>
      <c r="R298">
        <v>24.39</v>
      </c>
      <c r="S298">
        <v>0.33866449820831629</v>
      </c>
    </row>
    <row r="299" spans="1:19" x14ac:dyDescent="0.25">
      <c r="A299">
        <v>49</v>
      </c>
      <c r="B299">
        <v>10</v>
      </c>
      <c r="C299" t="s">
        <v>4</v>
      </c>
      <c r="D299">
        <v>20</v>
      </c>
      <c r="E299">
        <v>2</v>
      </c>
      <c r="F299">
        <v>10</v>
      </c>
      <c r="G299">
        <v>251.17</v>
      </c>
      <c r="H299">
        <v>113.02</v>
      </c>
      <c r="I299">
        <v>3.3</v>
      </c>
      <c r="J299">
        <v>367.49</v>
      </c>
      <c r="K299">
        <v>13</v>
      </c>
      <c r="L299">
        <v>1.64</v>
      </c>
      <c r="M299">
        <v>23.296952277227724</v>
      </c>
      <c r="N299">
        <v>181.08536585365852</v>
      </c>
      <c r="O299">
        <v>98.327399999999997</v>
      </c>
      <c r="P299">
        <v>537.2490831556504</v>
      </c>
      <c r="Q299">
        <v>668.78298507462694</v>
      </c>
      <c r="R299">
        <v>24.43</v>
      </c>
      <c r="S299">
        <v>5.1074623260399686E-3</v>
      </c>
    </row>
    <row r="300" spans="1:19" x14ac:dyDescent="0.25">
      <c r="A300">
        <v>49</v>
      </c>
      <c r="B300">
        <v>11</v>
      </c>
      <c r="C300" t="s">
        <v>4</v>
      </c>
      <c r="D300">
        <v>20</v>
      </c>
      <c r="E300">
        <v>4</v>
      </c>
      <c r="F300">
        <v>20</v>
      </c>
      <c r="G300">
        <v>254.68</v>
      </c>
      <c r="H300">
        <v>121.32</v>
      </c>
      <c r="I300">
        <v>-4.9000000000000004</v>
      </c>
      <c r="J300">
        <v>371.1</v>
      </c>
      <c r="K300">
        <v>21.3</v>
      </c>
      <c r="L300">
        <v>1.64</v>
      </c>
      <c r="M300">
        <v>24.120166138613865</v>
      </c>
      <c r="N300">
        <v>176.02439024390245</v>
      </c>
      <c r="O300">
        <v>95.478839999999991</v>
      </c>
      <c r="P300">
        <v>481.64579957356074</v>
      </c>
      <c r="Q300">
        <v>918.30810234541582</v>
      </c>
      <c r="R300">
        <v>24.59</v>
      </c>
      <c r="S300">
        <v>1.6287477836126281E-2</v>
      </c>
    </row>
    <row r="301" spans="1:19" x14ac:dyDescent="0.25">
      <c r="A301">
        <v>49</v>
      </c>
      <c r="B301">
        <v>12</v>
      </c>
      <c r="C301" t="s">
        <v>4</v>
      </c>
      <c r="D301">
        <v>30</v>
      </c>
      <c r="E301">
        <v>1</v>
      </c>
      <c r="F301">
        <v>30</v>
      </c>
      <c r="G301">
        <v>248.35</v>
      </c>
      <c r="H301">
        <v>111.83</v>
      </c>
      <c r="I301">
        <v>5.6</v>
      </c>
      <c r="J301">
        <v>365.78000000000003</v>
      </c>
      <c r="K301">
        <v>11.8</v>
      </c>
      <c r="L301">
        <v>1.6</v>
      </c>
      <c r="M301">
        <v>24.943379999999998</v>
      </c>
      <c r="N301">
        <v>180.10624999999999</v>
      </c>
      <c r="O301">
        <v>98.634060000000005</v>
      </c>
      <c r="P301">
        <v>534.31501066098076</v>
      </c>
      <c r="Q301">
        <v>651.11995735607672</v>
      </c>
      <c r="R301">
        <v>24.39</v>
      </c>
      <c r="S301">
        <v>4.207045917210106E-3</v>
      </c>
    </row>
    <row r="302" spans="1:19" x14ac:dyDescent="0.25">
      <c r="A302">
        <v>49</v>
      </c>
      <c r="B302">
        <v>13</v>
      </c>
      <c r="C302" t="s">
        <v>4</v>
      </c>
      <c r="D302">
        <v>30</v>
      </c>
      <c r="E302">
        <v>4</v>
      </c>
      <c r="F302">
        <v>10</v>
      </c>
      <c r="G302">
        <v>249.51</v>
      </c>
      <c r="H302">
        <v>120.32</v>
      </c>
      <c r="I302">
        <v>-2.8</v>
      </c>
      <c r="J302">
        <v>367.03</v>
      </c>
      <c r="K302">
        <v>20.3</v>
      </c>
      <c r="L302">
        <v>1.6</v>
      </c>
      <c r="M302">
        <v>23.296952277227724</v>
      </c>
      <c r="N302">
        <v>174.8</v>
      </c>
      <c r="O302">
        <v>95.895039999999995</v>
      </c>
      <c r="P302">
        <v>531.60682302771852</v>
      </c>
      <c r="Q302">
        <v>579.02196162046903</v>
      </c>
      <c r="R302">
        <v>24.43</v>
      </c>
      <c r="S302">
        <v>1.8223046232916837E-3</v>
      </c>
    </row>
    <row r="303" spans="1:19" x14ac:dyDescent="0.25">
      <c r="A303">
        <v>49</v>
      </c>
      <c r="B303">
        <v>14</v>
      </c>
      <c r="C303" t="s">
        <v>4</v>
      </c>
      <c r="D303">
        <v>20</v>
      </c>
      <c r="E303">
        <v>3</v>
      </c>
      <c r="F303">
        <v>20</v>
      </c>
      <c r="G303">
        <v>248.89</v>
      </c>
      <c r="H303">
        <v>123.91</v>
      </c>
      <c r="I303">
        <v>-7.6</v>
      </c>
      <c r="J303">
        <v>365.19999999999993</v>
      </c>
      <c r="K303">
        <v>23.9</v>
      </c>
      <c r="L303">
        <v>1.64</v>
      </c>
      <c r="M303">
        <v>24.120166138613865</v>
      </c>
      <c r="N303">
        <v>174.44512195121951</v>
      </c>
      <c r="O303">
        <v>94.295510000000007</v>
      </c>
      <c r="P303">
        <v>464.88038379530917</v>
      </c>
      <c r="Q303">
        <v>871.66110874200433</v>
      </c>
      <c r="R303">
        <v>24.59</v>
      </c>
      <c r="S303">
        <v>1.5225466369123482E-2</v>
      </c>
    </row>
    <row r="304" spans="1:19" x14ac:dyDescent="0.25">
      <c r="A304">
        <v>49</v>
      </c>
      <c r="B304">
        <v>15</v>
      </c>
      <c r="C304" t="s">
        <v>4</v>
      </c>
      <c r="D304">
        <v>10</v>
      </c>
      <c r="E304">
        <v>3</v>
      </c>
      <c r="F304">
        <v>20</v>
      </c>
      <c r="G304">
        <v>250.03</v>
      </c>
      <c r="H304">
        <v>127.53</v>
      </c>
      <c r="I304">
        <v>21.1</v>
      </c>
      <c r="J304">
        <v>398.66</v>
      </c>
      <c r="K304">
        <v>27.5</v>
      </c>
      <c r="L304">
        <v>0.93</v>
      </c>
      <c r="M304">
        <v>24.120166138613865</v>
      </c>
      <c r="N304">
        <v>112.87096774193549</v>
      </c>
      <c r="O304">
        <v>92.459249999999997</v>
      </c>
      <c r="P304">
        <v>465.76575692963752</v>
      </c>
      <c r="Q304">
        <v>6256.3359061833689</v>
      </c>
      <c r="R304">
        <v>24.59</v>
      </c>
      <c r="S304">
        <v>0.14301962402467039</v>
      </c>
    </row>
    <row r="305" spans="1:19" x14ac:dyDescent="0.25">
      <c r="A305">
        <v>49</v>
      </c>
      <c r="B305">
        <v>16</v>
      </c>
      <c r="C305" t="s">
        <v>3</v>
      </c>
      <c r="D305">
        <v>30</v>
      </c>
      <c r="E305">
        <v>3</v>
      </c>
      <c r="F305">
        <v>10</v>
      </c>
      <c r="G305">
        <v>249.24</v>
      </c>
      <c r="H305">
        <v>118.73</v>
      </c>
      <c r="I305">
        <v>5.7</v>
      </c>
      <c r="J305">
        <v>373.67</v>
      </c>
      <c r="K305">
        <v>18.7</v>
      </c>
      <c r="L305">
        <v>1.38</v>
      </c>
      <c r="M305">
        <v>23.296952277227724</v>
      </c>
      <c r="N305">
        <v>163.963768115942</v>
      </c>
      <c r="O305">
        <v>96.52749</v>
      </c>
      <c r="P305">
        <v>586.20409381663114</v>
      </c>
      <c r="Q305">
        <v>645.78289978678038</v>
      </c>
      <c r="R305">
        <v>24.43</v>
      </c>
      <c r="S305">
        <v>2.1337687051324571E-3</v>
      </c>
    </row>
    <row r="306" spans="1:19" x14ac:dyDescent="0.25">
      <c r="A306">
        <v>49</v>
      </c>
      <c r="B306">
        <v>17</v>
      </c>
      <c r="C306" t="s">
        <v>3</v>
      </c>
      <c r="D306">
        <v>20</v>
      </c>
      <c r="E306">
        <v>2</v>
      </c>
      <c r="F306">
        <v>20</v>
      </c>
      <c r="G306">
        <v>251.69</v>
      </c>
      <c r="H306">
        <v>112.33</v>
      </c>
      <c r="I306">
        <v>10.7</v>
      </c>
      <c r="J306">
        <v>374.71999999999997</v>
      </c>
      <c r="K306">
        <v>12.3</v>
      </c>
      <c r="L306">
        <v>1.42</v>
      </c>
      <c r="M306">
        <v>24.120166138613865</v>
      </c>
      <c r="N306">
        <v>170.8943661971831</v>
      </c>
      <c r="O306">
        <v>98.513409999999993</v>
      </c>
      <c r="P306">
        <v>465.83223880597018</v>
      </c>
      <c r="Q306">
        <v>668.96631130063963</v>
      </c>
      <c r="R306">
        <v>24.59</v>
      </c>
      <c r="S306">
        <v>7.1294756720440599E-3</v>
      </c>
    </row>
    <row r="307" spans="1:19" x14ac:dyDescent="0.25">
      <c r="A307">
        <v>49</v>
      </c>
      <c r="B307">
        <v>18</v>
      </c>
      <c r="C307" t="s">
        <v>3</v>
      </c>
      <c r="D307">
        <v>10</v>
      </c>
      <c r="E307">
        <v>2</v>
      </c>
      <c r="F307">
        <v>10</v>
      </c>
      <c r="G307">
        <v>246.04</v>
      </c>
      <c r="H307">
        <v>124.93</v>
      </c>
      <c r="I307">
        <v>27.5</v>
      </c>
      <c r="J307">
        <v>398.47</v>
      </c>
      <c r="K307">
        <v>24.9</v>
      </c>
      <c r="L307">
        <v>0.89</v>
      </c>
      <c r="M307">
        <v>23.296952277227724</v>
      </c>
      <c r="N307">
        <v>109.62921348314606</v>
      </c>
      <c r="O307">
        <v>93.822430000000011</v>
      </c>
      <c r="P307">
        <v>495.04110874200421</v>
      </c>
      <c r="Q307">
        <v>2160.2904904051175</v>
      </c>
      <c r="R307">
        <v>24.43</v>
      </c>
      <c r="S307">
        <v>4.1025848455170578E-2</v>
      </c>
    </row>
    <row r="308" spans="1:19" x14ac:dyDescent="0.25">
      <c r="A308">
        <v>49</v>
      </c>
      <c r="B308">
        <v>19</v>
      </c>
      <c r="C308" t="s">
        <v>3</v>
      </c>
      <c r="D308">
        <v>30</v>
      </c>
      <c r="E308">
        <v>2</v>
      </c>
      <c r="F308">
        <v>10</v>
      </c>
      <c r="G308">
        <v>248.52</v>
      </c>
      <c r="H308">
        <v>113.2</v>
      </c>
      <c r="I308">
        <v>11.2</v>
      </c>
      <c r="J308">
        <v>372.92</v>
      </c>
      <c r="K308">
        <v>13.2</v>
      </c>
      <c r="L308">
        <v>1.38</v>
      </c>
      <c r="M308">
        <v>23.296952277227724</v>
      </c>
      <c r="N308">
        <v>167.97101449275362</v>
      </c>
      <c r="O308">
        <v>98.257599999999996</v>
      </c>
      <c r="P308">
        <v>530.19744136460554</v>
      </c>
      <c r="Q308">
        <v>561.04460554371008</v>
      </c>
      <c r="R308">
        <v>24.43</v>
      </c>
      <c r="S308">
        <v>1.1118395208023315E-3</v>
      </c>
    </row>
    <row r="309" spans="1:19" x14ac:dyDescent="0.25">
      <c r="A309">
        <v>49</v>
      </c>
      <c r="B309">
        <v>20</v>
      </c>
      <c r="C309" t="s">
        <v>3</v>
      </c>
      <c r="D309">
        <v>10</v>
      </c>
      <c r="E309">
        <v>4</v>
      </c>
      <c r="F309">
        <v>10</v>
      </c>
      <c r="G309">
        <v>244.6</v>
      </c>
      <c r="H309">
        <v>122.72</v>
      </c>
      <c r="I309">
        <v>28.7</v>
      </c>
      <c r="J309">
        <v>396.02</v>
      </c>
      <c r="K309">
        <v>23.7</v>
      </c>
      <c r="L309">
        <v>0.89</v>
      </c>
      <c r="M309">
        <v>23.296952277227724</v>
      </c>
      <c r="N309">
        <v>112.11235955056179</v>
      </c>
      <c r="O309">
        <v>93.635359999999991</v>
      </c>
      <c r="P309">
        <v>519.61855010660986</v>
      </c>
      <c r="Q309">
        <v>1985.5610234541575</v>
      </c>
      <c r="R309">
        <v>24.43</v>
      </c>
      <c r="S309">
        <v>3.7007453782813581E-2</v>
      </c>
    </row>
    <row r="310" spans="1:19" x14ac:dyDescent="0.25">
      <c r="A310">
        <v>49</v>
      </c>
      <c r="B310">
        <v>21</v>
      </c>
      <c r="C310" t="s">
        <v>3</v>
      </c>
      <c r="D310">
        <v>10</v>
      </c>
      <c r="E310">
        <v>1</v>
      </c>
      <c r="F310">
        <v>20</v>
      </c>
      <c r="G310">
        <v>251.14</v>
      </c>
      <c r="H310">
        <v>110.33</v>
      </c>
      <c r="I310">
        <v>42.1</v>
      </c>
      <c r="J310">
        <v>403.57</v>
      </c>
      <c r="K310">
        <v>10.3</v>
      </c>
      <c r="L310">
        <v>0.89</v>
      </c>
      <c r="M310">
        <v>24.120166138613865</v>
      </c>
      <c r="N310">
        <v>126.03370786516854</v>
      </c>
      <c r="O310">
        <v>98.966009999999997</v>
      </c>
      <c r="P310">
        <v>488.68955223880596</v>
      </c>
      <c r="Q310">
        <v>3154.0828144989341</v>
      </c>
      <c r="R310">
        <v>24.59</v>
      </c>
      <c r="S310">
        <v>6.8675901646485391E-2</v>
      </c>
    </row>
    <row r="311" spans="1:19" x14ac:dyDescent="0.25">
      <c r="A311">
        <v>49</v>
      </c>
      <c r="B311">
        <v>22</v>
      </c>
      <c r="C311" t="s">
        <v>4</v>
      </c>
      <c r="D311">
        <v>10</v>
      </c>
      <c r="E311">
        <v>1</v>
      </c>
      <c r="F311">
        <v>10</v>
      </c>
      <c r="G311">
        <v>254.42</v>
      </c>
      <c r="H311">
        <v>124.72</v>
      </c>
      <c r="I311">
        <v>23.8</v>
      </c>
      <c r="J311">
        <v>402.94</v>
      </c>
      <c r="K311">
        <v>24.7</v>
      </c>
      <c r="L311">
        <v>0.93</v>
      </c>
      <c r="M311">
        <v>23.296952277227724</v>
      </c>
      <c r="N311">
        <v>115.89247311827958</v>
      </c>
      <c r="O311">
        <v>93.914159999999995</v>
      </c>
      <c r="P311">
        <v>539.41266524520256</v>
      </c>
      <c r="Q311">
        <v>2318.0781236673774</v>
      </c>
      <c r="R311">
        <v>24.43</v>
      </c>
      <c r="S311">
        <v>4.6278267546706602E-2</v>
      </c>
    </row>
    <row r="312" spans="1:19" x14ac:dyDescent="0.25">
      <c r="A312">
        <v>49</v>
      </c>
      <c r="B312">
        <v>23</v>
      </c>
      <c r="C312" t="s">
        <v>4</v>
      </c>
      <c r="D312">
        <v>10</v>
      </c>
      <c r="E312">
        <v>4</v>
      </c>
      <c r="F312">
        <v>30</v>
      </c>
      <c r="G312">
        <v>249.56</v>
      </c>
      <c r="H312">
        <v>139.4</v>
      </c>
      <c r="I312">
        <v>9.1</v>
      </c>
      <c r="J312">
        <v>398.06000000000006</v>
      </c>
      <c r="K312">
        <v>39.4</v>
      </c>
      <c r="L312">
        <v>0.93</v>
      </c>
      <c r="M312">
        <v>24.943379999999998</v>
      </c>
      <c r="N312">
        <v>100.10752688172045</v>
      </c>
      <c r="O312">
        <v>84.476400000000012</v>
      </c>
      <c r="P312">
        <v>492.54345415778249</v>
      </c>
      <c r="Q312">
        <v>13180.096076759062</v>
      </c>
      <c r="R312">
        <v>24.39</v>
      </c>
      <c r="S312">
        <v>0.29656734809512969</v>
      </c>
    </row>
    <row r="313" spans="1:19" x14ac:dyDescent="0.25">
      <c r="A313">
        <v>49</v>
      </c>
      <c r="B313">
        <v>24</v>
      </c>
      <c r="C313" t="s">
        <v>4</v>
      </c>
      <c r="D313">
        <v>30</v>
      </c>
      <c r="E313">
        <v>1</v>
      </c>
      <c r="F313">
        <v>10</v>
      </c>
      <c r="G313">
        <v>247.66</v>
      </c>
      <c r="H313">
        <v>111.82</v>
      </c>
      <c r="I313">
        <v>5.6</v>
      </c>
      <c r="J313">
        <v>365.08000000000004</v>
      </c>
      <c r="K313">
        <v>11.8</v>
      </c>
      <c r="L313">
        <v>1.6</v>
      </c>
      <c r="M313">
        <v>23.296952277227724</v>
      </c>
      <c r="N313">
        <v>180.11250000000001</v>
      </c>
      <c r="O313">
        <v>98.625239999999991</v>
      </c>
      <c r="P313">
        <v>504.9279744136461</v>
      </c>
      <c r="Q313">
        <v>711.42976545842214</v>
      </c>
      <c r="R313">
        <v>24.43</v>
      </c>
      <c r="S313">
        <v>7.9513024448965245E-3</v>
      </c>
    </row>
    <row r="314" spans="1:19" x14ac:dyDescent="0.25">
      <c r="A314">
        <v>49</v>
      </c>
      <c r="B314">
        <v>25</v>
      </c>
      <c r="C314" t="s">
        <v>4</v>
      </c>
      <c r="D314">
        <v>20</v>
      </c>
      <c r="E314">
        <v>1</v>
      </c>
      <c r="F314">
        <v>20</v>
      </c>
      <c r="G314">
        <v>249.08</v>
      </c>
      <c r="H314">
        <v>114.44</v>
      </c>
      <c r="I314">
        <v>2</v>
      </c>
      <c r="J314">
        <v>365.52</v>
      </c>
      <c r="K314">
        <v>14.4</v>
      </c>
      <c r="L314">
        <v>1.64</v>
      </c>
      <c r="M314">
        <v>24.120166138613865</v>
      </c>
      <c r="N314">
        <v>180.21951219512195</v>
      </c>
      <c r="O314">
        <v>97.960639999999998</v>
      </c>
      <c r="P314">
        <v>490.40788912579956</v>
      </c>
      <c r="Q314">
        <v>649.88575692963752</v>
      </c>
      <c r="R314">
        <v>24.59</v>
      </c>
      <c r="S314">
        <v>5.9359883378280664E-3</v>
      </c>
    </row>
    <row r="315" spans="1:19" x14ac:dyDescent="0.25">
      <c r="A315">
        <v>49</v>
      </c>
      <c r="B315">
        <v>26</v>
      </c>
      <c r="C315" t="s">
        <v>4</v>
      </c>
      <c r="D315">
        <v>10</v>
      </c>
      <c r="E315">
        <v>1</v>
      </c>
      <c r="F315">
        <v>30</v>
      </c>
      <c r="G315">
        <v>246.66</v>
      </c>
      <c r="H315">
        <v>124.73</v>
      </c>
      <c r="I315">
        <v>23.8</v>
      </c>
      <c r="J315">
        <v>395.19</v>
      </c>
      <c r="K315">
        <v>24.7</v>
      </c>
      <c r="L315">
        <v>0.93</v>
      </c>
      <c r="M315">
        <v>24.943379999999998</v>
      </c>
      <c r="N315">
        <v>115.88172043010752</v>
      </c>
      <c r="O315">
        <v>93.921689999999998</v>
      </c>
      <c r="P315">
        <v>534.58814498933896</v>
      </c>
      <c r="Q315">
        <v>5233.2054584221751</v>
      </c>
      <c r="R315">
        <v>24.39</v>
      </c>
      <c r="S315">
        <v>0.1143492322606406</v>
      </c>
    </row>
    <row r="316" spans="1:19" x14ac:dyDescent="0.25">
      <c r="A316">
        <v>49</v>
      </c>
      <c r="B316">
        <v>27</v>
      </c>
      <c r="C316" t="s">
        <v>3</v>
      </c>
      <c r="D316">
        <v>30</v>
      </c>
      <c r="E316">
        <v>2</v>
      </c>
      <c r="F316">
        <v>20</v>
      </c>
      <c r="G316">
        <v>243.58</v>
      </c>
      <c r="H316">
        <v>113.21</v>
      </c>
      <c r="I316">
        <v>11.2</v>
      </c>
      <c r="J316">
        <v>367.99</v>
      </c>
      <c r="K316">
        <v>13.2</v>
      </c>
      <c r="L316">
        <v>1.38</v>
      </c>
      <c r="M316">
        <v>24.120166138613865</v>
      </c>
      <c r="N316">
        <v>167.96376811594203</v>
      </c>
      <c r="O316">
        <v>98.266279999999995</v>
      </c>
      <c r="P316">
        <v>466.25326226012788</v>
      </c>
      <c r="Q316">
        <v>559.35778251599152</v>
      </c>
      <c r="R316">
        <v>24.59</v>
      </c>
      <c r="S316">
        <v>3.2197657965506257E-3</v>
      </c>
    </row>
    <row r="317" spans="1:19" x14ac:dyDescent="0.25">
      <c r="A317">
        <v>49</v>
      </c>
      <c r="B317">
        <v>28</v>
      </c>
      <c r="C317" t="s">
        <v>3</v>
      </c>
      <c r="D317">
        <v>30</v>
      </c>
      <c r="E317">
        <v>4</v>
      </c>
      <c r="F317">
        <v>20</v>
      </c>
      <c r="G317">
        <v>249.74</v>
      </c>
      <c r="H317">
        <v>131</v>
      </c>
      <c r="I317">
        <v>-6.6</v>
      </c>
      <c r="J317">
        <v>374.14</v>
      </c>
      <c r="K317">
        <v>31</v>
      </c>
      <c r="L317">
        <v>1.38</v>
      </c>
      <c r="M317">
        <v>24.120166138613865</v>
      </c>
      <c r="N317">
        <v>155.07246376811594</v>
      </c>
      <c r="O317">
        <v>90.39</v>
      </c>
      <c r="P317">
        <v>473.85078891258001</v>
      </c>
      <c r="Q317">
        <v>589.29953091684433</v>
      </c>
      <c r="R317">
        <v>24.59</v>
      </c>
      <c r="S317">
        <v>4.0072452976032983E-3</v>
      </c>
    </row>
    <row r="318" spans="1:19" x14ac:dyDescent="0.25">
      <c r="A318">
        <v>49</v>
      </c>
      <c r="B318">
        <v>29</v>
      </c>
      <c r="C318" t="s">
        <v>4</v>
      </c>
      <c r="D318">
        <v>10</v>
      </c>
      <c r="E318">
        <v>2</v>
      </c>
      <c r="F318">
        <v>10</v>
      </c>
      <c r="G318">
        <v>251.74</v>
      </c>
      <c r="H318">
        <v>126.03</v>
      </c>
      <c r="I318">
        <v>22.5</v>
      </c>
      <c r="J318">
        <v>400.27</v>
      </c>
      <c r="K318">
        <v>26</v>
      </c>
      <c r="L318">
        <v>0.93</v>
      </c>
      <c r="M318">
        <v>23.296952277227724</v>
      </c>
      <c r="N318">
        <v>114.48387096774195</v>
      </c>
      <c r="O318">
        <v>93.262200000000007</v>
      </c>
      <c r="P318">
        <v>485.7782515991471</v>
      </c>
      <c r="Q318">
        <v>2597.235223880597</v>
      </c>
      <c r="R318">
        <v>24.43</v>
      </c>
      <c r="S318">
        <v>5.4648664637951795E-2</v>
      </c>
    </row>
    <row r="319" spans="1:19" x14ac:dyDescent="0.25">
      <c r="A319">
        <v>49</v>
      </c>
      <c r="B319">
        <v>30</v>
      </c>
      <c r="C319" t="s">
        <v>4</v>
      </c>
      <c r="D319">
        <v>30</v>
      </c>
      <c r="E319">
        <v>1</v>
      </c>
      <c r="F319">
        <v>20</v>
      </c>
      <c r="G319">
        <v>254.57</v>
      </c>
      <c r="H319">
        <v>111.81</v>
      </c>
      <c r="I319">
        <v>5.6</v>
      </c>
      <c r="J319">
        <v>371.98</v>
      </c>
      <c r="K319">
        <v>11.8</v>
      </c>
      <c r="L319">
        <v>1.6</v>
      </c>
      <c r="M319">
        <v>24.120166138613865</v>
      </c>
      <c r="N319">
        <v>180.11875000000001</v>
      </c>
      <c r="O319">
        <v>98.616420000000005</v>
      </c>
      <c r="P319">
        <v>502.56191897654583</v>
      </c>
      <c r="Q319">
        <v>555.7285714285714</v>
      </c>
      <c r="R319">
        <v>24.59</v>
      </c>
      <c r="S319">
        <v>1.9646782202750461E-3</v>
      </c>
    </row>
    <row r="320" spans="1:19" x14ac:dyDescent="0.25">
      <c r="A320">
        <v>49</v>
      </c>
      <c r="B320">
        <v>31</v>
      </c>
      <c r="C320" t="s">
        <v>4</v>
      </c>
      <c r="D320">
        <v>30</v>
      </c>
      <c r="E320">
        <v>4</v>
      </c>
      <c r="F320">
        <v>30</v>
      </c>
      <c r="G320">
        <v>256.04000000000002</v>
      </c>
      <c r="H320">
        <v>120.34</v>
      </c>
      <c r="I320">
        <v>-2.8</v>
      </c>
      <c r="J320">
        <v>373.58</v>
      </c>
      <c r="K320">
        <v>20.3</v>
      </c>
      <c r="L320">
        <v>1.6</v>
      </c>
      <c r="M320">
        <v>24.943379999999998</v>
      </c>
      <c r="N320">
        <v>174.78750000000002</v>
      </c>
      <c r="O320">
        <v>95.910979999999995</v>
      </c>
      <c r="P320">
        <v>637.2900213219616</v>
      </c>
      <c r="Q320">
        <v>750.51151385927506</v>
      </c>
      <c r="R320">
        <v>24.39</v>
      </c>
      <c r="S320">
        <v>4.0699123888763037E-3</v>
      </c>
    </row>
    <row r="321" spans="1:19" x14ac:dyDescent="0.25">
      <c r="A321">
        <v>49</v>
      </c>
      <c r="B321">
        <v>32</v>
      </c>
      <c r="C321" t="s">
        <v>3</v>
      </c>
      <c r="D321">
        <v>30</v>
      </c>
      <c r="E321">
        <v>3</v>
      </c>
      <c r="F321">
        <v>30</v>
      </c>
      <c r="G321">
        <v>254.96</v>
      </c>
      <c r="H321">
        <v>118.71</v>
      </c>
      <c r="I321">
        <v>5.7</v>
      </c>
      <c r="J321">
        <v>379.37</v>
      </c>
      <c r="K321">
        <v>18.7</v>
      </c>
      <c r="L321">
        <v>1.38</v>
      </c>
      <c r="M321">
        <v>24.943379999999998</v>
      </c>
      <c r="N321">
        <v>163.97826086956522</v>
      </c>
      <c r="O321">
        <v>96.511229999999998</v>
      </c>
      <c r="P321">
        <v>575.49262260127932</v>
      </c>
      <c r="Q321">
        <v>879.80980810234541</v>
      </c>
      <c r="R321">
        <v>24.39</v>
      </c>
      <c r="S321">
        <v>1.0198799331801957E-2</v>
      </c>
    </row>
    <row r="322" spans="1:19" x14ac:dyDescent="0.25">
      <c r="A322">
        <v>49</v>
      </c>
      <c r="B322">
        <v>33</v>
      </c>
      <c r="C322" t="s">
        <v>4</v>
      </c>
      <c r="D322">
        <v>10</v>
      </c>
      <c r="E322">
        <v>4</v>
      </c>
      <c r="F322">
        <v>20</v>
      </c>
      <c r="G322">
        <v>249.56</v>
      </c>
      <c r="H322">
        <v>139.41</v>
      </c>
      <c r="I322">
        <v>9.1</v>
      </c>
      <c r="J322">
        <v>398.07000000000005</v>
      </c>
      <c r="K322">
        <v>39.4</v>
      </c>
      <c r="L322">
        <v>0.93</v>
      </c>
      <c r="M322">
        <v>24.120166138613865</v>
      </c>
      <c r="N322">
        <v>100.09677419354841</v>
      </c>
      <c r="O322">
        <v>84.482460000000003</v>
      </c>
      <c r="P322">
        <v>467.02260127931771</v>
      </c>
      <c r="Q322">
        <v>8263.9494243070349</v>
      </c>
      <c r="R322">
        <v>24.59</v>
      </c>
      <c r="S322">
        <v>0.18690435077699627</v>
      </c>
    </row>
    <row r="323" spans="1:19" x14ac:dyDescent="0.25">
      <c r="A323">
        <v>49</v>
      </c>
      <c r="B323">
        <v>34</v>
      </c>
      <c r="C323" t="s">
        <v>4</v>
      </c>
      <c r="D323">
        <v>20</v>
      </c>
      <c r="E323">
        <v>2</v>
      </c>
      <c r="F323">
        <v>20</v>
      </c>
      <c r="G323">
        <v>249.42</v>
      </c>
      <c r="H323">
        <v>113.03</v>
      </c>
      <c r="I323">
        <v>3.3</v>
      </c>
      <c r="J323">
        <v>365.75</v>
      </c>
      <c r="K323">
        <v>13</v>
      </c>
      <c r="L323">
        <v>1.64</v>
      </c>
      <c r="M323">
        <v>24.120166138613865</v>
      </c>
      <c r="N323">
        <v>181.07926829268291</v>
      </c>
      <c r="O323">
        <v>98.336100000000002</v>
      </c>
      <c r="P323">
        <v>466.51927505330491</v>
      </c>
      <c r="Q323">
        <v>730.82626865671648</v>
      </c>
      <c r="R323">
        <v>24.59</v>
      </c>
      <c r="S323">
        <v>9.847065526728465E-3</v>
      </c>
    </row>
    <row r="324" spans="1:19" x14ac:dyDescent="0.25">
      <c r="A324">
        <v>49</v>
      </c>
      <c r="B324">
        <v>35</v>
      </c>
      <c r="C324" t="s">
        <v>3</v>
      </c>
      <c r="D324">
        <v>20</v>
      </c>
      <c r="E324">
        <v>1</v>
      </c>
      <c r="F324">
        <v>30</v>
      </c>
      <c r="G324">
        <v>244.45</v>
      </c>
      <c r="H324">
        <v>114.24</v>
      </c>
      <c r="I324">
        <v>8.8000000000000007</v>
      </c>
      <c r="J324">
        <v>367.49</v>
      </c>
      <c r="K324">
        <v>14.2</v>
      </c>
      <c r="L324">
        <v>1.42</v>
      </c>
      <c r="M324">
        <v>24.943379999999998</v>
      </c>
      <c r="N324">
        <v>169.54929577464787</v>
      </c>
      <c r="O324">
        <v>98.017920000000004</v>
      </c>
      <c r="P324">
        <v>558.33641791044772</v>
      </c>
      <c r="Q324">
        <v>1923.5205970149252</v>
      </c>
      <c r="R324">
        <v>24.39</v>
      </c>
      <c r="S324">
        <v>4.6579615297704498E-2</v>
      </c>
    </row>
    <row r="325" spans="1:19" x14ac:dyDescent="0.25">
      <c r="A325">
        <v>49</v>
      </c>
      <c r="B325">
        <v>36</v>
      </c>
      <c r="C325" t="s">
        <v>3</v>
      </c>
      <c r="D325">
        <v>20</v>
      </c>
      <c r="E325">
        <v>1</v>
      </c>
      <c r="F325">
        <v>20</v>
      </c>
      <c r="G325">
        <v>249.81</v>
      </c>
      <c r="H325">
        <v>114.21</v>
      </c>
      <c r="I325">
        <v>8.8000000000000007</v>
      </c>
      <c r="J325">
        <v>372.82</v>
      </c>
      <c r="K325">
        <v>14.2</v>
      </c>
      <c r="L325">
        <v>1.42</v>
      </c>
      <c r="M325">
        <v>24.120166138613865</v>
      </c>
      <c r="N325">
        <v>169.57042253521126</v>
      </c>
      <c r="O325">
        <v>97.992179999999991</v>
      </c>
      <c r="P325">
        <v>466.56187633262266</v>
      </c>
      <c r="Q325">
        <v>1327.0055010660981</v>
      </c>
      <c r="R325">
        <v>24.59</v>
      </c>
      <c r="S325">
        <v>3.0124755205937388E-2</v>
      </c>
    </row>
    <row r="326" spans="1:19" x14ac:dyDescent="0.25">
      <c r="A326">
        <v>49</v>
      </c>
      <c r="B326">
        <v>37</v>
      </c>
      <c r="C326" t="s">
        <v>3</v>
      </c>
      <c r="D326">
        <v>20</v>
      </c>
      <c r="E326">
        <v>4</v>
      </c>
      <c r="F326">
        <v>30</v>
      </c>
      <c r="G326">
        <v>244.94</v>
      </c>
      <c r="H326">
        <v>129.44</v>
      </c>
      <c r="I326">
        <v>-6.5</v>
      </c>
      <c r="J326">
        <v>367.88</v>
      </c>
      <c r="K326">
        <v>29.4</v>
      </c>
      <c r="L326">
        <v>1.42</v>
      </c>
      <c r="M326">
        <v>24.943379999999998</v>
      </c>
      <c r="N326">
        <v>158.8450704225352</v>
      </c>
      <c r="O326">
        <v>91.384640000000005</v>
      </c>
      <c r="P326">
        <v>595.70703624733471</v>
      </c>
      <c r="Q326">
        <v>1337.5995309168443</v>
      </c>
      <c r="R326">
        <v>24.39</v>
      </c>
      <c r="S326">
        <v>2.5436400622952757E-2</v>
      </c>
    </row>
    <row r="327" spans="1:19" x14ac:dyDescent="0.25">
      <c r="A327">
        <v>49</v>
      </c>
      <c r="B327">
        <v>38</v>
      </c>
      <c r="C327" t="s">
        <v>3</v>
      </c>
      <c r="D327">
        <v>30</v>
      </c>
      <c r="E327">
        <v>1</v>
      </c>
      <c r="F327">
        <v>10</v>
      </c>
      <c r="G327">
        <v>244.35</v>
      </c>
      <c r="H327">
        <v>113.54</v>
      </c>
      <c r="I327">
        <v>10.9</v>
      </c>
      <c r="J327">
        <v>368.78999999999996</v>
      </c>
      <c r="K327">
        <v>13.5</v>
      </c>
      <c r="L327">
        <v>1.38</v>
      </c>
      <c r="M327">
        <v>23.296952277227724</v>
      </c>
      <c r="N327">
        <v>167.72463768115941</v>
      </c>
      <c r="O327">
        <v>98.212100000000007</v>
      </c>
      <c r="P327">
        <v>493.23705756929633</v>
      </c>
      <c r="Q327">
        <v>535.53462686567161</v>
      </c>
      <c r="R327">
        <v>24.43</v>
      </c>
      <c r="S327">
        <v>1.5230211860804601E-3</v>
      </c>
    </row>
    <row r="328" spans="1:19" x14ac:dyDescent="0.25">
      <c r="A328">
        <v>49</v>
      </c>
      <c r="B328">
        <v>39</v>
      </c>
      <c r="C328" t="s">
        <v>4</v>
      </c>
      <c r="D328">
        <v>10</v>
      </c>
      <c r="E328">
        <v>1</v>
      </c>
      <c r="F328">
        <v>20</v>
      </c>
      <c r="G328">
        <v>245.1</v>
      </c>
      <c r="H328">
        <v>124.71</v>
      </c>
      <c r="I328">
        <v>23.8</v>
      </c>
      <c r="J328">
        <v>393.61</v>
      </c>
      <c r="K328">
        <v>24.7</v>
      </c>
      <c r="L328">
        <v>0.93</v>
      </c>
      <c r="M328">
        <v>24.120166138613865</v>
      </c>
      <c r="N328">
        <v>115.90322580645162</v>
      </c>
      <c r="O328">
        <v>93.906630000000007</v>
      </c>
      <c r="P328">
        <v>467.29194029850748</v>
      </c>
      <c r="Q328">
        <v>6111.3638379530912</v>
      </c>
      <c r="R328">
        <v>24.59</v>
      </c>
      <c r="S328">
        <v>0.14093998722654599</v>
      </c>
    </row>
    <row r="329" spans="1:19" x14ac:dyDescent="0.25">
      <c r="A329">
        <v>49</v>
      </c>
      <c r="B329">
        <v>40</v>
      </c>
      <c r="C329" t="s">
        <v>3</v>
      </c>
      <c r="D329">
        <v>30</v>
      </c>
      <c r="E329">
        <v>1</v>
      </c>
      <c r="F329">
        <v>30</v>
      </c>
      <c r="G329">
        <v>249.92</v>
      </c>
      <c r="H329">
        <v>113.52</v>
      </c>
      <c r="I329">
        <v>10.9</v>
      </c>
      <c r="J329">
        <v>374.34</v>
      </c>
      <c r="K329">
        <v>13.5</v>
      </c>
      <c r="L329">
        <v>1.38</v>
      </c>
      <c r="M329">
        <v>24.943379999999998</v>
      </c>
      <c r="N329">
        <v>167.73913043478262</v>
      </c>
      <c r="O329">
        <v>98.194800000000001</v>
      </c>
      <c r="P329">
        <v>584.4436673773987</v>
      </c>
      <c r="Q329">
        <v>695.79637526652448</v>
      </c>
      <c r="R329">
        <v>24.39</v>
      </c>
      <c r="S329">
        <v>3.751982661845313E-3</v>
      </c>
    </row>
    <row r="330" spans="1:19" x14ac:dyDescent="0.25">
      <c r="A330">
        <v>49</v>
      </c>
      <c r="B330">
        <v>41</v>
      </c>
      <c r="C330" t="s">
        <v>3</v>
      </c>
      <c r="D330">
        <v>10</v>
      </c>
      <c r="E330">
        <v>3</v>
      </c>
      <c r="F330">
        <v>20</v>
      </c>
      <c r="G330">
        <v>248.48</v>
      </c>
      <c r="H330">
        <v>116.92</v>
      </c>
      <c r="I330">
        <v>35.5</v>
      </c>
      <c r="J330">
        <v>400.9</v>
      </c>
      <c r="K330">
        <v>16.899999999999999</v>
      </c>
      <c r="L330">
        <v>0.89</v>
      </c>
      <c r="M330">
        <v>24.120166138613865</v>
      </c>
      <c r="N330">
        <v>118.62921348314606</v>
      </c>
      <c r="O330">
        <v>97.160520000000005</v>
      </c>
      <c r="P330">
        <v>478.02567164179101</v>
      </c>
      <c r="Q330">
        <v>3191.2287420042644</v>
      </c>
      <c r="R330">
        <v>24.59</v>
      </c>
      <c r="S330">
        <v>6.7023413526674736E-2</v>
      </c>
    </row>
    <row r="331" spans="1:19" x14ac:dyDescent="0.25">
      <c r="A331">
        <v>49</v>
      </c>
      <c r="B331">
        <v>42</v>
      </c>
      <c r="C331" t="s">
        <v>3</v>
      </c>
      <c r="D331">
        <v>10</v>
      </c>
      <c r="E331">
        <v>4</v>
      </c>
      <c r="F331">
        <v>30</v>
      </c>
      <c r="G331">
        <v>243.92</v>
      </c>
      <c r="H331">
        <v>122.74</v>
      </c>
      <c r="I331">
        <v>28.7</v>
      </c>
      <c r="J331">
        <v>395.35999999999996</v>
      </c>
      <c r="K331">
        <v>23.7</v>
      </c>
      <c r="L331">
        <v>0.89</v>
      </c>
      <c r="M331">
        <v>24.943379999999998</v>
      </c>
      <c r="N331">
        <v>112.08988764044943</v>
      </c>
      <c r="O331">
        <v>93.650620000000004</v>
      </c>
      <c r="P331">
        <v>561.79773987206818</v>
      </c>
      <c r="Q331">
        <v>7465.2995309168437</v>
      </c>
      <c r="R331">
        <v>24.39</v>
      </c>
      <c r="S331">
        <v>0.16298189440888361</v>
      </c>
    </row>
    <row r="332" spans="1:19" x14ac:dyDescent="0.25">
      <c r="A332">
        <v>49</v>
      </c>
      <c r="B332">
        <v>43</v>
      </c>
      <c r="C332" t="s">
        <v>3</v>
      </c>
      <c r="D332">
        <v>30</v>
      </c>
      <c r="E332">
        <v>4</v>
      </c>
      <c r="F332">
        <v>30</v>
      </c>
      <c r="G332">
        <v>251.36</v>
      </c>
      <c r="H332">
        <v>131.01</v>
      </c>
      <c r="I332">
        <v>-6.6</v>
      </c>
      <c r="J332">
        <v>375.77</v>
      </c>
      <c r="K332">
        <v>31</v>
      </c>
      <c r="L332">
        <v>1.38</v>
      </c>
      <c r="M332">
        <v>24.943379999999998</v>
      </c>
      <c r="N332">
        <v>155.06521739130434</v>
      </c>
      <c r="O332">
        <v>90.396899999999988</v>
      </c>
      <c r="P332">
        <v>579.83402985074633</v>
      </c>
      <c r="Q332">
        <v>845.64115138592751</v>
      </c>
      <c r="R332">
        <v>24.39</v>
      </c>
      <c r="S332">
        <v>8.9937665426233285E-3</v>
      </c>
    </row>
    <row r="333" spans="1:19" x14ac:dyDescent="0.25">
      <c r="A333">
        <v>49</v>
      </c>
      <c r="B333">
        <v>44</v>
      </c>
      <c r="C333" t="s">
        <v>4</v>
      </c>
      <c r="D333">
        <v>20</v>
      </c>
      <c r="E333">
        <v>1</v>
      </c>
      <c r="F333">
        <v>30</v>
      </c>
      <c r="G333">
        <v>248.67</v>
      </c>
      <c r="H333">
        <v>114.43</v>
      </c>
      <c r="I333">
        <v>2</v>
      </c>
      <c r="J333">
        <v>365.1</v>
      </c>
      <c r="K333">
        <v>14.4</v>
      </c>
      <c r="L333">
        <v>1.64</v>
      </c>
      <c r="M333">
        <v>24.943379999999998</v>
      </c>
      <c r="N333">
        <v>180.22560975609755</v>
      </c>
      <c r="O333">
        <v>97.952080000000009</v>
      </c>
      <c r="P333">
        <v>524.41918976545844</v>
      </c>
      <c r="Q333">
        <v>715.2401705756929</v>
      </c>
      <c r="R333">
        <v>24.39</v>
      </c>
      <c r="S333">
        <v>6.925372010908851E-3</v>
      </c>
    </row>
    <row r="334" spans="1:19" x14ac:dyDescent="0.25">
      <c r="A334">
        <v>49</v>
      </c>
      <c r="B334">
        <v>45</v>
      </c>
      <c r="C334" t="s">
        <v>4</v>
      </c>
      <c r="D334">
        <v>30</v>
      </c>
      <c r="E334">
        <v>2</v>
      </c>
      <c r="F334">
        <v>10</v>
      </c>
      <c r="G334">
        <v>252.1</v>
      </c>
      <c r="H334">
        <v>113.94</v>
      </c>
      <c r="I334">
        <v>3.5</v>
      </c>
      <c r="J334">
        <v>369.53999999999996</v>
      </c>
      <c r="K334">
        <v>13.9</v>
      </c>
      <c r="L334">
        <v>1.6</v>
      </c>
      <c r="M334">
        <v>23.296952277227724</v>
      </c>
      <c r="N334">
        <v>178.78750000000002</v>
      </c>
      <c r="O334">
        <v>98.102339999999998</v>
      </c>
      <c r="P334">
        <v>548.16788912579955</v>
      </c>
      <c r="Q334">
        <v>524.70844349680169</v>
      </c>
      <c r="R334">
        <v>24.43</v>
      </c>
      <c r="S334">
        <v>-9.0143454909949916E-4</v>
      </c>
    </row>
    <row r="335" spans="1:19" x14ac:dyDescent="0.25">
      <c r="A335">
        <v>49</v>
      </c>
      <c r="B335">
        <v>46</v>
      </c>
      <c r="C335" t="s">
        <v>4</v>
      </c>
      <c r="D335">
        <v>30</v>
      </c>
      <c r="E335">
        <v>3</v>
      </c>
      <c r="F335">
        <v>20</v>
      </c>
      <c r="G335">
        <v>254.41</v>
      </c>
      <c r="H335">
        <v>119.52</v>
      </c>
      <c r="I335">
        <v>-2</v>
      </c>
      <c r="J335">
        <v>371.93</v>
      </c>
      <c r="K335">
        <v>19.5</v>
      </c>
      <c r="L335">
        <v>1.6</v>
      </c>
      <c r="M335">
        <v>24.120166138613865</v>
      </c>
      <c r="N335">
        <v>175.3</v>
      </c>
      <c r="O335">
        <v>96.2136</v>
      </c>
      <c r="P335">
        <v>466.33901918976545</v>
      </c>
      <c r="Q335">
        <v>541.18805970149253</v>
      </c>
      <c r="R335">
        <v>24.59</v>
      </c>
      <c r="S335">
        <v>2.7591423751430469E-3</v>
      </c>
    </row>
    <row r="336" spans="1:19" x14ac:dyDescent="0.25">
      <c r="A336">
        <v>49</v>
      </c>
      <c r="B336">
        <v>47</v>
      </c>
      <c r="C336" t="s">
        <v>4</v>
      </c>
      <c r="D336">
        <v>30</v>
      </c>
      <c r="E336">
        <v>4</v>
      </c>
      <c r="F336">
        <v>20</v>
      </c>
      <c r="G336">
        <v>254.77</v>
      </c>
      <c r="H336">
        <v>120.34</v>
      </c>
      <c r="I336">
        <v>-2.8</v>
      </c>
      <c r="J336">
        <v>372.31</v>
      </c>
      <c r="K336">
        <v>20.3</v>
      </c>
      <c r="L336">
        <v>1.6</v>
      </c>
      <c r="M336">
        <v>24.120166138613865</v>
      </c>
      <c r="N336">
        <v>174.78750000000002</v>
      </c>
      <c r="O336">
        <v>95.910979999999995</v>
      </c>
      <c r="P336">
        <v>494.48093816631132</v>
      </c>
      <c r="Q336">
        <v>534.94272921108745</v>
      </c>
      <c r="R336">
        <v>24.59</v>
      </c>
      <c r="S336">
        <v>1.4918651449842683E-3</v>
      </c>
    </row>
    <row r="337" spans="1:19" x14ac:dyDescent="0.25">
      <c r="A337">
        <v>49</v>
      </c>
      <c r="B337">
        <v>48</v>
      </c>
      <c r="C337" t="s">
        <v>3</v>
      </c>
      <c r="D337">
        <v>20</v>
      </c>
      <c r="E337">
        <v>3</v>
      </c>
      <c r="F337">
        <v>10</v>
      </c>
      <c r="G337">
        <v>251.11</v>
      </c>
      <c r="H337">
        <v>113.07</v>
      </c>
      <c r="I337">
        <v>10</v>
      </c>
      <c r="J337">
        <v>374.18</v>
      </c>
      <c r="K337">
        <v>13</v>
      </c>
      <c r="L337">
        <v>1.42</v>
      </c>
      <c r="M337">
        <v>23.296952277227724</v>
      </c>
      <c r="N337">
        <v>170.37323943661971</v>
      </c>
      <c r="O337">
        <v>98.370899999999992</v>
      </c>
      <c r="P337">
        <v>540.19095948827294</v>
      </c>
      <c r="Q337">
        <v>701.97744136460562</v>
      </c>
      <c r="R337">
        <v>24.43</v>
      </c>
      <c r="S337">
        <v>5.9079340201465746E-3</v>
      </c>
    </row>
    <row r="338" spans="1:19" x14ac:dyDescent="0.25">
      <c r="A338">
        <v>49</v>
      </c>
      <c r="B338">
        <v>49</v>
      </c>
      <c r="C338" t="s">
        <v>3</v>
      </c>
      <c r="D338">
        <v>20</v>
      </c>
      <c r="E338">
        <v>3</v>
      </c>
      <c r="F338">
        <v>30</v>
      </c>
      <c r="G338">
        <v>249.17</v>
      </c>
      <c r="H338">
        <v>113.02</v>
      </c>
      <c r="I338">
        <v>10</v>
      </c>
      <c r="J338">
        <v>372.19</v>
      </c>
      <c r="K338">
        <v>13</v>
      </c>
      <c r="L338">
        <v>1.42</v>
      </c>
      <c r="M338">
        <v>24.943379999999998</v>
      </c>
      <c r="N338">
        <v>170.40845070422534</v>
      </c>
      <c r="O338">
        <v>98.327399999999997</v>
      </c>
      <c r="P338">
        <v>520.01714285714286</v>
      </c>
      <c r="Q338">
        <v>1249.0564179104476</v>
      </c>
      <c r="R338">
        <v>24.39</v>
      </c>
      <c r="S338">
        <v>2.4921928203402666E-2</v>
      </c>
    </row>
    <row r="339" spans="1:19" x14ac:dyDescent="0.25">
      <c r="A339">
        <v>49</v>
      </c>
      <c r="B339">
        <v>50</v>
      </c>
      <c r="C339" t="s">
        <v>3</v>
      </c>
      <c r="D339">
        <v>20</v>
      </c>
      <c r="E339">
        <v>4</v>
      </c>
      <c r="F339">
        <v>20</v>
      </c>
      <c r="G339">
        <v>249.63</v>
      </c>
      <c r="H339">
        <v>129.43</v>
      </c>
      <c r="I339">
        <v>-6.5</v>
      </c>
      <c r="J339">
        <v>372.56</v>
      </c>
      <c r="K339">
        <v>29.4</v>
      </c>
      <c r="L339">
        <v>1.42</v>
      </c>
      <c r="M339">
        <v>24.120166138613865</v>
      </c>
      <c r="N339">
        <v>158.85211267605632</v>
      </c>
      <c r="O339">
        <v>91.377579999999995</v>
      </c>
      <c r="P339">
        <v>466.96703624733476</v>
      </c>
      <c r="Q339">
        <v>983.62814498933903</v>
      </c>
      <c r="R339">
        <v>24.59</v>
      </c>
      <c r="S339">
        <v>1.8171950158242078E-2</v>
      </c>
    </row>
    <row r="340" spans="1:19" x14ac:dyDescent="0.25">
      <c r="A340">
        <v>49</v>
      </c>
      <c r="B340">
        <v>51</v>
      </c>
      <c r="C340" t="s">
        <v>3</v>
      </c>
      <c r="D340">
        <v>30</v>
      </c>
      <c r="E340">
        <v>1</v>
      </c>
      <c r="F340">
        <v>20</v>
      </c>
      <c r="G340">
        <v>247.06</v>
      </c>
      <c r="H340">
        <v>113.54</v>
      </c>
      <c r="I340">
        <v>10.9</v>
      </c>
      <c r="J340">
        <v>371.5</v>
      </c>
      <c r="K340">
        <v>13.5</v>
      </c>
      <c r="L340">
        <v>1.38</v>
      </c>
      <c r="M340">
        <v>24.120166138613865</v>
      </c>
      <c r="N340">
        <v>167.72463768115941</v>
      </c>
      <c r="O340">
        <v>98.212100000000007</v>
      </c>
      <c r="P340">
        <v>491.2682729211088</v>
      </c>
      <c r="Q340">
        <v>602.26046908315573</v>
      </c>
      <c r="R340">
        <v>24.59</v>
      </c>
      <c r="S340">
        <v>3.8350120436680085E-3</v>
      </c>
    </row>
    <row r="341" spans="1:19" x14ac:dyDescent="0.25">
      <c r="A341">
        <v>49</v>
      </c>
      <c r="B341">
        <v>52</v>
      </c>
      <c r="C341" t="s">
        <v>3</v>
      </c>
      <c r="D341">
        <v>10</v>
      </c>
      <c r="E341">
        <v>4</v>
      </c>
      <c r="F341">
        <v>20</v>
      </c>
      <c r="G341">
        <v>252.11</v>
      </c>
      <c r="H341">
        <v>122.71</v>
      </c>
      <c r="I341">
        <v>28.7</v>
      </c>
      <c r="J341">
        <v>403.52</v>
      </c>
      <c r="K341">
        <v>23.7</v>
      </c>
      <c r="L341">
        <v>0.89</v>
      </c>
      <c r="M341">
        <v>24.120166138613865</v>
      </c>
      <c r="N341">
        <v>112.123595505618</v>
      </c>
      <c r="O341">
        <v>93.62773</v>
      </c>
      <c r="P341">
        <v>490.73466950959488</v>
      </c>
      <c r="Q341">
        <v>3448.1152238805971</v>
      </c>
      <c r="R341">
        <v>24.59</v>
      </c>
      <c r="S341">
        <v>7.1654283435434563E-2</v>
      </c>
    </row>
    <row r="342" spans="1:19" x14ac:dyDescent="0.25">
      <c r="A342">
        <v>49</v>
      </c>
      <c r="B342">
        <v>53</v>
      </c>
      <c r="C342" t="s">
        <v>3</v>
      </c>
      <c r="D342">
        <v>20</v>
      </c>
      <c r="E342">
        <v>1</v>
      </c>
      <c r="F342">
        <v>10</v>
      </c>
      <c r="G342">
        <v>244.67</v>
      </c>
      <c r="H342">
        <v>114.22</v>
      </c>
      <c r="I342">
        <v>8.8000000000000007</v>
      </c>
      <c r="J342">
        <v>367.69</v>
      </c>
      <c r="K342">
        <v>14.2</v>
      </c>
      <c r="L342">
        <v>1.42</v>
      </c>
      <c r="M342">
        <v>23.296952277227724</v>
      </c>
      <c r="N342">
        <v>169.56338028169014</v>
      </c>
      <c r="O342">
        <v>98.00076</v>
      </c>
      <c r="P342">
        <v>503.51364605543711</v>
      </c>
      <c r="Q342">
        <v>760.8973987206823</v>
      </c>
      <c r="R342">
        <v>24.43</v>
      </c>
      <c r="S342">
        <v>9.3894989929846438E-3</v>
      </c>
    </row>
    <row r="343" spans="1:19" x14ac:dyDescent="0.25">
      <c r="A343">
        <v>49</v>
      </c>
      <c r="B343">
        <v>54</v>
      </c>
      <c r="C343" t="s">
        <v>3</v>
      </c>
      <c r="D343">
        <v>10</v>
      </c>
      <c r="E343">
        <v>1</v>
      </c>
      <c r="F343">
        <v>30</v>
      </c>
      <c r="G343">
        <v>249.63</v>
      </c>
      <c r="H343">
        <v>110.33</v>
      </c>
      <c r="I343">
        <v>42.1</v>
      </c>
      <c r="J343">
        <v>402.06</v>
      </c>
      <c r="K343">
        <v>10.3</v>
      </c>
      <c r="L343">
        <v>0.89</v>
      </c>
      <c r="M343">
        <v>24.943379999999998</v>
      </c>
      <c r="N343">
        <v>126.03370786516854</v>
      </c>
      <c r="O343">
        <v>98.966009999999997</v>
      </c>
      <c r="P343">
        <v>698.05492537313432</v>
      </c>
      <c r="Q343">
        <v>4577.1959061833686</v>
      </c>
      <c r="R343">
        <v>24.39</v>
      </c>
      <c r="S343">
        <v>9.7442935398884864E-2</v>
      </c>
    </row>
    <row r="344" spans="1:19" x14ac:dyDescent="0.25">
      <c r="A344">
        <v>49</v>
      </c>
      <c r="B344">
        <v>55</v>
      </c>
      <c r="C344" t="s">
        <v>3</v>
      </c>
      <c r="D344">
        <v>10</v>
      </c>
      <c r="E344">
        <v>3</v>
      </c>
      <c r="F344">
        <v>10</v>
      </c>
      <c r="G344">
        <v>249.33</v>
      </c>
      <c r="H344">
        <v>116.9</v>
      </c>
      <c r="I344">
        <v>35.5</v>
      </c>
      <c r="J344">
        <v>401.73</v>
      </c>
      <c r="K344">
        <v>16.899999999999999</v>
      </c>
      <c r="L344">
        <v>0.89</v>
      </c>
      <c r="M344">
        <v>23.296952277227724</v>
      </c>
      <c r="N344">
        <v>118.65168539325842</v>
      </c>
      <c r="O344">
        <v>97.143900000000002</v>
      </c>
      <c r="P344">
        <v>556.75232409381658</v>
      </c>
      <c r="Q344">
        <v>1488.7869083155649</v>
      </c>
      <c r="R344">
        <v>24.43</v>
      </c>
      <c r="S344">
        <v>2.4002090741014292E-2</v>
      </c>
    </row>
    <row r="345" spans="1:19" x14ac:dyDescent="0.25">
      <c r="A345">
        <v>49</v>
      </c>
      <c r="B345">
        <v>56</v>
      </c>
      <c r="C345" t="s">
        <v>3</v>
      </c>
      <c r="D345">
        <v>20</v>
      </c>
      <c r="E345">
        <v>2</v>
      </c>
      <c r="F345">
        <v>10</v>
      </c>
      <c r="G345">
        <v>248.69</v>
      </c>
      <c r="H345">
        <v>112.31</v>
      </c>
      <c r="I345">
        <v>10.7</v>
      </c>
      <c r="J345">
        <v>371.7</v>
      </c>
      <c r="K345">
        <v>12.3</v>
      </c>
      <c r="L345">
        <v>1.42</v>
      </c>
      <c r="M345">
        <v>23.296952277227724</v>
      </c>
      <c r="N345">
        <v>170.90845070422534</v>
      </c>
      <c r="O345">
        <v>98.495869999999996</v>
      </c>
      <c r="P345">
        <v>545.82243070362472</v>
      </c>
      <c r="Q345">
        <v>976.11509594882727</v>
      </c>
      <c r="R345">
        <v>24.43</v>
      </c>
      <c r="S345">
        <v>1.5742297985197707E-2</v>
      </c>
    </row>
    <row r="346" spans="1:19" x14ac:dyDescent="0.25">
      <c r="A346">
        <v>49</v>
      </c>
      <c r="B346">
        <v>57</v>
      </c>
      <c r="C346" t="s">
        <v>3</v>
      </c>
      <c r="D346">
        <v>20</v>
      </c>
      <c r="E346">
        <v>4</v>
      </c>
      <c r="F346">
        <v>10</v>
      </c>
      <c r="G346">
        <v>249.67</v>
      </c>
      <c r="H346">
        <v>129.41</v>
      </c>
      <c r="I346">
        <v>-6.5</v>
      </c>
      <c r="J346">
        <v>372.58</v>
      </c>
      <c r="K346">
        <v>29.4</v>
      </c>
      <c r="L346">
        <v>1.42</v>
      </c>
      <c r="M346">
        <v>23.296952277227724</v>
      </c>
      <c r="N346">
        <v>158.86619718309859</v>
      </c>
      <c r="O346">
        <v>91.363460000000003</v>
      </c>
      <c r="P346">
        <v>571.48345415778249</v>
      </c>
      <c r="Q346">
        <v>701.68908315565022</v>
      </c>
      <c r="R346">
        <v>24.43</v>
      </c>
      <c r="S346">
        <v>4.7736150109998774E-3</v>
      </c>
    </row>
    <row r="347" spans="1:19" x14ac:dyDescent="0.25">
      <c r="A347">
        <v>49</v>
      </c>
      <c r="B347">
        <v>58</v>
      </c>
      <c r="C347" t="s">
        <v>3</v>
      </c>
      <c r="D347">
        <v>30</v>
      </c>
      <c r="E347">
        <v>4</v>
      </c>
      <c r="F347">
        <v>10</v>
      </c>
      <c r="G347">
        <v>248.22</v>
      </c>
      <c r="H347">
        <v>131.01</v>
      </c>
      <c r="I347">
        <v>-6.6</v>
      </c>
      <c r="J347">
        <v>372.63</v>
      </c>
      <c r="K347">
        <v>31</v>
      </c>
      <c r="L347">
        <v>1.38</v>
      </c>
      <c r="M347">
        <v>23.296952277227724</v>
      </c>
      <c r="N347">
        <v>155.06521739130434</v>
      </c>
      <c r="O347">
        <v>90.396899999999988</v>
      </c>
      <c r="P347">
        <v>515.65765458422175</v>
      </c>
      <c r="Q347">
        <v>680.98315565031987</v>
      </c>
      <c r="R347">
        <v>24.43</v>
      </c>
      <c r="S347">
        <v>5.9794242939865483E-3</v>
      </c>
    </row>
    <row r="348" spans="1:19" x14ac:dyDescent="0.25">
      <c r="A348">
        <v>49</v>
      </c>
      <c r="B348">
        <v>59</v>
      </c>
      <c r="C348" t="s">
        <v>3</v>
      </c>
      <c r="D348">
        <v>10</v>
      </c>
      <c r="E348">
        <v>2</v>
      </c>
      <c r="F348">
        <v>20</v>
      </c>
      <c r="G348">
        <v>248.21</v>
      </c>
      <c r="H348">
        <v>124.93</v>
      </c>
      <c r="I348">
        <v>27.5</v>
      </c>
      <c r="J348">
        <v>400.64</v>
      </c>
      <c r="K348">
        <v>24.9</v>
      </c>
      <c r="L348">
        <v>0.89</v>
      </c>
      <c r="M348">
        <v>24.120166138613865</v>
      </c>
      <c r="N348">
        <v>109.62921348314606</v>
      </c>
      <c r="O348">
        <v>93.822430000000011</v>
      </c>
      <c r="P348">
        <v>495.4376119402985</v>
      </c>
      <c r="Q348">
        <v>3813.6987633262261</v>
      </c>
      <c r="R348">
        <v>24.59</v>
      </c>
      <c r="S348">
        <v>7.8446325630570884E-2</v>
      </c>
    </row>
    <row r="349" spans="1:19" x14ac:dyDescent="0.25">
      <c r="A349">
        <v>49</v>
      </c>
      <c r="B349">
        <v>60</v>
      </c>
      <c r="C349" t="s">
        <v>3</v>
      </c>
      <c r="D349">
        <v>10</v>
      </c>
      <c r="E349">
        <v>2</v>
      </c>
      <c r="F349">
        <v>30</v>
      </c>
      <c r="G349">
        <v>255.03</v>
      </c>
      <c r="H349">
        <v>124.9</v>
      </c>
      <c r="I349">
        <v>27.5</v>
      </c>
      <c r="J349">
        <v>407.43</v>
      </c>
      <c r="K349">
        <v>24.9</v>
      </c>
      <c r="L349">
        <v>0.89</v>
      </c>
      <c r="M349">
        <v>24.943379999999998</v>
      </c>
      <c r="N349">
        <v>109.6629213483146</v>
      </c>
      <c r="O349">
        <v>93.799900000000008</v>
      </c>
      <c r="P349">
        <v>549.82490405117267</v>
      </c>
      <c r="Q349">
        <v>5690.4695522388056</v>
      </c>
      <c r="R349">
        <v>24.39</v>
      </c>
      <c r="S349">
        <v>0.11854661627573639</v>
      </c>
    </row>
    <row r="350" spans="1:19" x14ac:dyDescent="0.25">
      <c r="A350">
        <v>49</v>
      </c>
      <c r="B350">
        <v>61</v>
      </c>
      <c r="C350" t="s">
        <v>3</v>
      </c>
      <c r="D350">
        <v>10</v>
      </c>
      <c r="E350">
        <v>3</v>
      </c>
      <c r="F350">
        <v>30</v>
      </c>
      <c r="G350">
        <v>249.35</v>
      </c>
      <c r="H350">
        <v>116.9</v>
      </c>
      <c r="I350">
        <v>35.5</v>
      </c>
      <c r="J350">
        <v>401.75</v>
      </c>
      <c r="K350">
        <v>16.899999999999999</v>
      </c>
      <c r="L350">
        <v>0.89</v>
      </c>
      <c r="M350">
        <v>24.943379999999998</v>
      </c>
      <c r="N350">
        <v>118.65168539325842</v>
      </c>
      <c r="O350">
        <v>97.143900000000002</v>
      </c>
      <c r="P350">
        <v>550.75479744136464</v>
      </c>
      <c r="Q350">
        <v>6372.1978678038377</v>
      </c>
      <c r="R350">
        <v>24.39</v>
      </c>
      <c r="S350">
        <v>0.14025009820720119</v>
      </c>
    </row>
    <row r="351" spans="1:19" x14ac:dyDescent="0.25">
      <c r="A351">
        <v>49</v>
      </c>
      <c r="B351">
        <v>62</v>
      </c>
      <c r="C351" t="s">
        <v>4</v>
      </c>
      <c r="D351">
        <v>10</v>
      </c>
      <c r="E351">
        <v>4</v>
      </c>
      <c r="F351">
        <v>10</v>
      </c>
      <c r="G351">
        <v>249.73</v>
      </c>
      <c r="H351">
        <v>139.41</v>
      </c>
      <c r="I351">
        <v>9.1</v>
      </c>
      <c r="J351">
        <v>398.24</v>
      </c>
      <c r="K351">
        <v>39.4</v>
      </c>
      <c r="L351">
        <v>0.93</v>
      </c>
      <c r="M351">
        <v>23.296952277227724</v>
      </c>
      <c r="N351">
        <v>100.09677419354841</v>
      </c>
      <c r="O351">
        <v>84.482460000000003</v>
      </c>
      <c r="P351">
        <v>523.68878464818761</v>
      </c>
      <c r="Q351">
        <v>2487.5524093816634</v>
      </c>
      <c r="R351">
        <v>24.43</v>
      </c>
      <c r="S351">
        <v>4.9059546066134586E-2</v>
      </c>
    </row>
    <row r="352" spans="1:19" x14ac:dyDescent="0.25">
      <c r="A352">
        <v>49</v>
      </c>
      <c r="B352">
        <v>63</v>
      </c>
      <c r="C352" t="s">
        <v>4</v>
      </c>
      <c r="D352">
        <v>10</v>
      </c>
      <c r="E352">
        <v>3</v>
      </c>
      <c r="F352">
        <v>10</v>
      </c>
      <c r="G352">
        <v>245.66</v>
      </c>
      <c r="H352">
        <v>127.53</v>
      </c>
      <c r="I352">
        <v>21.1</v>
      </c>
      <c r="J352">
        <v>394.29</v>
      </c>
      <c r="K352">
        <v>27.5</v>
      </c>
      <c r="L352">
        <v>0.93</v>
      </c>
      <c r="M352">
        <v>23.296952277227724</v>
      </c>
      <c r="N352">
        <v>112.87096774193549</v>
      </c>
      <c r="O352">
        <v>92.459249999999997</v>
      </c>
      <c r="P352">
        <v>551.54665245202557</v>
      </c>
      <c r="Q352">
        <v>2872.5294243070362</v>
      </c>
      <c r="R352">
        <v>24.43</v>
      </c>
      <c r="S352">
        <v>5.9739621713161682E-2</v>
      </c>
    </row>
    <row r="353" spans="1:19" x14ac:dyDescent="0.25">
      <c r="A353">
        <v>49</v>
      </c>
      <c r="B353">
        <v>64</v>
      </c>
      <c r="C353" t="s">
        <v>4</v>
      </c>
      <c r="D353">
        <v>10</v>
      </c>
      <c r="E353">
        <v>2</v>
      </c>
      <c r="F353">
        <v>20</v>
      </c>
      <c r="G353">
        <v>243.51</v>
      </c>
      <c r="H353">
        <v>126.03</v>
      </c>
      <c r="I353">
        <v>22.5</v>
      </c>
      <c r="J353">
        <v>392.03999999999996</v>
      </c>
      <c r="K353">
        <v>26</v>
      </c>
      <c r="L353">
        <v>0.93</v>
      </c>
      <c r="M353">
        <v>24.120166138613865</v>
      </c>
      <c r="N353">
        <v>114.48387096774195</v>
      </c>
      <c r="O353">
        <v>93.262200000000007</v>
      </c>
      <c r="P353">
        <v>481.04243070362475</v>
      </c>
      <c r="Q353">
        <v>4496.2268656716415</v>
      </c>
      <c r="R353">
        <v>24.59</v>
      </c>
      <c r="S353">
        <v>9.972098762867293E-2</v>
      </c>
    </row>
    <row r="354" spans="1:19" x14ac:dyDescent="0.25">
      <c r="A354">
        <v>49</v>
      </c>
      <c r="B354">
        <v>65</v>
      </c>
      <c r="C354" t="s">
        <v>4</v>
      </c>
      <c r="D354">
        <v>20</v>
      </c>
      <c r="E354">
        <v>1</v>
      </c>
      <c r="F354">
        <v>10</v>
      </c>
      <c r="G354">
        <v>249.7</v>
      </c>
      <c r="H354">
        <v>114.41</v>
      </c>
      <c r="I354">
        <v>2</v>
      </c>
      <c r="J354">
        <v>366.11</v>
      </c>
      <c r="K354">
        <v>14.4</v>
      </c>
      <c r="L354">
        <v>1.64</v>
      </c>
      <c r="M354">
        <v>23.296952277227724</v>
      </c>
      <c r="N354">
        <v>180.23780487804879</v>
      </c>
      <c r="O354">
        <v>97.93495999999999</v>
      </c>
      <c r="P354">
        <v>523.33547974413648</v>
      </c>
      <c r="Q354">
        <v>609.95206823027718</v>
      </c>
      <c r="R354">
        <v>24.43</v>
      </c>
      <c r="S354">
        <v>3.3609951258405119E-3</v>
      </c>
    </row>
    <row r="355" spans="1:19" x14ac:dyDescent="0.25">
      <c r="A355">
        <v>49</v>
      </c>
      <c r="B355">
        <v>66</v>
      </c>
      <c r="C355" t="s">
        <v>4</v>
      </c>
      <c r="D355">
        <v>20</v>
      </c>
      <c r="E355">
        <v>4</v>
      </c>
      <c r="F355">
        <v>10</v>
      </c>
      <c r="G355">
        <v>248.52</v>
      </c>
      <c r="H355">
        <v>121.31</v>
      </c>
      <c r="I355">
        <v>-4.9000000000000004</v>
      </c>
      <c r="J355">
        <v>364.93000000000006</v>
      </c>
      <c r="K355">
        <v>21.3</v>
      </c>
      <c r="L355">
        <v>1.64</v>
      </c>
      <c r="M355">
        <v>23.296952277227724</v>
      </c>
      <c r="N355">
        <v>176.03048780487805</v>
      </c>
      <c r="O355">
        <v>95.470969999999994</v>
      </c>
      <c r="P355">
        <v>519.56149253731337</v>
      </c>
      <c r="Q355">
        <v>677.53731343283584</v>
      </c>
      <c r="R355">
        <v>24.43</v>
      </c>
      <c r="S355">
        <v>6.1413782585555306E-3</v>
      </c>
    </row>
    <row r="356" spans="1:19" x14ac:dyDescent="0.25">
      <c r="A356">
        <v>49</v>
      </c>
      <c r="B356">
        <v>67</v>
      </c>
      <c r="C356" t="s">
        <v>4</v>
      </c>
      <c r="D356">
        <v>20</v>
      </c>
      <c r="E356">
        <v>3</v>
      </c>
      <c r="F356">
        <v>10</v>
      </c>
      <c r="G356">
        <v>249.69</v>
      </c>
      <c r="H356">
        <v>123.95</v>
      </c>
      <c r="I356">
        <v>-7.6</v>
      </c>
      <c r="J356">
        <v>366.03999999999996</v>
      </c>
      <c r="K356">
        <v>23.9</v>
      </c>
      <c r="L356">
        <v>1.64</v>
      </c>
      <c r="M356">
        <v>23.296952277227724</v>
      </c>
      <c r="N356">
        <v>174.42073170731706</v>
      </c>
      <c r="O356">
        <v>94.325950000000006</v>
      </c>
      <c r="P356">
        <v>535.58520255863539</v>
      </c>
      <c r="Q356">
        <v>755.80379530916844</v>
      </c>
      <c r="R356">
        <v>24.43</v>
      </c>
      <c r="S356">
        <v>8.5857762881311403E-3</v>
      </c>
    </row>
    <row r="357" spans="1:19" x14ac:dyDescent="0.25">
      <c r="A357">
        <v>49</v>
      </c>
      <c r="B357">
        <v>68</v>
      </c>
      <c r="C357" t="s">
        <v>4</v>
      </c>
      <c r="D357">
        <v>20</v>
      </c>
      <c r="E357">
        <v>3</v>
      </c>
      <c r="F357">
        <v>30</v>
      </c>
      <c r="G357">
        <v>249.72</v>
      </c>
      <c r="H357">
        <v>123.93</v>
      </c>
      <c r="I357">
        <v>-7.6</v>
      </c>
      <c r="J357">
        <v>366.04999999999995</v>
      </c>
      <c r="K357">
        <v>23.9</v>
      </c>
      <c r="L357">
        <v>1.64</v>
      </c>
      <c r="M357">
        <v>24.943379999999998</v>
      </c>
      <c r="N357">
        <v>174.4329268292683</v>
      </c>
      <c r="O357">
        <v>94.310730000000007</v>
      </c>
      <c r="P357">
        <v>561.06051172707885</v>
      </c>
      <c r="Q357">
        <v>1100.589040511727</v>
      </c>
      <c r="R357">
        <v>24.39</v>
      </c>
      <c r="S357">
        <v>1.9683209642186523E-2</v>
      </c>
    </row>
    <row r="358" spans="1:19" x14ac:dyDescent="0.25">
      <c r="A358">
        <v>49</v>
      </c>
      <c r="B358">
        <v>69</v>
      </c>
      <c r="C358" t="s">
        <v>4</v>
      </c>
      <c r="D358">
        <v>30</v>
      </c>
      <c r="E358">
        <v>2</v>
      </c>
      <c r="F358">
        <v>20</v>
      </c>
      <c r="G358">
        <v>254.6</v>
      </c>
      <c r="H358">
        <v>113.9</v>
      </c>
      <c r="I358">
        <v>3.5</v>
      </c>
      <c r="J358">
        <v>372</v>
      </c>
      <c r="K358">
        <v>13.9</v>
      </c>
      <c r="L358">
        <v>1.6</v>
      </c>
      <c r="M358">
        <v>24.120166138613865</v>
      </c>
      <c r="N358">
        <v>178.8125</v>
      </c>
      <c r="O358">
        <v>98.067900000000009</v>
      </c>
      <c r="P358">
        <v>493.06456289978672</v>
      </c>
      <c r="Q358">
        <v>573.76818763326219</v>
      </c>
      <c r="R358">
        <v>24.59</v>
      </c>
      <c r="S358">
        <v>2.9771893938918548E-3</v>
      </c>
    </row>
    <row r="359" spans="1:19" x14ac:dyDescent="0.25">
      <c r="A359">
        <v>49</v>
      </c>
      <c r="B359">
        <v>70</v>
      </c>
      <c r="C359" t="s">
        <v>4</v>
      </c>
      <c r="D359">
        <v>30</v>
      </c>
      <c r="E359">
        <v>2</v>
      </c>
      <c r="F359">
        <v>30</v>
      </c>
      <c r="G359">
        <v>251.16</v>
      </c>
      <c r="H359">
        <v>113.94</v>
      </c>
      <c r="I359">
        <v>3.5</v>
      </c>
      <c r="J359">
        <v>368.6</v>
      </c>
      <c r="K359">
        <v>13.9</v>
      </c>
      <c r="L359">
        <v>1.6</v>
      </c>
      <c r="M359">
        <v>24.943379999999998</v>
      </c>
      <c r="N359">
        <v>178.78750000000002</v>
      </c>
      <c r="O359">
        <v>98.102339999999998</v>
      </c>
      <c r="P359">
        <v>535.03172707889121</v>
      </c>
      <c r="Q359">
        <v>747.40805970149245</v>
      </c>
      <c r="R359">
        <v>24.39</v>
      </c>
      <c r="S359">
        <v>7.6344550917188661E-3</v>
      </c>
    </row>
    <row r="360" spans="1:19" x14ac:dyDescent="0.25">
      <c r="A360">
        <v>49</v>
      </c>
      <c r="B360">
        <v>71</v>
      </c>
      <c r="C360" t="s">
        <v>4</v>
      </c>
      <c r="D360">
        <v>30</v>
      </c>
      <c r="E360">
        <v>3</v>
      </c>
      <c r="F360">
        <v>30</v>
      </c>
      <c r="G360">
        <v>247.96</v>
      </c>
      <c r="H360">
        <v>119.53</v>
      </c>
      <c r="I360">
        <v>-2</v>
      </c>
      <c r="J360">
        <v>365.49</v>
      </c>
      <c r="K360">
        <v>19.5</v>
      </c>
      <c r="L360">
        <v>1.6</v>
      </c>
      <c r="M360">
        <v>24.943379999999998</v>
      </c>
      <c r="N360">
        <v>175.29374999999999</v>
      </c>
      <c r="O360">
        <v>96.221649999999997</v>
      </c>
      <c r="P360">
        <v>586.37002132196164</v>
      </c>
      <c r="Q360">
        <v>692.37918976545836</v>
      </c>
      <c r="R360">
        <v>24.39</v>
      </c>
      <c r="S360">
        <v>3.8093528541246757E-3</v>
      </c>
    </row>
    <row r="361" spans="1:19" x14ac:dyDescent="0.25">
      <c r="A361">
        <v>49</v>
      </c>
      <c r="B361">
        <v>72</v>
      </c>
      <c r="C361" t="s">
        <v>4</v>
      </c>
      <c r="D361">
        <v>20</v>
      </c>
      <c r="E361">
        <v>4</v>
      </c>
      <c r="F361">
        <v>30</v>
      </c>
      <c r="G361">
        <v>256.62</v>
      </c>
      <c r="H361">
        <v>121.34</v>
      </c>
      <c r="I361">
        <v>-4.9000000000000004</v>
      </c>
      <c r="J361">
        <v>373.06000000000006</v>
      </c>
      <c r="K361">
        <v>21.3</v>
      </c>
      <c r="L361">
        <v>1.64</v>
      </c>
      <c r="M361">
        <v>24.943379999999998</v>
      </c>
      <c r="N361">
        <v>176.01219512195121</v>
      </c>
      <c r="O361">
        <v>95.494579999999999</v>
      </c>
      <c r="P361">
        <v>599.86063965884864</v>
      </c>
      <c r="Q361">
        <v>1355.1492110874201</v>
      </c>
      <c r="R361">
        <v>24.39</v>
      </c>
      <c r="S361">
        <v>2.7459403083233542E-2</v>
      </c>
    </row>
    <row r="362" spans="1:19" x14ac:dyDescent="0.25">
      <c r="A362">
        <v>63</v>
      </c>
      <c r="B362">
        <v>1</v>
      </c>
      <c r="C362" t="s">
        <v>3</v>
      </c>
      <c r="D362">
        <v>20</v>
      </c>
      <c r="E362">
        <v>2</v>
      </c>
      <c r="F362">
        <v>30</v>
      </c>
      <c r="G362">
        <v>251.4</v>
      </c>
      <c r="H362">
        <v>112.33</v>
      </c>
      <c r="I362">
        <v>10.7</v>
      </c>
      <c r="J362">
        <v>374.43</v>
      </c>
      <c r="K362">
        <v>12.3</v>
      </c>
      <c r="L362">
        <v>1.42</v>
      </c>
      <c r="M362">
        <v>24.943379999999998</v>
      </c>
      <c r="N362">
        <v>170.8943661971831</v>
      </c>
      <c r="O362">
        <v>98.513409999999993</v>
      </c>
      <c r="P362">
        <v>645.40975214367995</v>
      </c>
      <c r="Q362">
        <v>1162.1841218378056</v>
      </c>
      <c r="R362">
        <v>24.16</v>
      </c>
      <c r="S362">
        <v>1.785099270538483E-2</v>
      </c>
    </row>
    <row r="363" spans="1:19" x14ac:dyDescent="0.25">
      <c r="A363">
        <v>63</v>
      </c>
      <c r="B363">
        <v>2</v>
      </c>
      <c r="C363" t="s">
        <v>3</v>
      </c>
      <c r="D363">
        <v>30</v>
      </c>
      <c r="E363">
        <v>2</v>
      </c>
      <c r="F363">
        <v>30</v>
      </c>
      <c r="G363">
        <v>249.94</v>
      </c>
      <c r="H363">
        <v>113.2</v>
      </c>
      <c r="I363">
        <v>11.2</v>
      </c>
      <c r="J363">
        <v>374.34</v>
      </c>
      <c r="K363">
        <v>13.2</v>
      </c>
      <c r="L363">
        <v>1.38</v>
      </c>
      <c r="M363">
        <v>24.943379999999998</v>
      </c>
      <c r="N363">
        <v>167.97101449275362</v>
      </c>
      <c r="O363">
        <v>98.257599999999996</v>
      </c>
      <c r="P363">
        <v>568.00302888102044</v>
      </c>
      <c r="Q363">
        <v>818.98191203446959</v>
      </c>
      <c r="R363">
        <v>24.16</v>
      </c>
      <c r="S363">
        <v>8.5434717680891014E-3</v>
      </c>
    </row>
    <row r="364" spans="1:19" x14ac:dyDescent="0.25">
      <c r="A364">
        <v>63</v>
      </c>
      <c r="B364">
        <v>3</v>
      </c>
      <c r="C364" t="s">
        <v>4</v>
      </c>
      <c r="D364">
        <v>10</v>
      </c>
      <c r="E364">
        <v>2</v>
      </c>
      <c r="F364">
        <v>30</v>
      </c>
      <c r="G364">
        <v>248.62</v>
      </c>
      <c r="H364">
        <v>126.01</v>
      </c>
      <c r="I364">
        <v>22.5</v>
      </c>
      <c r="J364">
        <v>397.13</v>
      </c>
      <c r="K364">
        <v>26</v>
      </c>
      <c r="L364">
        <v>0.93</v>
      </c>
      <c r="M364">
        <v>24.943379999999998</v>
      </c>
      <c r="N364">
        <v>114.50537634408602</v>
      </c>
      <c r="O364">
        <v>93.247399999999999</v>
      </c>
      <c r="P364">
        <v>553.45288170299898</v>
      </c>
      <c r="Q364">
        <v>7768.2638112708501</v>
      </c>
      <c r="R364">
        <v>24.16</v>
      </c>
      <c r="S364">
        <v>0.17641808955850349</v>
      </c>
    </row>
    <row r="365" spans="1:19" x14ac:dyDescent="0.25">
      <c r="A365">
        <v>63</v>
      </c>
      <c r="B365">
        <v>4</v>
      </c>
      <c r="C365" t="s">
        <v>4</v>
      </c>
      <c r="D365">
        <v>20</v>
      </c>
      <c r="E365">
        <v>2</v>
      </c>
      <c r="F365">
        <v>30</v>
      </c>
      <c r="G365">
        <v>248.5</v>
      </c>
      <c r="H365">
        <v>113.01</v>
      </c>
      <c r="I365">
        <v>3.3</v>
      </c>
      <c r="J365">
        <v>364.81</v>
      </c>
      <c r="K365">
        <v>13</v>
      </c>
      <c r="L365">
        <v>1.64</v>
      </c>
      <c r="M365">
        <v>24.943379999999998</v>
      </c>
      <c r="N365">
        <v>181.09146341463412</v>
      </c>
      <c r="O365">
        <v>98.318700000000007</v>
      </c>
      <c r="P365">
        <v>547.72266541529802</v>
      </c>
      <c r="Q365">
        <v>1013.7095687044069</v>
      </c>
      <c r="R365">
        <v>24.16</v>
      </c>
      <c r="S365">
        <v>1.7090885896654345E-2</v>
      </c>
    </row>
    <row r="366" spans="1:19" x14ac:dyDescent="0.25">
      <c r="A366">
        <v>63</v>
      </c>
      <c r="B366">
        <v>5</v>
      </c>
      <c r="C366" t="s">
        <v>4</v>
      </c>
      <c r="D366">
        <v>30</v>
      </c>
      <c r="E366">
        <v>3</v>
      </c>
      <c r="F366">
        <v>10</v>
      </c>
      <c r="G366">
        <v>251.96</v>
      </c>
      <c r="H366">
        <v>119.53</v>
      </c>
      <c r="I366">
        <v>-2</v>
      </c>
      <c r="J366">
        <v>369.49</v>
      </c>
      <c r="K366">
        <v>19.5</v>
      </c>
      <c r="L366">
        <v>1.6</v>
      </c>
      <c r="M366">
        <v>23.296952277227724</v>
      </c>
      <c r="N366">
        <v>175.29374999999999</v>
      </c>
      <c r="O366">
        <v>96.221649999999997</v>
      </c>
      <c r="P366">
        <v>594.63533978925818</v>
      </c>
      <c r="Q366">
        <v>518.46819674928543</v>
      </c>
      <c r="R366">
        <v>24.21</v>
      </c>
      <c r="S366">
        <v>-2.952219499503664E-3</v>
      </c>
    </row>
    <row r="367" spans="1:19" x14ac:dyDescent="0.25">
      <c r="A367">
        <v>63</v>
      </c>
      <c r="B367">
        <v>6</v>
      </c>
      <c r="C367" t="s">
        <v>3</v>
      </c>
      <c r="D367">
        <v>10</v>
      </c>
      <c r="E367">
        <v>1</v>
      </c>
      <c r="F367">
        <v>10</v>
      </c>
      <c r="G367">
        <v>244.81</v>
      </c>
      <c r="H367">
        <v>110.32</v>
      </c>
      <c r="I367">
        <v>42.1</v>
      </c>
      <c r="J367">
        <v>397.23</v>
      </c>
      <c r="K367">
        <v>10.3</v>
      </c>
      <c r="L367">
        <v>0.89</v>
      </c>
      <c r="M367">
        <v>23.296952277227724</v>
      </c>
      <c r="N367">
        <v>126.04494382022473</v>
      </c>
      <c r="O367">
        <v>98.957039999999992</v>
      </c>
      <c r="P367">
        <v>538.19632268247949</v>
      </c>
      <c r="Q367">
        <v>1632.8889552493495</v>
      </c>
      <c r="R367">
        <v>24.21</v>
      </c>
      <c r="S367">
        <v>2.9665950969320298E-2</v>
      </c>
    </row>
    <row r="368" spans="1:19" x14ac:dyDescent="0.25">
      <c r="A368">
        <v>63</v>
      </c>
      <c r="B368">
        <v>7</v>
      </c>
      <c r="C368" t="s">
        <v>3</v>
      </c>
      <c r="D368">
        <v>20</v>
      </c>
      <c r="E368">
        <v>3</v>
      </c>
      <c r="F368">
        <v>20</v>
      </c>
      <c r="G368">
        <v>248.29</v>
      </c>
      <c r="H368">
        <v>113.02</v>
      </c>
      <c r="I368">
        <v>10</v>
      </c>
      <c r="J368">
        <v>371.31</v>
      </c>
      <c r="K368">
        <v>13</v>
      </c>
      <c r="L368">
        <v>1.42</v>
      </c>
      <c r="M368">
        <v>24.120166138613865</v>
      </c>
      <c r="N368">
        <v>170.40845070422534</v>
      </c>
      <c r="O368">
        <v>98.327399999999997</v>
      </c>
      <c r="P368">
        <v>527.10306727528689</v>
      </c>
      <c r="Q368">
        <v>1054.5551810929567</v>
      </c>
      <c r="R368">
        <v>23.06</v>
      </c>
      <c r="S368">
        <v>1.972155966330924E-2</v>
      </c>
    </row>
    <row r="369" spans="1:19" x14ac:dyDescent="0.25">
      <c r="A369">
        <v>63</v>
      </c>
      <c r="B369">
        <v>8</v>
      </c>
      <c r="C369" t="s">
        <v>3</v>
      </c>
      <c r="D369">
        <v>30</v>
      </c>
      <c r="E369">
        <v>3</v>
      </c>
      <c r="F369">
        <v>20</v>
      </c>
      <c r="G369">
        <v>254.5</v>
      </c>
      <c r="H369">
        <v>118.73</v>
      </c>
      <c r="I369">
        <v>5.7</v>
      </c>
      <c r="J369">
        <v>378.93</v>
      </c>
      <c r="K369">
        <v>18.7</v>
      </c>
      <c r="L369">
        <v>1.38</v>
      </c>
      <c r="M369">
        <v>24.120166138613865</v>
      </c>
      <c r="N369">
        <v>163.963768115942</v>
      </c>
      <c r="O369">
        <v>96.52749</v>
      </c>
      <c r="P369">
        <v>516.29218036773182</v>
      </c>
      <c r="Q369">
        <v>665.45394821040065</v>
      </c>
      <c r="R369">
        <v>23.06</v>
      </c>
      <c r="S369">
        <v>5.4663325281231268E-3</v>
      </c>
    </row>
    <row r="370" spans="1:19" x14ac:dyDescent="0.25">
      <c r="A370">
        <v>63</v>
      </c>
      <c r="B370">
        <v>9</v>
      </c>
      <c r="C370" t="s">
        <v>4</v>
      </c>
      <c r="D370">
        <v>10</v>
      </c>
      <c r="E370">
        <v>3</v>
      </c>
      <c r="F370">
        <v>30</v>
      </c>
      <c r="G370">
        <v>249.2</v>
      </c>
      <c r="H370">
        <v>127.56</v>
      </c>
      <c r="I370">
        <v>21.1</v>
      </c>
      <c r="J370">
        <v>397.86</v>
      </c>
      <c r="K370">
        <v>27.5</v>
      </c>
      <c r="L370">
        <v>0.93</v>
      </c>
      <c r="M370">
        <v>24.943379999999998</v>
      </c>
      <c r="N370">
        <v>112.83870967741936</v>
      </c>
      <c r="O370">
        <v>92.480999999999995</v>
      </c>
      <c r="P370">
        <v>511.2962330958577</v>
      </c>
      <c r="Q370">
        <v>11473.295806492897</v>
      </c>
      <c r="R370">
        <v>24.16</v>
      </c>
      <c r="S370">
        <v>0.2663326363564153</v>
      </c>
    </row>
    <row r="371" spans="1:19" x14ac:dyDescent="0.25">
      <c r="A371">
        <v>63</v>
      </c>
      <c r="B371">
        <v>10</v>
      </c>
      <c r="C371" t="s">
        <v>4</v>
      </c>
      <c r="D371">
        <v>20</v>
      </c>
      <c r="E371">
        <v>2</v>
      </c>
      <c r="F371">
        <v>10</v>
      </c>
      <c r="G371">
        <v>251.17</v>
      </c>
      <c r="H371">
        <v>113.02</v>
      </c>
      <c r="I371">
        <v>3.3</v>
      </c>
      <c r="J371">
        <v>367.49</v>
      </c>
      <c r="K371">
        <v>13</v>
      </c>
      <c r="L371">
        <v>1.64</v>
      </c>
      <c r="M371">
        <v>23.296952277227724</v>
      </c>
      <c r="N371">
        <v>181.08536585365852</v>
      </c>
      <c r="O371">
        <v>98.327399999999997</v>
      </c>
      <c r="P371">
        <v>546.2589906573952</v>
      </c>
      <c r="Q371">
        <v>596.45241243974237</v>
      </c>
      <c r="R371">
        <v>24.21</v>
      </c>
      <c r="S371">
        <v>1.9667218792745037E-3</v>
      </c>
    </row>
    <row r="372" spans="1:19" x14ac:dyDescent="0.25">
      <c r="A372">
        <v>63</v>
      </c>
      <c r="B372">
        <v>11</v>
      </c>
      <c r="C372" t="s">
        <v>4</v>
      </c>
      <c r="D372">
        <v>20</v>
      </c>
      <c r="E372">
        <v>4</v>
      </c>
      <c r="F372">
        <v>20</v>
      </c>
      <c r="G372">
        <v>254.68</v>
      </c>
      <c r="H372">
        <v>121.32</v>
      </c>
      <c r="I372">
        <v>-4.9000000000000004</v>
      </c>
      <c r="J372">
        <v>371.1</v>
      </c>
      <c r="K372">
        <v>21.3</v>
      </c>
      <c r="L372">
        <v>1.64</v>
      </c>
      <c r="M372">
        <v>24.120166138613865</v>
      </c>
      <c r="N372">
        <v>176.02439024390245</v>
      </c>
      <c r="O372">
        <v>95.478839999999991</v>
      </c>
      <c r="P372">
        <v>678.60722665415301</v>
      </c>
      <c r="Q372">
        <v>965.72893647881926</v>
      </c>
      <c r="R372">
        <v>23.06</v>
      </c>
      <c r="S372">
        <v>1.1420191708040997E-2</v>
      </c>
    </row>
    <row r="373" spans="1:19" x14ac:dyDescent="0.25">
      <c r="A373">
        <v>63</v>
      </c>
      <c r="B373">
        <v>12</v>
      </c>
      <c r="C373" t="s">
        <v>4</v>
      </c>
      <c r="D373">
        <v>30</v>
      </c>
      <c r="E373">
        <v>1</v>
      </c>
      <c r="F373">
        <v>30</v>
      </c>
      <c r="G373">
        <v>248.35</v>
      </c>
      <c r="H373">
        <v>111.83</v>
      </c>
      <c r="I373">
        <v>5.6</v>
      </c>
      <c r="J373">
        <v>365.78000000000003</v>
      </c>
      <c r="K373">
        <v>11.8</v>
      </c>
      <c r="L373">
        <v>1.6</v>
      </c>
      <c r="M373">
        <v>24.943379999999998</v>
      </c>
      <c r="N373">
        <v>180.10624999999999</v>
      </c>
      <c r="O373">
        <v>98.634060000000005</v>
      </c>
      <c r="P373">
        <v>547.45612388549978</v>
      </c>
      <c r="Q373">
        <v>700.57604197773139</v>
      </c>
      <c r="R373">
        <v>24.16</v>
      </c>
      <c r="S373">
        <v>5.5675301173568927E-3</v>
      </c>
    </row>
    <row r="374" spans="1:19" x14ac:dyDescent="0.25">
      <c r="A374">
        <v>63</v>
      </c>
      <c r="B374">
        <v>13</v>
      </c>
      <c r="C374" t="s">
        <v>4</v>
      </c>
      <c r="D374">
        <v>30</v>
      </c>
      <c r="E374">
        <v>4</v>
      </c>
      <c r="F374">
        <v>10</v>
      </c>
      <c r="G374">
        <v>249.51</v>
      </c>
      <c r="H374">
        <v>120.32</v>
      </c>
      <c r="I374">
        <v>-2.8</v>
      </c>
      <c r="J374">
        <v>367.03</v>
      </c>
      <c r="K374">
        <v>20.3</v>
      </c>
      <c r="L374">
        <v>1.6</v>
      </c>
      <c r="M374">
        <v>23.296952277227724</v>
      </c>
      <c r="N374">
        <v>174.8</v>
      </c>
      <c r="O374">
        <v>95.895039999999995</v>
      </c>
      <c r="P374">
        <v>529.81835245936611</v>
      </c>
      <c r="Q374">
        <v>505.05144831705138</v>
      </c>
      <c r="R374">
        <v>24.21</v>
      </c>
      <c r="S374">
        <v>-9.6051544677774458E-4</v>
      </c>
    </row>
    <row r="375" spans="1:19" x14ac:dyDescent="0.25">
      <c r="A375">
        <v>63</v>
      </c>
      <c r="B375">
        <v>14</v>
      </c>
      <c r="C375" t="s">
        <v>4</v>
      </c>
      <c r="D375">
        <v>20</v>
      </c>
      <c r="E375">
        <v>3</v>
      </c>
      <c r="F375">
        <v>20</v>
      </c>
      <c r="G375">
        <v>248.89</v>
      </c>
      <c r="H375">
        <v>123.91</v>
      </c>
      <c r="I375">
        <v>-7.6</v>
      </c>
      <c r="J375">
        <v>365.19999999999993</v>
      </c>
      <c r="K375">
        <v>23.9</v>
      </c>
      <c r="L375">
        <v>1.64</v>
      </c>
      <c r="M375">
        <v>24.120166138613865</v>
      </c>
      <c r="N375">
        <v>174.44512195121951</v>
      </c>
      <c r="O375">
        <v>94.295510000000007</v>
      </c>
      <c r="P375">
        <v>473.05989505567169</v>
      </c>
      <c r="Q375">
        <v>808.41593788660896</v>
      </c>
      <c r="R375">
        <v>23.06</v>
      </c>
      <c r="S375">
        <v>1.3384914473912577E-2</v>
      </c>
    </row>
    <row r="376" spans="1:19" x14ac:dyDescent="0.25">
      <c r="A376">
        <v>63</v>
      </c>
      <c r="B376">
        <v>15</v>
      </c>
      <c r="C376" t="s">
        <v>4</v>
      </c>
      <c r="D376">
        <v>10</v>
      </c>
      <c r="E376">
        <v>3</v>
      </c>
      <c r="F376">
        <v>20</v>
      </c>
      <c r="G376">
        <v>250.03</v>
      </c>
      <c r="H376">
        <v>127.53</v>
      </c>
      <c r="I376">
        <v>21.1</v>
      </c>
      <c r="J376">
        <v>398.66</v>
      </c>
      <c r="K376">
        <v>27.5</v>
      </c>
      <c r="L376">
        <v>0.93</v>
      </c>
      <c r="M376">
        <v>24.120166138613865</v>
      </c>
      <c r="N376">
        <v>112.87096774193549</v>
      </c>
      <c r="O376">
        <v>92.459249999999997</v>
      </c>
      <c r="P376">
        <v>510.90759779872872</v>
      </c>
      <c r="Q376">
        <v>6162.4591527665207</v>
      </c>
      <c r="R376">
        <v>23.06</v>
      </c>
      <c r="S376">
        <v>0.14884739017024293</v>
      </c>
    </row>
    <row r="377" spans="1:19" x14ac:dyDescent="0.25">
      <c r="A377">
        <v>63</v>
      </c>
      <c r="B377">
        <v>16</v>
      </c>
      <c r="C377" t="s">
        <v>3</v>
      </c>
      <c r="D377">
        <v>30</v>
      </c>
      <c r="E377">
        <v>3</v>
      </c>
      <c r="F377">
        <v>10</v>
      </c>
      <c r="G377">
        <v>249.24</v>
      </c>
      <c r="H377">
        <v>118.73</v>
      </c>
      <c r="I377">
        <v>5.7</v>
      </c>
      <c r="J377">
        <v>373.67</v>
      </c>
      <c r="K377">
        <v>18.7</v>
      </c>
      <c r="L377">
        <v>1.38</v>
      </c>
      <c r="M377">
        <v>23.296952277227724</v>
      </c>
      <c r="N377">
        <v>163.963768115942</v>
      </c>
      <c r="O377">
        <v>96.52749</v>
      </c>
      <c r="P377">
        <v>544.8256900302888</v>
      </c>
      <c r="Q377">
        <v>514.2176528305107</v>
      </c>
      <c r="R377">
        <v>24.21</v>
      </c>
      <c r="S377">
        <v>-1.1061644682155009E-3</v>
      </c>
    </row>
    <row r="378" spans="1:19" x14ac:dyDescent="0.25">
      <c r="A378">
        <v>63</v>
      </c>
      <c r="B378">
        <v>17</v>
      </c>
      <c r="C378" t="s">
        <v>3</v>
      </c>
      <c r="D378">
        <v>20</v>
      </c>
      <c r="E378">
        <v>2</v>
      </c>
      <c r="F378">
        <v>20</v>
      </c>
      <c r="G378">
        <v>251.69</v>
      </c>
      <c r="H378">
        <v>112.33</v>
      </c>
      <c r="I378">
        <v>10.7</v>
      </c>
      <c r="J378">
        <v>374.71999999999997</v>
      </c>
      <c r="K378">
        <v>12.3</v>
      </c>
      <c r="L378">
        <v>1.42</v>
      </c>
      <c r="M378">
        <v>24.120166138613865</v>
      </c>
      <c r="N378">
        <v>170.8943661971831</v>
      </c>
      <c r="O378">
        <v>98.513409999999993</v>
      </c>
      <c r="P378">
        <v>467.92538714218676</v>
      </c>
      <c r="Q378">
        <v>671.28953542937597</v>
      </c>
      <c r="R378">
        <v>23.06</v>
      </c>
      <c r="S378">
        <v>7.6111176276647541E-3</v>
      </c>
    </row>
    <row r="379" spans="1:19" x14ac:dyDescent="0.25">
      <c r="A379">
        <v>63</v>
      </c>
      <c r="B379">
        <v>18</v>
      </c>
      <c r="C379" t="s">
        <v>3</v>
      </c>
      <c r="D379">
        <v>10</v>
      </c>
      <c r="E379">
        <v>2</v>
      </c>
      <c r="F379">
        <v>10</v>
      </c>
      <c r="G379">
        <v>246.04</v>
      </c>
      <c r="H379">
        <v>124.93</v>
      </c>
      <c r="I379">
        <v>27.5</v>
      </c>
      <c r="J379">
        <v>398.47</v>
      </c>
      <c r="K379">
        <v>24.9</v>
      </c>
      <c r="L379">
        <v>0.89</v>
      </c>
      <c r="M379">
        <v>23.296952277227724</v>
      </c>
      <c r="N379">
        <v>109.62921348314606</v>
      </c>
      <c r="O379">
        <v>93.822430000000011</v>
      </c>
      <c r="P379">
        <v>513.55138432660726</v>
      </c>
      <c r="Q379">
        <v>2013.9528603728513</v>
      </c>
      <c r="R379">
        <v>24.21</v>
      </c>
      <c r="S379">
        <v>3.7300482584942139E-2</v>
      </c>
    </row>
    <row r="380" spans="1:19" x14ac:dyDescent="0.25">
      <c r="A380">
        <v>63</v>
      </c>
      <c r="B380">
        <v>19</v>
      </c>
      <c r="C380" t="s">
        <v>3</v>
      </c>
      <c r="D380">
        <v>30</v>
      </c>
      <c r="E380">
        <v>2</v>
      </c>
      <c r="F380">
        <v>10</v>
      </c>
      <c r="G380">
        <v>248.52</v>
      </c>
      <c r="H380">
        <v>113.2</v>
      </c>
      <c r="I380">
        <v>11.2</v>
      </c>
      <c r="J380">
        <v>372.92</v>
      </c>
      <c r="K380">
        <v>13.2</v>
      </c>
      <c r="L380">
        <v>1.38</v>
      </c>
      <c r="M380">
        <v>23.296952277227724</v>
      </c>
      <c r="N380">
        <v>167.97101449275362</v>
      </c>
      <c r="O380">
        <v>98.257599999999996</v>
      </c>
      <c r="P380">
        <v>560.9067019325114</v>
      </c>
      <c r="Q380">
        <v>515.03101403523738</v>
      </c>
      <c r="R380">
        <v>24.21</v>
      </c>
      <c r="S380">
        <v>-1.6685457888609523E-3</v>
      </c>
    </row>
    <row r="381" spans="1:19" x14ac:dyDescent="0.25">
      <c r="A381">
        <v>63</v>
      </c>
      <c r="B381">
        <v>20</v>
      </c>
      <c r="C381" t="s">
        <v>3</v>
      </c>
      <c r="D381">
        <v>10</v>
      </c>
      <c r="E381">
        <v>4</v>
      </c>
      <c r="F381">
        <v>10</v>
      </c>
      <c r="G381">
        <v>244.6</v>
      </c>
      <c r="H381">
        <v>122.72</v>
      </c>
      <c r="I381">
        <v>28.7</v>
      </c>
      <c r="J381">
        <v>396.02</v>
      </c>
      <c r="K381">
        <v>23.7</v>
      </c>
      <c r="L381">
        <v>0.89</v>
      </c>
      <c r="M381">
        <v>23.296952277227724</v>
      </c>
      <c r="N381">
        <v>112.11235955056179</v>
      </c>
      <c r="O381">
        <v>93.635359999999991</v>
      </c>
      <c r="P381">
        <v>507.47105498912163</v>
      </c>
      <c r="Q381">
        <v>1771.3019922358262</v>
      </c>
      <c r="R381">
        <v>24.21</v>
      </c>
      <c r="S381">
        <v>3.2195111772693956E-2</v>
      </c>
    </row>
    <row r="382" spans="1:19" x14ac:dyDescent="0.25">
      <c r="A382">
        <v>63</v>
      </c>
      <c r="B382">
        <v>21</v>
      </c>
      <c r="C382" t="s">
        <v>3</v>
      </c>
      <c r="D382">
        <v>10</v>
      </c>
      <c r="E382">
        <v>1</v>
      </c>
      <c r="F382">
        <v>20</v>
      </c>
      <c r="G382">
        <v>251.14</v>
      </c>
      <c r="H382">
        <v>110.33</v>
      </c>
      <c r="I382">
        <v>42.1</v>
      </c>
      <c r="J382">
        <v>403.57</v>
      </c>
      <c r="K382">
        <v>10.3</v>
      </c>
      <c r="L382">
        <v>0.89</v>
      </c>
      <c r="M382">
        <v>24.120166138613865</v>
      </c>
      <c r="N382">
        <v>126.03370786516854</v>
      </c>
      <c r="O382">
        <v>98.966009999999997</v>
      </c>
      <c r="P382">
        <v>486.86233522460645</v>
      </c>
      <c r="Q382">
        <v>2715.4673862036602</v>
      </c>
      <c r="R382">
        <v>23.06</v>
      </c>
      <c r="S382">
        <v>6.1231572206376261E-2</v>
      </c>
    </row>
    <row r="383" spans="1:19" x14ac:dyDescent="0.25">
      <c r="A383">
        <v>63</v>
      </c>
      <c r="B383">
        <v>22</v>
      </c>
      <c r="C383" t="s">
        <v>4</v>
      </c>
      <c r="D383">
        <v>10</v>
      </c>
      <c r="E383">
        <v>1</v>
      </c>
      <c r="F383">
        <v>10</v>
      </c>
      <c r="G383">
        <v>254.42</v>
      </c>
      <c r="H383">
        <v>124.72</v>
      </c>
      <c r="I383">
        <v>23.8</v>
      </c>
      <c r="J383">
        <v>402.94</v>
      </c>
      <c r="K383">
        <v>24.7</v>
      </c>
      <c r="L383">
        <v>0.93</v>
      </c>
      <c r="M383">
        <v>23.296952277227724</v>
      </c>
      <c r="N383">
        <v>115.89247311827958</v>
      </c>
      <c r="O383">
        <v>93.914159999999995</v>
      </c>
      <c r="P383">
        <v>554.16509534576164</v>
      </c>
      <c r="Q383">
        <v>2178.3445245510006</v>
      </c>
      <c r="R383">
        <v>24.21</v>
      </c>
      <c r="S383">
        <v>4.2642779488248718E-2</v>
      </c>
    </row>
    <row r="384" spans="1:19" x14ac:dyDescent="0.25">
      <c r="A384">
        <v>63</v>
      </c>
      <c r="B384">
        <v>23</v>
      </c>
      <c r="C384" t="s">
        <v>4</v>
      </c>
      <c r="D384">
        <v>10</v>
      </c>
      <c r="E384">
        <v>4</v>
      </c>
      <c r="F384">
        <v>30</v>
      </c>
      <c r="G384">
        <v>249.56</v>
      </c>
      <c r="H384">
        <v>139.4</v>
      </c>
      <c r="I384">
        <v>9.1</v>
      </c>
      <c r="J384">
        <v>398.06000000000006</v>
      </c>
      <c r="K384">
        <v>39.4</v>
      </c>
      <c r="L384">
        <v>0.93</v>
      </c>
      <c r="M384">
        <v>24.943379999999998</v>
      </c>
      <c r="N384">
        <v>100.10752688172045</v>
      </c>
      <c r="O384">
        <v>84.476400000000012</v>
      </c>
      <c r="P384">
        <v>545.1951708544857</v>
      </c>
      <c r="Q384">
        <v>13908.980034981443</v>
      </c>
      <c r="R384">
        <v>24.16</v>
      </c>
      <c r="S384">
        <v>0.315347812793139</v>
      </c>
    </row>
    <row r="385" spans="1:19" x14ac:dyDescent="0.25">
      <c r="A385">
        <v>63</v>
      </c>
      <c r="B385">
        <v>24</v>
      </c>
      <c r="C385" t="s">
        <v>4</v>
      </c>
      <c r="D385">
        <v>30</v>
      </c>
      <c r="E385">
        <v>1</v>
      </c>
      <c r="F385">
        <v>10</v>
      </c>
      <c r="G385">
        <v>247.66</v>
      </c>
      <c r="H385">
        <v>111.82</v>
      </c>
      <c r="I385">
        <v>5.6</v>
      </c>
      <c r="J385">
        <v>365.08000000000004</v>
      </c>
      <c r="K385">
        <v>11.8</v>
      </c>
      <c r="L385">
        <v>1.6</v>
      </c>
      <c r="M385">
        <v>23.296952277227724</v>
      </c>
      <c r="N385">
        <v>180.11250000000001</v>
      </c>
      <c r="O385">
        <v>98.625239999999991</v>
      </c>
      <c r="P385">
        <v>536.02563883793357</v>
      </c>
      <c r="Q385">
        <v>506.61993942237962</v>
      </c>
      <c r="R385">
        <v>24.21</v>
      </c>
      <c r="S385">
        <v>-1.1425484919881713E-3</v>
      </c>
    </row>
    <row r="386" spans="1:19" x14ac:dyDescent="0.25">
      <c r="A386">
        <v>63</v>
      </c>
      <c r="B386">
        <v>25</v>
      </c>
      <c r="C386" t="s">
        <v>4</v>
      </c>
      <c r="D386">
        <v>20</v>
      </c>
      <c r="E386">
        <v>1</v>
      </c>
      <c r="F386">
        <v>20</v>
      </c>
      <c r="G386">
        <v>249.08</v>
      </c>
      <c r="H386">
        <v>114.44</v>
      </c>
      <c r="I386">
        <v>2</v>
      </c>
      <c r="J386">
        <v>365.52</v>
      </c>
      <c r="K386">
        <v>14.4</v>
      </c>
      <c r="L386">
        <v>1.64</v>
      </c>
      <c r="M386">
        <v>24.120166138613865</v>
      </c>
      <c r="N386">
        <v>180.21951219512195</v>
      </c>
      <c r="O386">
        <v>97.960639999999998</v>
      </c>
      <c r="P386">
        <v>508.32140267053455</v>
      </c>
      <c r="Q386">
        <v>649.47903246448539</v>
      </c>
      <c r="R386">
        <v>23.06</v>
      </c>
      <c r="S386">
        <v>5.6026849466597325E-3</v>
      </c>
    </row>
    <row r="387" spans="1:19" x14ac:dyDescent="0.25">
      <c r="A387">
        <v>63</v>
      </c>
      <c r="B387">
        <v>26</v>
      </c>
      <c r="C387" t="s">
        <v>4</v>
      </c>
      <c r="D387">
        <v>10</v>
      </c>
      <c r="E387">
        <v>1</v>
      </c>
      <c r="F387">
        <v>30</v>
      </c>
      <c r="G387">
        <v>246.66</v>
      </c>
      <c r="H387">
        <v>124.73</v>
      </c>
      <c r="I387">
        <v>23.8</v>
      </c>
      <c r="J387">
        <v>395.19</v>
      </c>
      <c r="K387">
        <v>24.7</v>
      </c>
      <c r="L387">
        <v>0.93</v>
      </c>
      <c r="M387">
        <v>24.943379999999998</v>
      </c>
      <c r="N387">
        <v>115.88172043010752</v>
      </c>
      <c r="O387">
        <v>93.921689999999998</v>
      </c>
      <c r="P387">
        <v>713.09359668956108</v>
      </c>
      <c r="Q387">
        <v>6446.9833198242395</v>
      </c>
      <c r="R387">
        <v>24.16</v>
      </c>
      <c r="S387">
        <v>0.14087287726606676</v>
      </c>
    </row>
    <row r="388" spans="1:19" x14ac:dyDescent="0.25">
      <c r="A388">
        <v>63</v>
      </c>
      <c r="B388">
        <v>27</v>
      </c>
      <c r="C388" t="s">
        <v>3</v>
      </c>
      <c r="D388">
        <v>30</v>
      </c>
      <c r="E388">
        <v>2</v>
      </c>
      <c r="F388">
        <v>20</v>
      </c>
      <c r="G388">
        <v>243.58</v>
      </c>
      <c r="H388">
        <v>113.21</v>
      </c>
      <c r="I388">
        <v>11.2</v>
      </c>
      <c r="J388">
        <v>367.99</v>
      </c>
      <c r="K388">
        <v>13.2</v>
      </c>
      <c r="L388">
        <v>1.38</v>
      </c>
      <c r="M388">
        <v>24.120166138613865</v>
      </c>
      <c r="N388">
        <v>167.96376811594203</v>
      </c>
      <c r="O388">
        <v>98.266279999999995</v>
      </c>
      <c r="P388">
        <v>510.27656669937295</v>
      </c>
      <c r="Q388">
        <v>585.05515976280878</v>
      </c>
      <c r="R388">
        <v>23.06</v>
      </c>
      <c r="S388">
        <v>2.7575921334535777E-3</v>
      </c>
    </row>
    <row r="389" spans="1:19" x14ac:dyDescent="0.25">
      <c r="A389">
        <v>63</v>
      </c>
      <c r="B389">
        <v>28</v>
      </c>
      <c r="C389" t="s">
        <v>3</v>
      </c>
      <c r="D389">
        <v>30</v>
      </c>
      <c r="E389">
        <v>4</v>
      </c>
      <c r="F389">
        <v>20</v>
      </c>
      <c r="G389">
        <v>249.74</v>
      </c>
      <c r="H389">
        <v>131</v>
      </c>
      <c r="I389">
        <v>-6.6</v>
      </c>
      <c r="J389">
        <v>374.14</v>
      </c>
      <c r="K389">
        <v>31</v>
      </c>
      <c r="L389">
        <v>1.38</v>
      </c>
      <c r="M389">
        <v>24.120166138613865</v>
      </c>
      <c r="N389">
        <v>155.07246376811594</v>
      </c>
      <c r="O389">
        <v>90.39</v>
      </c>
      <c r="P389">
        <v>552.48547416919075</v>
      </c>
      <c r="Q389">
        <v>650.12746896463466</v>
      </c>
      <c r="R389">
        <v>23.06</v>
      </c>
      <c r="S389">
        <v>3.6140369800934801E-3</v>
      </c>
    </row>
    <row r="390" spans="1:19" x14ac:dyDescent="0.25">
      <c r="A390">
        <v>63</v>
      </c>
      <c r="B390">
        <v>29</v>
      </c>
      <c r="C390" t="s">
        <v>4</v>
      </c>
      <c r="D390">
        <v>10</v>
      </c>
      <c r="E390">
        <v>2</v>
      </c>
      <c r="F390">
        <v>10</v>
      </c>
      <c r="G390">
        <v>251.74</v>
      </c>
      <c r="H390">
        <v>126.03</v>
      </c>
      <c r="I390">
        <v>22.5</v>
      </c>
      <c r="J390">
        <v>400.27</v>
      </c>
      <c r="K390">
        <v>26</v>
      </c>
      <c r="L390">
        <v>0.93</v>
      </c>
      <c r="M390">
        <v>23.296952277227724</v>
      </c>
      <c r="N390">
        <v>114.48387096774195</v>
      </c>
      <c r="O390">
        <v>93.262200000000007</v>
      </c>
      <c r="P390">
        <v>567.62040868563633</v>
      </c>
      <c r="Q390">
        <v>2627.5540292649634</v>
      </c>
      <c r="R390">
        <v>24.21</v>
      </c>
      <c r="S390">
        <v>5.3799621709169861E-2</v>
      </c>
    </row>
    <row r="391" spans="1:19" x14ac:dyDescent="0.25">
      <c r="A391">
        <v>63</v>
      </c>
      <c r="B391">
        <v>30</v>
      </c>
      <c r="C391" t="s">
        <v>4</v>
      </c>
      <c r="D391">
        <v>30</v>
      </c>
      <c r="E391">
        <v>1</v>
      </c>
      <c r="F391">
        <v>20</v>
      </c>
      <c r="G391">
        <v>254.57</v>
      </c>
      <c r="H391">
        <v>111.81</v>
      </c>
      <c r="I391">
        <v>5.6</v>
      </c>
      <c r="J391">
        <v>371.98</v>
      </c>
      <c r="K391">
        <v>11.8</v>
      </c>
      <c r="L391">
        <v>1.6</v>
      </c>
      <c r="M391">
        <v>24.120166138613865</v>
      </c>
      <c r="N391">
        <v>180.11875000000001</v>
      </c>
      <c r="O391">
        <v>98.616420000000005</v>
      </c>
      <c r="P391">
        <v>480.48270124994667</v>
      </c>
      <c r="Q391">
        <v>532.97542766946799</v>
      </c>
      <c r="R391">
        <v>23.06</v>
      </c>
      <c r="S391">
        <v>2.0684759232284492E-3</v>
      </c>
    </row>
    <row r="392" spans="1:19" x14ac:dyDescent="0.25">
      <c r="A392">
        <v>63</v>
      </c>
      <c r="B392">
        <v>31</v>
      </c>
      <c r="C392" t="s">
        <v>4</v>
      </c>
      <c r="D392">
        <v>30</v>
      </c>
      <c r="E392">
        <v>4</v>
      </c>
      <c r="F392">
        <v>30</v>
      </c>
      <c r="G392">
        <v>256.04000000000002</v>
      </c>
      <c r="H392">
        <v>120.34</v>
      </c>
      <c r="I392">
        <v>-2.8</v>
      </c>
      <c r="J392">
        <v>373.58</v>
      </c>
      <c r="K392">
        <v>20.3</v>
      </c>
      <c r="L392">
        <v>1.6</v>
      </c>
      <c r="M392">
        <v>24.943379999999998</v>
      </c>
      <c r="N392">
        <v>174.78750000000002</v>
      </c>
      <c r="O392">
        <v>95.910979999999995</v>
      </c>
      <c r="P392">
        <v>524.64724201185959</v>
      </c>
      <c r="Q392">
        <v>661.8047864852183</v>
      </c>
      <c r="R392">
        <v>24.16</v>
      </c>
      <c r="S392">
        <v>4.9772649132123845E-3</v>
      </c>
    </row>
    <row r="393" spans="1:19" x14ac:dyDescent="0.25">
      <c r="A393">
        <v>63</v>
      </c>
      <c r="B393">
        <v>32</v>
      </c>
      <c r="C393" t="s">
        <v>3</v>
      </c>
      <c r="D393">
        <v>30</v>
      </c>
      <c r="E393">
        <v>3</v>
      </c>
      <c r="F393">
        <v>30</v>
      </c>
      <c r="G393">
        <v>254.96</v>
      </c>
      <c r="H393">
        <v>118.71</v>
      </c>
      <c r="I393">
        <v>5.7</v>
      </c>
      <c r="J393">
        <v>379.37</v>
      </c>
      <c r="K393">
        <v>18.7</v>
      </c>
      <c r="L393">
        <v>1.38</v>
      </c>
      <c r="M393">
        <v>24.943379999999998</v>
      </c>
      <c r="N393">
        <v>163.97826086956522</v>
      </c>
      <c r="O393">
        <v>96.511229999999998</v>
      </c>
      <c r="P393">
        <v>534.24469945821431</v>
      </c>
      <c r="Q393">
        <v>948.52062625314636</v>
      </c>
      <c r="R393">
        <v>24.16</v>
      </c>
      <c r="S393">
        <v>1.4016098344918125E-2</v>
      </c>
    </row>
    <row r="394" spans="1:19" x14ac:dyDescent="0.25">
      <c r="A394">
        <v>63</v>
      </c>
      <c r="B394">
        <v>33</v>
      </c>
      <c r="C394" t="s">
        <v>4</v>
      </c>
      <c r="D394">
        <v>10</v>
      </c>
      <c r="E394">
        <v>4</v>
      </c>
      <c r="F394">
        <v>20</v>
      </c>
      <c r="G394">
        <v>249.56</v>
      </c>
      <c r="H394">
        <v>139.41</v>
      </c>
      <c r="I394">
        <v>9.1</v>
      </c>
      <c r="J394">
        <v>398.07000000000005</v>
      </c>
      <c r="K394">
        <v>39.4</v>
      </c>
      <c r="L394">
        <v>0.93</v>
      </c>
      <c r="M394">
        <v>24.120166138613865</v>
      </c>
      <c r="N394">
        <v>100.09677419354841</v>
      </c>
      <c r="O394">
        <v>84.482460000000003</v>
      </c>
      <c r="P394">
        <v>472.59233821082717</v>
      </c>
      <c r="Q394">
        <v>7236.3917494987409</v>
      </c>
      <c r="R394">
        <v>23.06</v>
      </c>
      <c r="S394">
        <v>0.17289637912656972</v>
      </c>
    </row>
    <row r="395" spans="1:19" x14ac:dyDescent="0.25">
      <c r="A395">
        <v>63</v>
      </c>
      <c r="B395">
        <v>34</v>
      </c>
      <c r="C395" t="s">
        <v>4</v>
      </c>
      <c r="D395">
        <v>20</v>
      </c>
      <c r="E395">
        <v>2</v>
      </c>
      <c r="F395">
        <v>20</v>
      </c>
      <c r="G395">
        <v>249.42</v>
      </c>
      <c r="H395">
        <v>113.03</v>
      </c>
      <c r="I395">
        <v>3.3</v>
      </c>
      <c r="J395">
        <v>365.75</v>
      </c>
      <c r="K395">
        <v>13</v>
      </c>
      <c r="L395">
        <v>1.64</v>
      </c>
      <c r="M395">
        <v>24.120166138613865</v>
      </c>
      <c r="N395">
        <v>181.07926829268291</v>
      </c>
      <c r="O395">
        <v>98.336100000000002</v>
      </c>
      <c r="P395">
        <v>536.36043684143169</v>
      </c>
      <c r="Q395">
        <v>711.57928416023208</v>
      </c>
      <c r="R395">
        <v>23.06</v>
      </c>
      <c r="S395">
        <v>6.9611055334205738E-3</v>
      </c>
    </row>
    <row r="396" spans="1:19" x14ac:dyDescent="0.25">
      <c r="A396">
        <v>63</v>
      </c>
      <c r="B396">
        <v>35</v>
      </c>
      <c r="C396" t="s">
        <v>3</v>
      </c>
      <c r="D396">
        <v>20</v>
      </c>
      <c r="E396">
        <v>1</v>
      </c>
      <c r="F396">
        <v>30</v>
      </c>
      <c r="G396">
        <v>244.45</v>
      </c>
      <c r="H396">
        <v>114.24</v>
      </c>
      <c r="I396">
        <v>8.8000000000000007</v>
      </c>
      <c r="J396">
        <v>367.49</v>
      </c>
      <c r="K396">
        <v>14.2</v>
      </c>
      <c r="L396">
        <v>1.42</v>
      </c>
      <c r="M396">
        <v>24.943379999999998</v>
      </c>
      <c r="N396">
        <v>169.54929577464787</v>
      </c>
      <c r="O396">
        <v>98.017920000000004</v>
      </c>
      <c r="P396">
        <v>581.93477240732057</v>
      </c>
      <c r="Q396">
        <v>2052.6374728040614</v>
      </c>
      <c r="R396">
        <v>24.16</v>
      </c>
      <c r="S396">
        <v>5.065757672785097E-2</v>
      </c>
    </row>
    <row r="397" spans="1:19" x14ac:dyDescent="0.25">
      <c r="A397">
        <v>63</v>
      </c>
      <c r="B397">
        <v>36</v>
      </c>
      <c r="C397" t="s">
        <v>3</v>
      </c>
      <c r="D397">
        <v>20</v>
      </c>
      <c r="E397">
        <v>1</v>
      </c>
      <c r="F397">
        <v>20</v>
      </c>
      <c r="G397">
        <v>249.81</v>
      </c>
      <c r="H397">
        <v>114.21</v>
      </c>
      <c r="I397">
        <v>8.8000000000000007</v>
      </c>
      <c r="J397">
        <v>372.82</v>
      </c>
      <c r="K397">
        <v>14.2</v>
      </c>
      <c r="L397">
        <v>1.42</v>
      </c>
      <c r="M397">
        <v>24.120166138613865</v>
      </c>
      <c r="N397">
        <v>169.57042253521126</v>
      </c>
      <c r="O397">
        <v>97.992179999999991</v>
      </c>
      <c r="P397">
        <v>585.89637814086427</v>
      </c>
      <c r="Q397">
        <v>1372.5651636022355</v>
      </c>
      <c r="R397">
        <v>23.06</v>
      </c>
      <c r="S397">
        <v>2.9369208952662072E-2</v>
      </c>
    </row>
    <row r="398" spans="1:19" x14ac:dyDescent="0.25">
      <c r="A398">
        <v>63</v>
      </c>
      <c r="B398">
        <v>37</v>
      </c>
      <c r="C398" t="s">
        <v>3</v>
      </c>
      <c r="D398">
        <v>20</v>
      </c>
      <c r="E398">
        <v>4</v>
      </c>
      <c r="F398">
        <v>30</v>
      </c>
      <c r="G398">
        <v>244.94</v>
      </c>
      <c r="H398">
        <v>129.44</v>
      </c>
      <c r="I398">
        <v>-6.5</v>
      </c>
      <c r="J398">
        <v>367.88</v>
      </c>
      <c r="K398">
        <v>29.4</v>
      </c>
      <c r="L398">
        <v>1.42</v>
      </c>
      <c r="M398">
        <v>24.943379999999998</v>
      </c>
      <c r="N398">
        <v>158.8450704225352</v>
      </c>
      <c r="O398">
        <v>91.384640000000005</v>
      </c>
      <c r="P398">
        <v>540.46708758158775</v>
      </c>
      <c r="Q398">
        <v>603.19367774412353</v>
      </c>
      <c r="R398">
        <v>24.16</v>
      </c>
      <c r="S398">
        <v>2.1711070074644577E-3</v>
      </c>
    </row>
    <row r="399" spans="1:19" x14ac:dyDescent="0.25">
      <c r="A399">
        <v>63</v>
      </c>
      <c r="B399">
        <v>38</v>
      </c>
      <c r="C399" t="s">
        <v>3</v>
      </c>
      <c r="D399">
        <v>30</v>
      </c>
      <c r="E399">
        <v>1</v>
      </c>
      <c r="F399">
        <v>10</v>
      </c>
      <c r="G399">
        <v>244.35</v>
      </c>
      <c r="H399">
        <v>113.54</v>
      </c>
      <c r="I399">
        <v>10.9</v>
      </c>
      <c r="J399">
        <v>368.78999999999996</v>
      </c>
      <c r="K399">
        <v>13.5</v>
      </c>
      <c r="L399">
        <v>1.38</v>
      </c>
      <c r="M399">
        <v>23.296952277227724</v>
      </c>
      <c r="N399">
        <v>167.72463768115941</v>
      </c>
      <c r="O399">
        <v>98.212100000000007</v>
      </c>
      <c r="P399">
        <v>528.92116377287664</v>
      </c>
      <c r="Q399">
        <v>524.01458982125337</v>
      </c>
      <c r="R399">
        <v>24.21</v>
      </c>
      <c r="S399">
        <v>-1.7827792083263932E-4</v>
      </c>
    </row>
    <row r="400" spans="1:19" x14ac:dyDescent="0.25">
      <c r="A400">
        <v>63</v>
      </c>
      <c r="B400">
        <v>39</v>
      </c>
      <c r="C400" t="s">
        <v>4</v>
      </c>
      <c r="D400">
        <v>10</v>
      </c>
      <c r="E400">
        <v>1</v>
      </c>
      <c r="F400">
        <v>20</v>
      </c>
      <c r="G400">
        <v>245.1</v>
      </c>
      <c r="H400">
        <v>124.71</v>
      </c>
      <c r="I400">
        <v>23.8</v>
      </c>
      <c r="J400">
        <v>393.61</v>
      </c>
      <c r="K400">
        <v>24.7</v>
      </c>
      <c r="L400">
        <v>0.93</v>
      </c>
      <c r="M400">
        <v>24.120166138613865</v>
      </c>
      <c r="N400">
        <v>115.90322580645162</v>
      </c>
      <c r="O400">
        <v>93.906630000000007</v>
      </c>
      <c r="P400">
        <v>474.48287189113097</v>
      </c>
      <c r="Q400">
        <v>4150.2950386075681</v>
      </c>
      <c r="R400">
        <v>23.06</v>
      </c>
      <c r="S400">
        <v>9.7880060038590747E-2</v>
      </c>
    </row>
    <row r="401" spans="1:19" x14ac:dyDescent="0.25">
      <c r="A401">
        <v>63</v>
      </c>
      <c r="B401">
        <v>40</v>
      </c>
      <c r="C401" t="s">
        <v>3</v>
      </c>
      <c r="D401">
        <v>30</v>
      </c>
      <c r="E401">
        <v>1</v>
      </c>
      <c r="F401">
        <v>30</v>
      </c>
      <c r="G401">
        <v>249.92</v>
      </c>
      <c r="H401">
        <v>113.52</v>
      </c>
      <c r="I401">
        <v>10.9</v>
      </c>
      <c r="J401">
        <v>374.34</v>
      </c>
      <c r="K401">
        <v>13.5</v>
      </c>
      <c r="L401">
        <v>1.38</v>
      </c>
      <c r="M401">
        <v>24.943379999999998</v>
      </c>
      <c r="N401">
        <v>167.73913043478262</v>
      </c>
      <c r="O401">
        <v>98.194800000000001</v>
      </c>
      <c r="P401">
        <v>531.99027345249772</v>
      </c>
      <c r="Q401">
        <v>938.05720745701979</v>
      </c>
      <c r="R401">
        <v>24.16</v>
      </c>
      <c r="S401">
        <v>1.3812507817078701E-2</v>
      </c>
    </row>
    <row r="402" spans="1:19" x14ac:dyDescent="0.25">
      <c r="A402">
        <v>63</v>
      </c>
      <c r="B402">
        <v>41</v>
      </c>
      <c r="C402" t="s">
        <v>3</v>
      </c>
      <c r="D402">
        <v>10</v>
      </c>
      <c r="E402">
        <v>3</v>
      </c>
      <c r="F402">
        <v>20</v>
      </c>
      <c r="G402">
        <v>248.48</v>
      </c>
      <c r="H402">
        <v>116.92</v>
      </c>
      <c r="I402">
        <v>35.5</v>
      </c>
      <c r="J402">
        <v>400.9</v>
      </c>
      <c r="K402">
        <v>16.899999999999999</v>
      </c>
      <c r="L402">
        <v>0.89</v>
      </c>
      <c r="M402">
        <v>24.120166138613865</v>
      </c>
      <c r="N402">
        <v>118.62921348314606</v>
      </c>
      <c r="O402">
        <v>97.160520000000005</v>
      </c>
      <c r="P402">
        <v>482.60001706411845</v>
      </c>
      <c r="Q402">
        <v>3183.4896975385013</v>
      </c>
      <c r="R402">
        <v>23.06</v>
      </c>
      <c r="S402">
        <v>7.1145971537803623E-2</v>
      </c>
    </row>
    <row r="403" spans="1:19" x14ac:dyDescent="0.25">
      <c r="A403">
        <v>63</v>
      </c>
      <c r="B403">
        <v>42</v>
      </c>
      <c r="C403" t="s">
        <v>3</v>
      </c>
      <c r="D403">
        <v>10</v>
      </c>
      <c r="E403">
        <v>4</v>
      </c>
      <c r="F403">
        <v>30</v>
      </c>
      <c r="G403">
        <v>243.92</v>
      </c>
      <c r="H403">
        <v>122.74</v>
      </c>
      <c r="I403">
        <v>28.7</v>
      </c>
      <c r="J403">
        <v>395.35999999999996</v>
      </c>
      <c r="K403">
        <v>23.7</v>
      </c>
      <c r="L403">
        <v>0.89</v>
      </c>
      <c r="M403">
        <v>24.943379999999998</v>
      </c>
      <c r="N403">
        <v>112.08988764044943</v>
      </c>
      <c r="O403">
        <v>93.650620000000004</v>
      </c>
      <c r="P403">
        <v>600.5428949276909</v>
      </c>
      <c r="Q403">
        <v>7142.6089330659952</v>
      </c>
      <c r="R403">
        <v>24.16</v>
      </c>
      <c r="S403">
        <v>0.15591924162127624</v>
      </c>
    </row>
    <row r="404" spans="1:19" x14ac:dyDescent="0.25">
      <c r="A404">
        <v>63</v>
      </c>
      <c r="B404">
        <v>43</v>
      </c>
      <c r="C404" t="s">
        <v>3</v>
      </c>
      <c r="D404">
        <v>30</v>
      </c>
      <c r="E404">
        <v>4</v>
      </c>
      <c r="F404">
        <v>30</v>
      </c>
      <c r="G404">
        <v>251.36</v>
      </c>
      <c r="H404">
        <v>131.01</v>
      </c>
      <c r="I404">
        <v>-6.6</v>
      </c>
      <c r="J404">
        <v>375.77</v>
      </c>
      <c r="K404">
        <v>31</v>
      </c>
      <c r="L404">
        <v>1.38</v>
      </c>
      <c r="M404">
        <v>24.943379999999998</v>
      </c>
      <c r="N404">
        <v>155.06521739130434</v>
      </c>
      <c r="O404">
        <v>90.396899999999988</v>
      </c>
      <c r="P404">
        <v>570.73405571434671</v>
      </c>
      <c r="Q404">
        <v>646.01011049016688</v>
      </c>
      <c r="R404">
        <v>24.16</v>
      </c>
      <c r="S404">
        <v>2.5712642858778251E-3</v>
      </c>
    </row>
    <row r="405" spans="1:19" x14ac:dyDescent="0.25">
      <c r="A405">
        <v>63</v>
      </c>
      <c r="B405">
        <v>44</v>
      </c>
      <c r="C405" t="s">
        <v>4</v>
      </c>
      <c r="D405">
        <v>20</v>
      </c>
      <c r="E405">
        <v>1</v>
      </c>
      <c r="F405">
        <v>30</v>
      </c>
      <c r="G405">
        <v>248.67</v>
      </c>
      <c r="H405">
        <v>114.43</v>
      </c>
      <c r="I405">
        <v>2</v>
      </c>
      <c r="J405">
        <v>365.1</v>
      </c>
      <c r="K405">
        <v>14.4</v>
      </c>
      <c r="L405">
        <v>1.64</v>
      </c>
      <c r="M405">
        <v>24.943379999999998</v>
      </c>
      <c r="N405">
        <v>180.22560975609755</v>
      </c>
      <c r="O405">
        <v>97.952080000000009</v>
      </c>
      <c r="P405">
        <v>587.69890363039121</v>
      </c>
      <c r="Q405">
        <v>850.30672752868907</v>
      </c>
      <c r="R405">
        <v>24.16</v>
      </c>
      <c r="S405">
        <v>9.6214275716909031E-3</v>
      </c>
    </row>
    <row r="406" spans="1:19" x14ac:dyDescent="0.25">
      <c r="A406">
        <v>63</v>
      </c>
      <c r="B406">
        <v>45</v>
      </c>
      <c r="C406" t="s">
        <v>4</v>
      </c>
      <c r="D406">
        <v>30</v>
      </c>
      <c r="E406">
        <v>2</v>
      </c>
      <c r="F406">
        <v>10</v>
      </c>
      <c r="G406">
        <v>252.1</v>
      </c>
      <c r="H406">
        <v>113.94</v>
      </c>
      <c r="I406">
        <v>3.5</v>
      </c>
      <c r="J406">
        <v>369.53999999999996</v>
      </c>
      <c r="K406">
        <v>13.9</v>
      </c>
      <c r="L406">
        <v>1.6</v>
      </c>
      <c r="M406">
        <v>23.296952277227724</v>
      </c>
      <c r="N406">
        <v>178.78750000000002</v>
      </c>
      <c r="O406">
        <v>98.102339999999998</v>
      </c>
      <c r="P406">
        <v>622.16343159421535</v>
      </c>
      <c r="Q406">
        <v>493.8842199564865</v>
      </c>
      <c r="R406">
        <v>24.21</v>
      </c>
      <c r="S406">
        <v>-4.9739499839245608E-3</v>
      </c>
    </row>
    <row r="407" spans="1:19" x14ac:dyDescent="0.25">
      <c r="A407">
        <v>63</v>
      </c>
      <c r="B407">
        <v>46</v>
      </c>
      <c r="C407" t="s">
        <v>4</v>
      </c>
      <c r="D407">
        <v>30</v>
      </c>
      <c r="E407">
        <v>3</v>
      </c>
      <c r="F407">
        <v>20</v>
      </c>
      <c r="G407">
        <v>254.41</v>
      </c>
      <c r="H407">
        <v>119.52</v>
      </c>
      <c r="I407">
        <v>-2</v>
      </c>
      <c r="J407">
        <v>371.93</v>
      </c>
      <c r="K407">
        <v>19.5</v>
      </c>
      <c r="L407">
        <v>1.6</v>
      </c>
      <c r="M407">
        <v>24.120166138613865</v>
      </c>
      <c r="N407">
        <v>175.3</v>
      </c>
      <c r="O407">
        <v>96.2136</v>
      </c>
      <c r="P407">
        <v>526.82961477752656</v>
      </c>
      <c r="Q407">
        <v>532.08041465807776</v>
      </c>
      <c r="R407">
        <v>23.06</v>
      </c>
      <c r="S407">
        <v>2.0640136550336758E-4</v>
      </c>
    </row>
    <row r="408" spans="1:19" x14ac:dyDescent="0.25">
      <c r="A408">
        <v>63</v>
      </c>
      <c r="B408">
        <v>47</v>
      </c>
      <c r="C408" t="s">
        <v>4</v>
      </c>
      <c r="D408">
        <v>30</v>
      </c>
      <c r="E408">
        <v>4</v>
      </c>
      <c r="F408">
        <v>20</v>
      </c>
      <c r="G408">
        <v>254.77</v>
      </c>
      <c r="H408">
        <v>120.34</v>
      </c>
      <c r="I408">
        <v>-2.8</v>
      </c>
      <c r="J408">
        <v>372.31</v>
      </c>
      <c r="K408">
        <v>20.3</v>
      </c>
      <c r="L408">
        <v>1.6</v>
      </c>
      <c r="M408">
        <v>24.120166138613865</v>
      </c>
      <c r="N408">
        <v>174.78750000000002</v>
      </c>
      <c r="O408">
        <v>95.910979999999995</v>
      </c>
      <c r="P408">
        <v>509.13779275628173</v>
      </c>
      <c r="Q408">
        <v>548.57224521138176</v>
      </c>
      <c r="R408">
        <v>23.06</v>
      </c>
      <c r="S408">
        <v>1.5504562119042714E-3</v>
      </c>
    </row>
    <row r="409" spans="1:19" x14ac:dyDescent="0.25">
      <c r="A409">
        <v>63</v>
      </c>
      <c r="B409">
        <v>48</v>
      </c>
      <c r="C409" t="s">
        <v>3</v>
      </c>
      <c r="D409">
        <v>20</v>
      </c>
      <c r="E409">
        <v>3</v>
      </c>
      <c r="F409">
        <v>10</v>
      </c>
      <c r="G409">
        <v>251.11</v>
      </c>
      <c r="H409">
        <v>113.07</v>
      </c>
      <c r="I409">
        <v>10</v>
      </c>
      <c r="J409">
        <v>374.18</v>
      </c>
      <c r="K409">
        <v>13</v>
      </c>
      <c r="L409">
        <v>1.42</v>
      </c>
      <c r="M409">
        <v>23.296952277227724</v>
      </c>
      <c r="N409">
        <v>170.37323943661971</v>
      </c>
      <c r="O409">
        <v>98.370899999999992</v>
      </c>
      <c r="P409">
        <v>525.88067915191334</v>
      </c>
      <c r="Q409">
        <v>736.36291113860329</v>
      </c>
      <c r="R409">
        <v>24.21</v>
      </c>
      <c r="S409">
        <v>7.755995050342428E-3</v>
      </c>
    </row>
    <row r="410" spans="1:19" x14ac:dyDescent="0.25">
      <c r="A410">
        <v>63</v>
      </c>
      <c r="B410">
        <v>49</v>
      </c>
      <c r="C410" t="s">
        <v>3</v>
      </c>
      <c r="D410">
        <v>20</v>
      </c>
      <c r="E410">
        <v>3</v>
      </c>
      <c r="F410">
        <v>30</v>
      </c>
      <c r="G410">
        <v>249.17</v>
      </c>
      <c r="H410">
        <v>113.02</v>
      </c>
      <c r="I410">
        <v>10</v>
      </c>
      <c r="J410">
        <v>372.19</v>
      </c>
      <c r="K410">
        <v>13</v>
      </c>
      <c r="L410">
        <v>1.42</v>
      </c>
      <c r="M410">
        <v>24.943379999999998</v>
      </c>
      <c r="N410">
        <v>170.40845070422534</v>
      </c>
      <c r="O410">
        <v>98.327399999999997</v>
      </c>
      <c r="P410">
        <v>621.49251311804107</v>
      </c>
      <c r="Q410">
        <v>1412.2907299176657</v>
      </c>
      <c r="R410">
        <v>24.16</v>
      </c>
      <c r="S410">
        <v>2.7290485811763181E-2</v>
      </c>
    </row>
    <row r="411" spans="1:19" x14ac:dyDescent="0.25">
      <c r="A411">
        <v>63</v>
      </c>
      <c r="B411">
        <v>50</v>
      </c>
      <c r="C411" t="s">
        <v>3</v>
      </c>
      <c r="D411">
        <v>20</v>
      </c>
      <c r="E411">
        <v>4</v>
      </c>
      <c r="F411">
        <v>20</v>
      </c>
      <c r="G411">
        <v>249.63</v>
      </c>
      <c r="H411">
        <v>129.43</v>
      </c>
      <c r="I411">
        <v>-6.5</v>
      </c>
      <c r="J411">
        <v>372.56</v>
      </c>
      <c r="K411">
        <v>29.4</v>
      </c>
      <c r="L411">
        <v>1.42</v>
      </c>
      <c r="M411">
        <v>24.120166138613865</v>
      </c>
      <c r="N411">
        <v>158.85211267605632</v>
      </c>
      <c r="O411">
        <v>91.377579999999995</v>
      </c>
      <c r="P411">
        <v>509.64766861482025</v>
      </c>
      <c r="Q411">
        <v>1027.8003071541318</v>
      </c>
      <c r="R411">
        <v>23.06</v>
      </c>
      <c r="S411">
        <v>1.9433575197219354E-2</v>
      </c>
    </row>
    <row r="412" spans="1:19" x14ac:dyDescent="0.25">
      <c r="A412">
        <v>63</v>
      </c>
      <c r="B412">
        <v>51</v>
      </c>
      <c r="C412" t="s">
        <v>3</v>
      </c>
      <c r="D412">
        <v>30</v>
      </c>
      <c r="E412">
        <v>1</v>
      </c>
      <c r="F412">
        <v>20</v>
      </c>
      <c r="G412">
        <v>247.06</v>
      </c>
      <c r="H412">
        <v>113.54</v>
      </c>
      <c r="I412">
        <v>10.9</v>
      </c>
      <c r="J412">
        <v>371.5</v>
      </c>
      <c r="K412">
        <v>13.5</v>
      </c>
      <c r="L412">
        <v>1.38</v>
      </c>
      <c r="M412">
        <v>24.120166138613865</v>
      </c>
      <c r="N412">
        <v>167.72463768115941</v>
      </c>
      <c r="O412">
        <v>98.212100000000007</v>
      </c>
      <c r="P412">
        <v>505.74181988823</v>
      </c>
      <c r="Q412">
        <v>593.0294782645791</v>
      </c>
      <c r="R412">
        <v>23.06</v>
      </c>
      <c r="S412">
        <v>3.216076393590409E-3</v>
      </c>
    </row>
    <row r="413" spans="1:19" x14ac:dyDescent="0.25">
      <c r="A413">
        <v>63</v>
      </c>
      <c r="B413">
        <v>52</v>
      </c>
      <c r="C413" t="s">
        <v>3</v>
      </c>
      <c r="D413">
        <v>10</v>
      </c>
      <c r="E413">
        <v>4</v>
      </c>
      <c r="F413">
        <v>20</v>
      </c>
      <c r="G413">
        <v>252.11</v>
      </c>
      <c r="H413">
        <v>122.71</v>
      </c>
      <c r="I413">
        <v>28.7</v>
      </c>
      <c r="J413">
        <v>403.52</v>
      </c>
      <c r="K413">
        <v>23.7</v>
      </c>
      <c r="L413">
        <v>0.89</v>
      </c>
      <c r="M413">
        <v>24.120166138613865</v>
      </c>
      <c r="N413">
        <v>112.123595505618</v>
      </c>
      <c r="O413">
        <v>93.62773</v>
      </c>
      <c r="P413">
        <v>483.78588797406258</v>
      </c>
      <c r="Q413">
        <v>4022.5118808924535</v>
      </c>
      <c r="R413">
        <v>23.06</v>
      </c>
      <c r="S413">
        <v>9.142839716759095E-2</v>
      </c>
    </row>
    <row r="414" spans="1:19" x14ac:dyDescent="0.25">
      <c r="A414">
        <v>63</v>
      </c>
      <c r="B414">
        <v>53</v>
      </c>
      <c r="C414" t="s">
        <v>3</v>
      </c>
      <c r="D414">
        <v>20</v>
      </c>
      <c r="E414">
        <v>1</v>
      </c>
      <c r="F414">
        <v>10</v>
      </c>
      <c r="G414">
        <v>244.67</v>
      </c>
      <c r="H414">
        <v>114.22</v>
      </c>
      <c r="I414">
        <v>8.8000000000000007</v>
      </c>
      <c r="J414">
        <v>367.69</v>
      </c>
      <c r="K414">
        <v>14.2</v>
      </c>
      <c r="L414">
        <v>1.42</v>
      </c>
      <c r="M414">
        <v>23.296952277227724</v>
      </c>
      <c r="N414">
        <v>169.56338028169014</v>
      </c>
      <c r="O414">
        <v>98.00076</v>
      </c>
      <c r="P414">
        <v>575.93293801458981</v>
      </c>
      <c r="Q414">
        <v>806.08497930975648</v>
      </c>
      <c r="R414">
        <v>24.21</v>
      </c>
      <c r="S414">
        <v>8.4723677763361271E-3</v>
      </c>
    </row>
    <row r="415" spans="1:19" x14ac:dyDescent="0.25">
      <c r="A415">
        <v>63</v>
      </c>
      <c r="B415">
        <v>54</v>
      </c>
      <c r="C415" t="s">
        <v>3</v>
      </c>
      <c r="D415">
        <v>10</v>
      </c>
      <c r="E415">
        <v>1</v>
      </c>
      <c r="F415">
        <v>30</v>
      </c>
      <c r="G415">
        <v>249.63</v>
      </c>
      <c r="H415">
        <v>110.33</v>
      </c>
      <c r="I415">
        <v>42.1</v>
      </c>
      <c r="J415">
        <v>402.06</v>
      </c>
      <c r="K415">
        <v>10.3</v>
      </c>
      <c r="L415">
        <v>0.89</v>
      </c>
      <c r="M415">
        <v>24.943379999999998</v>
      </c>
      <c r="N415">
        <v>126.03370786516854</v>
      </c>
      <c r="O415">
        <v>98.966009999999997</v>
      </c>
      <c r="P415">
        <v>632.53619726120905</v>
      </c>
      <c r="Q415">
        <v>4507.7898127213002</v>
      </c>
      <c r="R415">
        <v>24.16</v>
      </c>
      <c r="S415">
        <v>9.8272000097694462E-2</v>
      </c>
    </row>
    <row r="416" spans="1:19" x14ac:dyDescent="0.25">
      <c r="A416">
        <v>63</v>
      </c>
      <c r="B416">
        <v>55</v>
      </c>
      <c r="C416" t="s">
        <v>3</v>
      </c>
      <c r="D416">
        <v>10</v>
      </c>
      <c r="E416">
        <v>3</v>
      </c>
      <c r="F416">
        <v>10</v>
      </c>
      <c r="G416">
        <v>249.33</v>
      </c>
      <c r="H416">
        <v>116.9</v>
      </c>
      <c r="I416">
        <v>35.5</v>
      </c>
      <c r="J416">
        <v>401.73</v>
      </c>
      <c r="K416">
        <v>16.899999999999999</v>
      </c>
      <c r="L416">
        <v>0.89</v>
      </c>
      <c r="M416">
        <v>23.296952277227724</v>
      </c>
      <c r="N416">
        <v>118.65168539325842</v>
      </c>
      <c r="O416">
        <v>97.143900000000002</v>
      </c>
      <c r="P416">
        <v>559.22716607653251</v>
      </c>
      <c r="Q416">
        <v>1861.1224350496991</v>
      </c>
      <c r="R416">
        <v>24.21</v>
      </c>
      <c r="S416">
        <v>3.3831540372986448E-2</v>
      </c>
    </row>
    <row r="417" spans="1:19" x14ac:dyDescent="0.25">
      <c r="A417">
        <v>63</v>
      </c>
      <c r="B417">
        <v>56</v>
      </c>
      <c r="C417" t="s">
        <v>3</v>
      </c>
      <c r="D417">
        <v>20</v>
      </c>
      <c r="E417">
        <v>2</v>
      </c>
      <c r="F417">
        <v>10</v>
      </c>
      <c r="G417">
        <v>248.69</v>
      </c>
      <c r="H417">
        <v>112.31</v>
      </c>
      <c r="I417">
        <v>10.7</v>
      </c>
      <c r="J417">
        <v>371.7</v>
      </c>
      <c r="K417">
        <v>12.3</v>
      </c>
      <c r="L417">
        <v>1.42</v>
      </c>
      <c r="M417">
        <v>23.296952277227724</v>
      </c>
      <c r="N417">
        <v>170.90845070422534</v>
      </c>
      <c r="O417">
        <v>98.495869999999996</v>
      </c>
      <c r="P417">
        <v>526.33987457872956</v>
      </c>
      <c r="Q417">
        <v>572.17648564481033</v>
      </c>
      <c r="R417">
        <v>24.21</v>
      </c>
      <c r="S417">
        <v>1.6921753476866145E-3</v>
      </c>
    </row>
    <row r="418" spans="1:19" x14ac:dyDescent="0.25">
      <c r="A418">
        <v>63</v>
      </c>
      <c r="B418">
        <v>57</v>
      </c>
      <c r="C418" t="s">
        <v>3</v>
      </c>
      <c r="D418">
        <v>20</v>
      </c>
      <c r="E418">
        <v>4</v>
      </c>
      <c r="F418">
        <v>10</v>
      </c>
      <c r="G418">
        <v>249.67</v>
      </c>
      <c r="H418">
        <v>129.41</v>
      </c>
      <c r="I418">
        <v>-6.5</v>
      </c>
      <c r="J418">
        <v>372.58</v>
      </c>
      <c r="K418">
        <v>29.4</v>
      </c>
      <c r="L418">
        <v>1.42</v>
      </c>
      <c r="M418">
        <v>23.296952277227724</v>
      </c>
      <c r="N418">
        <v>158.86619718309859</v>
      </c>
      <c r="O418">
        <v>91.363460000000003</v>
      </c>
      <c r="P418">
        <v>516.10682138134041</v>
      </c>
      <c r="Q418">
        <v>712.10255535173417</v>
      </c>
      <c r="R418">
        <v>24.21</v>
      </c>
      <c r="S418">
        <v>7.2509168820013561E-3</v>
      </c>
    </row>
    <row r="419" spans="1:19" x14ac:dyDescent="0.25">
      <c r="A419">
        <v>63</v>
      </c>
      <c r="B419">
        <v>58</v>
      </c>
      <c r="C419" t="s">
        <v>3</v>
      </c>
      <c r="D419">
        <v>30</v>
      </c>
      <c r="E419">
        <v>4</v>
      </c>
      <c r="F419">
        <v>10</v>
      </c>
      <c r="G419">
        <v>248.22</v>
      </c>
      <c r="H419">
        <v>131.01</v>
      </c>
      <c r="I419">
        <v>-6.6</v>
      </c>
      <c r="J419">
        <v>372.63</v>
      </c>
      <c r="K419">
        <v>31</v>
      </c>
      <c r="L419">
        <v>1.38</v>
      </c>
      <c r="M419">
        <v>23.296952277227724</v>
      </c>
      <c r="N419">
        <v>155.06521739130434</v>
      </c>
      <c r="O419">
        <v>90.396899999999988</v>
      </c>
      <c r="P419">
        <v>569.51695746768485</v>
      </c>
      <c r="Q419">
        <v>544.18924107333305</v>
      </c>
      <c r="R419">
        <v>24.21</v>
      </c>
      <c r="S419">
        <v>-9.2436658144505902E-4</v>
      </c>
    </row>
    <row r="420" spans="1:19" x14ac:dyDescent="0.25">
      <c r="A420">
        <v>63</v>
      </c>
      <c r="B420">
        <v>59</v>
      </c>
      <c r="C420" t="s">
        <v>3</v>
      </c>
      <c r="D420">
        <v>10</v>
      </c>
      <c r="E420">
        <v>2</v>
      </c>
      <c r="F420">
        <v>20</v>
      </c>
      <c r="G420">
        <v>248.21</v>
      </c>
      <c r="H420">
        <v>124.93</v>
      </c>
      <c r="I420">
        <v>27.5</v>
      </c>
      <c r="J420">
        <v>400.64</v>
      </c>
      <c r="K420">
        <v>24.9</v>
      </c>
      <c r="L420">
        <v>0.89</v>
      </c>
      <c r="M420">
        <v>24.120166138613865</v>
      </c>
      <c r="N420">
        <v>109.62921348314606</v>
      </c>
      <c r="O420">
        <v>93.822430000000011</v>
      </c>
      <c r="P420">
        <v>467.2938014589821</v>
      </c>
      <c r="Q420">
        <v>3720.6171665031352</v>
      </c>
      <c r="R420">
        <v>23.06</v>
      </c>
      <c r="S420">
        <v>8.2014095921343594E-2</v>
      </c>
    </row>
    <row r="421" spans="1:19" x14ac:dyDescent="0.25">
      <c r="A421">
        <v>63</v>
      </c>
      <c r="B421">
        <v>60</v>
      </c>
      <c r="C421" t="s">
        <v>3</v>
      </c>
      <c r="D421">
        <v>10</v>
      </c>
      <c r="E421">
        <v>2</v>
      </c>
      <c r="F421">
        <v>30</v>
      </c>
      <c r="G421">
        <v>255.03</v>
      </c>
      <c r="H421">
        <v>124.9</v>
      </c>
      <c r="I421">
        <v>27.5</v>
      </c>
      <c r="J421">
        <v>407.43</v>
      </c>
      <c r="K421">
        <v>24.9</v>
      </c>
      <c r="L421">
        <v>0.89</v>
      </c>
      <c r="M421">
        <v>24.943379999999998</v>
      </c>
      <c r="N421">
        <v>109.6629213483146</v>
      </c>
      <c r="O421">
        <v>93.799900000000008</v>
      </c>
      <c r="P421">
        <v>528.29926197687814</v>
      </c>
      <c r="Q421">
        <v>6161.1358303826628</v>
      </c>
      <c r="R421">
        <v>24.16</v>
      </c>
      <c r="S421">
        <v>0.13113348388729412</v>
      </c>
    </row>
    <row r="422" spans="1:19" x14ac:dyDescent="0.25">
      <c r="A422">
        <v>63</v>
      </c>
      <c r="B422">
        <v>61</v>
      </c>
      <c r="C422" t="s">
        <v>3</v>
      </c>
      <c r="D422">
        <v>10</v>
      </c>
      <c r="E422">
        <v>3</v>
      </c>
      <c r="F422">
        <v>30</v>
      </c>
      <c r="G422">
        <v>249.35</v>
      </c>
      <c r="H422">
        <v>116.9</v>
      </c>
      <c r="I422">
        <v>35.5</v>
      </c>
      <c r="J422">
        <v>401.75</v>
      </c>
      <c r="K422">
        <v>16.899999999999999</v>
      </c>
      <c r="L422">
        <v>0.89</v>
      </c>
      <c r="M422">
        <v>24.943379999999998</v>
      </c>
      <c r="N422">
        <v>118.65168539325842</v>
      </c>
      <c r="O422">
        <v>97.143900000000002</v>
      </c>
      <c r="P422">
        <v>596.24900814811656</v>
      </c>
      <c r="Q422">
        <v>6060.4506633676037</v>
      </c>
      <c r="R422">
        <v>24.16</v>
      </c>
      <c r="S422">
        <v>0.13289667283322579</v>
      </c>
    </row>
    <row r="423" spans="1:19" x14ac:dyDescent="0.25">
      <c r="A423">
        <v>63</v>
      </c>
      <c r="B423">
        <v>62</v>
      </c>
      <c r="C423" t="s">
        <v>4</v>
      </c>
      <c r="D423">
        <v>10</v>
      </c>
      <c r="E423">
        <v>4</v>
      </c>
      <c r="F423">
        <v>10</v>
      </c>
      <c r="G423">
        <v>249.73</v>
      </c>
      <c r="H423">
        <v>139.41</v>
      </c>
      <c r="I423">
        <v>9.1</v>
      </c>
      <c r="J423">
        <v>398.24</v>
      </c>
      <c r="K423">
        <v>39.4</v>
      </c>
      <c r="L423">
        <v>0.93</v>
      </c>
      <c r="M423">
        <v>23.296952277227724</v>
      </c>
      <c r="N423">
        <v>100.09677419354841</v>
      </c>
      <c r="O423">
        <v>84.482460000000003</v>
      </c>
      <c r="P423">
        <v>546.25549251311804</v>
      </c>
      <c r="Q423">
        <v>3157.3432020818227</v>
      </c>
      <c r="R423">
        <v>24.21</v>
      </c>
      <c r="S423">
        <v>6.5820675871747641E-2</v>
      </c>
    </row>
    <row r="424" spans="1:19" x14ac:dyDescent="0.25">
      <c r="A424">
        <v>63</v>
      </c>
      <c r="B424">
        <v>63</v>
      </c>
      <c r="C424" t="s">
        <v>4</v>
      </c>
      <c r="D424">
        <v>10</v>
      </c>
      <c r="E424">
        <v>3</v>
      </c>
      <c r="F424">
        <v>10</v>
      </c>
      <c r="G424">
        <v>245.66</v>
      </c>
      <c r="H424">
        <v>127.53</v>
      </c>
      <c r="I424">
        <v>21.1</v>
      </c>
      <c r="J424">
        <v>394.29</v>
      </c>
      <c r="K424">
        <v>27.5</v>
      </c>
      <c r="L424">
        <v>0.93</v>
      </c>
      <c r="M424">
        <v>23.296952277227724</v>
      </c>
      <c r="N424">
        <v>112.87096774193549</v>
      </c>
      <c r="O424">
        <v>92.459249999999997</v>
      </c>
      <c r="P424">
        <v>541.63265219060622</v>
      </c>
      <c r="Q424">
        <v>2881.958704833412</v>
      </c>
      <c r="R424">
        <v>24.21</v>
      </c>
      <c r="S424">
        <v>6.0784884552317342E-2</v>
      </c>
    </row>
    <row r="425" spans="1:19" x14ac:dyDescent="0.25">
      <c r="A425">
        <v>63</v>
      </c>
      <c r="B425">
        <v>64</v>
      </c>
      <c r="C425" t="s">
        <v>4</v>
      </c>
      <c r="D425">
        <v>10</v>
      </c>
      <c r="E425">
        <v>2</v>
      </c>
      <c r="F425">
        <v>20</v>
      </c>
      <c r="G425">
        <v>243.51</v>
      </c>
      <c r="H425">
        <v>126.03</v>
      </c>
      <c r="I425">
        <v>22.5</v>
      </c>
      <c r="J425">
        <v>392.03999999999996</v>
      </c>
      <c r="K425">
        <v>26</v>
      </c>
      <c r="L425">
        <v>0.93</v>
      </c>
      <c r="M425">
        <v>24.120166138613865</v>
      </c>
      <c r="N425">
        <v>114.48387096774195</v>
      </c>
      <c r="O425">
        <v>93.262200000000007</v>
      </c>
      <c r="P425">
        <v>480.18971033658971</v>
      </c>
      <c r="Q425">
        <v>4310.9527750522593</v>
      </c>
      <c r="R425">
        <v>23.06</v>
      </c>
      <c r="S425">
        <v>0.10145316243562005</v>
      </c>
    </row>
    <row r="426" spans="1:19" x14ac:dyDescent="0.25">
      <c r="A426">
        <v>63</v>
      </c>
      <c r="B426">
        <v>65</v>
      </c>
      <c r="C426" t="s">
        <v>4</v>
      </c>
      <c r="D426">
        <v>20</v>
      </c>
      <c r="E426">
        <v>1</v>
      </c>
      <c r="F426">
        <v>10</v>
      </c>
      <c r="G426">
        <v>249.7</v>
      </c>
      <c r="H426">
        <v>114.41</v>
      </c>
      <c r="I426">
        <v>2</v>
      </c>
      <c r="J426">
        <v>366.11</v>
      </c>
      <c r="K426">
        <v>14.4</v>
      </c>
      <c r="L426">
        <v>1.64</v>
      </c>
      <c r="M426">
        <v>23.296952277227724</v>
      </c>
      <c r="N426">
        <v>180.23780487804879</v>
      </c>
      <c r="O426">
        <v>97.93495999999999</v>
      </c>
      <c r="P426">
        <v>566.77620408685641</v>
      </c>
      <c r="Q426">
        <v>522.08003071541316</v>
      </c>
      <c r="R426">
        <v>24.21</v>
      </c>
      <c r="S426">
        <v>-1.750111943704136E-3</v>
      </c>
    </row>
    <row r="427" spans="1:19" x14ac:dyDescent="0.25">
      <c r="A427">
        <v>63</v>
      </c>
      <c r="B427">
        <v>66</v>
      </c>
      <c r="C427" t="s">
        <v>4</v>
      </c>
      <c r="D427">
        <v>20</v>
      </c>
      <c r="E427">
        <v>4</v>
      </c>
      <c r="F427">
        <v>10</v>
      </c>
      <c r="G427">
        <v>248.52</v>
      </c>
      <c r="H427">
        <v>121.31</v>
      </c>
      <c r="I427">
        <v>-4.9000000000000004</v>
      </c>
      <c r="J427">
        <v>364.93000000000006</v>
      </c>
      <c r="K427">
        <v>21.3</v>
      </c>
      <c r="L427">
        <v>1.64</v>
      </c>
      <c r="M427">
        <v>23.296952277227724</v>
      </c>
      <c r="N427">
        <v>176.03048780487805</v>
      </c>
      <c r="O427">
        <v>95.470969999999994</v>
      </c>
      <c r="P427">
        <v>512.31845911010623</v>
      </c>
      <c r="Q427">
        <v>649.47711275116251</v>
      </c>
      <c r="R427">
        <v>24.21</v>
      </c>
      <c r="S427">
        <v>5.3805555231250801E-3</v>
      </c>
    </row>
    <row r="428" spans="1:19" x14ac:dyDescent="0.25">
      <c r="A428">
        <v>63</v>
      </c>
      <c r="B428">
        <v>67</v>
      </c>
      <c r="C428" t="s">
        <v>4</v>
      </c>
      <c r="D428">
        <v>20</v>
      </c>
      <c r="E428">
        <v>3</v>
      </c>
      <c r="F428">
        <v>10</v>
      </c>
      <c r="G428">
        <v>249.69</v>
      </c>
      <c r="H428">
        <v>123.95</v>
      </c>
      <c r="I428">
        <v>-7.6</v>
      </c>
      <c r="J428">
        <v>366.03999999999996</v>
      </c>
      <c r="K428">
        <v>23.9</v>
      </c>
      <c r="L428">
        <v>1.64</v>
      </c>
      <c r="M428">
        <v>23.296952277227724</v>
      </c>
      <c r="N428">
        <v>174.42073170731706</v>
      </c>
      <c r="O428">
        <v>94.325950000000006</v>
      </c>
      <c r="P428">
        <v>521.83541657779108</v>
      </c>
      <c r="Q428">
        <v>668.36013821935921</v>
      </c>
      <c r="R428">
        <v>24.21</v>
      </c>
      <c r="S428">
        <v>5.7645467781186734E-3</v>
      </c>
    </row>
    <row r="429" spans="1:19" x14ac:dyDescent="0.25">
      <c r="A429">
        <v>63</v>
      </c>
      <c r="B429">
        <v>68</v>
      </c>
      <c r="C429" t="s">
        <v>4</v>
      </c>
      <c r="D429">
        <v>20</v>
      </c>
      <c r="E429">
        <v>3</v>
      </c>
      <c r="F429">
        <v>30</v>
      </c>
      <c r="G429">
        <v>249.72</v>
      </c>
      <c r="H429">
        <v>123.93</v>
      </c>
      <c r="I429">
        <v>-7.6</v>
      </c>
      <c r="J429">
        <v>366.04999999999995</v>
      </c>
      <c r="K429">
        <v>23.9</v>
      </c>
      <c r="L429">
        <v>1.64</v>
      </c>
      <c r="M429">
        <v>24.943379999999998</v>
      </c>
      <c r="N429">
        <v>174.4329268292683</v>
      </c>
      <c r="O429">
        <v>94.310730000000007</v>
      </c>
      <c r="P429">
        <v>544.04978456550498</v>
      </c>
      <c r="Q429">
        <v>1094.4585128620795</v>
      </c>
      <c r="R429">
        <v>24.16</v>
      </c>
      <c r="S429">
        <v>2.0271304007851154E-2</v>
      </c>
    </row>
    <row r="430" spans="1:19" x14ac:dyDescent="0.25">
      <c r="A430">
        <v>63</v>
      </c>
      <c r="B430">
        <v>69</v>
      </c>
      <c r="C430" t="s">
        <v>4</v>
      </c>
      <c r="D430">
        <v>30</v>
      </c>
      <c r="E430">
        <v>2</v>
      </c>
      <c r="F430">
        <v>20</v>
      </c>
      <c r="G430">
        <v>254.6</v>
      </c>
      <c r="H430">
        <v>113.9</v>
      </c>
      <c r="I430">
        <v>3.5</v>
      </c>
      <c r="J430">
        <v>372</v>
      </c>
      <c r="K430">
        <v>13.9</v>
      </c>
      <c r="L430">
        <v>1.6</v>
      </c>
      <c r="M430">
        <v>24.120166138613865</v>
      </c>
      <c r="N430">
        <v>178.8125</v>
      </c>
      <c r="O430">
        <v>98.067900000000009</v>
      </c>
      <c r="P430">
        <v>470.28049144661065</v>
      </c>
      <c r="Q430">
        <v>518.29759822533163</v>
      </c>
      <c r="R430">
        <v>23.06</v>
      </c>
      <c r="S430">
        <v>1.8888985636895444E-3</v>
      </c>
    </row>
    <row r="431" spans="1:19" x14ac:dyDescent="0.25">
      <c r="A431">
        <v>63</v>
      </c>
      <c r="B431">
        <v>70</v>
      </c>
      <c r="C431" t="s">
        <v>4</v>
      </c>
      <c r="D431">
        <v>30</v>
      </c>
      <c r="E431">
        <v>2</v>
      </c>
      <c r="F431">
        <v>30</v>
      </c>
      <c r="G431">
        <v>251.16</v>
      </c>
      <c r="H431">
        <v>113.94</v>
      </c>
      <c r="I431">
        <v>3.5</v>
      </c>
      <c r="J431">
        <v>368.6</v>
      </c>
      <c r="K431">
        <v>13.9</v>
      </c>
      <c r="L431">
        <v>1.6</v>
      </c>
      <c r="M431">
        <v>24.943379999999998</v>
      </c>
      <c r="N431">
        <v>178.78750000000002</v>
      </c>
      <c r="O431">
        <v>98.102339999999998</v>
      </c>
      <c r="P431">
        <v>642.58747493707608</v>
      </c>
      <c r="Q431">
        <v>800.02201271276829</v>
      </c>
      <c r="R431">
        <v>24.16</v>
      </c>
      <c r="S431">
        <v>5.7132971387346522E-3</v>
      </c>
    </row>
    <row r="432" spans="1:19" x14ac:dyDescent="0.25">
      <c r="A432">
        <v>63</v>
      </c>
      <c r="B432">
        <v>71</v>
      </c>
      <c r="C432" t="s">
        <v>4</v>
      </c>
      <c r="D432">
        <v>30</v>
      </c>
      <c r="E432">
        <v>3</v>
      </c>
      <c r="F432">
        <v>30</v>
      </c>
      <c r="G432">
        <v>247.96</v>
      </c>
      <c r="H432">
        <v>119.53</v>
      </c>
      <c r="I432">
        <v>-2</v>
      </c>
      <c r="J432">
        <v>365.49</v>
      </c>
      <c r="K432">
        <v>19.5</v>
      </c>
      <c r="L432">
        <v>1.6</v>
      </c>
      <c r="M432">
        <v>24.943379999999998</v>
      </c>
      <c r="N432">
        <v>175.29374999999999</v>
      </c>
      <c r="O432">
        <v>96.221649999999997</v>
      </c>
      <c r="P432">
        <v>584.73269058487267</v>
      </c>
      <c r="Q432">
        <v>715.74702444434968</v>
      </c>
      <c r="R432">
        <v>24.16</v>
      </c>
      <c r="S432">
        <v>4.7527115612977259E-3</v>
      </c>
    </row>
    <row r="433" spans="1:19" x14ac:dyDescent="0.25">
      <c r="A433">
        <v>63</v>
      </c>
      <c r="B433">
        <v>72</v>
      </c>
      <c r="C433" t="s">
        <v>4</v>
      </c>
      <c r="D433">
        <v>20</v>
      </c>
      <c r="E433">
        <v>4</v>
      </c>
      <c r="F433">
        <v>30</v>
      </c>
      <c r="G433">
        <v>256.62</v>
      </c>
      <c r="H433">
        <v>121.34</v>
      </c>
      <c r="I433">
        <v>-4.9000000000000004</v>
      </c>
      <c r="J433">
        <v>373.06000000000006</v>
      </c>
      <c r="K433">
        <v>21.3</v>
      </c>
      <c r="L433">
        <v>1.64</v>
      </c>
      <c r="M433">
        <v>24.943379999999998</v>
      </c>
      <c r="N433">
        <v>176.01219512195121</v>
      </c>
      <c r="O433">
        <v>95.494579999999999</v>
      </c>
      <c r="P433">
        <v>544.85781323322385</v>
      </c>
      <c r="Q433">
        <v>1259.9563158568321</v>
      </c>
      <c r="R433">
        <v>24.16</v>
      </c>
      <c r="S433">
        <v>2.6245745787296181E-2</v>
      </c>
    </row>
    <row r="434" spans="1:19" x14ac:dyDescent="0.25">
      <c r="A434">
        <v>77</v>
      </c>
      <c r="B434">
        <v>1</v>
      </c>
      <c r="C434" t="s">
        <v>3</v>
      </c>
      <c r="D434">
        <v>20</v>
      </c>
      <c r="E434">
        <v>2</v>
      </c>
      <c r="F434">
        <v>30</v>
      </c>
      <c r="G434">
        <v>251.4</v>
      </c>
      <c r="H434">
        <v>112.33</v>
      </c>
      <c r="I434">
        <v>10.7</v>
      </c>
      <c r="J434">
        <v>374.43</v>
      </c>
      <c r="K434">
        <v>12.3</v>
      </c>
      <c r="L434">
        <v>1.42</v>
      </c>
      <c r="M434">
        <v>24.943379999999998</v>
      </c>
      <c r="N434">
        <v>170.8943661971831</v>
      </c>
      <c r="O434">
        <v>98.513409999999993</v>
      </c>
      <c r="P434">
        <v>583.36355536699193</v>
      </c>
      <c r="Q434">
        <v>1188.0594823928723</v>
      </c>
      <c r="R434">
        <v>22.93</v>
      </c>
      <c r="S434">
        <v>2.2008544654898352E-2</v>
      </c>
    </row>
    <row r="435" spans="1:19" x14ac:dyDescent="0.25">
      <c r="A435">
        <v>77</v>
      </c>
      <c r="B435">
        <v>2</v>
      </c>
      <c r="C435" t="s">
        <v>3</v>
      </c>
      <c r="D435">
        <v>30</v>
      </c>
      <c r="E435">
        <v>2</v>
      </c>
      <c r="F435">
        <v>30</v>
      </c>
      <c r="G435">
        <v>249.94</v>
      </c>
      <c r="H435">
        <v>113.2</v>
      </c>
      <c r="I435">
        <v>11.2</v>
      </c>
      <c r="J435">
        <v>374.34</v>
      </c>
      <c r="K435">
        <v>13.2</v>
      </c>
      <c r="L435">
        <v>1.38</v>
      </c>
      <c r="M435">
        <v>24.943379999999998</v>
      </c>
      <c r="N435">
        <v>167.97101449275362</v>
      </c>
      <c r="O435">
        <v>98.257599999999996</v>
      </c>
      <c r="P435">
        <v>632.89592702588038</v>
      </c>
      <c r="Q435">
        <v>893.85116673737809</v>
      </c>
      <c r="R435">
        <v>22.93</v>
      </c>
      <c r="S435">
        <v>9.3595744445968184E-3</v>
      </c>
    </row>
    <row r="436" spans="1:19" x14ac:dyDescent="0.25">
      <c r="A436">
        <v>77</v>
      </c>
      <c r="B436">
        <v>3</v>
      </c>
      <c r="C436" t="s">
        <v>4</v>
      </c>
      <c r="D436">
        <v>10</v>
      </c>
      <c r="E436">
        <v>2</v>
      </c>
      <c r="F436">
        <v>30</v>
      </c>
      <c r="G436">
        <v>248.62</v>
      </c>
      <c r="H436">
        <v>126.01</v>
      </c>
      <c r="I436">
        <v>22.5</v>
      </c>
      <c r="J436">
        <v>397.13</v>
      </c>
      <c r="K436">
        <v>26</v>
      </c>
      <c r="L436">
        <v>0.93</v>
      </c>
      <c r="M436">
        <v>24.943379999999998</v>
      </c>
      <c r="N436">
        <v>114.50537634408602</v>
      </c>
      <c r="O436">
        <v>93.247399999999999</v>
      </c>
      <c r="P436">
        <v>625.6395417904115</v>
      </c>
      <c r="Q436">
        <v>7288.0454815443354</v>
      </c>
      <c r="R436">
        <v>22.93</v>
      </c>
      <c r="S436">
        <v>0.17164933536613641</v>
      </c>
    </row>
    <row r="437" spans="1:19" x14ac:dyDescent="0.25">
      <c r="A437">
        <v>77</v>
      </c>
      <c r="B437">
        <v>4</v>
      </c>
      <c r="C437" t="s">
        <v>4</v>
      </c>
      <c r="D437">
        <v>20</v>
      </c>
      <c r="E437">
        <v>2</v>
      </c>
      <c r="F437">
        <v>30</v>
      </c>
      <c r="G437">
        <v>248.5</v>
      </c>
      <c r="H437">
        <v>113.01</v>
      </c>
      <c r="I437">
        <v>3.3</v>
      </c>
      <c r="J437">
        <v>364.81</v>
      </c>
      <c r="K437">
        <v>13</v>
      </c>
      <c r="L437">
        <v>1.64</v>
      </c>
      <c r="M437">
        <v>24.943379999999998</v>
      </c>
      <c r="N437">
        <v>181.09146341463412</v>
      </c>
      <c r="O437">
        <v>98.318700000000007</v>
      </c>
      <c r="P437">
        <v>597.34060246075524</v>
      </c>
      <c r="Q437">
        <v>966.31361900721265</v>
      </c>
      <c r="R437">
        <v>22.93</v>
      </c>
      <c r="S437">
        <v>1.425864793669307E-2</v>
      </c>
    </row>
    <row r="438" spans="1:19" x14ac:dyDescent="0.25">
      <c r="A438">
        <v>77</v>
      </c>
      <c r="B438">
        <v>5</v>
      </c>
      <c r="C438" t="s">
        <v>4</v>
      </c>
      <c r="D438">
        <v>30</v>
      </c>
      <c r="E438">
        <v>3</v>
      </c>
      <c r="F438">
        <v>10</v>
      </c>
      <c r="G438">
        <v>251.96</v>
      </c>
      <c r="H438">
        <v>119.53</v>
      </c>
      <c r="I438">
        <v>-2</v>
      </c>
      <c r="J438">
        <v>369.49</v>
      </c>
      <c r="K438">
        <v>19.5</v>
      </c>
      <c r="L438">
        <v>1.6</v>
      </c>
      <c r="M438">
        <v>23.296952277227724</v>
      </c>
      <c r="N438">
        <v>175.29374999999999</v>
      </c>
      <c r="O438">
        <v>96.221649999999997</v>
      </c>
      <c r="P438">
        <v>686.28010182435298</v>
      </c>
      <c r="Q438">
        <v>530.87089520577001</v>
      </c>
      <c r="R438">
        <v>22.82</v>
      </c>
      <c r="S438">
        <v>-6.3905299007627446E-3</v>
      </c>
    </row>
    <row r="439" spans="1:19" x14ac:dyDescent="0.25">
      <c r="A439">
        <v>77</v>
      </c>
      <c r="B439">
        <v>6</v>
      </c>
      <c r="C439" t="s">
        <v>3</v>
      </c>
      <c r="D439">
        <v>10</v>
      </c>
      <c r="E439">
        <v>1</v>
      </c>
      <c r="F439">
        <v>10</v>
      </c>
      <c r="G439">
        <v>244.81</v>
      </c>
      <c r="H439">
        <v>110.32</v>
      </c>
      <c r="I439">
        <v>42.1</v>
      </c>
      <c r="J439">
        <v>397.23</v>
      </c>
      <c r="K439">
        <v>10.3</v>
      </c>
      <c r="L439">
        <v>0.89</v>
      </c>
      <c r="M439">
        <v>23.296952277227724</v>
      </c>
      <c r="N439">
        <v>126.04494382022473</v>
      </c>
      <c r="O439">
        <v>98.957039999999992</v>
      </c>
      <c r="P439">
        <v>575.91332201951627</v>
      </c>
      <c r="Q439">
        <v>1124.1148069579974</v>
      </c>
      <c r="R439">
        <v>22.82</v>
      </c>
      <c r="S439">
        <v>1.5761060508007529E-2</v>
      </c>
    </row>
    <row r="440" spans="1:19" x14ac:dyDescent="0.25">
      <c r="A440">
        <v>77</v>
      </c>
      <c r="B440">
        <v>7</v>
      </c>
      <c r="C440" t="s">
        <v>3</v>
      </c>
      <c r="D440">
        <v>20</v>
      </c>
      <c r="E440">
        <v>3</v>
      </c>
      <c r="F440">
        <v>20</v>
      </c>
      <c r="G440">
        <v>248.29</v>
      </c>
      <c r="H440">
        <v>113.02</v>
      </c>
      <c r="I440">
        <v>10</v>
      </c>
      <c r="J440">
        <v>371.31</v>
      </c>
      <c r="K440">
        <v>13</v>
      </c>
      <c r="L440">
        <v>1.42</v>
      </c>
      <c r="M440">
        <v>24.120166138613865</v>
      </c>
      <c r="N440">
        <v>170.40845070422534</v>
      </c>
      <c r="O440">
        <v>98.327399999999997</v>
      </c>
      <c r="P440">
        <v>480.42481968604159</v>
      </c>
      <c r="Q440">
        <v>1043.2187102248622</v>
      </c>
      <c r="R440">
        <v>22.97</v>
      </c>
      <c r="S440">
        <v>2.1125446784633763E-2</v>
      </c>
    </row>
    <row r="441" spans="1:19" x14ac:dyDescent="0.25">
      <c r="A441">
        <v>77</v>
      </c>
      <c r="B441">
        <v>8</v>
      </c>
      <c r="C441" t="s">
        <v>3</v>
      </c>
      <c r="D441">
        <v>30</v>
      </c>
      <c r="E441">
        <v>3</v>
      </c>
      <c r="F441">
        <v>20</v>
      </c>
      <c r="G441">
        <v>254.5</v>
      </c>
      <c r="H441">
        <v>118.73</v>
      </c>
      <c r="I441">
        <v>5.7</v>
      </c>
      <c r="J441">
        <v>378.93</v>
      </c>
      <c r="K441">
        <v>18.7</v>
      </c>
      <c r="L441">
        <v>1.38</v>
      </c>
      <c r="M441">
        <v>24.120166138613865</v>
      </c>
      <c r="N441">
        <v>163.963768115942</v>
      </c>
      <c r="O441">
        <v>96.52749</v>
      </c>
      <c r="P441">
        <v>474.7542638947815</v>
      </c>
      <c r="Q441">
        <v>627.51336444633012</v>
      </c>
      <c r="R441">
        <v>22.97</v>
      </c>
      <c r="S441">
        <v>5.6200984787207623E-3</v>
      </c>
    </row>
    <row r="442" spans="1:19" x14ac:dyDescent="0.25">
      <c r="A442">
        <v>77</v>
      </c>
      <c r="B442">
        <v>9</v>
      </c>
      <c r="C442" t="s">
        <v>4</v>
      </c>
      <c r="D442">
        <v>10</v>
      </c>
      <c r="E442">
        <v>3</v>
      </c>
      <c r="F442">
        <v>30</v>
      </c>
      <c r="G442">
        <v>249.2</v>
      </c>
      <c r="H442">
        <v>127.56</v>
      </c>
      <c r="I442">
        <v>21.1</v>
      </c>
      <c r="J442">
        <v>397.86</v>
      </c>
      <c r="K442">
        <v>27.5</v>
      </c>
      <c r="L442">
        <v>0.93</v>
      </c>
      <c r="M442">
        <v>24.943379999999998</v>
      </c>
      <c r="N442">
        <v>112.83870967741936</v>
      </c>
      <c r="O442">
        <v>92.480999999999995</v>
      </c>
      <c r="P442">
        <v>658.07216801018251</v>
      </c>
      <c r="Q442">
        <v>9730.5910055154854</v>
      </c>
      <c r="R442">
        <v>22.93</v>
      </c>
      <c r="S442">
        <v>0.23224980662609915</v>
      </c>
    </row>
    <row r="443" spans="1:19" x14ac:dyDescent="0.25">
      <c r="A443">
        <v>77</v>
      </c>
      <c r="B443">
        <v>10</v>
      </c>
      <c r="C443" t="s">
        <v>4</v>
      </c>
      <c r="D443">
        <v>20</v>
      </c>
      <c r="E443">
        <v>2</v>
      </c>
      <c r="F443">
        <v>10</v>
      </c>
      <c r="G443">
        <v>251.17</v>
      </c>
      <c r="H443">
        <v>113.02</v>
      </c>
      <c r="I443">
        <v>3.3</v>
      </c>
      <c r="J443">
        <v>367.49</v>
      </c>
      <c r="K443">
        <v>13</v>
      </c>
      <c r="L443">
        <v>1.64</v>
      </c>
      <c r="M443">
        <v>23.296952277227724</v>
      </c>
      <c r="N443">
        <v>181.08536585365852</v>
      </c>
      <c r="O443">
        <v>98.327399999999997</v>
      </c>
      <c r="P443">
        <v>451.99876962240137</v>
      </c>
      <c r="Q443">
        <v>559.90695799745436</v>
      </c>
      <c r="R443">
        <v>22.82</v>
      </c>
      <c r="S443">
        <v>4.4856945429383611E-3</v>
      </c>
    </row>
    <row r="444" spans="1:19" x14ac:dyDescent="0.25">
      <c r="A444">
        <v>77</v>
      </c>
      <c r="B444">
        <v>11</v>
      </c>
      <c r="C444" t="s">
        <v>4</v>
      </c>
      <c r="D444">
        <v>20</v>
      </c>
      <c r="E444">
        <v>4</v>
      </c>
      <c r="F444">
        <v>20</v>
      </c>
      <c r="G444">
        <v>254.68</v>
      </c>
      <c r="H444">
        <v>121.32</v>
      </c>
      <c r="I444">
        <v>-4.9000000000000004</v>
      </c>
      <c r="J444">
        <v>371.1</v>
      </c>
      <c r="K444">
        <v>21.3</v>
      </c>
      <c r="L444">
        <v>1.64</v>
      </c>
      <c r="M444">
        <v>24.120166138613865</v>
      </c>
      <c r="N444">
        <v>176.02439024390245</v>
      </c>
      <c r="O444">
        <v>95.478839999999991</v>
      </c>
      <c r="P444">
        <v>475.87848960543067</v>
      </c>
      <c r="Q444">
        <v>863.28905388205351</v>
      </c>
      <c r="R444">
        <v>22.97</v>
      </c>
      <c r="S444">
        <v>1.5469530385337644E-2</v>
      </c>
    </row>
    <row r="445" spans="1:19" x14ac:dyDescent="0.25">
      <c r="A445">
        <v>77</v>
      </c>
      <c r="B445">
        <v>12</v>
      </c>
      <c r="C445" t="s">
        <v>4</v>
      </c>
      <c r="D445">
        <v>30</v>
      </c>
      <c r="E445">
        <v>1</v>
      </c>
      <c r="F445">
        <v>30</v>
      </c>
      <c r="G445">
        <v>248.35</v>
      </c>
      <c r="H445">
        <v>111.83</v>
      </c>
      <c r="I445">
        <v>5.6</v>
      </c>
      <c r="J445">
        <v>365.78000000000003</v>
      </c>
      <c r="K445">
        <v>11.8</v>
      </c>
      <c r="L445">
        <v>1.6</v>
      </c>
      <c r="M445">
        <v>24.943379999999998</v>
      </c>
      <c r="N445">
        <v>180.10624999999999</v>
      </c>
      <c r="O445">
        <v>98.634060000000005</v>
      </c>
      <c r="P445">
        <v>544.85036062791687</v>
      </c>
      <c r="Q445">
        <v>710.39087823504462</v>
      </c>
      <c r="R445">
        <v>22.93</v>
      </c>
      <c r="S445">
        <v>6.3420267706673578E-3</v>
      </c>
    </row>
    <row r="446" spans="1:19" x14ac:dyDescent="0.25">
      <c r="A446">
        <v>77</v>
      </c>
      <c r="B446">
        <v>13</v>
      </c>
      <c r="C446" t="s">
        <v>4</v>
      </c>
      <c r="D446">
        <v>30</v>
      </c>
      <c r="E446">
        <v>4</v>
      </c>
      <c r="F446">
        <v>10</v>
      </c>
      <c r="G446">
        <v>249.51</v>
      </c>
      <c r="H446">
        <v>120.32</v>
      </c>
      <c r="I446">
        <v>-2.8</v>
      </c>
      <c r="J446">
        <v>367.03</v>
      </c>
      <c r="K446">
        <v>20.3</v>
      </c>
      <c r="L446">
        <v>1.6</v>
      </c>
      <c r="M446">
        <v>23.296952277227724</v>
      </c>
      <c r="N446">
        <v>174.8</v>
      </c>
      <c r="O446">
        <v>95.895039999999995</v>
      </c>
      <c r="P446">
        <v>591.3438268985999</v>
      </c>
      <c r="Q446">
        <v>557.95765803988115</v>
      </c>
      <c r="R446">
        <v>22.82</v>
      </c>
      <c r="S446">
        <v>-1.3736571947241688E-3</v>
      </c>
    </row>
    <row r="447" spans="1:19" x14ac:dyDescent="0.25">
      <c r="A447">
        <v>77</v>
      </c>
      <c r="B447">
        <v>14</v>
      </c>
      <c r="C447" t="s">
        <v>4</v>
      </c>
      <c r="D447">
        <v>20</v>
      </c>
      <c r="E447">
        <v>3</v>
      </c>
      <c r="F447">
        <v>20</v>
      </c>
      <c r="G447">
        <v>248.89</v>
      </c>
      <c r="H447">
        <v>123.91</v>
      </c>
      <c r="I447">
        <v>-7.6</v>
      </c>
      <c r="J447">
        <v>365.19999999999993</v>
      </c>
      <c r="K447">
        <v>23.9</v>
      </c>
      <c r="L447">
        <v>1.64</v>
      </c>
      <c r="M447">
        <v>24.120166138613865</v>
      </c>
      <c r="N447">
        <v>174.44512195121951</v>
      </c>
      <c r="O447">
        <v>94.295510000000007</v>
      </c>
      <c r="P447">
        <v>475.27844717861689</v>
      </c>
      <c r="Q447">
        <v>813.4019516334323</v>
      </c>
      <c r="R447">
        <v>22.97</v>
      </c>
      <c r="S447">
        <v>1.3548247864529099E-2</v>
      </c>
    </row>
    <row r="448" spans="1:19" x14ac:dyDescent="0.25">
      <c r="A448">
        <v>77</v>
      </c>
      <c r="B448">
        <v>15</v>
      </c>
      <c r="C448" t="s">
        <v>4</v>
      </c>
      <c r="D448">
        <v>10</v>
      </c>
      <c r="E448">
        <v>3</v>
      </c>
      <c r="F448">
        <v>20</v>
      </c>
      <c r="G448">
        <v>250.03</v>
      </c>
      <c r="H448">
        <v>127.53</v>
      </c>
      <c r="I448">
        <v>21.1</v>
      </c>
      <c r="J448">
        <v>398.66</v>
      </c>
      <c r="K448">
        <v>27.5</v>
      </c>
      <c r="L448">
        <v>0.93</v>
      </c>
      <c r="M448">
        <v>24.120166138613865</v>
      </c>
      <c r="N448">
        <v>112.87096774193549</v>
      </c>
      <c r="O448">
        <v>92.459249999999997</v>
      </c>
      <c r="P448">
        <v>477.69796351294019</v>
      </c>
      <c r="Q448">
        <v>4822.9666525243956</v>
      </c>
      <c r="R448">
        <v>22.97</v>
      </c>
      <c r="S448">
        <v>0.1148916521083355</v>
      </c>
    </row>
    <row r="449" spans="1:19" x14ac:dyDescent="0.25">
      <c r="A449">
        <v>77</v>
      </c>
      <c r="B449">
        <v>16</v>
      </c>
      <c r="C449" t="s">
        <v>3</v>
      </c>
      <c r="D449">
        <v>30</v>
      </c>
      <c r="E449">
        <v>3</v>
      </c>
      <c r="F449">
        <v>10</v>
      </c>
      <c r="G449">
        <v>249.24</v>
      </c>
      <c r="H449">
        <v>118.73</v>
      </c>
      <c r="I449">
        <v>5.7</v>
      </c>
      <c r="J449">
        <v>373.67</v>
      </c>
      <c r="K449">
        <v>18.7</v>
      </c>
      <c r="L449">
        <v>1.38</v>
      </c>
      <c r="M449">
        <v>23.296952277227724</v>
      </c>
      <c r="N449">
        <v>163.963768115942</v>
      </c>
      <c r="O449">
        <v>96.52749</v>
      </c>
      <c r="P449">
        <v>643.86011879507851</v>
      </c>
      <c r="Q449">
        <v>576.79473907509544</v>
      </c>
      <c r="R449">
        <v>22.82</v>
      </c>
      <c r="S449">
        <v>-2.5713533515774063E-3</v>
      </c>
    </row>
    <row r="450" spans="1:19" x14ac:dyDescent="0.25">
      <c r="A450">
        <v>77</v>
      </c>
      <c r="B450">
        <v>17</v>
      </c>
      <c r="C450" t="s">
        <v>3</v>
      </c>
      <c r="D450">
        <v>20</v>
      </c>
      <c r="E450">
        <v>2</v>
      </c>
      <c r="F450">
        <v>20</v>
      </c>
      <c r="G450">
        <v>251.69</v>
      </c>
      <c r="H450">
        <v>112.33</v>
      </c>
      <c r="I450">
        <v>10.7</v>
      </c>
      <c r="J450">
        <v>374.71999999999997</v>
      </c>
      <c r="K450">
        <v>12.3</v>
      </c>
      <c r="L450">
        <v>1.42</v>
      </c>
      <c r="M450">
        <v>24.120166138613865</v>
      </c>
      <c r="N450">
        <v>170.8943661971831</v>
      </c>
      <c r="O450">
        <v>98.513409999999993</v>
      </c>
      <c r="P450">
        <v>475.75154857870172</v>
      </c>
      <c r="Q450">
        <v>664.69957573186252</v>
      </c>
      <c r="R450">
        <v>22.97</v>
      </c>
      <c r="S450">
        <v>7.0992866340823463E-3</v>
      </c>
    </row>
    <row r="451" spans="1:19" x14ac:dyDescent="0.25">
      <c r="A451">
        <v>77</v>
      </c>
      <c r="B451">
        <v>18</v>
      </c>
      <c r="C451" t="s">
        <v>3</v>
      </c>
      <c r="D451">
        <v>10</v>
      </c>
      <c r="E451">
        <v>2</v>
      </c>
      <c r="F451">
        <v>10</v>
      </c>
      <c r="G451">
        <v>246.04</v>
      </c>
      <c r="H451">
        <v>124.93</v>
      </c>
      <c r="I451">
        <v>27.5</v>
      </c>
      <c r="J451">
        <v>398.47</v>
      </c>
      <c r="K451">
        <v>24.9</v>
      </c>
      <c r="L451">
        <v>0.89</v>
      </c>
      <c r="M451">
        <v>23.296952277227724</v>
      </c>
      <c r="N451">
        <v>109.62921348314606</v>
      </c>
      <c r="O451">
        <v>93.822430000000011</v>
      </c>
      <c r="P451">
        <v>579.49452694102672</v>
      </c>
      <c r="Q451">
        <v>1684.3626644039032</v>
      </c>
      <c r="R451">
        <v>22.82</v>
      </c>
      <c r="S451">
        <v>2.9140470978816824E-2</v>
      </c>
    </row>
    <row r="452" spans="1:19" x14ac:dyDescent="0.25">
      <c r="A452">
        <v>77</v>
      </c>
      <c r="B452">
        <v>19</v>
      </c>
      <c r="C452" t="s">
        <v>3</v>
      </c>
      <c r="D452">
        <v>30</v>
      </c>
      <c r="E452">
        <v>2</v>
      </c>
      <c r="F452">
        <v>10</v>
      </c>
      <c r="G452">
        <v>248.52</v>
      </c>
      <c r="H452">
        <v>113.2</v>
      </c>
      <c r="I452">
        <v>11.2</v>
      </c>
      <c r="J452">
        <v>372.92</v>
      </c>
      <c r="K452">
        <v>13.2</v>
      </c>
      <c r="L452">
        <v>1.38</v>
      </c>
      <c r="M452">
        <v>23.296952277227724</v>
      </c>
      <c r="N452">
        <v>167.97101449275362</v>
      </c>
      <c r="O452">
        <v>98.257599999999996</v>
      </c>
      <c r="P452">
        <v>653.39647857445902</v>
      </c>
      <c r="Q452">
        <v>657.33182011030976</v>
      </c>
      <c r="R452">
        <v>22.82</v>
      </c>
      <c r="S452">
        <v>1.5185081196601702E-4</v>
      </c>
    </row>
    <row r="453" spans="1:19" x14ac:dyDescent="0.25">
      <c r="A453">
        <v>77</v>
      </c>
      <c r="B453">
        <v>20</v>
      </c>
      <c r="C453" t="s">
        <v>3</v>
      </c>
      <c r="D453">
        <v>10</v>
      </c>
      <c r="E453">
        <v>4</v>
      </c>
      <c r="F453">
        <v>10</v>
      </c>
      <c r="G453">
        <v>244.6</v>
      </c>
      <c r="H453">
        <v>122.72</v>
      </c>
      <c r="I453">
        <v>28.7</v>
      </c>
      <c r="J453">
        <v>396.02</v>
      </c>
      <c r="K453">
        <v>23.7</v>
      </c>
      <c r="L453">
        <v>0.89</v>
      </c>
      <c r="M453">
        <v>23.296952277227724</v>
      </c>
      <c r="N453">
        <v>112.11235955056179</v>
      </c>
      <c r="O453">
        <v>93.635359999999991</v>
      </c>
      <c r="P453">
        <v>584.33780229104798</v>
      </c>
      <c r="Q453">
        <v>1889.0489181162493</v>
      </c>
      <c r="R453">
        <v>22.82</v>
      </c>
      <c r="S453">
        <v>3.526098717943419E-2</v>
      </c>
    </row>
    <row r="454" spans="1:19" x14ac:dyDescent="0.25">
      <c r="A454">
        <v>77</v>
      </c>
      <c r="B454">
        <v>21</v>
      </c>
      <c r="C454" t="s">
        <v>3</v>
      </c>
      <c r="D454">
        <v>10</v>
      </c>
      <c r="E454">
        <v>1</v>
      </c>
      <c r="F454">
        <v>20</v>
      </c>
      <c r="G454">
        <v>251.14</v>
      </c>
      <c r="H454">
        <v>110.33</v>
      </c>
      <c r="I454">
        <v>42.1</v>
      </c>
      <c r="J454">
        <v>403.57</v>
      </c>
      <c r="K454">
        <v>10.3</v>
      </c>
      <c r="L454">
        <v>0.89</v>
      </c>
      <c r="M454">
        <v>24.120166138613865</v>
      </c>
      <c r="N454">
        <v>126.03370786516854</v>
      </c>
      <c r="O454">
        <v>98.966009999999997</v>
      </c>
      <c r="P454">
        <v>487.11777683495973</v>
      </c>
      <c r="Q454">
        <v>2953.0526941026728</v>
      </c>
      <c r="R454">
        <v>22.97</v>
      </c>
      <c r="S454">
        <v>6.8017743207724177E-2</v>
      </c>
    </row>
    <row r="455" spans="1:19" x14ac:dyDescent="0.25">
      <c r="A455">
        <v>77</v>
      </c>
      <c r="B455">
        <v>22</v>
      </c>
      <c r="C455" t="s">
        <v>4</v>
      </c>
      <c r="D455">
        <v>10</v>
      </c>
      <c r="E455">
        <v>1</v>
      </c>
      <c r="F455">
        <v>10</v>
      </c>
      <c r="G455">
        <v>254.42</v>
      </c>
      <c r="H455">
        <v>124.72</v>
      </c>
      <c r="I455">
        <v>23.8</v>
      </c>
      <c r="J455">
        <v>402.94</v>
      </c>
      <c r="K455">
        <v>24.7</v>
      </c>
      <c r="L455">
        <v>0.93</v>
      </c>
      <c r="M455">
        <v>23.296952277227724</v>
      </c>
      <c r="N455">
        <v>115.89247311827958</v>
      </c>
      <c r="O455">
        <v>93.914159999999995</v>
      </c>
      <c r="P455">
        <v>649.24454815443357</v>
      </c>
      <c r="Q455">
        <v>2371.8780653372928</v>
      </c>
      <c r="R455">
        <v>22.82</v>
      </c>
      <c r="S455">
        <v>4.7982573943641603E-2</v>
      </c>
    </row>
    <row r="456" spans="1:19" x14ac:dyDescent="0.25">
      <c r="A456">
        <v>77</v>
      </c>
      <c r="B456">
        <v>23</v>
      </c>
      <c r="C456" t="s">
        <v>4</v>
      </c>
      <c r="D456">
        <v>10</v>
      </c>
      <c r="E456">
        <v>4</v>
      </c>
      <c r="F456">
        <v>30</v>
      </c>
      <c r="G456">
        <v>249.56</v>
      </c>
      <c r="H456">
        <v>139.4</v>
      </c>
      <c r="I456">
        <v>9.1</v>
      </c>
      <c r="J456">
        <v>398.06000000000006</v>
      </c>
      <c r="K456">
        <v>39.4</v>
      </c>
      <c r="L456">
        <v>0.93</v>
      </c>
      <c r="M456">
        <v>24.943379999999998</v>
      </c>
      <c r="N456">
        <v>100.10752688172045</v>
      </c>
      <c r="O456">
        <v>84.476400000000012</v>
      </c>
      <c r="P456">
        <v>705.1895205770046</v>
      </c>
      <c r="Q456">
        <v>10923.958379295715</v>
      </c>
      <c r="R456">
        <v>22.93</v>
      </c>
      <c r="S456">
        <v>0.25406907042830013</v>
      </c>
    </row>
    <row r="457" spans="1:19" x14ac:dyDescent="0.25">
      <c r="A457">
        <v>77</v>
      </c>
      <c r="B457">
        <v>24</v>
      </c>
      <c r="C457" t="s">
        <v>4</v>
      </c>
      <c r="D457">
        <v>30</v>
      </c>
      <c r="E457">
        <v>1</v>
      </c>
      <c r="F457">
        <v>10</v>
      </c>
      <c r="G457">
        <v>247.66</v>
      </c>
      <c r="H457">
        <v>111.82</v>
      </c>
      <c r="I457">
        <v>5.6</v>
      </c>
      <c r="J457">
        <v>365.08000000000004</v>
      </c>
      <c r="K457">
        <v>11.8</v>
      </c>
      <c r="L457">
        <v>1.6</v>
      </c>
      <c r="M457">
        <v>23.296952277227724</v>
      </c>
      <c r="N457">
        <v>180.11250000000001</v>
      </c>
      <c r="O457">
        <v>98.625239999999991</v>
      </c>
      <c r="P457">
        <v>559.98302927450152</v>
      </c>
      <c r="Q457">
        <v>492.18268985999157</v>
      </c>
      <c r="R457">
        <v>22.82</v>
      </c>
      <c r="S457">
        <v>-2.7948219484266448E-3</v>
      </c>
    </row>
    <row r="458" spans="1:19" x14ac:dyDescent="0.25">
      <c r="A458">
        <v>77</v>
      </c>
      <c r="B458">
        <v>25</v>
      </c>
      <c r="C458" t="s">
        <v>4</v>
      </c>
      <c r="D458">
        <v>20</v>
      </c>
      <c r="E458">
        <v>1</v>
      </c>
      <c r="F458">
        <v>20</v>
      </c>
      <c r="G458">
        <v>249.08</v>
      </c>
      <c r="H458">
        <v>114.44</v>
      </c>
      <c r="I458">
        <v>2</v>
      </c>
      <c r="J458">
        <v>365.52</v>
      </c>
      <c r="K458">
        <v>14.4</v>
      </c>
      <c r="L458">
        <v>1.64</v>
      </c>
      <c r="M458">
        <v>24.120166138613865</v>
      </c>
      <c r="N458">
        <v>180.21951219512195</v>
      </c>
      <c r="O458">
        <v>97.960639999999998</v>
      </c>
      <c r="P458">
        <v>666.33801442511663</v>
      </c>
      <c r="Q458">
        <v>840.82927450148497</v>
      </c>
      <c r="R458">
        <v>22.97</v>
      </c>
      <c r="S458">
        <v>6.9528655423877535E-3</v>
      </c>
    </row>
    <row r="459" spans="1:19" x14ac:dyDescent="0.25">
      <c r="A459">
        <v>77</v>
      </c>
      <c r="B459">
        <v>26</v>
      </c>
      <c r="C459" t="s">
        <v>4</v>
      </c>
      <c r="D459">
        <v>10</v>
      </c>
      <c r="E459">
        <v>1</v>
      </c>
      <c r="F459">
        <v>30</v>
      </c>
      <c r="G459">
        <v>246.66</v>
      </c>
      <c r="H459">
        <v>124.73</v>
      </c>
      <c r="I459">
        <v>23.8</v>
      </c>
      <c r="J459">
        <v>395.19</v>
      </c>
      <c r="K459">
        <v>24.7</v>
      </c>
      <c r="L459">
        <v>0.93</v>
      </c>
      <c r="M459">
        <v>24.943379999999998</v>
      </c>
      <c r="N459">
        <v>115.88172043010752</v>
      </c>
      <c r="O459">
        <v>93.921689999999998</v>
      </c>
      <c r="P459">
        <v>735.01294017819259</v>
      </c>
      <c r="Q459">
        <v>4891.8166313109887</v>
      </c>
      <c r="R459">
        <v>22.93</v>
      </c>
      <c r="S459">
        <v>0.1076045013033646</v>
      </c>
    </row>
    <row r="460" spans="1:19" x14ac:dyDescent="0.25">
      <c r="A460">
        <v>77</v>
      </c>
      <c r="B460">
        <v>27</v>
      </c>
      <c r="C460" t="s">
        <v>3</v>
      </c>
      <c r="D460">
        <v>30</v>
      </c>
      <c r="E460">
        <v>2</v>
      </c>
      <c r="F460">
        <v>20</v>
      </c>
      <c r="G460">
        <v>243.58</v>
      </c>
      <c r="H460">
        <v>113.21</v>
      </c>
      <c r="I460">
        <v>11.2</v>
      </c>
      <c r="J460">
        <v>367.99</v>
      </c>
      <c r="K460">
        <v>13.2</v>
      </c>
      <c r="L460">
        <v>1.38</v>
      </c>
      <c r="M460">
        <v>24.120166138613865</v>
      </c>
      <c r="N460">
        <v>167.96376811594203</v>
      </c>
      <c r="O460">
        <v>98.266279999999995</v>
      </c>
      <c r="P460">
        <v>475.53500212134071</v>
      </c>
      <c r="Q460">
        <v>478.37912600763684</v>
      </c>
      <c r="R460">
        <v>22.97</v>
      </c>
      <c r="S460">
        <v>1.0529301442602119E-4</v>
      </c>
    </row>
    <row r="461" spans="1:19" x14ac:dyDescent="0.25">
      <c r="A461">
        <v>77</v>
      </c>
      <c r="B461">
        <v>28</v>
      </c>
      <c r="C461" t="s">
        <v>3</v>
      </c>
      <c r="D461">
        <v>30</v>
      </c>
      <c r="E461">
        <v>4</v>
      </c>
      <c r="F461">
        <v>20</v>
      </c>
      <c r="G461">
        <v>249.74</v>
      </c>
      <c r="H461">
        <v>131</v>
      </c>
      <c r="I461">
        <v>-6.6</v>
      </c>
      <c r="J461">
        <v>374.14</v>
      </c>
      <c r="K461">
        <v>31</v>
      </c>
      <c r="L461">
        <v>1.38</v>
      </c>
      <c r="M461">
        <v>24.120166138613865</v>
      </c>
      <c r="N461">
        <v>155.07246376811594</v>
      </c>
      <c r="O461">
        <v>90.39</v>
      </c>
      <c r="P461">
        <v>505.80178192617734</v>
      </c>
      <c r="Q461">
        <v>607.83983877810772</v>
      </c>
      <c r="R461">
        <v>22.97</v>
      </c>
      <c r="S461">
        <v>3.7915469323189055E-3</v>
      </c>
    </row>
    <row r="462" spans="1:19" x14ac:dyDescent="0.25">
      <c r="A462">
        <v>77</v>
      </c>
      <c r="B462">
        <v>29</v>
      </c>
      <c r="C462" t="s">
        <v>4</v>
      </c>
      <c r="D462">
        <v>10</v>
      </c>
      <c r="E462">
        <v>2</v>
      </c>
      <c r="F462">
        <v>10</v>
      </c>
      <c r="G462">
        <v>251.74</v>
      </c>
      <c r="H462">
        <v>126.03</v>
      </c>
      <c r="I462">
        <v>22.5</v>
      </c>
      <c r="J462">
        <v>400.27</v>
      </c>
      <c r="K462">
        <v>26</v>
      </c>
      <c r="L462">
        <v>0.93</v>
      </c>
      <c r="M462">
        <v>23.296952277227724</v>
      </c>
      <c r="N462">
        <v>114.48387096774195</v>
      </c>
      <c r="O462">
        <v>93.262200000000007</v>
      </c>
      <c r="P462">
        <v>598.68841747984732</v>
      </c>
      <c r="Q462">
        <v>2243.362197708952</v>
      </c>
      <c r="R462">
        <v>22.82</v>
      </c>
      <c r="S462">
        <v>4.5570617584903272E-2</v>
      </c>
    </row>
    <row r="463" spans="1:19" x14ac:dyDescent="0.25">
      <c r="A463">
        <v>77</v>
      </c>
      <c r="B463">
        <v>30</v>
      </c>
      <c r="C463" t="s">
        <v>4</v>
      </c>
      <c r="D463">
        <v>30</v>
      </c>
      <c r="E463">
        <v>1</v>
      </c>
      <c r="F463">
        <v>20</v>
      </c>
      <c r="G463">
        <v>254.57</v>
      </c>
      <c r="H463">
        <v>111.81</v>
      </c>
      <c r="I463">
        <v>5.6</v>
      </c>
      <c r="J463">
        <v>371.98</v>
      </c>
      <c r="K463">
        <v>11.8</v>
      </c>
      <c r="L463">
        <v>1.6</v>
      </c>
      <c r="M463">
        <v>24.120166138613865</v>
      </c>
      <c r="N463">
        <v>180.11875000000001</v>
      </c>
      <c r="O463">
        <v>98.616420000000005</v>
      </c>
      <c r="P463">
        <v>530.39775137887148</v>
      </c>
      <c r="Q463">
        <v>577.96020364870594</v>
      </c>
      <c r="R463">
        <v>22.97</v>
      </c>
      <c r="S463">
        <v>1.8815418651612777E-3</v>
      </c>
    </row>
    <row r="464" spans="1:19" x14ac:dyDescent="0.25">
      <c r="A464">
        <v>77</v>
      </c>
      <c r="B464">
        <v>31</v>
      </c>
      <c r="C464" t="s">
        <v>4</v>
      </c>
      <c r="D464">
        <v>30</v>
      </c>
      <c r="E464">
        <v>4</v>
      </c>
      <c r="F464">
        <v>30</v>
      </c>
      <c r="G464">
        <v>256.04000000000002</v>
      </c>
      <c r="H464">
        <v>120.34</v>
      </c>
      <c r="I464">
        <v>-2.8</v>
      </c>
      <c r="J464">
        <v>373.58</v>
      </c>
      <c r="K464">
        <v>20.3</v>
      </c>
      <c r="L464">
        <v>1.6</v>
      </c>
      <c r="M464">
        <v>24.943379999999998</v>
      </c>
      <c r="N464">
        <v>174.78750000000002</v>
      </c>
      <c r="O464">
        <v>95.910979999999995</v>
      </c>
      <c r="P464">
        <v>573.68922358930843</v>
      </c>
      <c r="Q464">
        <v>746.90725498515053</v>
      </c>
      <c r="R464">
        <v>22.93</v>
      </c>
      <c r="S464">
        <v>6.6230346776423648E-3</v>
      </c>
    </row>
    <row r="465" spans="1:19" x14ac:dyDescent="0.25">
      <c r="A465">
        <v>77</v>
      </c>
      <c r="B465">
        <v>32</v>
      </c>
      <c r="C465" t="s">
        <v>3</v>
      </c>
      <c r="D465">
        <v>30</v>
      </c>
      <c r="E465">
        <v>3</v>
      </c>
      <c r="F465">
        <v>30</v>
      </c>
      <c r="G465">
        <v>254.96</v>
      </c>
      <c r="H465">
        <v>118.71</v>
      </c>
      <c r="I465">
        <v>5.7</v>
      </c>
      <c r="J465">
        <v>379.37</v>
      </c>
      <c r="K465">
        <v>18.7</v>
      </c>
      <c r="L465">
        <v>1.38</v>
      </c>
      <c r="M465">
        <v>24.943379999999998</v>
      </c>
      <c r="N465">
        <v>163.97826086956522</v>
      </c>
      <c r="O465">
        <v>96.511229999999998</v>
      </c>
      <c r="P465">
        <v>558.74586338565973</v>
      </c>
      <c r="Q465">
        <v>905.0141281289774</v>
      </c>
      <c r="R465">
        <v>22.93</v>
      </c>
      <c r="S465">
        <v>1.2343633098969542E-2</v>
      </c>
    </row>
    <row r="466" spans="1:19" x14ac:dyDescent="0.25">
      <c r="A466">
        <v>77</v>
      </c>
      <c r="B466">
        <v>33</v>
      </c>
      <c r="C466" t="s">
        <v>4</v>
      </c>
      <c r="D466">
        <v>10</v>
      </c>
      <c r="E466">
        <v>4</v>
      </c>
      <c r="F466">
        <v>20</v>
      </c>
      <c r="G466">
        <v>249.56</v>
      </c>
      <c r="H466">
        <v>139.41</v>
      </c>
      <c r="I466">
        <v>9.1</v>
      </c>
      <c r="J466">
        <v>398.07000000000005</v>
      </c>
      <c r="K466">
        <v>39.4</v>
      </c>
      <c r="L466">
        <v>0.93</v>
      </c>
      <c r="M466">
        <v>24.120166138613865</v>
      </c>
      <c r="N466">
        <v>100.09677419354841</v>
      </c>
      <c r="O466">
        <v>84.482460000000003</v>
      </c>
      <c r="P466">
        <v>477.28680526092489</v>
      </c>
      <c r="Q466">
        <v>8243.8781501909216</v>
      </c>
      <c r="R466">
        <v>22.97</v>
      </c>
      <c r="S466">
        <v>0.19930763730295378</v>
      </c>
    </row>
    <row r="467" spans="1:19" x14ac:dyDescent="0.25">
      <c r="A467">
        <v>77</v>
      </c>
      <c r="B467">
        <v>34</v>
      </c>
      <c r="C467" t="s">
        <v>4</v>
      </c>
      <c r="D467">
        <v>20</v>
      </c>
      <c r="E467">
        <v>2</v>
      </c>
      <c r="F467">
        <v>20</v>
      </c>
      <c r="G467">
        <v>249.42</v>
      </c>
      <c r="H467">
        <v>113.03</v>
      </c>
      <c r="I467">
        <v>3.3</v>
      </c>
      <c r="J467">
        <v>365.75</v>
      </c>
      <c r="K467">
        <v>13</v>
      </c>
      <c r="L467">
        <v>1.64</v>
      </c>
      <c r="M467">
        <v>24.120166138613865</v>
      </c>
      <c r="N467">
        <v>181.07926829268291</v>
      </c>
      <c r="O467">
        <v>98.336100000000002</v>
      </c>
      <c r="P467">
        <v>542.85791260076371</v>
      </c>
      <c r="Q467">
        <v>729.91434026304626</v>
      </c>
      <c r="R467">
        <v>22.97</v>
      </c>
      <c r="S467">
        <v>7.4605070097921878E-3</v>
      </c>
    </row>
    <row r="468" spans="1:19" x14ac:dyDescent="0.25">
      <c r="A468">
        <v>77</v>
      </c>
      <c r="B468">
        <v>35</v>
      </c>
      <c r="C468" t="s">
        <v>3</v>
      </c>
      <c r="D468">
        <v>20</v>
      </c>
      <c r="E468">
        <v>1</v>
      </c>
      <c r="F468">
        <v>30</v>
      </c>
      <c r="G468">
        <v>244.45</v>
      </c>
      <c r="H468">
        <v>114.24</v>
      </c>
      <c r="I468">
        <v>8.8000000000000007</v>
      </c>
      <c r="J468">
        <v>367.49</v>
      </c>
      <c r="K468">
        <v>14.2</v>
      </c>
      <c r="L468">
        <v>1.42</v>
      </c>
      <c r="M468">
        <v>24.943379999999998</v>
      </c>
      <c r="N468">
        <v>169.54929577464787</v>
      </c>
      <c r="O468">
        <v>98.017920000000004</v>
      </c>
      <c r="P468">
        <v>686.21183708103524</v>
      </c>
      <c r="Q468">
        <v>1998.7303775986422</v>
      </c>
      <c r="R468">
        <v>22.93</v>
      </c>
      <c r="S468">
        <v>4.7634086744513825E-2</v>
      </c>
    </row>
    <row r="469" spans="1:19" x14ac:dyDescent="0.25">
      <c r="A469">
        <v>77</v>
      </c>
      <c r="B469">
        <v>36</v>
      </c>
      <c r="C469" t="s">
        <v>3</v>
      </c>
      <c r="D469">
        <v>20</v>
      </c>
      <c r="E469">
        <v>1</v>
      </c>
      <c r="F469">
        <v>20</v>
      </c>
      <c r="G469">
        <v>249.81</v>
      </c>
      <c r="H469">
        <v>114.21</v>
      </c>
      <c r="I469">
        <v>8.8000000000000007</v>
      </c>
      <c r="J469">
        <v>372.82</v>
      </c>
      <c r="K469">
        <v>14.2</v>
      </c>
      <c r="L469">
        <v>1.42</v>
      </c>
      <c r="M469">
        <v>24.120166138613865</v>
      </c>
      <c r="N469">
        <v>169.57042253521126</v>
      </c>
      <c r="O469">
        <v>97.992179999999991</v>
      </c>
      <c r="P469">
        <v>502.26529486635553</v>
      </c>
      <c r="Q469">
        <v>1046.7836232498939</v>
      </c>
      <c r="R469">
        <v>22.97</v>
      </c>
      <c r="S469">
        <v>2.0408502620765424E-2</v>
      </c>
    </row>
    <row r="470" spans="1:19" x14ac:dyDescent="0.25">
      <c r="A470">
        <v>77</v>
      </c>
      <c r="B470">
        <v>37</v>
      </c>
      <c r="C470" t="s">
        <v>3</v>
      </c>
      <c r="D470">
        <v>20</v>
      </c>
      <c r="E470">
        <v>4</v>
      </c>
      <c r="F470">
        <v>30</v>
      </c>
      <c r="G470">
        <v>244.94</v>
      </c>
      <c r="H470">
        <v>129.44</v>
      </c>
      <c r="I470">
        <v>-6.5</v>
      </c>
      <c r="J470">
        <v>367.88</v>
      </c>
      <c r="K470">
        <v>29.4</v>
      </c>
      <c r="L470">
        <v>1.42</v>
      </c>
      <c r="M470">
        <v>24.943379999999998</v>
      </c>
      <c r="N470">
        <v>158.8450704225352</v>
      </c>
      <c r="O470">
        <v>91.384640000000005</v>
      </c>
      <c r="P470">
        <v>623.8608400509122</v>
      </c>
      <c r="Q470">
        <v>1409.0657191344931</v>
      </c>
      <c r="R470">
        <v>22.93</v>
      </c>
      <c r="S470">
        <v>2.8635542421908362E-2</v>
      </c>
    </row>
    <row r="471" spans="1:19" x14ac:dyDescent="0.25">
      <c r="A471">
        <v>77</v>
      </c>
      <c r="B471">
        <v>38</v>
      </c>
      <c r="C471" t="s">
        <v>3</v>
      </c>
      <c r="D471">
        <v>30</v>
      </c>
      <c r="E471">
        <v>1</v>
      </c>
      <c r="F471">
        <v>10</v>
      </c>
      <c r="G471">
        <v>244.35</v>
      </c>
      <c r="H471">
        <v>113.54</v>
      </c>
      <c r="I471">
        <v>10.9</v>
      </c>
      <c r="J471">
        <v>368.78999999999996</v>
      </c>
      <c r="K471">
        <v>13.5</v>
      </c>
      <c r="L471">
        <v>1.38</v>
      </c>
      <c r="M471">
        <v>23.296952277227724</v>
      </c>
      <c r="N471">
        <v>167.72463768115941</v>
      </c>
      <c r="O471">
        <v>98.212100000000007</v>
      </c>
      <c r="P471">
        <v>535.80644887568951</v>
      </c>
      <c r="Q471">
        <v>575.62341960118795</v>
      </c>
      <c r="R471">
        <v>22.82</v>
      </c>
      <c r="S471">
        <v>1.5348522556174987E-3</v>
      </c>
    </row>
    <row r="472" spans="1:19" x14ac:dyDescent="0.25">
      <c r="A472">
        <v>77</v>
      </c>
      <c r="B472">
        <v>39</v>
      </c>
      <c r="C472" t="s">
        <v>4</v>
      </c>
      <c r="D472">
        <v>10</v>
      </c>
      <c r="E472">
        <v>1</v>
      </c>
      <c r="F472">
        <v>20</v>
      </c>
      <c r="G472">
        <v>245.1</v>
      </c>
      <c r="H472">
        <v>124.71</v>
      </c>
      <c r="I472">
        <v>23.8</v>
      </c>
      <c r="J472">
        <v>393.61</v>
      </c>
      <c r="K472">
        <v>24.7</v>
      </c>
      <c r="L472">
        <v>0.93</v>
      </c>
      <c r="M472">
        <v>24.120166138613865</v>
      </c>
      <c r="N472">
        <v>115.90322580645162</v>
      </c>
      <c r="O472">
        <v>93.906630000000007</v>
      </c>
      <c r="P472">
        <v>476.7352142554094</v>
      </c>
      <c r="Q472">
        <v>3524.0967331353413</v>
      </c>
      <c r="R472">
        <v>22.97</v>
      </c>
      <c r="S472">
        <v>8.1463525855523328E-2</v>
      </c>
    </row>
    <row r="473" spans="1:19" x14ac:dyDescent="0.25">
      <c r="A473">
        <v>77</v>
      </c>
      <c r="B473">
        <v>40</v>
      </c>
      <c r="C473" t="s">
        <v>3</v>
      </c>
      <c r="D473">
        <v>30</v>
      </c>
      <c r="E473">
        <v>1</v>
      </c>
      <c r="F473">
        <v>30</v>
      </c>
      <c r="G473">
        <v>249.92</v>
      </c>
      <c r="H473">
        <v>113.52</v>
      </c>
      <c r="I473">
        <v>10.9</v>
      </c>
      <c r="J473">
        <v>374.34</v>
      </c>
      <c r="K473">
        <v>13.5</v>
      </c>
      <c r="L473">
        <v>1.38</v>
      </c>
      <c r="M473">
        <v>24.943379999999998</v>
      </c>
      <c r="N473">
        <v>167.73913043478262</v>
      </c>
      <c r="O473">
        <v>98.194800000000001</v>
      </c>
      <c r="P473">
        <v>612.02745014849381</v>
      </c>
      <c r="Q473">
        <v>893.31289775137884</v>
      </c>
      <c r="R473">
        <v>22.93</v>
      </c>
      <c r="S473">
        <v>1.0081265443782579E-2</v>
      </c>
    </row>
    <row r="474" spans="1:19" x14ac:dyDescent="0.25">
      <c r="A474">
        <v>77</v>
      </c>
      <c r="B474">
        <v>41</v>
      </c>
      <c r="C474" t="s">
        <v>3</v>
      </c>
      <c r="D474">
        <v>10</v>
      </c>
      <c r="E474">
        <v>3</v>
      </c>
      <c r="F474">
        <v>20</v>
      </c>
      <c r="G474">
        <v>248.48</v>
      </c>
      <c r="H474">
        <v>116.92</v>
      </c>
      <c r="I474">
        <v>35.5</v>
      </c>
      <c r="J474">
        <v>400.9</v>
      </c>
      <c r="K474">
        <v>16.899999999999999</v>
      </c>
      <c r="L474">
        <v>0.89</v>
      </c>
      <c r="M474">
        <v>24.120166138613865</v>
      </c>
      <c r="N474">
        <v>118.62921348314606</v>
      </c>
      <c r="O474">
        <v>97.160520000000005</v>
      </c>
      <c r="P474">
        <v>486.53491726771324</v>
      </c>
      <c r="Q474">
        <v>4029.353754773017</v>
      </c>
      <c r="R474">
        <v>22.97</v>
      </c>
      <c r="S474">
        <v>9.3689456961807929E-2</v>
      </c>
    </row>
    <row r="475" spans="1:19" x14ac:dyDescent="0.25">
      <c r="A475">
        <v>77</v>
      </c>
      <c r="B475">
        <v>42</v>
      </c>
      <c r="C475" t="s">
        <v>3</v>
      </c>
      <c r="D475">
        <v>10</v>
      </c>
      <c r="E475">
        <v>4</v>
      </c>
      <c r="F475">
        <v>30</v>
      </c>
      <c r="G475">
        <v>243.92</v>
      </c>
      <c r="H475">
        <v>122.74</v>
      </c>
      <c r="I475">
        <v>28.7</v>
      </c>
      <c r="J475">
        <v>395.35999999999996</v>
      </c>
      <c r="K475">
        <v>23.7</v>
      </c>
      <c r="L475">
        <v>0.89</v>
      </c>
      <c r="M475">
        <v>24.943379999999998</v>
      </c>
      <c r="N475">
        <v>112.08988764044943</v>
      </c>
      <c r="O475">
        <v>93.650620000000004</v>
      </c>
      <c r="P475">
        <v>660.42545608824776</v>
      </c>
      <c r="Q475">
        <v>6254.8403054730588</v>
      </c>
      <c r="R475">
        <v>22.93</v>
      </c>
      <c r="S475">
        <v>0.14048576903956139</v>
      </c>
    </row>
    <row r="476" spans="1:19" x14ac:dyDescent="0.25">
      <c r="A476">
        <v>77</v>
      </c>
      <c r="B476">
        <v>43</v>
      </c>
      <c r="C476" t="s">
        <v>3</v>
      </c>
      <c r="D476">
        <v>30</v>
      </c>
      <c r="E476">
        <v>4</v>
      </c>
      <c r="F476">
        <v>30</v>
      </c>
      <c r="G476">
        <v>251.36</v>
      </c>
      <c r="H476">
        <v>131.01</v>
      </c>
      <c r="I476">
        <v>-6.6</v>
      </c>
      <c r="J476">
        <v>375.77</v>
      </c>
      <c r="K476">
        <v>31</v>
      </c>
      <c r="L476">
        <v>1.38</v>
      </c>
      <c r="M476">
        <v>24.943379999999998</v>
      </c>
      <c r="N476">
        <v>155.06521739130434</v>
      </c>
      <c r="O476">
        <v>90.396899999999988</v>
      </c>
      <c r="P476">
        <v>581.36851930420028</v>
      </c>
      <c r="Q476">
        <v>992.85880356385246</v>
      </c>
      <c r="R476">
        <v>22.93</v>
      </c>
      <c r="S476">
        <v>1.4809565904730069E-2</v>
      </c>
    </row>
    <row r="477" spans="1:19" x14ac:dyDescent="0.25">
      <c r="A477">
        <v>77</v>
      </c>
      <c r="B477">
        <v>44</v>
      </c>
      <c r="C477" t="s">
        <v>4</v>
      </c>
      <c r="D477">
        <v>20</v>
      </c>
      <c r="E477">
        <v>1</v>
      </c>
      <c r="F477">
        <v>30</v>
      </c>
      <c r="G477">
        <v>248.67</v>
      </c>
      <c r="H477">
        <v>114.43</v>
      </c>
      <c r="I477">
        <v>2</v>
      </c>
      <c r="J477">
        <v>365.1</v>
      </c>
      <c r="K477">
        <v>14.4</v>
      </c>
      <c r="L477">
        <v>1.64</v>
      </c>
      <c r="M477">
        <v>24.943379999999998</v>
      </c>
      <c r="N477">
        <v>180.22560975609755</v>
      </c>
      <c r="O477">
        <v>97.952080000000009</v>
      </c>
      <c r="P477">
        <v>573.3542214679677</v>
      </c>
      <c r="Q477">
        <v>1087.3830717013152</v>
      </c>
      <c r="R477">
        <v>22.93</v>
      </c>
      <c r="S477">
        <v>1.9843223499403984E-2</v>
      </c>
    </row>
    <row r="478" spans="1:19" x14ac:dyDescent="0.25">
      <c r="A478">
        <v>77</v>
      </c>
      <c r="B478">
        <v>45</v>
      </c>
      <c r="C478" t="s">
        <v>4</v>
      </c>
      <c r="D478">
        <v>30</v>
      </c>
      <c r="E478">
        <v>2</v>
      </c>
      <c r="F478">
        <v>10</v>
      </c>
      <c r="G478">
        <v>252.1</v>
      </c>
      <c r="H478">
        <v>113.94</v>
      </c>
      <c r="I478">
        <v>3.5</v>
      </c>
      <c r="J478">
        <v>369.53999999999996</v>
      </c>
      <c r="K478">
        <v>13.9</v>
      </c>
      <c r="L478">
        <v>1.6</v>
      </c>
      <c r="M478">
        <v>23.296952277227724</v>
      </c>
      <c r="N478">
        <v>178.78750000000002</v>
      </c>
      <c r="O478">
        <v>98.102339999999998</v>
      </c>
      <c r="P478">
        <v>559.59749681798894</v>
      </c>
      <c r="Q478">
        <v>557.30674586338569</v>
      </c>
      <c r="R478">
        <v>22.82</v>
      </c>
      <c r="S478">
        <v>-9.4232813327739049E-5</v>
      </c>
    </row>
    <row r="479" spans="1:19" x14ac:dyDescent="0.25">
      <c r="A479">
        <v>77</v>
      </c>
      <c r="B479">
        <v>46</v>
      </c>
      <c r="C479" t="s">
        <v>4</v>
      </c>
      <c r="D479">
        <v>30</v>
      </c>
      <c r="E479">
        <v>3</v>
      </c>
      <c r="F479">
        <v>20</v>
      </c>
      <c r="G479">
        <v>254.41</v>
      </c>
      <c r="H479">
        <v>119.52</v>
      </c>
      <c r="I479">
        <v>-2</v>
      </c>
      <c r="J479">
        <v>371.93</v>
      </c>
      <c r="K479">
        <v>19.5</v>
      </c>
      <c r="L479">
        <v>1.6</v>
      </c>
      <c r="M479">
        <v>24.120166138613865</v>
      </c>
      <c r="N479">
        <v>175.3</v>
      </c>
      <c r="O479">
        <v>96.2136</v>
      </c>
      <c r="P479">
        <v>496.99113279592706</v>
      </c>
      <c r="Q479">
        <v>544.74484514212986</v>
      </c>
      <c r="R479">
        <v>22.97</v>
      </c>
      <c r="S479">
        <v>1.8844843982996978E-3</v>
      </c>
    </row>
    <row r="480" spans="1:19" x14ac:dyDescent="0.25">
      <c r="A480">
        <v>77</v>
      </c>
      <c r="B480">
        <v>47</v>
      </c>
      <c r="C480" t="s">
        <v>4</v>
      </c>
      <c r="D480">
        <v>30</v>
      </c>
      <c r="E480">
        <v>4</v>
      </c>
      <c r="F480">
        <v>20</v>
      </c>
      <c r="G480">
        <v>254.77</v>
      </c>
      <c r="H480">
        <v>120.34</v>
      </c>
      <c r="I480">
        <v>-2.8</v>
      </c>
      <c r="J480">
        <v>372.31</v>
      </c>
      <c r="K480">
        <v>20.3</v>
      </c>
      <c r="L480">
        <v>1.6</v>
      </c>
      <c r="M480">
        <v>24.120166138613865</v>
      </c>
      <c r="N480">
        <v>174.78750000000002</v>
      </c>
      <c r="O480">
        <v>95.910979999999995</v>
      </c>
      <c r="P480">
        <v>517.01985574883327</v>
      </c>
      <c r="Q480">
        <v>654.35600339414509</v>
      </c>
      <c r="R480">
        <v>22.97</v>
      </c>
      <c r="S480">
        <v>5.4208433720758223E-3</v>
      </c>
    </row>
    <row r="481" spans="1:19" x14ac:dyDescent="0.25">
      <c r="A481">
        <v>77</v>
      </c>
      <c r="B481">
        <v>48</v>
      </c>
      <c r="C481" t="s">
        <v>3</v>
      </c>
      <c r="D481">
        <v>20</v>
      </c>
      <c r="E481">
        <v>3</v>
      </c>
      <c r="F481">
        <v>10</v>
      </c>
      <c r="G481">
        <v>251.11</v>
      </c>
      <c r="H481">
        <v>113.07</v>
      </c>
      <c r="I481">
        <v>10</v>
      </c>
      <c r="J481">
        <v>374.18</v>
      </c>
      <c r="K481">
        <v>13</v>
      </c>
      <c r="L481">
        <v>1.42</v>
      </c>
      <c r="M481">
        <v>23.296952277227724</v>
      </c>
      <c r="N481">
        <v>170.37323943661971</v>
      </c>
      <c r="O481">
        <v>98.370899999999992</v>
      </c>
      <c r="P481">
        <v>682.78769622401364</v>
      </c>
      <c r="Q481">
        <v>726.37148918116259</v>
      </c>
      <c r="R481">
        <v>22.82</v>
      </c>
      <c r="S481">
        <v>1.7038299773228802E-3</v>
      </c>
    </row>
    <row r="482" spans="1:19" x14ac:dyDescent="0.25">
      <c r="A482">
        <v>77</v>
      </c>
      <c r="B482">
        <v>49</v>
      </c>
      <c r="C482" t="s">
        <v>3</v>
      </c>
      <c r="D482">
        <v>20</v>
      </c>
      <c r="E482">
        <v>3</v>
      </c>
      <c r="F482">
        <v>30</v>
      </c>
      <c r="G482">
        <v>249.17</v>
      </c>
      <c r="H482">
        <v>113.02</v>
      </c>
      <c r="I482">
        <v>10</v>
      </c>
      <c r="J482">
        <v>372.19</v>
      </c>
      <c r="K482">
        <v>13</v>
      </c>
      <c r="L482">
        <v>1.42</v>
      </c>
      <c r="M482">
        <v>24.943379999999998</v>
      </c>
      <c r="N482">
        <v>170.40845070422534</v>
      </c>
      <c r="O482">
        <v>98.327399999999997</v>
      </c>
      <c r="P482">
        <v>616.43389902418323</v>
      </c>
      <c r="Q482">
        <v>1378.0979635129402</v>
      </c>
      <c r="R482">
        <v>22.93</v>
      </c>
      <c r="S482">
        <v>2.7695035531697342E-2</v>
      </c>
    </row>
    <row r="483" spans="1:19" x14ac:dyDescent="0.25">
      <c r="A483">
        <v>77</v>
      </c>
      <c r="B483">
        <v>50</v>
      </c>
      <c r="C483" t="s">
        <v>3</v>
      </c>
      <c r="D483">
        <v>20</v>
      </c>
      <c r="E483">
        <v>4</v>
      </c>
      <c r="F483">
        <v>20</v>
      </c>
      <c r="G483">
        <v>249.63</v>
      </c>
      <c r="H483">
        <v>129.43</v>
      </c>
      <c r="I483">
        <v>-6.5</v>
      </c>
      <c r="J483">
        <v>372.56</v>
      </c>
      <c r="K483">
        <v>29.4</v>
      </c>
      <c r="L483">
        <v>1.42</v>
      </c>
      <c r="M483">
        <v>24.120166138613865</v>
      </c>
      <c r="N483">
        <v>158.85211267605632</v>
      </c>
      <c r="O483">
        <v>91.377579999999995</v>
      </c>
      <c r="P483">
        <v>489.98684768773865</v>
      </c>
      <c r="Q483">
        <v>966.44132371658895</v>
      </c>
      <c r="R483">
        <v>22.97</v>
      </c>
      <c r="S483">
        <v>1.7939680749577528E-2</v>
      </c>
    </row>
    <row r="484" spans="1:19" x14ac:dyDescent="0.25">
      <c r="A484">
        <v>77</v>
      </c>
      <c r="B484">
        <v>51</v>
      </c>
      <c r="C484" t="s">
        <v>3</v>
      </c>
      <c r="D484">
        <v>30</v>
      </c>
      <c r="E484">
        <v>1</v>
      </c>
      <c r="F484">
        <v>20</v>
      </c>
      <c r="G484">
        <v>247.06</v>
      </c>
      <c r="H484">
        <v>113.54</v>
      </c>
      <c r="I484">
        <v>10.9</v>
      </c>
      <c r="J484">
        <v>371.5</v>
      </c>
      <c r="K484">
        <v>13.5</v>
      </c>
      <c r="L484">
        <v>1.38</v>
      </c>
      <c r="M484">
        <v>24.120166138613865</v>
      </c>
      <c r="N484">
        <v>167.72463768115941</v>
      </c>
      <c r="O484">
        <v>98.212100000000007</v>
      </c>
      <c r="P484">
        <v>503.75753075943999</v>
      </c>
      <c r="Q484">
        <v>619.79058124734831</v>
      </c>
      <c r="R484">
        <v>22.97</v>
      </c>
      <c r="S484">
        <v>4.2919389019422409E-3</v>
      </c>
    </row>
    <row r="485" spans="1:19" x14ac:dyDescent="0.25">
      <c r="A485">
        <v>77</v>
      </c>
      <c r="B485">
        <v>52</v>
      </c>
      <c r="C485" t="s">
        <v>3</v>
      </c>
      <c r="D485">
        <v>10</v>
      </c>
      <c r="E485">
        <v>4</v>
      </c>
      <c r="F485">
        <v>20</v>
      </c>
      <c r="G485">
        <v>252.11</v>
      </c>
      <c r="H485">
        <v>122.71</v>
      </c>
      <c r="I485">
        <v>28.7</v>
      </c>
      <c r="J485">
        <v>403.52</v>
      </c>
      <c r="K485">
        <v>23.7</v>
      </c>
      <c r="L485">
        <v>0.89</v>
      </c>
      <c r="M485">
        <v>24.120166138613865</v>
      </c>
      <c r="N485">
        <v>112.123595505618</v>
      </c>
      <c r="O485">
        <v>93.62773</v>
      </c>
      <c r="P485">
        <v>463.49079338141706</v>
      </c>
      <c r="Q485">
        <v>3310.4264319049639</v>
      </c>
      <c r="R485">
        <v>22.97</v>
      </c>
      <c r="S485">
        <v>7.3843135103838678E-2</v>
      </c>
    </row>
    <row r="486" spans="1:19" x14ac:dyDescent="0.25">
      <c r="A486">
        <v>77</v>
      </c>
      <c r="B486">
        <v>53</v>
      </c>
      <c r="C486" t="s">
        <v>3</v>
      </c>
      <c r="D486">
        <v>20</v>
      </c>
      <c r="E486">
        <v>1</v>
      </c>
      <c r="F486">
        <v>10</v>
      </c>
      <c r="G486">
        <v>244.67</v>
      </c>
      <c r="H486">
        <v>114.22</v>
      </c>
      <c r="I486">
        <v>8.8000000000000007</v>
      </c>
      <c r="J486">
        <v>367.69</v>
      </c>
      <c r="K486">
        <v>14.2</v>
      </c>
      <c r="L486">
        <v>1.42</v>
      </c>
      <c r="M486">
        <v>23.296952277227724</v>
      </c>
      <c r="N486">
        <v>169.56338028169014</v>
      </c>
      <c r="O486">
        <v>98.00076</v>
      </c>
      <c r="P486">
        <v>577.0588459906661</v>
      </c>
      <c r="Q486">
        <v>809.38349596945261</v>
      </c>
      <c r="R486">
        <v>22.82</v>
      </c>
      <c r="S486">
        <v>9.0732820085992205E-3</v>
      </c>
    </row>
    <row r="487" spans="1:19" x14ac:dyDescent="0.25">
      <c r="A487">
        <v>77</v>
      </c>
      <c r="B487">
        <v>54</v>
      </c>
      <c r="C487" t="s">
        <v>3</v>
      </c>
      <c r="D487">
        <v>10</v>
      </c>
      <c r="E487">
        <v>1</v>
      </c>
      <c r="F487">
        <v>30</v>
      </c>
      <c r="G487">
        <v>249.63</v>
      </c>
      <c r="H487">
        <v>110.33</v>
      </c>
      <c r="I487">
        <v>42.1</v>
      </c>
      <c r="J487">
        <v>402.06</v>
      </c>
      <c r="K487">
        <v>10.3</v>
      </c>
      <c r="L487">
        <v>0.89</v>
      </c>
      <c r="M487">
        <v>24.943379999999998</v>
      </c>
      <c r="N487">
        <v>126.03370786516854</v>
      </c>
      <c r="O487">
        <v>98.966009999999997</v>
      </c>
      <c r="P487">
        <v>656.50326686465849</v>
      </c>
      <c r="Q487">
        <v>4214.5405176071281</v>
      </c>
      <c r="R487">
        <v>22.93</v>
      </c>
      <c r="S487">
        <v>9.5067709603633713E-2</v>
      </c>
    </row>
    <row r="488" spans="1:19" x14ac:dyDescent="0.25">
      <c r="A488">
        <v>77</v>
      </c>
      <c r="B488">
        <v>55</v>
      </c>
      <c r="C488" t="s">
        <v>3</v>
      </c>
      <c r="D488">
        <v>10</v>
      </c>
      <c r="E488">
        <v>3</v>
      </c>
      <c r="F488">
        <v>10</v>
      </c>
      <c r="G488">
        <v>249.33</v>
      </c>
      <c r="H488">
        <v>116.9</v>
      </c>
      <c r="I488">
        <v>35.5</v>
      </c>
      <c r="J488">
        <v>401.73</v>
      </c>
      <c r="K488">
        <v>16.899999999999999</v>
      </c>
      <c r="L488">
        <v>0.89</v>
      </c>
      <c r="M488">
        <v>23.296952277227724</v>
      </c>
      <c r="N488">
        <v>118.65168539325842</v>
      </c>
      <c r="O488">
        <v>97.143900000000002</v>
      </c>
      <c r="P488">
        <v>594.73534153585069</v>
      </c>
      <c r="Q488">
        <v>1725.8767925328809</v>
      </c>
      <c r="R488">
        <v>22.82</v>
      </c>
      <c r="S488">
        <v>3.1184715768092421E-2</v>
      </c>
    </row>
    <row r="489" spans="1:19" x14ac:dyDescent="0.25">
      <c r="A489">
        <v>77</v>
      </c>
      <c r="B489">
        <v>56</v>
      </c>
      <c r="C489" t="s">
        <v>3</v>
      </c>
      <c r="D489">
        <v>20</v>
      </c>
      <c r="E489">
        <v>2</v>
      </c>
      <c r="F489">
        <v>10</v>
      </c>
      <c r="G489">
        <v>248.69</v>
      </c>
      <c r="H489">
        <v>112.31</v>
      </c>
      <c r="I489">
        <v>10.7</v>
      </c>
      <c r="J489">
        <v>371.7</v>
      </c>
      <c r="K489">
        <v>12.3</v>
      </c>
      <c r="L489">
        <v>1.42</v>
      </c>
      <c r="M489">
        <v>23.296952277227724</v>
      </c>
      <c r="N489">
        <v>170.90845070422534</v>
      </c>
      <c r="O489">
        <v>98.495869999999996</v>
      </c>
      <c r="P489">
        <v>643.18243529910899</v>
      </c>
      <c r="Q489">
        <v>601.36962240135767</v>
      </c>
      <c r="R489">
        <v>22.82</v>
      </c>
      <c r="S489">
        <v>-1.6376511619029775E-3</v>
      </c>
    </row>
    <row r="490" spans="1:19" x14ac:dyDescent="0.25">
      <c r="A490">
        <v>77</v>
      </c>
      <c r="B490">
        <v>57</v>
      </c>
      <c r="C490" t="s">
        <v>3</v>
      </c>
      <c r="D490">
        <v>20</v>
      </c>
      <c r="E490">
        <v>4</v>
      </c>
      <c r="F490">
        <v>10</v>
      </c>
      <c r="G490">
        <v>249.67</v>
      </c>
      <c r="H490">
        <v>129.41</v>
      </c>
      <c r="I490">
        <v>-6.5</v>
      </c>
      <c r="J490">
        <v>372.58</v>
      </c>
      <c r="K490">
        <v>29.4</v>
      </c>
      <c r="L490">
        <v>1.42</v>
      </c>
      <c r="M490">
        <v>23.296952277227724</v>
      </c>
      <c r="N490">
        <v>158.86619718309859</v>
      </c>
      <c r="O490">
        <v>91.363460000000003</v>
      </c>
      <c r="P490">
        <v>584.47573186253715</v>
      </c>
      <c r="Q490">
        <v>686.92880780653365</v>
      </c>
      <c r="R490">
        <v>22.82</v>
      </c>
      <c r="S490">
        <v>4.0211517172326376E-3</v>
      </c>
    </row>
    <row r="491" spans="1:19" x14ac:dyDescent="0.25">
      <c r="A491">
        <v>77</v>
      </c>
      <c r="B491">
        <v>58</v>
      </c>
      <c r="C491" t="s">
        <v>3</v>
      </c>
      <c r="D491">
        <v>30</v>
      </c>
      <c r="E491">
        <v>4</v>
      </c>
      <c r="F491">
        <v>10</v>
      </c>
      <c r="G491">
        <v>248.22</v>
      </c>
      <c r="H491">
        <v>131.01</v>
      </c>
      <c r="I491">
        <v>-6.6</v>
      </c>
      <c r="J491">
        <v>372.63</v>
      </c>
      <c r="K491">
        <v>31</v>
      </c>
      <c r="L491">
        <v>1.38</v>
      </c>
      <c r="M491">
        <v>23.296952277227724</v>
      </c>
      <c r="N491">
        <v>155.06521739130434</v>
      </c>
      <c r="O491">
        <v>90.396899999999988</v>
      </c>
      <c r="P491">
        <v>583.75299109036916</v>
      </c>
      <c r="Q491">
        <v>567.71820110309716</v>
      </c>
      <c r="R491">
        <v>22.82</v>
      </c>
      <c r="S491">
        <v>-6.2085563482151818E-4</v>
      </c>
    </row>
    <row r="492" spans="1:19" x14ac:dyDescent="0.25">
      <c r="A492">
        <v>77</v>
      </c>
      <c r="B492">
        <v>59</v>
      </c>
      <c r="C492" t="s">
        <v>3</v>
      </c>
      <c r="D492">
        <v>10</v>
      </c>
      <c r="E492">
        <v>2</v>
      </c>
      <c r="F492">
        <v>20</v>
      </c>
      <c r="G492">
        <v>248.21</v>
      </c>
      <c r="H492">
        <v>124.93</v>
      </c>
      <c r="I492">
        <v>27.5</v>
      </c>
      <c r="J492">
        <v>400.64</v>
      </c>
      <c r="K492">
        <v>24.9</v>
      </c>
      <c r="L492">
        <v>0.89</v>
      </c>
      <c r="M492">
        <v>24.120166138613865</v>
      </c>
      <c r="N492">
        <v>109.62921348314606</v>
      </c>
      <c r="O492">
        <v>93.822430000000011</v>
      </c>
      <c r="P492">
        <v>481.67831989817569</v>
      </c>
      <c r="Q492">
        <v>3627.4441238862964</v>
      </c>
      <c r="R492">
        <v>22.97</v>
      </c>
      <c r="S492">
        <v>7.9613362055101222E-2</v>
      </c>
    </row>
    <row r="493" spans="1:19" x14ac:dyDescent="0.25">
      <c r="A493">
        <v>77</v>
      </c>
      <c r="B493">
        <v>60</v>
      </c>
      <c r="C493" t="s">
        <v>3</v>
      </c>
      <c r="D493">
        <v>10</v>
      </c>
      <c r="E493">
        <v>2</v>
      </c>
      <c r="F493">
        <v>30</v>
      </c>
      <c r="G493">
        <v>255.03</v>
      </c>
      <c r="H493">
        <v>124.9</v>
      </c>
      <c r="I493">
        <v>27.5</v>
      </c>
      <c r="J493">
        <v>407.43</v>
      </c>
      <c r="K493">
        <v>24.9</v>
      </c>
      <c r="L493">
        <v>0.89</v>
      </c>
      <c r="M493">
        <v>24.943379999999998</v>
      </c>
      <c r="N493">
        <v>109.6629213483146</v>
      </c>
      <c r="O493">
        <v>93.799900000000008</v>
      </c>
      <c r="P493">
        <v>559.70746711921936</v>
      </c>
      <c r="Q493">
        <v>5964.7084853627493</v>
      </c>
      <c r="R493">
        <v>22.93</v>
      </c>
      <c r="S493">
        <v>0.13257911145169635</v>
      </c>
    </row>
    <row r="494" spans="1:19" x14ac:dyDescent="0.25">
      <c r="A494">
        <v>77</v>
      </c>
      <c r="B494">
        <v>61</v>
      </c>
      <c r="C494" t="s">
        <v>3</v>
      </c>
      <c r="D494">
        <v>10</v>
      </c>
      <c r="E494">
        <v>3</v>
      </c>
      <c r="F494">
        <v>30</v>
      </c>
      <c r="G494">
        <v>249.35</v>
      </c>
      <c r="H494">
        <v>116.9</v>
      </c>
      <c r="I494">
        <v>35.5</v>
      </c>
      <c r="J494">
        <v>401.75</v>
      </c>
      <c r="K494">
        <v>16.899999999999999</v>
      </c>
      <c r="L494">
        <v>0.89</v>
      </c>
      <c r="M494">
        <v>24.943379999999998</v>
      </c>
      <c r="N494">
        <v>118.65168539325842</v>
      </c>
      <c r="O494">
        <v>97.143900000000002</v>
      </c>
      <c r="P494">
        <v>684.77696224013573</v>
      </c>
      <c r="Q494">
        <v>4953.1850233347477</v>
      </c>
      <c r="R494">
        <v>22.93</v>
      </c>
      <c r="S494">
        <v>0.10938208470848944</v>
      </c>
    </row>
    <row r="495" spans="1:19" x14ac:dyDescent="0.25">
      <c r="A495">
        <v>77</v>
      </c>
      <c r="B495">
        <v>62</v>
      </c>
      <c r="C495" t="s">
        <v>4</v>
      </c>
      <c r="D495">
        <v>10</v>
      </c>
      <c r="E495">
        <v>4</v>
      </c>
      <c r="F495">
        <v>10</v>
      </c>
      <c r="G495">
        <v>249.73</v>
      </c>
      <c r="H495">
        <v>139.41</v>
      </c>
      <c r="I495">
        <v>9.1</v>
      </c>
      <c r="J495">
        <v>398.24</v>
      </c>
      <c r="K495">
        <v>39.4</v>
      </c>
      <c r="L495">
        <v>0.93</v>
      </c>
      <c r="M495">
        <v>23.296952277227724</v>
      </c>
      <c r="N495">
        <v>100.09677419354841</v>
      </c>
      <c r="O495">
        <v>84.482460000000003</v>
      </c>
      <c r="P495">
        <v>542.86877386508274</v>
      </c>
      <c r="Q495">
        <v>3229.1685617310141</v>
      </c>
      <c r="R495">
        <v>22.82</v>
      </c>
      <c r="S495">
        <v>7.1841353200371119E-2</v>
      </c>
    </row>
    <row r="496" spans="1:19" x14ac:dyDescent="0.25">
      <c r="A496">
        <v>77</v>
      </c>
      <c r="B496">
        <v>63</v>
      </c>
      <c r="C496" t="s">
        <v>4</v>
      </c>
      <c r="D496">
        <v>10</v>
      </c>
      <c r="E496">
        <v>3</v>
      </c>
      <c r="F496">
        <v>10</v>
      </c>
      <c r="G496">
        <v>245.66</v>
      </c>
      <c r="H496">
        <v>127.53</v>
      </c>
      <c r="I496">
        <v>21.1</v>
      </c>
      <c r="J496">
        <v>394.29</v>
      </c>
      <c r="K496">
        <v>27.5</v>
      </c>
      <c r="L496">
        <v>0.93</v>
      </c>
      <c r="M496">
        <v>23.296952277227724</v>
      </c>
      <c r="N496">
        <v>112.87096774193549</v>
      </c>
      <c r="O496">
        <v>92.459249999999997</v>
      </c>
      <c r="P496">
        <v>534.40076368264749</v>
      </c>
      <c r="Q496">
        <v>2655.496351294018</v>
      </c>
      <c r="R496">
        <v>22.82</v>
      </c>
      <c r="S496">
        <v>5.8446514773109894E-2</v>
      </c>
    </row>
    <row r="497" spans="1:19" x14ac:dyDescent="0.25">
      <c r="A497">
        <v>77</v>
      </c>
      <c r="B497">
        <v>64</v>
      </c>
      <c r="C497" t="s">
        <v>4</v>
      </c>
      <c r="D497">
        <v>10</v>
      </c>
      <c r="E497">
        <v>2</v>
      </c>
      <c r="F497">
        <v>20</v>
      </c>
      <c r="G497">
        <v>243.51</v>
      </c>
      <c r="H497">
        <v>126.03</v>
      </c>
      <c r="I497">
        <v>22.5</v>
      </c>
      <c r="J497">
        <v>392.03999999999996</v>
      </c>
      <c r="K497">
        <v>26</v>
      </c>
      <c r="L497">
        <v>0.93</v>
      </c>
      <c r="M497">
        <v>24.120166138613865</v>
      </c>
      <c r="N497">
        <v>114.48387096774195</v>
      </c>
      <c r="O497">
        <v>93.262200000000007</v>
      </c>
      <c r="P497">
        <v>479.78599915146378</v>
      </c>
      <c r="Q497">
        <v>4389.2724225710645</v>
      </c>
      <c r="R497">
        <v>22.97</v>
      </c>
      <c r="S497">
        <v>0.10394373417480558</v>
      </c>
    </row>
    <row r="498" spans="1:19" x14ac:dyDescent="0.25">
      <c r="A498">
        <v>77</v>
      </c>
      <c r="B498">
        <v>65</v>
      </c>
      <c r="C498" t="s">
        <v>4</v>
      </c>
      <c r="D498">
        <v>20</v>
      </c>
      <c r="E498">
        <v>1</v>
      </c>
      <c r="F498">
        <v>10</v>
      </c>
      <c r="G498">
        <v>249.7</v>
      </c>
      <c r="H498">
        <v>114.41</v>
      </c>
      <c r="I498">
        <v>2</v>
      </c>
      <c r="J498">
        <v>366.11</v>
      </c>
      <c r="K498">
        <v>14.4</v>
      </c>
      <c r="L498">
        <v>1.64</v>
      </c>
      <c r="M498">
        <v>23.296952277227724</v>
      </c>
      <c r="N498">
        <v>180.23780487804879</v>
      </c>
      <c r="O498">
        <v>97.93495999999999</v>
      </c>
      <c r="P498">
        <v>536.6158252015274</v>
      </c>
      <c r="Q498">
        <v>579.67526516758596</v>
      </c>
      <c r="R498">
        <v>22.82</v>
      </c>
      <c r="S498">
        <v>1.7887226739222775E-3</v>
      </c>
    </row>
    <row r="499" spans="1:19" x14ac:dyDescent="0.25">
      <c r="A499">
        <v>77</v>
      </c>
      <c r="B499">
        <v>66</v>
      </c>
      <c r="C499" t="s">
        <v>4</v>
      </c>
      <c r="D499">
        <v>20</v>
      </c>
      <c r="E499">
        <v>4</v>
      </c>
      <c r="F499">
        <v>10</v>
      </c>
      <c r="G499">
        <v>248.52</v>
      </c>
      <c r="H499">
        <v>121.31</v>
      </c>
      <c r="I499">
        <v>-4.9000000000000004</v>
      </c>
      <c r="J499">
        <v>364.93000000000006</v>
      </c>
      <c r="K499">
        <v>21.3</v>
      </c>
      <c r="L499">
        <v>1.64</v>
      </c>
      <c r="M499">
        <v>23.296952277227724</v>
      </c>
      <c r="N499">
        <v>176.03048780487805</v>
      </c>
      <c r="O499">
        <v>95.470969999999994</v>
      </c>
      <c r="P499">
        <v>700.9270683071702</v>
      </c>
      <c r="Q499">
        <v>731.44649978786595</v>
      </c>
      <c r="R499">
        <v>22.82</v>
      </c>
      <c r="S499">
        <v>1.2701631024534174E-3</v>
      </c>
    </row>
    <row r="500" spans="1:19" x14ac:dyDescent="0.25">
      <c r="A500">
        <v>77</v>
      </c>
      <c r="B500">
        <v>67</v>
      </c>
      <c r="C500" t="s">
        <v>4</v>
      </c>
      <c r="D500">
        <v>20</v>
      </c>
      <c r="E500">
        <v>3</v>
      </c>
      <c r="F500">
        <v>10</v>
      </c>
      <c r="G500">
        <v>249.69</v>
      </c>
      <c r="H500">
        <v>123.95</v>
      </c>
      <c r="I500">
        <v>-7.6</v>
      </c>
      <c r="J500">
        <v>366.03999999999996</v>
      </c>
      <c r="K500">
        <v>23.9</v>
      </c>
      <c r="L500">
        <v>1.64</v>
      </c>
      <c r="M500">
        <v>23.296952277227724</v>
      </c>
      <c r="N500">
        <v>174.42073170731706</v>
      </c>
      <c r="O500">
        <v>94.325950000000006</v>
      </c>
      <c r="P500">
        <v>637.75842172252862</v>
      </c>
      <c r="Q500">
        <v>730.17055579126009</v>
      </c>
      <c r="R500">
        <v>22.82</v>
      </c>
      <c r="S500">
        <v>3.8571134371872661E-3</v>
      </c>
    </row>
    <row r="501" spans="1:19" x14ac:dyDescent="0.25">
      <c r="A501">
        <v>77</v>
      </c>
      <c r="B501">
        <v>68</v>
      </c>
      <c r="C501" t="s">
        <v>4</v>
      </c>
      <c r="D501">
        <v>20</v>
      </c>
      <c r="E501">
        <v>3</v>
      </c>
      <c r="F501">
        <v>30</v>
      </c>
      <c r="G501">
        <v>249.72</v>
      </c>
      <c r="H501">
        <v>123.93</v>
      </c>
      <c r="I501">
        <v>-7.6</v>
      </c>
      <c r="J501">
        <v>366.04999999999995</v>
      </c>
      <c r="K501">
        <v>23.9</v>
      </c>
      <c r="L501">
        <v>1.64</v>
      </c>
      <c r="M501">
        <v>24.943379999999998</v>
      </c>
      <c r="N501">
        <v>174.4329268292683</v>
      </c>
      <c r="O501">
        <v>94.310730000000007</v>
      </c>
      <c r="P501">
        <v>737.77140432753504</v>
      </c>
      <c r="Q501">
        <v>606.63703860840053</v>
      </c>
      <c r="R501">
        <v>22.93</v>
      </c>
      <c r="S501">
        <v>-5.0886873636146693E-3</v>
      </c>
    </row>
    <row r="502" spans="1:19" x14ac:dyDescent="0.25">
      <c r="A502">
        <v>77</v>
      </c>
      <c r="B502">
        <v>69</v>
      </c>
      <c r="C502" t="s">
        <v>4</v>
      </c>
      <c r="D502">
        <v>30</v>
      </c>
      <c r="E502">
        <v>2</v>
      </c>
      <c r="F502">
        <v>20</v>
      </c>
      <c r="G502">
        <v>254.6</v>
      </c>
      <c r="H502">
        <v>113.9</v>
      </c>
      <c r="I502">
        <v>3.5</v>
      </c>
      <c r="J502">
        <v>372</v>
      </c>
      <c r="K502">
        <v>13.9</v>
      </c>
      <c r="L502">
        <v>1.6</v>
      </c>
      <c r="M502">
        <v>24.120166138613865</v>
      </c>
      <c r="N502">
        <v>178.8125</v>
      </c>
      <c r="O502">
        <v>98.067900000000009</v>
      </c>
      <c r="P502">
        <v>475.50229104794226</v>
      </c>
      <c r="Q502">
        <v>561.41463725074254</v>
      </c>
      <c r="R502">
        <v>22.97</v>
      </c>
      <c r="S502">
        <v>3.3928646513294376E-3</v>
      </c>
    </row>
    <row r="503" spans="1:19" x14ac:dyDescent="0.25">
      <c r="A503">
        <v>77</v>
      </c>
      <c r="B503">
        <v>70</v>
      </c>
      <c r="C503" t="s">
        <v>4</v>
      </c>
      <c r="D503">
        <v>30</v>
      </c>
      <c r="E503">
        <v>2</v>
      </c>
      <c r="F503">
        <v>30</v>
      </c>
      <c r="G503">
        <v>251.16</v>
      </c>
      <c r="H503">
        <v>113.94</v>
      </c>
      <c r="I503">
        <v>3.5</v>
      </c>
      <c r="J503">
        <v>368.6</v>
      </c>
      <c r="K503">
        <v>13.9</v>
      </c>
      <c r="L503">
        <v>1.6</v>
      </c>
      <c r="M503">
        <v>24.943379999999998</v>
      </c>
      <c r="N503">
        <v>178.78750000000002</v>
      </c>
      <c r="O503">
        <v>98.102339999999998</v>
      </c>
      <c r="P503">
        <v>537.50140008485369</v>
      </c>
      <c r="Q503">
        <v>751.07759864234197</v>
      </c>
      <c r="R503">
        <v>22.93</v>
      </c>
      <c r="S503">
        <v>8.1664352992283622E-3</v>
      </c>
    </row>
    <row r="504" spans="1:19" x14ac:dyDescent="0.25">
      <c r="A504">
        <v>77</v>
      </c>
      <c r="B504">
        <v>71</v>
      </c>
      <c r="C504" t="s">
        <v>4</v>
      </c>
      <c r="D504">
        <v>30</v>
      </c>
      <c r="E504">
        <v>3</v>
      </c>
      <c r="F504">
        <v>30</v>
      </c>
      <c r="G504">
        <v>247.96</v>
      </c>
      <c r="H504">
        <v>119.53</v>
      </c>
      <c r="I504">
        <v>-2</v>
      </c>
      <c r="J504">
        <v>365.49</v>
      </c>
      <c r="K504">
        <v>19.5</v>
      </c>
      <c r="L504">
        <v>1.6</v>
      </c>
      <c r="M504">
        <v>24.943379999999998</v>
      </c>
      <c r="N504">
        <v>175.29374999999999</v>
      </c>
      <c r="O504">
        <v>96.221649999999997</v>
      </c>
      <c r="P504">
        <v>719.75307594399658</v>
      </c>
      <c r="Q504">
        <v>633.11319473907508</v>
      </c>
      <c r="R504">
        <v>22.93</v>
      </c>
      <c r="S504">
        <v>-3.3115656445225467E-3</v>
      </c>
    </row>
    <row r="505" spans="1:19" x14ac:dyDescent="0.25">
      <c r="A505">
        <v>77</v>
      </c>
      <c r="B505">
        <v>72</v>
      </c>
      <c r="C505" t="s">
        <v>4</v>
      </c>
      <c r="D505">
        <v>20</v>
      </c>
      <c r="E505">
        <v>4</v>
      </c>
      <c r="F505">
        <v>30</v>
      </c>
      <c r="G505">
        <v>256.62</v>
      </c>
      <c r="H505">
        <v>121.34</v>
      </c>
      <c r="I505">
        <v>-4.9000000000000004</v>
      </c>
      <c r="J505">
        <v>373.06000000000006</v>
      </c>
      <c r="K505">
        <v>21.3</v>
      </c>
      <c r="L505">
        <v>1.64</v>
      </c>
      <c r="M505">
        <v>24.943379999999998</v>
      </c>
      <c r="N505">
        <v>176.01219512195121</v>
      </c>
      <c r="O505">
        <v>95.494579999999999</v>
      </c>
      <c r="P505">
        <v>599.14314806957998</v>
      </c>
      <c r="Q505">
        <v>1508.4905812473482</v>
      </c>
      <c r="R505">
        <v>22.93</v>
      </c>
      <c r="S505">
        <v>3.51654168431536E-2</v>
      </c>
    </row>
    <row r="506" spans="1:19" x14ac:dyDescent="0.25">
      <c r="A506">
        <v>91</v>
      </c>
      <c r="B506">
        <v>1</v>
      </c>
      <c r="C506" t="s">
        <v>3</v>
      </c>
      <c r="D506">
        <v>20</v>
      </c>
      <c r="E506">
        <v>2</v>
      </c>
      <c r="F506">
        <v>30</v>
      </c>
      <c r="G506">
        <v>251.4</v>
      </c>
      <c r="H506">
        <v>112.33</v>
      </c>
      <c r="I506">
        <v>10.7</v>
      </c>
      <c r="J506">
        <v>374.43</v>
      </c>
      <c r="K506">
        <v>12.3</v>
      </c>
      <c r="L506">
        <v>1.42</v>
      </c>
      <c r="M506">
        <v>24.943379999999998</v>
      </c>
      <c r="N506">
        <v>170.8943661971831</v>
      </c>
      <c r="O506">
        <v>98.513409999999993</v>
      </c>
      <c r="P506">
        <v>550.43113336367776</v>
      </c>
      <c r="Q506">
        <v>1217.3364132908512</v>
      </c>
      <c r="R506">
        <v>24.78</v>
      </c>
      <c r="S506">
        <v>2.2460591552866147E-2</v>
      </c>
    </row>
    <row r="507" spans="1:19" x14ac:dyDescent="0.25">
      <c r="A507">
        <v>91</v>
      </c>
      <c r="B507">
        <v>2</v>
      </c>
      <c r="C507" t="s">
        <v>3</v>
      </c>
      <c r="D507">
        <v>30</v>
      </c>
      <c r="E507">
        <v>2</v>
      </c>
      <c r="F507">
        <v>30</v>
      </c>
      <c r="G507">
        <v>249.94</v>
      </c>
      <c r="H507">
        <v>113.2</v>
      </c>
      <c r="I507">
        <v>11.2</v>
      </c>
      <c r="J507">
        <v>374.34</v>
      </c>
      <c r="K507">
        <v>13.2</v>
      </c>
      <c r="L507">
        <v>1.38</v>
      </c>
      <c r="M507">
        <v>24.943379999999998</v>
      </c>
      <c r="N507">
        <v>167.97101449275362</v>
      </c>
      <c r="O507">
        <v>98.257599999999996</v>
      </c>
      <c r="P507">
        <v>566.73122439690485</v>
      </c>
      <c r="Q507">
        <v>855.41197086936734</v>
      </c>
      <c r="R507">
        <v>24.78</v>
      </c>
      <c r="S507">
        <v>9.5809958887106469E-3</v>
      </c>
    </row>
    <row r="508" spans="1:19" x14ac:dyDescent="0.25">
      <c r="A508">
        <v>91</v>
      </c>
      <c r="B508">
        <v>3</v>
      </c>
      <c r="C508" t="s">
        <v>4</v>
      </c>
      <c r="D508">
        <v>10</v>
      </c>
      <c r="E508">
        <v>2</v>
      </c>
      <c r="F508">
        <v>30</v>
      </c>
      <c r="G508">
        <v>248.62</v>
      </c>
      <c r="H508">
        <v>126.01</v>
      </c>
      <c r="I508">
        <v>22.5</v>
      </c>
      <c r="J508">
        <v>397.13</v>
      </c>
      <c r="K508">
        <v>26</v>
      </c>
      <c r="L508">
        <v>0.93</v>
      </c>
      <c r="M508">
        <v>24.943379999999998</v>
      </c>
      <c r="N508">
        <v>114.50537634408602</v>
      </c>
      <c r="O508">
        <v>93.247399999999999</v>
      </c>
      <c r="P508">
        <v>561.95134274010013</v>
      </c>
      <c r="Q508">
        <v>5630.3199362767409</v>
      </c>
      <c r="R508">
        <v>24.78</v>
      </c>
      <c r="S508">
        <v>0.1208320042677872</v>
      </c>
    </row>
    <row r="509" spans="1:19" x14ac:dyDescent="0.25">
      <c r="A509">
        <v>91</v>
      </c>
      <c r="B509">
        <v>4</v>
      </c>
      <c r="C509" t="s">
        <v>4</v>
      </c>
      <c r="D509">
        <v>20</v>
      </c>
      <c r="E509">
        <v>2</v>
      </c>
      <c r="F509">
        <v>30</v>
      </c>
      <c r="G509">
        <v>248.5</v>
      </c>
      <c r="H509">
        <v>113.01</v>
      </c>
      <c r="I509">
        <v>3.3</v>
      </c>
      <c r="J509">
        <v>364.81</v>
      </c>
      <c r="K509">
        <v>13</v>
      </c>
      <c r="L509">
        <v>1.64</v>
      </c>
      <c r="M509">
        <v>24.943379999999998</v>
      </c>
      <c r="N509">
        <v>181.09146341463412</v>
      </c>
      <c r="O509">
        <v>98.318700000000007</v>
      </c>
      <c r="P509">
        <v>533.29167045971781</v>
      </c>
      <c r="Q509">
        <v>1034.1557578516158</v>
      </c>
      <c r="R509">
        <v>24.78</v>
      </c>
      <c r="S509">
        <v>1.7910445358145316E-2</v>
      </c>
    </row>
    <row r="510" spans="1:19" x14ac:dyDescent="0.25">
      <c r="A510">
        <v>91</v>
      </c>
      <c r="B510">
        <v>5</v>
      </c>
      <c r="C510" t="s">
        <v>4</v>
      </c>
      <c r="D510">
        <v>30</v>
      </c>
      <c r="E510">
        <v>3</v>
      </c>
      <c r="F510">
        <v>10</v>
      </c>
      <c r="G510">
        <v>251.96</v>
      </c>
      <c r="H510">
        <v>119.53</v>
      </c>
      <c r="I510">
        <v>-2</v>
      </c>
      <c r="J510">
        <v>369.49</v>
      </c>
      <c r="K510">
        <v>19.5</v>
      </c>
      <c r="L510">
        <v>1.6</v>
      </c>
      <c r="M510">
        <v>23.296952277227724</v>
      </c>
      <c r="N510">
        <v>175.29374999999999</v>
      </c>
      <c r="O510">
        <v>96.221649999999997</v>
      </c>
      <c r="P510">
        <v>642.88256713700503</v>
      </c>
      <c r="Q510">
        <v>669.62662721893491</v>
      </c>
      <c r="R510">
        <v>24.73</v>
      </c>
      <c r="S510">
        <v>1.0147965705094206E-3</v>
      </c>
    </row>
    <row r="511" spans="1:19" x14ac:dyDescent="0.25">
      <c r="A511">
        <v>91</v>
      </c>
      <c r="B511">
        <v>6</v>
      </c>
      <c r="C511" t="s">
        <v>3</v>
      </c>
      <c r="D511">
        <v>10</v>
      </c>
      <c r="E511">
        <v>1</v>
      </c>
      <c r="F511">
        <v>10</v>
      </c>
      <c r="G511">
        <v>244.81</v>
      </c>
      <c r="H511">
        <v>110.32</v>
      </c>
      <c r="I511">
        <v>42.1</v>
      </c>
      <c r="J511">
        <v>397.23</v>
      </c>
      <c r="K511">
        <v>10.3</v>
      </c>
      <c r="L511">
        <v>0.89</v>
      </c>
      <c r="M511">
        <v>23.296952277227724</v>
      </c>
      <c r="N511">
        <v>126.04494382022473</v>
      </c>
      <c r="O511">
        <v>98.957039999999992</v>
      </c>
      <c r="P511">
        <v>591.10974055530278</v>
      </c>
      <c r="Q511">
        <v>1727.4682749203459</v>
      </c>
      <c r="R511">
        <v>24.73</v>
      </c>
      <c r="S511">
        <v>3.0147557379580841E-2</v>
      </c>
    </row>
    <row r="512" spans="1:19" x14ac:dyDescent="0.25">
      <c r="A512">
        <v>91</v>
      </c>
      <c r="B512">
        <v>7</v>
      </c>
      <c r="C512" t="s">
        <v>3</v>
      </c>
      <c r="D512">
        <v>20</v>
      </c>
      <c r="E512">
        <v>3</v>
      </c>
      <c r="F512">
        <v>20</v>
      </c>
      <c r="G512">
        <v>248.29</v>
      </c>
      <c r="H512">
        <v>113.02</v>
      </c>
      <c r="I512">
        <v>10</v>
      </c>
      <c r="J512">
        <v>371.31</v>
      </c>
      <c r="K512">
        <v>13</v>
      </c>
      <c r="L512">
        <v>1.42</v>
      </c>
      <c r="M512">
        <v>24.120166138613865</v>
      </c>
      <c r="N512">
        <v>170.40845070422534</v>
      </c>
      <c r="O512">
        <v>98.327399999999997</v>
      </c>
      <c r="P512">
        <v>500.78866636322255</v>
      </c>
      <c r="Q512">
        <v>1123.7598088302229</v>
      </c>
      <c r="R512">
        <v>24.79</v>
      </c>
      <c r="S512">
        <v>2.16675060440625E-2</v>
      </c>
    </row>
    <row r="513" spans="1:19" x14ac:dyDescent="0.25">
      <c r="A513">
        <v>91</v>
      </c>
      <c r="B513">
        <v>8</v>
      </c>
      <c r="C513" t="s">
        <v>3</v>
      </c>
      <c r="D513">
        <v>30</v>
      </c>
      <c r="E513">
        <v>3</v>
      </c>
      <c r="F513">
        <v>20</v>
      </c>
      <c r="G513">
        <v>254.5</v>
      </c>
      <c r="H513">
        <v>118.73</v>
      </c>
      <c r="I513">
        <v>5.7</v>
      </c>
      <c r="J513">
        <v>378.93</v>
      </c>
      <c r="K513">
        <v>18.7</v>
      </c>
      <c r="L513">
        <v>1.38</v>
      </c>
      <c r="M513">
        <v>24.120166138613865</v>
      </c>
      <c r="N513">
        <v>163.963768115942</v>
      </c>
      <c r="O513">
        <v>96.52749</v>
      </c>
      <c r="P513">
        <v>504.66281292671823</v>
      </c>
      <c r="Q513">
        <v>562.59235320892117</v>
      </c>
      <c r="R513">
        <v>24.79</v>
      </c>
      <c r="S513">
        <v>1.9747921104569066E-3</v>
      </c>
    </row>
    <row r="514" spans="1:19" x14ac:dyDescent="0.25">
      <c r="A514">
        <v>91</v>
      </c>
      <c r="B514">
        <v>9</v>
      </c>
      <c r="C514" t="s">
        <v>4</v>
      </c>
      <c r="D514">
        <v>10</v>
      </c>
      <c r="E514">
        <v>3</v>
      </c>
      <c r="F514">
        <v>30</v>
      </c>
      <c r="G514">
        <v>249.2</v>
      </c>
      <c r="H514">
        <v>127.56</v>
      </c>
      <c r="I514">
        <v>21.1</v>
      </c>
      <c r="J514">
        <v>397.86</v>
      </c>
      <c r="K514">
        <v>27.5</v>
      </c>
      <c r="L514">
        <v>0.93</v>
      </c>
      <c r="M514">
        <v>24.943379999999998</v>
      </c>
      <c r="N514">
        <v>112.83870967741936</v>
      </c>
      <c r="O514">
        <v>92.480999999999995</v>
      </c>
      <c r="P514">
        <v>550.04451524806552</v>
      </c>
      <c r="Q514">
        <v>10911.709740555303</v>
      </c>
      <c r="R514">
        <v>24.78</v>
      </c>
      <c r="S514">
        <v>0.24544816619160378</v>
      </c>
    </row>
    <row r="515" spans="1:19" x14ac:dyDescent="0.25">
      <c r="A515">
        <v>91</v>
      </c>
      <c r="B515">
        <v>10</v>
      </c>
      <c r="C515" t="s">
        <v>4</v>
      </c>
      <c r="D515">
        <v>20</v>
      </c>
      <c r="E515">
        <v>2</v>
      </c>
      <c r="F515">
        <v>10</v>
      </c>
      <c r="G515">
        <v>251.17</v>
      </c>
      <c r="H515">
        <v>113.02</v>
      </c>
      <c r="I515">
        <v>3.3</v>
      </c>
      <c r="J515">
        <v>367.49</v>
      </c>
      <c r="K515">
        <v>13</v>
      </c>
      <c r="L515">
        <v>1.64</v>
      </c>
      <c r="M515">
        <v>23.296952277227724</v>
      </c>
      <c r="N515">
        <v>181.08536585365852</v>
      </c>
      <c r="O515">
        <v>98.327399999999997</v>
      </c>
      <c r="P515">
        <v>598.94556213017745</v>
      </c>
      <c r="Q515">
        <v>687.50696404187534</v>
      </c>
      <c r="R515">
        <v>24.73</v>
      </c>
      <c r="S515">
        <v>3.3971232342842033E-3</v>
      </c>
    </row>
    <row r="516" spans="1:19" x14ac:dyDescent="0.25">
      <c r="A516">
        <v>91</v>
      </c>
      <c r="B516">
        <v>11</v>
      </c>
      <c r="C516" t="s">
        <v>4</v>
      </c>
      <c r="D516">
        <v>20</v>
      </c>
      <c r="E516">
        <v>4</v>
      </c>
      <c r="F516">
        <v>20</v>
      </c>
      <c r="G516">
        <v>254.68</v>
      </c>
      <c r="H516">
        <v>121.32</v>
      </c>
      <c r="I516">
        <v>-4.9000000000000004</v>
      </c>
      <c r="J516">
        <v>371.1</v>
      </c>
      <c r="K516">
        <v>21.3</v>
      </c>
      <c r="L516">
        <v>1.64</v>
      </c>
      <c r="M516">
        <v>24.120166138613865</v>
      </c>
      <c r="N516">
        <v>176.02439024390245</v>
      </c>
      <c r="O516">
        <v>95.478839999999991</v>
      </c>
      <c r="P516">
        <v>502.58020027309965</v>
      </c>
      <c r="Q516">
        <v>937.62234865725986</v>
      </c>
      <c r="R516">
        <v>24.79</v>
      </c>
      <c r="S516">
        <v>1.6096130109812333E-2</v>
      </c>
    </row>
    <row r="517" spans="1:19" x14ac:dyDescent="0.25">
      <c r="A517">
        <v>91</v>
      </c>
      <c r="B517">
        <v>12</v>
      </c>
      <c r="C517" t="s">
        <v>4</v>
      </c>
      <c r="D517">
        <v>30</v>
      </c>
      <c r="E517">
        <v>1</v>
      </c>
      <c r="F517">
        <v>30</v>
      </c>
      <c r="G517">
        <v>248.35</v>
      </c>
      <c r="H517">
        <v>111.83</v>
      </c>
      <c r="I517">
        <v>5.6</v>
      </c>
      <c r="J517">
        <v>365.78000000000003</v>
      </c>
      <c r="K517">
        <v>11.8</v>
      </c>
      <c r="L517">
        <v>1.6</v>
      </c>
      <c r="M517">
        <v>24.943379999999998</v>
      </c>
      <c r="N517">
        <v>180.10624999999999</v>
      </c>
      <c r="O517">
        <v>98.634060000000005</v>
      </c>
      <c r="P517">
        <v>509.02817478379603</v>
      </c>
      <c r="Q517">
        <v>728.15967228038232</v>
      </c>
      <c r="R517">
        <v>24.78</v>
      </c>
      <c r="S517">
        <v>7.768395382131847E-3</v>
      </c>
    </row>
    <row r="518" spans="1:19" x14ac:dyDescent="0.25">
      <c r="A518">
        <v>91</v>
      </c>
      <c r="B518">
        <v>13</v>
      </c>
      <c r="C518" t="s">
        <v>4</v>
      </c>
      <c r="D518">
        <v>30</v>
      </c>
      <c r="E518">
        <v>4</v>
      </c>
      <c r="F518">
        <v>10</v>
      </c>
      <c r="G518">
        <v>249.51</v>
      </c>
      <c r="H518">
        <v>120.32</v>
      </c>
      <c r="I518">
        <v>-2.8</v>
      </c>
      <c r="J518">
        <v>367.03</v>
      </c>
      <c r="K518">
        <v>20.3</v>
      </c>
      <c r="L518">
        <v>1.6</v>
      </c>
      <c r="M518">
        <v>23.296952277227724</v>
      </c>
      <c r="N518">
        <v>174.8</v>
      </c>
      <c r="O518">
        <v>95.895039999999995</v>
      </c>
      <c r="P518">
        <v>630.68784706417841</v>
      </c>
      <c r="Q518">
        <v>586.55311788802908</v>
      </c>
      <c r="R518">
        <v>24.73</v>
      </c>
      <c r="S518">
        <v>-1.6756517686378183E-3</v>
      </c>
    </row>
    <row r="519" spans="1:19" x14ac:dyDescent="0.25">
      <c r="A519">
        <v>91</v>
      </c>
      <c r="B519">
        <v>14</v>
      </c>
      <c r="C519" t="s">
        <v>4</v>
      </c>
      <c r="D519">
        <v>20</v>
      </c>
      <c r="E519">
        <v>3</v>
      </c>
      <c r="F519">
        <v>20</v>
      </c>
      <c r="G519">
        <v>248.89</v>
      </c>
      <c r="H519">
        <v>123.91</v>
      </c>
      <c r="I519">
        <v>-7.6</v>
      </c>
      <c r="J519">
        <v>365.19999999999993</v>
      </c>
      <c r="K519">
        <v>23.9</v>
      </c>
      <c r="L519">
        <v>1.64</v>
      </c>
      <c r="M519">
        <v>24.120166138613865</v>
      </c>
      <c r="N519">
        <v>174.44512195121951</v>
      </c>
      <c r="O519">
        <v>94.295510000000007</v>
      </c>
      <c r="P519">
        <v>509.35721438324993</v>
      </c>
      <c r="Q519">
        <v>896.60068274920343</v>
      </c>
      <c r="R519">
        <v>24.79</v>
      </c>
      <c r="S519">
        <v>1.4377267115547467E-2</v>
      </c>
    </row>
    <row r="520" spans="1:19" x14ac:dyDescent="0.25">
      <c r="A520">
        <v>91</v>
      </c>
      <c r="B520">
        <v>15</v>
      </c>
      <c r="C520" t="s">
        <v>4</v>
      </c>
      <c r="D520">
        <v>10</v>
      </c>
      <c r="E520">
        <v>3</v>
      </c>
      <c r="F520">
        <v>20</v>
      </c>
      <c r="G520">
        <v>250.03</v>
      </c>
      <c r="H520">
        <v>127.53</v>
      </c>
      <c r="I520">
        <v>21.1</v>
      </c>
      <c r="J520">
        <v>398.66</v>
      </c>
      <c r="K520">
        <v>27.5</v>
      </c>
      <c r="L520">
        <v>0.93</v>
      </c>
      <c r="M520">
        <v>24.120166138613865</v>
      </c>
      <c r="N520">
        <v>112.87096774193549</v>
      </c>
      <c r="O520">
        <v>92.459249999999997</v>
      </c>
      <c r="P520">
        <v>511.10104688211197</v>
      </c>
      <c r="Q520">
        <v>5805.4067819754209</v>
      </c>
      <c r="R520">
        <v>24.79</v>
      </c>
      <c r="S520">
        <v>0.12970757028037422</v>
      </c>
    </row>
    <row r="521" spans="1:19" x14ac:dyDescent="0.25">
      <c r="A521">
        <v>91</v>
      </c>
      <c r="B521">
        <v>16</v>
      </c>
      <c r="C521" t="s">
        <v>3</v>
      </c>
      <c r="D521">
        <v>30</v>
      </c>
      <c r="E521">
        <v>3</v>
      </c>
      <c r="F521">
        <v>10</v>
      </c>
      <c r="G521">
        <v>249.24</v>
      </c>
      <c r="H521">
        <v>118.73</v>
      </c>
      <c r="I521">
        <v>5.7</v>
      </c>
      <c r="J521">
        <v>373.67</v>
      </c>
      <c r="K521">
        <v>18.7</v>
      </c>
      <c r="L521">
        <v>1.38</v>
      </c>
      <c r="M521">
        <v>23.296952277227724</v>
      </c>
      <c r="N521">
        <v>163.963768115942</v>
      </c>
      <c r="O521">
        <v>96.52749</v>
      </c>
      <c r="P521">
        <v>505.4803823395539</v>
      </c>
      <c r="Q521">
        <v>551.32171142467007</v>
      </c>
      <c r="R521">
        <v>24.73</v>
      </c>
      <c r="S521">
        <v>1.6218552739991233E-3</v>
      </c>
    </row>
    <row r="522" spans="1:19" x14ac:dyDescent="0.25">
      <c r="A522">
        <v>91</v>
      </c>
      <c r="B522">
        <v>17</v>
      </c>
      <c r="C522" t="s">
        <v>3</v>
      </c>
      <c r="D522">
        <v>20</v>
      </c>
      <c r="E522">
        <v>2</v>
      </c>
      <c r="F522">
        <v>20</v>
      </c>
      <c r="G522">
        <v>251.69</v>
      </c>
      <c r="H522">
        <v>112.33</v>
      </c>
      <c r="I522">
        <v>10.7</v>
      </c>
      <c r="J522">
        <v>374.71999999999997</v>
      </c>
      <c r="K522">
        <v>12.3</v>
      </c>
      <c r="L522">
        <v>1.42</v>
      </c>
      <c r="M522">
        <v>24.120166138613865</v>
      </c>
      <c r="N522">
        <v>170.8943661971831</v>
      </c>
      <c r="O522">
        <v>98.513409999999993</v>
      </c>
      <c r="P522">
        <v>504.16240327719618</v>
      </c>
      <c r="Q522">
        <v>556.00550751024127</v>
      </c>
      <c r="R522">
        <v>24.79</v>
      </c>
      <c r="S522">
        <v>1.8048778533748735E-3</v>
      </c>
    </row>
    <row r="523" spans="1:19" x14ac:dyDescent="0.25">
      <c r="A523">
        <v>91</v>
      </c>
      <c r="B523">
        <v>18</v>
      </c>
      <c r="C523" t="s">
        <v>3</v>
      </c>
      <c r="D523">
        <v>10</v>
      </c>
      <c r="E523">
        <v>2</v>
      </c>
      <c r="F523">
        <v>10</v>
      </c>
      <c r="G523">
        <v>246.04</v>
      </c>
      <c r="H523">
        <v>124.93</v>
      </c>
      <c r="I523">
        <v>27.5</v>
      </c>
      <c r="J523">
        <v>398.47</v>
      </c>
      <c r="K523">
        <v>24.9</v>
      </c>
      <c r="L523">
        <v>0.89</v>
      </c>
      <c r="M523">
        <v>23.296952277227724</v>
      </c>
      <c r="N523">
        <v>109.62921348314606</v>
      </c>
      <c r="O523">
        <v>93.822430000000011</v>
      </c>
      <c r="P523">
        <v>570.66904870277642</v>
      </c>
      <c r="Q523">
        <v>2029.5124715521167</v>
      </c>
      <c r="R523">
        <v>24.73</v>
      </c>
      <c r="S523">
        <v>3.5504738859608399E-2</v>
      </c>
    </row>
    <row r="524" spans="1:19" x14ac:dyDescent="0.25">
      <c r="A524">
        <v>91</v>
      </c>
      <c r="B524">
        <v>19</v>
      </c>
      <c r="C524" t="s">
        <v>3</v>
      </c>
      <c r="D524">
        <v>30</v>
      </c>
      <c r="E524">
        <v>2</v>
      </c>
      <c r="F524">
        <v>10</v>
      </c>
      <c r="G524">
        <v>248.52</v>
      </c>
      <c r="H524">
        <v>113.2</v>
      </c>
      <c r="I524">
        <v>11.2</v>
      </c>
      <c r="J524">
        <v>372.92</v>
      </c>
      <c r="K524">
        <v>13.2</v>
      </c>
      <c r="L524">
        <v>1.38</v>
      </c>
      <c r="M524">
        <v>23.296952277227724</v>
      </c>
      <c r="N524">
        <v>167.97101449275362</v>
      </c>
      <c r="O524">
        <v>98.257599999999996</v>
      </c>
      <c r="P524">
        <v>688.39153390987713</v>
      </c>
      <c r="Q524">
        <v>647.8806554392354</v>
      </c>
      <c r="R524">
        <v>24.73</v>
      </c>
      <c r="S524">
        <v>-1.4424403869453953E-3</v>
      </c>
    </row>
    <row r="525" spans="1:19" x14ac:dyDescent="0.25">
      <c r="A525">
        <v>91</v>
      </c>
      <c r="B525">
        <v>20</v>
      </c>
      <c r="C525" t="s">
        <v>3</v>
      </c>
      <c r="D525">
        <v>10</v>
      </c>
      <c r="E525">
        <v>4</v>
      </c>
      <c r="F525">
        <v>10</v>
      </c>
      <c r="G525">
        <v>244.6</v>
      </c>
      <c r="H525">
        <v>122.72</v>
      </c>
      <c r="I525">
        <v>28.7</v>
      </c>
      <c r="J525">
        <v>396.02</v>
      </c>
      <c r="K525">
        <v>23.7</v>
      </c>
      <c r="L525">
        <v>0.89</v>
      </c>
      <c r="M525">
        <v>23.296952277227724</v>
      </c>
      <c r="N525">
        <v>112.11235955056179</v>
      </c>
      <c r="O525">
        <v>93.635359999999991</v>
      </c>
      <c r="P525">
        <v>582.3145197997269</v>
      </c>
      <c r="Q525">
        <v>2349.8611743286301</v>
      </c>
      <c r="R525">
        <v>24.73</v>
      </c>
      <c r="S525">
        <v>4.4080094195065402E-2</v>
      </c>
    </row>
    <row r="526" spans="1:19" x14ac:dyDescent="0.25">
      <c r="A526">
        <v>91</v>
      </c>
      <c r="B526">
        <v>21</v>
      </c>
      <c r="C526" t="s">
        <v>3</v>
      </c>
      <c r="D526">
        <v>10</v>
      </c>
      <c r="E526">
        <v>1</v>
      </c>
      <c r="F526">
        <v>20</v>
      </c>
      <c r="G526">
        <v>251.14</v>
      </c>
      <c r="H526">
        <v>110.33</v>
      </c>
      <c r="I526">
        <v>42.1</v>
      </c>
      <c r="J526">
        <v>403.57</v>
      </c>
      <c r="K526">
        <v>10.3</v>
      </c>
      <c r="L526">
        <v>0.89</v>
      </c>
      <c r="M526">
        <v>24.120166138613865</v>
      </c>
      <c r="N526">
        <v>126.03370786516854</v>
      </c>
      <c r="O526">
        <v>98.966009999999997</v>
      </c>
      <c r="P526">
        <v>530.53946290395993</v>
      </c>
      <c r="Q526">
        <v>2795.4426490669093</v>
      </c>
      <c r="R526">
        <v>24.79</v>
      </c>
      <c r="S526">
        <v>5.7886157126788858E-2</v>
      </c>
    </row>
    <row r="527" spans="1:19" x14ac:dyDescent="0.25">
      <c r="A527">
        <v>91</v>
      </c>
      <c r="B527">
        <v>22</v>
      </c>
      <c r="C527" t="s">
        <v>4</v>
      </c>
      <c r="D527">
        <v>10</v>
      </c>
      <c r="E527">
        <v>1</v>
      </c>
      <c r="F527">
        <v>10</v>
      </c>
      <c r="G527">
        <v>254.42</v>
      </c>
      <c r="H527">
        <v>124.72</v>
      </c>
      <c r="I527">
        <v>23.8</v>
      </c>
      <c r="J527">
        <v>402.94</v>
      </c>
      <c r="K527">
        <v>24.7</v>
      </c>
      <c r="L527">
        <v>0.93</v>
      </c>
      <c r="M527">
        <v>23.296952277227724</v>
      </c>
      <c r="N527">
        <v>115.89247311827958</v>
      </c>
      <c r="O527">
        <v>93.914159999999995</v>
      </c>
      <c r="P527">
        <v>530.11142467000457</v>
      </c>
      <c r="Q527">
        <v>2502.88620846609</v>
      </c>
      <c r="R527">
        <v>24.73</v>
      </c>
      <c r="S527">
        <v>5.0706038291442233E-2</v>
      </c>
    </row>
    <row r="528" spans="1:19" x14ac:dyDescent="0.25">
      <c r="A528">
        <v>91</v>
      </c>
      <c r="B528">
        <v>23</v>
      </c>
      <c r="C528" t="s">
        <v>4</v>
      </c>
      <c r="D528">
        <v>10</v>
      </c>
      <c r="E528">
        <v>4</v>
      </c>
      <c r="F528">
        <v>30</v>
      </c>
      <c r="G528">
        <v>249.56</v>
      </c>
      <c r="H528">
        <v>139.4</v>
      </c>
      <c r="I528">
        <v>9.1</v>
      </c>
      <c r="J528">
        <v>398.06000000000006</v>
      </c>
      <c r="K528">
        <v>39.4</v>
      </c>
      <c r="L528">
        <v>0.93</v>
      </c>
      <c r="M528">
        <v>24.943379999999998</v>
      </c>
      <c r="N528">
        <v>100.10752688172045</v>
      </c>
      <c r="O528">
        <v>84.476400000000012</v>
      </c>
      <c r="P528">
        <v>527.83518434228495</v>
      </c>
      <c r="Q528">
        <v>11722.805826126536</v>
      </c>
      <c r="R528">
        <v>24.78</v>
      </c>
      <c r="S528">
        <v>0.25756030723858808</v>
      </c>
    </row>
    <row r="529" spans="1:19" x14ac:dyDescent="0.25">
      <c r="A529">
        <v>91</v>
      </c>
      <c r="B529">
        <v>24</v>
      </c>
      <c r="C529" t="s">
        <v>4</v>
      </c>
      <c r="D529">
        <v>30</v>
      </c>
      <c r="E529">
        <v>1</v>
      </c>
      <c r="F529">
        <v>10</v>
      </c>
      <c r="G529">
        <v>247.66</v>
      </c>
      <c r="H529">
        <v>111.82</v>
      </c>
      <c r="I529">
        <v>5.6</v>
      </c>
      <c r="J529">
        <v>365.08000000000004</v>
      </c>
      <c r="K529">
        <v>11.8</v>
      </c>
      <c r="L529">
        <v>1.6</v>
      </c>
      <c r="M529">
        <v>23.296952277227724</v>
      </c>
      <c r="N529">
        <v>180.11250000000001</v>
      </c>
      <c r="O529">
        <v>98.625239999999991</v>
      </c>
      <c r="P529">
        <v>560.80355029585792</v>
      </c>
      <c r="Q529">
        <v>525.51693218024582</v>
      </c>
      <c r="R529">
        <v>24.73</v>
      </c>
      <c r="S529">
        <v>-1.3422204095705395E-3</v>
      </c>
    </row>
    <row r="530" spans="1:19" x14ac:dyDescent="0.25">
      <c r="A530">
        <v>91</v>
      </c>
      <c r="B530">
        <v>25</v>
      </c>
      <c r="C530" t="s">
        <v>4</v>
      </c>
      <c r="D530">
        <v>20</v>
      </c>
      <c r="E530">
        <v>1</v>
      </c>
      <c r="F530">
        <v>20</v>
      </c>
      <c r="G530">
        <v>249.08</v>
      </c>
      <c r="H530">
        <v>114.44</v>
      </c>
      <c r="I530">
        <v>2</v>
      </c>
      <c r="J530">
        <v>365.52</v>
      </c>
      <c r="K530">
        <v>14.4</v>
      </c>
      <c r="L530">
        <v>1.64</v>
      </c>
      <c r="M530">
        <v>24.120166138613865</v>
      </c>
      <c r="N530">
        <v>180.21951219512195</v>
      </c>
      <c r="O530">
        <v>97.960639999999998</v>
      </c>
      <c r="P530">
        <v>504.99717796995907</v>
      </c>
      <c r="Q530">
        <v>673.80937642239417</v>
      </c>
      <c r="R530">
        <v>24.79</v>
      </c>
      <c r="S530">
        <v>6.2327319000264501E-3</v>
      </c>
    </row>
    <row r="531" spans="1:19" x14ac:dyDescent="0.25">
      <c r="A531">
        <v>91</v>
      </c>
      <c r="B531">
        <v>26</v>
      </c>
      <c r="C531" t="s">
        <v>4</v>
      </c>
      <c r="D531">
        <v>10</v>
      </c>
      <c r="E531">
        <v>1</v>
      </c>
      <c r="F531">
        <v>30</v>
      </c>
      <c r="G531">
        <v>246.66</v>
      </c>
      <c r="H531">
        <v>124.73</v>
      </c>
      <c r="I531">
        <v>23.8</v>
      </c>
      <c r="J531">
        <v>395.19</v>
      </c>
      <c r="K531">
        <v>24.7</v>
      </c>
      <c r="L531">
        <v>0.93</v>
      </c>
      <c r="M531">
        <v>24.943379999999998</v>
      </c>
      <c r="N531">
        <v>115.88172043010752</v>
      </c>
      <c r="O531">
        <v>93.921689999999998</v>
      </c>
      <c r="P531">
        <v>578.64378698224846</v>
      </c>
      <c r="Q531">
        <v>4970.4397815202547</v>
      </c>
      <c r="R531">
        <v>24.78</v>
      </c>
      <c r="S531">
        <v>0.10520002306208397</v>
      </c>
    </row>
    <row r="532" spans="1:19" x14ac:dyDescent="0.25">
      <c r="A532">
        <v>91</v>
      </c>
      <c r="B532">
        <v>27</v>
      </c>
      <c r="C532" t="s">
        <v>3</v>
      </c>
      <c r="D532">
        <v>30</v>
      </c>
      <c r="E532">
        <v>2</v>
      </c>
      <c r="F532">
        <v>20</v>
      </c>
      <c r="G532">
        <v>243.58</v>
      </c>
      <c r="H532">
        <v>113.21</v>
      </c>
      <c r="I532">
        <v>11.2</v>
      </c>
      <c r="J532">
        <v>367.99</v>
      </c>
      <c r="K532">
        <v>13.2</v>
      </c>
      <c r="L532">
        <v>1.38</v>
      </c>
      <c r="M532">
        <v>24.120166138613865</v>
      </c>
      <c r="N532">
        <v>167.96376811594203</v>
      </c>
      <c r="O532">
        <v>98.266279999999995</v>
      </c>
      <c r="P532">
        <v>504.78147473827943</v>
      </c>
      <c r="Q532">
        <v>639.40414201183432</v>
      </c>
      <c r="R532">
        <v>24.79</v>
      </c>
      <c r="S532">
        <v>4.6179976637979632E-3</v>
      </c>
    </row>
    <row r="533" spans="1:19" x14ac:dyDescent="0.25">
      <c r="A533">
        <v>91</v>
      </c>
      <c r="B533">
        <v>28</v>
      </c>
      <c r="C533" t="s">
        <v>3</v>
      </c>
      <c r="D533">
        <v>30</v>
      </c>
      <c r="E533">
        <v>4</v>
      </c>
      <c r="F533">
        <v>20</v>
      </c>
      <c r="G533">
        <v>249.74</v>
      </c>
      <c r="H533">
        <v>131</v>
      </c>
      <c r="I533">
        <v>-6.6</v>
      </c>
      <c r="J533">
        <v>374.14</v>
      </c>
      <c r="K533">
        <v>31</v>
      </c>
      <c r="L533">
        <v>1.38</v>
      </c>
      <c r="M533">
        <v>24.120166138613865</v>
      </c>
      <c r="N533">
        <v>155.07246376811594</v>
      </c>
      <c r="O533">
        <v>90.39</v>
      </c>
      <c r="P533">
        <v>510.42362312243966</v>
      </c>
      <c r="Q533">
        <v>627.18994082840243</v>
      </c>
      <c r="R533">
        <v>24.79</v>
      </c>
      <c r="S533">
        <v>4.0202800763848622E-3</v>
      </c>
    </row>
    <row r="534" spans="1:19" x14ac:dyDescent="0.25">
      <c r="A534">
        <v>91</v>
      </c>
      <c r="B534">
        <v>29</v>
      </c>
      <c r="C534" t="s">
        <v>4</v>
      </c>
      <c r="D534">
        <v>10</v>
      </c>
      <c r="E534">
        <v>2</v>
      </c>
      <c r="F534">
        <v>10</v>
      </c>
      <c r="G534">
        <v>251.74</v>
      </c>
      <c r="H534">
        <v>126.03</v>
      </c>
      <c r="I534">
        <v>22.5</v>
      </c>
      <c r="J534">
        <v>400.27</v>
      </c>
      <c r="K534">
        <v>26</v>
      </c>
      <c r="L534">
        <v>0.93</v>
      </c>
      <c r="M534">
        <v>23.296952277227724</v>
      </c>
      <c r="N534">
        <v>114.48387096774195</v>
      </c>
      <c r="O534">
        <v>93.262200000000007</v>
      </c>
      <c r="P534">
        <v>557.29039599453802</v>
      </c>
      <c r="Q534">
        <v>2372.9421028675465</v>
      </c>
      <c r="R534">
        <v>24.73</v>
      </c>
      <c r="S534">
        <v>4.6422573384360712E-2</v>
      </c>
    </row>
    <row r="535" spans="1:19" x14ac:dyDescent="0.25">
      <c r="A535">
        <v>91</v>
      </c>
      <c r="B535">
        <v>30</v>
      </c>
      <c r="C535" t="s">
        <v>4</v>
      </c>
      <c r="D535">
        <v>30</v>
      </c>
      <c r="E535">
        <v>1</v>
      </c>
      <c r="F535">
        <v>20</v>
      </c>
      <c r="G535">
        <v>254.57</v>
      </c>
      <c r="H535">
        <v>111.81</v>
      </c>
      <c r="I535">
        <v>5.6</v>
      </c>
      <c r="J535">
        <v>371.98</v>
      </c>
      <c r="K535">
        <v>11.8</v>
      </c>
      <c r="L535">
        <v>1.6</v>
      </c>
      <c r="M535">
        <v>24.120166138613865</v>
      </c>
      <c r="N535">
        <v>180.11875000000001</v>
      </c>
      <c r="O535">
        <v>98.616420000000005</v>
      </c>
      <c r="P535">
        <v>507.961902594447</v>
      </c>
      <c r="Q535">
        <v>573.49053254437865</v>
      </c>
      <c r="R535">
        <v>24.79</v>
      </c>
      <c r="S535">
        <v>2.4019568659121721E-3</v>
      </c>
    </row>
    <row r="536" spans="1:19" x14ac:dyDescent="0.25">
      <c r="A536">
        <v>91</v>
      </c>
      <c r="B536">
        <v>31</v>
      </c>
      <c r="C536" t="s">
        <v>4</v>
      </c>
      <c r="D536">
        <v>30</v>
      </c>
      <c r="E536">
        <v>4</v>
      </c>
      <c r="F536">
        <v>30</v>
      </c>
      <c r="G536">
        <v>256.04000000000002</v>
      </c>
      <c r="H536">
        <v>120.34</v>
      </c>
      <c r="I536">
        <v>-2.8</v>
      </c>
      <c r="J536">
        <v>373.58</v>
      </c>
      <c r="K536">
        <v>20.3</v>
      </c>
      <c r="L536">
        <v>1.6</v>
      </c>
      <c r="M536">
        <v>24.943379999999998</v>
      </c>
      <c r="N536">
        <v>174.78750000000002</v>
      </c>
      <c r="O536">
        <v>95.910979999999995</v>
      </c>
      <c r="P536">
        <v>676.74187528447874</v>
      </c>
      <c r="Q536">
        <v>847.96076467910791</v>
      </c>
      <c r="R536">
        <v>24.78</v>
      </c>
      <c r="S536">
        <v>6.0578478145863739E-3</v>
      </c>
    </row>
    <row r="537" spans="1:19" x14ac:dyDescent="0.25">
      <c r="A537">
        <v>91</v>
      </c>
      <c r="B537">
        <v>32</v>
      </c>
      <c r="C537" t="s">
        <v>3</v>
      </c>
      <c r="D537">
        <v>30</v>
      </c>
      <c r="E537">
        <v>3</v>
      </c>
      <c r="F537">
        <v>30</v>
      </c>
      <c r="G537">
        <v>254.96</v>
      </c>
      <c r="H537">
        <v>118.71</v>
      </c>
      <c r="I537">
        <v>5.7</v>
      </c>
      <c r="J537">
        <v>379.37</v>
      </c>
      <c r="K537">
        <v>18.7</v>
      </c>
      <c r="L537">
        <v>1.38</v>
      </c>
      <c r="M537">
        <v>24.943379999999998</v>
      </c>
      <c r="N537">
        <v>163.97826086956522</v>
      </c>
      <c r="O537">
        <v>96.511229999999998</v>
      </c>
      <c r="P537">
        <v>511.10855712335001</v>
      </c>
      <c r="Q537">
        <v>1005.4361857077832</v>
      </c>
      <c r="R537">
        <v>24.78</v>
      </c>
      <c r="S537">
        <v>1.6306019255202777E-2</v>
      </c>
    </row>
    <row r="538" spans="1:19" x14ac:dyDescent="0.25">
      <c r="A538">
        <v>91</v>
      </c>
      <c r="B538">
        <v>33</v>
      </c>
      <c r="C538" t="s">
        <v>4</v>
      </c>
      <c r="D538">
        <v>10</v>
      </c>
      <c r="E538">
        <v>4</v>
      </c>
      <c r="F538">
        <v>20</v>
      </c>
      <c r="G538">
        <v>249.56</v>
      </c>
      <c r="H538">
        <v>139.41</v>
      </c>
      <c r="I538">
        <v>9.1</v>
      </c>
      <c r="J538">
        <v>398.07000000000005</v>
      </c>
      <c r="K538">
        <v>39.4</v>
      </c>
      <c r="L538">
        <v>0.93</v>
      </c>
      <c r="M538">
        <v>24.120166138613865</v>
      </c>
      <c r="N538">
        <v>100.09677419354841</v>
      </c>
      <c r="O538">
        <v>84.482460000000003</v>
      </c>
      <c r="P538">
        <v>510.41766044606288</v>
      </c>
      <c r="Q538">
        <v>8891.3436049157935</v>
      </c>
      <c r="R538">
        <v>24.79</v>
      </c>
      <c r="S538">
        <v>0.19928286486975064</v>
      </c>
    </row>
    <row r="539" spans="1:19" x14ac:dyDescent="0.25">
      <c r="A539">
        <v>91</v>
      </c>
      <c r="B539">
        <v>34</v>
      </c>
      <c r="C539" t="s">
        <v>4</v>
      </c>
      <c r="D539">
        <v>20</v>
      </c>
      <c r="E539">
        <v>2</v>
      </c>
      <c r="F539">
        <v>20</v>
      </c>
      <c r="G539">
        <v>249.42</v>
      </c>
      <c r="H539">
        <v>113.03</v>
      </c>
      <c r="I539">
        <v>3.3</v>
      </c>
      <c r="J539">
        <v>365.75</v>
      </c>
      <c r="K539">
        <v>13</v>
      </c>
      <c r="L539">
        <v>1.64</v>
      </c>
      <c r="M539">
        <v>24.120166138613865</v>
      </c>
      <c r="N539">
        <v>181.07926829268291</v>
      </c>
      <c r="O539">
        <v>98.336100000000002</v>
      </c>
      <c r="P539">
        <v>503.9138370505234</v>
      </c>
      <c r="Q539">
        <v>720.41238051888945</v>
      </c>
      <c r="R539">
        <v>24.79</v>
      </c>
      <c r="S539">
        <v>8.0008320505404618E-3</v>
      </c>
    </row>
    <row r="540" spans="1:19" x14ac:dyDescent="0.25">
      <c r="A540">
        <v>91</v>
      </c>
      <c r="B540">
        <v>35</v>
      </c>
      <c r="C540" t="s">
        <v>3</v>
      </c>
      <c r="D540">
        <v>20</v>
      </c>
      <c r="E540">
        <v>1</v>
      </c>
      <c r="F540">
        <v>30</v>
      </c>
      <c r="G540">
        <v>244.45</v>
      </c>
      <c r="H540">
        <v>114.24</v>
      </c>
      <c r="I540">
        <v>8.8000000000000007</v>
      </c>
      <c r="J540">
        <v>367.49</v>
      </c>
      <c r="K540">
        <v>14.2</v>
      </c>
      <c r="L540">
        <v>1.42</v>
      </c>
      <c r="M540">
        <v>24.943379999999998</v>
      </c>
      <c r="N540">
        <v>169.54929577464787</v>
      </c>
      <c r="O540">
        <v>98.017920000000004</v>
      </c>
      <c r="P540">
        <v>590.80259444697322</v>
      </c>
      <c r="Q540">
        <v>2126.0246244879381</v>
      </c>
      <c r="R540">
        <v>24.78</v>
      </c>
      <c r="S540">
        <v>5.1556846155513793E-2</v>
      </c>
    </row>
    <row r="541" spans="1:19" x14ac:dyDescent="0.25">
      <c r="A541">
        <v>91</v>
      </c>
      <c r="B541">
        <v>36</v>
      </c>
      <c r="C541" t="s">
        <v>3</v>
      </c>
      <c r="D541">
        <v>20</v>
      </c>
      <c r="E541">
        <v>1</v>
      </c>
      <c r="F541">
        <v>20</v>
      </c>
      <c r="G541">
        <v>249.81</v>
      </c>
      <c r="H541">
        <v>114.21</v>
      </c>
      <c r="I541">
        <v>8.8000000000000007</v>
      </c>
      <c r="J541">
        <v>372.82</v>
      </c>
      <c r="K541">
        <v>14.2</v>
      </c>
      <c r="L541">
        <v>1.42</v>
      </c>
      <c r="M541">
        <v>24.120166138613865</v>
      </c>
      <c r="N541">
        <v>169.57042253521126</v>
      </c>
      <c r="O541">
        <v>97.992179999999991</v>
      </c>
      <c r="P541">
        <v>501.74406008192989</v>
      </c>
      <c r="Q541">
        <v>1599.2116067364589</v>
      </c>
      <c r="R541">
        <v>24.79</v>
      </c>
      <c r="S541">
        <v>3.8113145593346956E-2</v>
      </c>
    </row>
    <row r="542" spans="1:19" x14ac:dyDescent="0.25">
      <c r="A542">
        <v>91</v>
      </c>
      <c r="B542">
        <v>37</v>
      </c>
      <c r="C542" t="s">
        <v>3</v>
      </c>
      <c r="D542">
        <v>20</v>
      </c>
      <c r="E542">
        <v>4</v>
      </c>
      <c r="F542">
        <v>30</v>
      </c>
      <c r="G542">
        <v>244.94</v>
      </c>
      <c r="H542">
        <v>129.44</v>
      </c>
      <c r="I542">
        <v>-6.5</v>
      </c>
      <c r="J542">
        <v>367.88</v>
      </c>
      <c r="K542">
        <v>29.4</v>
      </c>
      <c r="L542">
        <v>1.42</v>
      </c>
      <c r="M542">
        <v>24.943379999999998</v>
      </c>
      <c r="N542">
        <v>158.8450704225352</v>
      </c>
      <c r="O542">
        <v>91.384640000000005</v>
      </c>
      <c r="P542">
        <v>532.35730541647706</v>
      </c>
      <c r="Q542">
        <v>1598.5316795630406</v>
      </c>
      <c r="R542">
        <v>24.78</v>
      </c>
      <c r="S542">
        <v>3.5979358611354262E-2</v>
      </c>
    </row>
    <row r="543" spans="1:19" x14ac:dyDescent="0.25">
      <c r="A543">
        <v>91</v>
      </c>
      <c r="B543">
        <v>38</v>
      </c>
      <c r="C543" t="s">
        <v>3</v>
      </c>
      <c r="D543">
        <v>30</v>
      </c>
      <c r="E543">
        <v>1</v>
      </c>
      <c r="F543">
        <v>10</v>
      </c>
      <c r="G543">
        <v>244.35</v>
      </c>
      <c r="H543">
        <v>113.54</v>
      </c>
      <c r="I543">
        <v>10.9</v>
      </c>
      <c r="J543">
        <v>368.78999999999996</v>
      </c>
      <c r="K543">
        <v>13.5</v>
      </c>
      <c r="L543">
        <v>1.38</v>
      </c>
      <c r="M543">
        <v>23.296952277227724</v>
      </c>
      <c r="N543">
        <v>167.72463768115941</v>
      </c>
      <c r="O543">
        <v>98.212100000000007</v>
      </c>
      <c r="P543">
        <v>599.88356850250341</v>
      </c>
      <c r="Q543">
        <v>560.56873008648154</v>
      </c>
      <c r="R543">
        <v>24.73</v>
      </c>
      <c r="S543">
        <v>-1.3984481853346329E-3</v>
      </c>
    </row>
    <row r="544" spans="1:19" x14ac:dyDescent="0.25">
      <c r="A544">
        <v>91</v>
      </c>
      <c r="B544">
        <v>39</v>
      </c>
      <c r="C544" t="s">
        <v>4</v>
      </c>
      <c r="D544">
        <v>10</v>
      </c>
      <c r="E544">
        <v>1</v>
      </c>
      <c r="F544">
        <v>20</v>
      </c>
      <c r="G544">
        <v>245.1</v>
      </c>
      <c r="H544">
        <v>124.71</v>
      </c>
      <c r="I544">
        <v>23.8</v>
      </c>
      <c r="J544">
        <v>393.61</v>
      </c>
      <c r="K544">
        <v>24.7</v>
      </c>
      <c r="L544">
        <v>0.93</v>
      </c>
      <c r="M544">
        <v>24.120166138613865</v>
      </c>
      <c r="N544">
        <v>115.90322580645162</v>
      </c>
      <c r="O544">
        <v>93.906630000000007</v>
      </c>
      <c r="P544">
        <v>510.11602184797448</v>
      </c>
      <c r="Q544">
        <v>3754.5779244424216</v>
      </c>
      <c r="R544">
        <v>24.79</v>
      </c>
      <c r="S544">
        <v>8.0364893082682631E-2</v>
      </c>
    </row>
    <row r="545" spans="1:19" x14ac:dyDescent="0.25">
      <c r="A545">
        <v>91</v>
      </c>
      <c r="B545">
        <v>40</v>
      </c>
      <c r="C545" t="s">
        <v>3</v>
      </c>
      <c r="D545">
        <v>30</v>
      </c>
      <c r="E545">
        <v>1</v>
      </c>
      <c r="F545">
        <v>30</v>
      </c>
      <c r="G545">
        <v>249.92</v>
      </c>
      <c r="H545">
        <v>113.52</v>
      </c>
      <c r="I545">
        <v>10.9</v>
      </c>
      <c r="J545">
        <v>374.34</v>
      </c>
      <c r="K545">
        <v>13.5</v>
      </c>
      <c r="L545">
        <v>1.38</v>
      </c>
      <c r="M545">
        <v>24.943379999999998</v>
      </c>
      <c r="N545">
        <v>167.73913043478262</v>
      </c>
      <c r="O545">
        <v>98.194800000000001</v>
      </c>
      <c r="P545">
        <v>644.75088757396452</v>
      </c>
      <c r="Q545">
        <v>1110.0950386891213</v>
      </c>
      <c r="R545">
        <v>24.78</v>
      </c>
      <c r="S545">
        <v>1.5432802487255088E-2</v>
      </c>
    </row>
    <row r="546" spans="1:19" x14ac:dyDescent="0.25">
      <c r="A546">
        <v>91</v>
      </c>
      <c r="B546">
        <v>41</v>
      </c>
      <c r="C546" t="s">
        <v>3</v>
      </c>
      <c r="D546">
        <v>10</v>
      </c>
      <c r="E546">
        <v>3</v>
      </c>
      <c r="F546">
        <v>20</v>
      </c>
      <c r="G546">
        <v>248.48</v>
      </c>
      <c r="H546">
        <v>116.92</v>
      </c>
      <c r="I546">
        <v>35.5</v>
      </c>
      <c r="J546">
        <v>400.9</v>
      </c>
      <c r="K546">
        <v>16.899999999999999</v>
      </c>
      <c r="L546">
        <v>0.89</v>
      </c>
      <c r="M546">
        <v>24.120166138613865</v>
      </c>
      <c r="N546">
        <v>118.62921348314606</v>
      </c>
      <c r="O546">
        <v>97.160520000000005</v>
      </c>
      <c r="P546">
        <v>510.77309968138371</v>
      </c>
      <c r="Q546">
        <v>3544.6739644970417</v>
      </c>
      <c r="R546">
        <v>24.79</v>
      </c>
      <c r="S546">
        <v>7.4340868533891782E-2</v>
      </c>
    </row>
    <row r="547" spans="1:19" x14ac:dyDescent="0.25">
      <c r="A547">
        <v>91</v>
      </c>
      <c r="B547">
        <v>42</v>
      </c>
      <c r="C547" t="s">
        <v>3</v>
      </c>
      <c r="D547">
        <v>10</v>
      </c>
      <c r="E547">
        <v>4</v>
      </c>
      <c r="F547">
        <v>30</v>
      </c>
      <c r="G547">
        <v>243.92</v>
      </c>
      <c r="H547">
        <v>122.74</v>
      </c>
      <c r="I547">
        <v>28.7</v>
      </c>
      <c r="J547">
        <v>395.35999999999996</v>
      </c>
      <c r="K547">
        <v>23.7</v>
      </c>
      <c r="L547">
        <v>0.89</v>
      </c>
      <c r="M547">
        <v>24.943379999999998</v>
      </c>
      <c r="N547">
        <v>112.08988764044943</v>
      </c>
      <c r="O547">
        <v>93.650620000000004</v>
      </c>
      <c r="P547">
        <v>564.86991351843426</v>
      </c>
      <c r="Q547">
        <v>5756.53104233045</v>
      </c>
      <c r="R547">
        <v>24.78</v>
      </c>
      <c r="S547">
        <v>0.12063872962737879</v>
      </c>
    </row>
    <row r="548" spans="1:19" x14ac:dyDescent="0.25">
      <c r="A548">
        <v>91</v>
      </c>
      <c r="B548">
        <v>43</v>
      </c>
      <c r="C548" t="s">
        <v>3</v>
      </c>
      <c r="D548">
        <v>30</v>
      </c>
      <c r="E548">
        <v>4</v>
      </c>
      <c r="F548">
        <v>30</v>
      </c>
      <c r="G548">
        <v>251.36</v>
      </c>
      <c r="H548">
        <v>131.01</v>
      </c>
      <c r="I548">
        <v>-6.6</v>
      </c>
      <c r="J548">
        <v>375.77</v>
      </c>
      <c r="K548">
        <v>31</v>
      </c>
      <c r="L548">
        <v>1.38</v>
      </c>
      <c r="M548">
        <v>24.943379999999998</v>
      </c>
      <c r="N548">
        <v>155.06521739130434</v>
      </c>
      <c r="O548">
        <v>90.396899999999988</v>
      </c>
      <c r="P548">
        <v>501.17956304050978</v>
      </c>
      <c r="Q548">
        <v>936.03436504324077</v>
      </c>
      <c r="R548">
        <v>24.78</v>
      </c>
      <c r="S548">
        <v>1.4482040783892303E-2</v>
      </c>
    </row>
    <row r="549" spans="1:19" x14ac:dyDescent="0.25">
      <c r="A549">
        <v>91</v>
      </c>
      <c r="B549">
        <v>44</v>
      </c>
      <c r="C549" t="s">
        <v>4</v>
      </c>
      <c r="D549">
        <v>20</v>
      </c>
      <c r="E549">
        <v>1</v>
      </c>
      <c r="F549">
        <v>30</v>
      </c>
      <c r="G549">
        <v>248.67</v>
      </c>
      <c r="H549">
        <v>114.43</v>
      </c>
      <c r="I549">
        <v>2</v>
      </c>
      <c r="J549">
        <v>365.1</v>
      </c>
      <c r="K549">
        <v>14.4</v>
      </c>
      <c r="L549">
        <v>1.64</v>
      </c>
      <c r="M549">
        <v>24.943379999999998</v>
      </c>
      <c r="N549">
        <v>180.22560975609755</v>
      </c>
      <c r="O549">
        <v>97.952080000000009</v>
      </c>
      <c r="P549">
        <v>604.55748748293126</v>
      </c>
      <c r="Q549">
        <v>970.80072826581716</v>
      </c>
      <c r="R549">
        <v>24.78</v>
      </c>
      <c r="S549">
        <v>1.3082691490661448E-2</v>
      </c>
    </row>
    <row r="550" spans="1:19" x14ac:dyDescent="0.25">
      <c r="A550">
        <v>91</v>
      </c>
      <c r="B550">
        <v>45</v>
      </c>
      <c r="C550" t="s">
        <v>4</v>
      </c>
      <c r="D550">
        <v>30</v>
      </c>
      <c r="E550">
        <v>2</v>
      </c>
      <c r="F550">
        <v>10</v>
      </c>
      <c r="G550">
        <v>252.1</v>
      </c>
      <c r="H550">
        <v>113.94</v>
      </c>
      <c r="I550">
        <v>3.5</v>
      </c>
      <c r="J550">
        <v>369.53999999999996</v>
      </c>
      <c r="K550">
        <v>13.9</v>
      </c>
      <c r="L550">
        <v>1.6</v>
      </c>
      <c r="M550">
        <v>23.296952277227724</v>
      </c>
      <c r="N550">
        <v>178.78750000000002</v>
      </c>
      <c r="O550">
        <v>98.102339999999998</v>
      </c>
      <c r="P550">
        <v>590.83500227583067</v>
      </c>
      <c r="Q550">
        <v>504.29089667728726</v>
      </c>
      <c r="R550">
        <v>24.73</v>
      </c>
      <c r="S550">
        <v>-3.2851355860408155E-3</v>
      </c>
    </row>
    <row r="551" spans="1:19" x14ac:dyDescent="0.25">
      <c r="A551">
        <v>91</v>
      </c>
      <c r="B551">
        <v>46</v>
      </c>
      <c r="C551" t="s">
        <v>4</v>
      </c>
      <c r="D551">
        <v>30</v>
      </c>
      <c r="E551">
        <v>3</v>
      </c>
      <c r="F551">
        <v>20</v>
      </c>
      <c r="G551">
        <v>254.41</v>
      </c>
      <c r="H551">
        <v>119.52</v>
      </c>
      <c r="I551">
        <v>-2</v>
      </c>
      <c r="J551">
        <v>371.93</v>
      </c>
      <c r="K551">
        <v>19.5</v>
      </c>
      <c r="L551">
        <v>1.6</v>
      </c>
      <c r="M551">
        <v>24.120166138613865</v>
      </c>
      <c r="N551">
        <v>175.3</v>
      </c>
      <c r="O551">
        <v>96.2136</v>
      </c>
      <c r="P551">
        <v>504.94852071005914</v>
      </c>
      <c r="Q551">
        <v>563.63199817933548</v>
      </c>
      <c r="R551">
        <v>24.79</v>
      </c>
      <c r="S551">
        <v>2.145782588800479E-3</v>
      </c>
    </row>
    <row r="552" spans="1:19" x14ac:dyDescent="0.25">
      <c r="A552">
        <v>91</v>
      </c>
      <c r="B552">
        <v>47</v>
      </c>
      <c r="C552" t="s">
        <v>4</v>
      </c>
      <c r="D552">
        <v>30</v>
      </c>
      <c r="E552">
        <v>4</v>
      </c>
      <c r="F552">
        <v>20</v>
      </c>
      <c r="G552">
        <v>254.77</v>
      </c>
      <c r="H552">
        <v>120.34</v>
      </c>
      <c r="I552">
        <v>-2.8</v>
      </c>
      <c r="J552">
        <v>372.31</v>
      </c>
      <c r="K552">
        <v>20.3</v>
      </c>
      <c r="L552">
        <v>1.6</v>
      </c>
      <c r="M552">
        <v>24.120166138613865</v>
      </c>
      <c r="N552">
        <v>174.78750000000002</v>
      </c>
      <c r="O552">
        <v>95.910979999999995</v>
      </c>
      <c r="P552">
        <v>504.16017296313152</v>
      </c>
      <c r="Q552">
        <v>530.88315885298141</v>
      </c>
      <c r="R552">
        <v>24.79</v>
      </c>
      <c r="S552">
        <v>9.7735299661148444E-4</v>
      </c>
    </row>
    <row r="553" spans="1:19" x14ac:dyDescent="0.25">
      <c r="A553">
        <v>91</v>
      </c>
      <c r="B553">
        <v>48</v>
      </c>
      <c r="C553" t="s">
        <v>3</v>
      </c>
      <c r="D553">
        <v>20</v>
      </c>
      <c r="E553">
        <v>3</v>
      </c>
      <c r="F553">
        <v>10</v>
      </c>
      <c r="G553">
        <v>251.11</v>
      </c>
      <c r="H553">
        <v>113.07</v>
      </c>
      <c r="I553">
        <v>10</v>
      </c>
      <c r="J553">
        <v>374.18</v>
      </c>
      <c r="K553">
        <v>13</v>
      </c>
      <c r="L553">
        <v>1.42</v>
      </c>
      <c r="M553">
        <v>23.296952277227724</v>
      </c>
      <c r="N553">
        <v>170.37323943661971</v>
      </c>
      <c r="O553">
        <v>98.370899999999992</v>
      </c>
      <c r="P553">
        <v>618.76449704142021</v>
      </c>
      <c r="Q553">
        <v>790.57278106508875</v>
      </c>
      <c r="R553">
        <v>24.73</v>
      </c>
      <c r="S553">
        <v>6.1977899886598254E-3</v>
      </c>
    </row>
    <row r="554" spans="1:19" x14ac:dyDescent="0.25">
      <c r="A554">
        <v>91</v>
      </c>
      <c r="B554">
        <v>49</v>
      </c>
      <c r="C554" t="s">
        <v>3</v>
      </c>
      <c r="D554">
        <v>20</v>
      </c>
      <c r="E554">
        <v>3</v>
      </c>
      <c r="F554">
        <v>30</v>
      </c>
      <c r="G554">
        <v>249.17</v>
      </c>
      <c r="H554">
        <v>113.02</v>
      </c>
      <c r="I554">
        <v>10</v>
      </c>
      <c r="J554">
        <v>372.19</v>
      </c>
      <c r="K554">
        <v>13</v>
      </c>
      <c r="L554">
        <v>1.42</v>
      </c>
      <c r="M554">
        <v>24.943379999999998</v>
      </c>
      <c r="N554">
        <v>170.40845070422534</v>
      </c>
      <c r="O554">
        <v>98.327399999999997</v>
      </c>
      <c r="P554">
        <v>579.06786527082386</v>
      </c>
      <c r="Q554">
        <v>1474.6562130177515</v>
      </c>
      <c r="R554">
        <v>24.78</v>
      </c>
      <c r="S554">
        <v>3.0133504860110509E-2</v>
      </c>
    </row>
    <row r="555" spans="1:19" x14ac:dyDescent="0.25">
      <c r="A555">
        <v>91</v>
      </c>
      <c r="B555">
        <v>50</v>
      </c>
      <c r="C555" t="s">
        <v>3</v>
      </c>
      <c r="D555">
        <v>20</v>
      </c>
      <c r="E555">
        <v>4</v>
      </c>
      <c r="F555">
        <v>20</v>
      </c>
      <c r="G555">
        <v>249.63</v>
      </c>
      <c r="H555">
        <v>129.43</v>
      </c>
      <c r="I555">
        <v>-6.5</v>
      </c>
      <c r="J555">
        <v>372.56</v>
      </c>
      <c r="K555">
        <v>29.4</v>
      </c>
      <c r="L555">
        <v>1.42</v>
      </c>
      <c r="M555">
        <v>24.120166138613865</v>
      </c>
      <c r="N555">
        <v>158.85211267605632</v>
      </c>
      <c r="O555">
        <v>91.377579999999995</v>
      </c>
      <c r="P555">
        <v>503.54474283113336</v>
      </c>
      <c r="Q555">
        <v>1070.0148839326355</v>
      </c>
      <c r="R555">
        <v>24.79</v>
      </c>
      <c r="S555">
        <v>1.9763087355171207E-2</v>
      </c>
    </row>
    <row r="556" spans="1:19" x14ac:dyDescent="0.25">
      <c r="A556">
        <v>91</v>
      </c>
      <c r="B556">
        <v>51</v>
      </c>
      <c r="C556" t="s">
        <v>3</v>
      </c>
      <c r="D556">
        <v>30</v>
      </c>
      <c r="E556">
        <v>1</v>
      </c>
      <c r="F556">
        <v>20</v>
      </c>
      <c r="G556">
        <v>247.06</v>
      </c>
      <c r="H556">
        <v>113.54</v>
      </c>
      <c r="I556">
        <v>10.9</v>
      </c>
      <c r="J556">
        <v>371.5</v>
      </c>
      <c r="K556">
        <v>13.5</v>
      </c>
      <c r="L556">
        <v>1.38</v>
      </c>
      <c r="M556">
        <v>24.120166138613865</v>
      </c>
      <c r="N556">
        <v>167.72463768115941</v>
      </c>
      <c r="O556">
        <v>98.212100000000007</v>
      </c>
      <c r="P556">
        <v>501.16436049157949</v>
      </c>
      <c r="Q556">
        <v>665.50382339553937</v>
      </c>
      <c r="R556">
        <v>24.79</v>
      </c>
      <c r="S556">
        <v>5.6324604737039569E-3</v>
      </c>
    </row>
    <row r="557" spans="1:19" x14ac:dyDescent="0.25">
      <c r="A557">
        <v>91</v>
      </c>
      <c r="B557">
        <v>52</v>
      </c>
      <c r="C557" t="s">
        <v>3</v>
      </c>
      <c r="D557">
        <v>10</v>
      </c>
      <c r="E557">
        <v>4</v>
      </c>
      <c r="F557">
        <v>20</v>
      </c>
      <c r="G557">
        <v>252.11</v>
      </c>
      <c r="H557">
        <v>122.71</v>
      </c>
      <c r="I557">
        <v>28.7</v>
      </c>
      <c r="J557">
        <v>403.52</v>
      </c>
      <c r="K557">
        <v>23.7</v>
      </c>
      <c r="L557">
        <v>0.89</v>
      </c>
      <c r="M557">
        <v>24.120166138613865</v>
      </c>
      <c r="N557">
        <v>112.123595505618</v>
      </c>
      <c r="O557">
        <v>93.62773</v>
      </c>
      <c r="P557">
        <v>506.2099226217569</v>
      </c>
      <c r="Q557">
        <v>3302.2758761948107</v>
      </c>
      <c r="R557">
        <v>24.79</v>
      </c>
      <c r="S557">
        <v>6.7199239425070029E-2</v>
      </c>
    </row>
    <row r="558" spans="1:19" x14ac:dyDescent="0.25">
      <c r="A558">
        <v>91</v>
      </c>
      <c r="B558">
        <v>53</v>
      </c>
      <c r="C558" t="s">
        <v>3</v>
      </c>
      <c r="D558">
        <v>20</v>
      </c>
      <c r="E558">
        <v>1</v>
      </c>
      <c r="F558">
        <v>10</v>
      </c>
      <c r="G558">
        <v>244.67</v>
      </c>
      <c r="H558">
        <v>114.22</v>
      </c>
      <c r="I558">
        <v>8.8000000000000007</v>
      </c>
      <c r="J558">
        <v>367.69</v>
      </c>
      <c r="K558">
        <v>14.2</v>
      </c>
      <c r="L558">
        <v>1.42</v>
      </c>
      <c r="M558">
        <v>23.296952277227724</v>
      </c>
      <c r="N558">
        <v>169.56338028169014</v>
      </c>
      <c r="O558">
        <v>98.00076</v>
      </c>
      <c r="P558">
        <v>552.15034137460179</v>
      </c>
      <c r="Q558">
        <v>836.10405097860723</v>
      </c>
      <c r="R558">
        <v>24.73</v>
      </c>
      <c r="S558">
        <v>1.0233122861836318E-2</v>
      </c>
    </row>
    <row r="559" spans="1:19" x14ac:dyDescent="0.25">
      <c r="A559">
        <v>91</v>
      </c>
      <c r="B559">
        <v>54</v>
      </c>
      <c r="C559" t="s">
        <v>3</v>
      </c>
      <c r="D559">
        <v>10</v>
      </c>
      <c r="E559">
        <v>1</v>
      </c>
      <c r="F559">
        <v>30</v>
      </c>
      <c r="G559">
        <v>249.63</v>
      </c>
      <c r="H559">
        <v>110.33</v>
      </c>
      <c r="I559">
        <v>42.1</v>
      </c>
      <c r="J559">
        <v>402.06</v>
      </c>
      <c r="K559">
        <v>10.3</v>
      </c>
      <c r="L559">
        <v>0.89</v>
      </c>
      <c r="M559">
        <v>24.943379999999998</v>
      </c>
      <c r="N559">
        <v>126.03370786516854</v>
      </c>
      <c r="O559">
        <v>98.966009999999997</v>
      </c>
      <c r="P559">
        <v>584.96540737369139</v>
      </c>
      <c r="Q559">
        <v>4363.061766044606</v>
      </c>
      <c r="R559">
        <v>24.78</v>
      </c>
      <c r="S559">
        <v>9.3411064915525116E-2</v>
      </c>
    </row>
    <row r="560" spans="1:19" x14ac:dyDescent="0.25">
      <c r="A560">
        <v>91</v>
      </c>
      <c r="B560">
        <v>55</v>
      </c>
      <c r="C560" t="s">
        <v>3</v>
      </c>
      <c r="D560">
        <v>10</v>
      </c>
      <c r="E560">
        <v>3</v>
      </c>
      <c r="F560">
        <v>10</v>
      </c>
      <c r="G560">
        <v>249.33</v>
      </c>
      <c r="H560">
        <v>116.9</v>
      </c>
      <c r="I560">
        <v>35.5</v>
      </c>
      <c r="J560">
        <v>401.73</v>
      </c>
      <c r="K560">
        <v>16.899999999999999</v>
      </c>
      <c r="L560">
        <v>0.89</v>
      </c>
      <c r="M560">
        <v>23.296952277227724</v>
      </c>
      <c r="N560">
        <v>118.65168539325842</v>
      </c>
      <c r="O560">
        <v>97.143900000000002</v>
      </c>
      <c r="P560">
        <v>551.02375967228033</v>
      </c>
      <c r="Q560">
        <v>2054.8714155666817</v>
      </c>
      <c r="R560">
        <v>24.73</v>
      </c>
      <c r="S560">
        <v>3.8257821756135499E-2</v>
      </c>
    </row>
    <row r="561" spans="1:19" x14ac:dyDescent="0.25">
      <c r="A561">
        <v>91</v>
      </c>
      <c r="B561">
        <v>56</v>
      </c>
      <c r="C561" t="s">
        <v>3</v>
      </c>
      <c r="D561">
        <v>20</v>
      </c>
      <c r="E561">
        <v>2</v>
      </c>
      <c r="F561">
        <v>10</v>
      </c>
      <c r="G561">
        <v>248.69</v>
      </c>
      <c r="H561">
        <v>112.31</v>
      </c>
      <c r="I561">
        <v>10.7</v>
      </c>
      <c r="J561">
        <v>371.7</v>
      </c>
      <c r="K561">
        <v>12.3</v>
      </c>
      <c r="L561">
        <v>1.42</v>
      </c>
      <c r="M561">
        <v>23.296952277227724</v>
      </c>
      <c r="N561">
        <v>170.90845070422534</v>
      </c>
      <c r="O561">
        <v>98.495869999999996</v>
      </c>
      <c r="P561">
        <v>538.64055530268547</v>
      </c>
      <c r="Q561">
        <v>594.18616294947651</v>
      </c>
      <c r="R561">
        <v>24.73</v>
      </c>
      <c r="S561">
        <v>2.0074893892280954E-3</v>
      </c>
    </row>
    <row r="562" spans="1:19" x14ac:dyDescent="0.25">
      <c r="A562">
        <v>91</v>
      </c>
      <c r="B562">
        <v>57</v>
      </c>
      <c r="C562" t="s">
        <v>3</v>
      </c>
      <c r="D562">
        <v>20</v>
      </c>
      <c r="E562">
        <v>4</v>
      </c>
      <c r="F562">
        <v>10</v>
      </c>
      <c r="G562">
        <v>249.67</v>
      </c>
      <c r="H562">
        <v>129.41</v>
      </c>
      <c r="I562">
        <v>-6.5</v>
      </c>
      <c r="J562">
        <v>372.58</v>
      </c>
      <c r="K562">
        <v>29.4</v>
      </c>
      <c r="L562">
        <v>1.42</v>
      </c>
      <c r="M562">
        <v>23.296952277227724</v>
      </c>
      <c r="N562">
        <v>158.86619718309859</v>
      </c>
      <c r="O562">
        <v>91.363460000000003</v>
      </c>
      <c r="P562">
        <v>533.30159308147483</v>
      </c>
      <c r="Q562">
        <v>561.93623122439681</v>
      </c>
      <c r="R562">
        <v>24.73</v>
      </c>
      <c r="S562">
        <v>1.0370714547393329E-3</v>
      </c>
    </row>
    <row r="563" spans="1:19" x14ac:dyDescent="0.25">
      <c r="A563">
        <v>91</v>
      </c>
      <c r="B563">
        <v>58</v>
      </c>
      <c r="C563" t="s">
        <v>3</v>
      </c>
      <c r="D563">
        <v>30</v>
      </c>
      <c r="E563">
        <v>4</v>
      </c>
      <c r="F563">
        <v>10</v>
      </c>
      <c r="G563">
        <v>248.22</v>
      </c>
      <c r="H563">
        <v>131.01</v>
      </c>
      <c r="I563">
        <v>-6.6</v>
      </c>
      <c r="J563">
        <v>372.63</v>
      </c>
      <c r="K563">
        <v>31</v>
      </c>
      <c r="L563">
        <v>1.38</v>
      </c>
      <c r="M563">
        <v>23.296952277227724</v>
      </c>
      <c r="N563">
        <v>155.06521739130434</v>
      </c>
      <c r="O563">
        <v>90.396899999999988</v>
      </c>
      <c r="P563">
        <v>590.87874374146566</v>
      </c>
      <c r="Q563">
        <v>568.97469276285835</v>
      </c>
      <c r="R563">
        <v>24.73</v>
      </c>
      <c r="S563">
        <v>-7.8260625763170702E-4</v>
      </c>
    </row>
    <row r="564" spans="1:19" x14ac:dyDescent="0.25">
      <c r="A564">
        <v>91</v>
      </c>
      <c r="B564">
        <v>59</v>
      </c>
      <c r="C564" t="s">
        <v>3</v>
      </c>
      <c r="D564">
        <v>10</v>
      </c>
      <c r="E564">
        <v>2</v>
      </c>
      <c r="F564">
        <v>20</v>
      </c>
      <c r="G564">
        <v>248.21</v>
      </c>
      <c r="H564">
        <v>124.93</v>
      </c>
      <c r="I564">
        <v>27.5</v>
      </c>
      <c r="J564">
        <v>400.64</v>
      </c>
      <c r="K564">
        <v>24.9</v>
      </c>
      <c r="L564">
        <v>0.89</v>
      </c>
      <c r="M564">
        <v>24.120166138613865</v>
      </c>
      <c r="N564">
        <v>109.62921348314606</v>
      </c>
      <c r="O564">
        <v>93.822430000000011</v>
      </c>
      <c r="P564">
        <v>510.36335912608104</v>
      </c>
      <c r="Q564">
        <v>3751.3639053254437</v>
      </c>
      <c r="R564">
        <v>24.79</v>
      </c>
      <c r="S564">
        <v>7.6001672583595081E-2</v>
      </c>
    </row>
    <row r="565" spans="1:19" x14ac:dyDescent="0.25">
      <c r="A565">
        <v>91</v>
      </c>
      <c r="B565">
        <v>60</v>
      </c>
      <c r="C565" t="s">
        <v>3</v>
      </c>
      <c r="D565">
        <v>10</v>
      </c>
      <c r="E565">
        <v>2</v>
      </c>
      <c r="F565">
        <v>30</v>
      </c>
      <c r="G565">
        <v>255.03</v>
      </c>
      <c r="H565">
        <v>124.9</v>
      </c>
      <c r="I565">
        <v>27.5</v>
      </c>
      <c r="J565">
        <v>407.43</v>
      </c>
      <c r="K565">
        <v>24.9</v>
      </c>
      <c r="L565">
        <v>0.89</v>
      </c>
      <c r="M565">
        <v>24.943379999999998</v>
      </c>
      <c r="N565">
        <v>109.6629213483146</v>
      </c>
      <c r="O565">
        <v>93.799900000000008</v>
      </c>
      <c r="P565">
        <v>563.49658625398274</v>
      </c>
      <c r="Q565">
        <v>5685.2220300409654</v>
      </c>
      <c r="R565">
        <v>24.78</v>
      </c>
      <c r="S565">
        <v>0.11625144785073416</v>
      </c>
    </row>
    <row r="566" spans="1:19" x14ac:dyDescent="0.25">
      <c r="A566">
        <v>91</v>
      </c>
      <c r="B566">
        <v>61</v>
      </c>
      <c r="C566" t="s">
        <v>3</v>
      </c>
      <c r="D566">
        <v>10</v>
      </c>
      <c r="E566">
        <v>3</v>
      </c>
      <c r="F566">
        <v>30</v>
      </c>
      <c r="G566">
        <v>249.35</v>
      </c>
      <c r="H566">
        <v>116.9</v>
      </c>
      <c r="I566">
        <v>35.5</v>
      </c>
      <c r="J566">
        <v>401.75</v>
      </c>
      <c r="K566">
        <v>16.899999999999999</v>
      </c>
      <c r="L566">
        <v>0.89</v>
      </c>
      <c r="M566">
        <v>24.943379999999998</v>
      </c>
      <c r="N566">
        <v>118.65168539325842</v>
      </c>
      <c r="O566">
        <v>97.143900000000002</v>
      </c>
      <c r="P566">
        <v>599.75466545289032</v>
      </c>
      <c r="Q566">
        <v>4919.2413746017301</v>
      </c>
      <c r="R566">
        <v>24.78</v>
      </c>
      <c r="S566">
        <v>0.10242716670633216</v>
      </c>
    </row>
    <row r="567" spans="1:19" x14ac:dyDescent="0.25">
      <c r="A567">
        <v>91</v>
      </c>
      <c r="B567">
        <v>62</v>
      </c>
      <c r="C567" t="s">
        <v>4</v>
      </c>
      <c r="D567">
        <v>10</v>
      </c>
      <c r="E567">
        <v>4</v>
      </c>
      <c r="F567">
        <v>10</v>
      </c>
      <c r="G567">
        <v>249.73</v>
      </c>
      <c r="H567">
        <v>139.41</v>
      </c>
      <c r="I567">
        <v>9.1</v>
      </c>
      <c r="J567">
        <v>398.24</v>
      </c>
      <c r="K567">
        <v>39.4</v>
      </c>
      <c r="L567">
        <v>0.93</v>
      </c>
      <c r="M567">
        <v>23.296952277227724</v>
      </c>
      <c r="N567">
        <v>100.09677419354841</v>
      </c>
      <c r="O567">
        <v>84.482460000000003</v>
      </c>
      <c r="P567">
        <v>579.0353208921257</v>
      </c>
      <c r="Q567">
        <v>3239.6096950386891</v>
      </c>
      <c r="R567">
        <v>24.73</v>
      </c>
      <c r="S567">
        <v>6.5657894805081191E-2</v>
      </c>
    </row>
    <row r="568" spans="1:19" x14ac:dyDescent="0.25">
      <c r="A568">
        <v>91</v>
      </c>
      <c r="B568">
        <v>63</v>
      </c>
      <c r="C568" t="s">
        <v>4</v>
      </c>
      <c r="D568">
        <v>10</v>
      </c>
      <c r="E568">
        <v>3</v>
      </c>
      <c r="F568">
        <v>10</v>
      </c>
      <c r="G568">
        <v>245.66</v>
      </c>
      <c r="H568">
        <v>127.53</v>
      </c>
      <c r="I568">
        <v>21.1</v>
      </c>
      <c r="J568">
        <v>394.29</v>
      </c>
      <c r="K568">
        <v>27.5</v>
      </c>
      <c r="L568">
        <v>0.93</v>
      </c>
      <c r="M568">
        <v>23.296952277227724</v>
      </c>
      <c r="N568">
        <v>112.87096774193549</v>
      </c>
      <c r="O568">
        <v>92.459249999999997</v>
      </c>
      <c r="P568">
        <v>611.19699590350479</v>
      </c>
      <c r="Q568">
        <v>2827.1536185707782</v>
      </c>
      <c r="R568">
        <v>24.73</v>
      </c>
      <c r="S568">
        <v>5.6344451677066226E-2</v>
      </c>
    </row>
    <row r="569" spans="1:19" x14ac:dyDescent="0.25">
      <c r="A569">
        <v>91</v>
      </c>
      <c r="B569">
        <v>64</v>
      </c>
      <c r="C569" t="s">
        <v>4</v>
      </c>
      <c r="D569">
        <v>10</v>
      </c>
      <c r="E569">
        <v>2</v>
      </c>
      <c r="F569">
        <v>20</v>
      </c>
      <c r="G569">
        <v>243.51</v>
      </c>
      <c r="H569">
        <v>126.03</v>
      </c>
      <c r="I569">
        <v>22.5</v>
      </c>
      <c r="J569">
        <v>392.03999999999996</v>
      </c>
      <c r="K569">
        <v>26</v>
      </c>
      <c r="L569">
        <v>0.93</v>
      </c>
      <c r="M569">
        <v>24.120166138613865</v>
      </c>
      <c r="N569">
        <v>114.48387096774195</v>
      </c>
      <c r="O569">
        <v>93.262200000000007</v>
      </c>
      <c r="P569">
        <v>505.45480200273096</v>
      </c>
      <c r="Q569">
        <v>4462.8082385070547</v>
      </c>
      <c r="R569">
        <v>24.79</v>
      </c>
      <c r="S569">
        <v>9.7491760593991839E-2</v>
      </c>
    </row>
    <row r="570" spans="1:19" x14ac:dyDescent="0.25">
      <c r="A570">
        <v>91</v>
      </c>
      <c r="B570">
        <v>65</v>
      </c>
      <c r="C570" t="s">
        <v>4</v>
      </c>
      <c r="D570">
        <v>20</v>
      </c>
      <c r="E570">
        <v>1</v>
      </c>
      <c r="F570">
        <v>10</v>
      </c>
      <c r="G570">
        <v>249.7</v>
      </c>
      <c r="H570">
        <v>114.41</v>
      </c>
      <c r="I570">
        <v>2</v>
      </c>
      <c r="J570">
        <v>366.11</v>
      </c>
      <c r="K570">
        <v>14.4</v>
      </c>
      <c r="L570">
        <v>1.64</v>
      </c>
      <c r="M570">
        <v>23.296952277227724</v>
      </c>
      <c r="N570">
        <v>180.23780487804879</v>
      </c>
      <c r="O570">
        <v>97.93495999999999</v>
      </c>
      <c r="P570">
        <v>578.60277651342744</v>
      </c>
      <c r="Q570">
        <v>661.38192990441519</v>
      </c>
      <c r="R570">
        <v>24.73</v>
      </c>
      <c r="S570">
        <v>3.1731246967026906E-3</v>
      </c>
    </row>
    <row r="571" spans="1:19" x14ac:dyDescent="0.25">
      <c r="A571">
        <v>91</v>
      </c>
      <c r="B571">
        <v>66</v>
      </c>
      <c r="C571" t="s">
        <v>4</v>
      </c>
      <c r="D571">
        <v>20</v>
      </c>
      <c r="E571">
        <v>4</v>
      </c>
      <c r="F571">
        <v>10</v>
      </c>
      <c r="G571">
        <v>248.52</v>
      </c>
      <c r="H571">
        <v>121.31</v>
      </c>
      <c r="I571">
        <v>-4.9000000000000004</v>
      </c>
      <c r="J571">
        <v>364.93000000000006</v>
      </c>
      <c r="K571">
        <v>21.3</v>
      </c>
      <c r="L571">
        <v>1.64</v>
      </c>
      <c r="M571">
        <v>23.296952277227724</v>
      </c>
      <c r="N571">
        <v>176.03048780487805</v>
      </c>
      <c r="O571">
        <v>95.470969999999994</v>
      </c>
      <c r="P571">
        <v>601.44861174328639</v>
      </c>
      <c r="Q571">
        <v>814.98962221210741</v>
      </c>
      <c r="R571">
        <v>24.73</v>
      </c>
      <c r="S571">
        <v>8.2007933902695385E-3</v>
      </c>
    </row>
    <row r="572" spans="1:19" x14ac:dyDescent="0.25">
      <c r="A572">
        <v>91</v>
      </c>
      <c r="B572">
        <v>67</v>
      </c>
      <c r="C572" t="s">
        <v>4</v>
      </c>
      <c r="D572">
        <v>20</v>
      </c>
      <c r="E572">
        <v>3</v>
      </c>
      <c r="F572">
        <v>10</v>
      </c>
      <c r="G572">
        <v>249.69</v>
      </c>
      <c r="H572">
        <v>123.95</v>
      </c>
      <c r="I572">
        <v>-7.6</v>
      </c>
      <c r="J572">
        <v>366.03999999999996</v>
      </c>
      <c r="K572">
        <v>23.9</v>
      </c>
      <c r="L572">
        <v>1.64</v>
      </c>
      <c r="M572">
        <v>23.296952277227724</v>
      </c>
      <c r="N572">
        <v>174.42073170731706</v>
      </c>
      <c r="O572">
        <v>94.325950000000006</v>
      </c>
      <c r="P572">
        <v>558.3331360946745</v>
      </c>
      <c r="Q572">
        <v>745.37837960855711</v>
      </c>
      <c r="R572">
        <v>24.73</v>
      </c>
      <c r="S572">
        <v>7.2039651724208438E-3</v>
      </c>
    </row>
    <row r="573" spans="1:19" x14ac:dyDescent="0.25">
      <c r="A573">
        <v>91</v>
      </c>
      <c r="B573">
        <v>68</v>
      </c>
      <c r="C573" t="s">
        <v>4</v>
      </c>
      <c r="D573">
        <v>20</v>
      </c>
      <c r="E573">
        <v>3</v>
      </c>
      <c r="F573">
        <v>30</v>
      </c>
      <c r="G573">
        <v>249.72</v>
      </c>
      <c r="H573">
        <v>123.93</v>
      </c>
      <c r="I573">
        <v>-7.6</v>
      </c>
      <c r="J573">
        <v>366.04999999999995</v>
      </c>
      <c r="K573">
        <v>23.9</v>
      </c>
      <c r="L573">
        <v>1.64</v>
      </c>
      <c r="M573">
        <v>24.943379999999998</v>
      </c>
      <c r="N573">
        <v>174.4329268292683</v>
      </c>
      <c r="O573">
        <v>94.310730000000007</v>
      </c>
      <c r="P573">
        <v>562.81811561219843</v>
      </c>
      <c r="Q573">
        <v>1258.9979062357761</v>
      </c>
      <c r="R573">
        <v>24.78</v>
      </c>
      <c r="S573">
        <v>2.4998469160634987E-2</v>
      </c>
    </row>
    <row r="574" spans="1:19" x14ac:dyDescent="0.25">
      <c r="A574">
        <v>91</v>
      </c>
      <c r="B574">
        <v>69</v>
      </c>
      <c r="C574" t="s">
        <v>4</v>
      </c>
      <c r="D574">
        <v>30</v>
      </c>
      <c r="E574">
        <v>2</v>
      </c>
      <c r="F574">
        <v>20</v>
      </c>
      <c r="G574">
        <v>254.6</v>
      </c>
      <c r="H574">
        <v>113.9</v>
      </c>
      <c r="I574">
        <v>3.5</v>
      </c>
      <c r="J574">
        <v>372</v>
      </c>
      <c r="K574">
        <v>13.9</v>
      </c>
      <c r="L574">
        <v>1.6</v>
      </c>
      <c r="M574">
        <v>24.120166138613865</v>
      </c>
      <c r="N574">
        <v>178.8125</v>
      </c>
      <c r="O574">
        <v>98.067900000000009</v>
      </c>
      <c r="P574">
        <v>509.77232589895311</v>
      </c>
      <c r="Q574">
        <v>595.08097405553019</v>
      </c>
      <c r="R574">
        <v>24.79</v>
      </c>
      <c r="S574">
        <v>3.1216807333467934E-3</v>
      </c>
    </row>
    <row r="575" spans="1:19" x14ac:dyDescent="0.25">
      <c r="A575">
        <v>91</v>
      </c>
      <c r="B575">
        <v>70</v>
      </c>
      <c r="C575" t="s">
        <v>4</v>
      </c>
      <c r="D575">
        <v>30</v>
      </c>
      <c r="E575">
        <v>2</v>
      </c>
      <c r="F575">
        <v>30</v>
      </c>
      <c r="G575">
        <v>251.16</v>
      </c>
      <c r="H575">
        <v>113.94</v>
      </c>
      <c r="I575">
        <v>3.5</v>
      </c>
      <c r="J575">
        <v>368.6</v>
      </c>
      <c r="K575">
        <v>13.9</v>
      </c>
      <c r="L575">
        <v>1.6</v>
      </c>
      <c r="M575">
        <v>24.943379999999998</v>
      </c>
      <c r="N575">
        <v>178.78750000000002</v>
      </c>
      <c r="O575">
        <v>98.102339999999998</v>
      </c>
      <c r="P575">
        <v>544.95593991807004</v>
      </c>
      <c r="Q575">
        <v>742.24870277651337</v>
      </c>
      <c r="R575">
        <v>24.78</v>
      </c>
      <c r="S575">
        <v>6.9806133052521882E-3</v>
      </c>
    </row>
    <row r="576" spans="1:19" x14ac:dyDescent="0.25">
      <c r="A576">
        <v>91</v>
      </c>
      <c r="B576">
        <v>71</v>
      </c>
      <c r="C576" t="s">
        <v>4</v>
      </c>
      <c r="D576">
        <v>30</v>
      </c>
      <c r="E576">
        <v>3</v>
      </c>
      <c r="F576">
        <v>30</v>
      </c>
      <c r="G576">
        <v>247.96</v>
      </c>
      <c r="H576">
        <v>119.53</v>
      </c>
      <c r="I576">
        <v>-2</v>
      </c>
      <c r="J576">
        <v>365.49</v>
      </c>
      <c r="K576">
        <v>19.5</v>
      </c>
      <c r="L576">
        <v>1.6</v>
      </c>
      <c r="M576">
        <v>24.943379999999998</v>
      </c>
      <c r="N576">
        <v>175.29374999999999</v>
      </c>
      <c r="O576">
        <v>96.221649999999997</v>
      </c>
      <c r="P576">
        <v>500.66203914428769</v>
      </c>
      <c r="Q576">
        <v>733.3649522075558</v>
      </c>
      <c r="R576">
        <v>24.78</v>
      </c>
      <c r="S576">
        <v>8.2303838983992239E-3</v>
      </c>
    </row>
    <row r="577" spans="1:19" x14ac:dyDescent="0.25">
      <c r="A577">
        <v>91</v>
      </c>
      <c r="B577">
        <v>72</v>
      </c>
      <c r="C577" t="s">
        <v>4</v>
      </c>
      <c r="D577">
        <v>20</v>
      </c>
      <c r="E577">
        <v>4</v>
      </c>
      <c r="F577">
        <v>30</v>
      </c>
      <c r="G577">
        <v>256.62</v>
      </c>
      <c r="H577">
        <v>121.34</v>
      </c>
      <c r="I577">
        <v>-4.9000000000000004</v>
      </c>
      <c r="J577">
        <v>373.06000000000006</v>
      </c>
      <c r="K577">
        <v>21.3</v>
      </c>
      <c r="L577">
        <v>1.64</v>
      </c>
      <c r="M577">
        <v>24.943379999999998</v>
      </c>
      <c r="N577">
        <v>176.01219512195121</v>
      </c>
      <c r="O577">
        <v>95.494579999999999</v>
      </c>
      <c r="P577">
        <v>541.45853436504319</v>
      </c>
      <c r="Q577">
        <v>1402.7725079654074</v>
      </c>
      <c r="R577">
        <v>24.78</v>
      </c>
      <c r="S577">
        <v>3.082124447603219E-2</v>
      </c>
    </row>
    <row r="578" spans="1:19" x14ac:dyDescent="0.25">
      <c r="A578">
        <v>105</v>
      </c>
      <c r="B578">
        <v>1</v>
      </c>
      <c r="C578" t="s">
        <v>3</v>
      </c>
      <c r="D578">
        <v>20</v>
      </c>
      <c r="E578">
        <v>2</v>
      </c>
      <c r="F578">
        <v>30</v>
      </c>
      <c r="G578">
        <v>251.4</v>
      </c>
      <c r="H578">
        <v>112.33</v>
      </c>
      <c r="I578">
        <v>10.7</v>
      </c>
      <c r="J578">
        <v>374.43</v>
      </c>
      <c r="K578">
        <v>12.3</v>
      </c>
      <c r="L578">
        <v>1.42</v>
      </c>
      <c r="M578">
        <v>24.943379999999998</v>
      </c>
      <c r="N578">
        <v>170.8943661971831</v>
      </c>
      <c r="O578">
        <v>98.513409999999993</v>
      </c>
      <c r="P578">
        <v>439.68634022725422</v>
      </c>
      <c r="Q578">
        <v>1002.6127001334222</v>
      </c>
      <c r="R578">
        <v>26.13</v>
      </c>
      <c r="S578">
        <v>1.7979206165499691E-2</v>
      </c>
    </row>
    <row r="579" spans="1:19" x14ac:dyDescent="0.25">
      <c r="A579">
        <v>105</v>
      </c>
      <c r="B579">
        <v>2</v>
      </c>
      <c r="C579" t="s">
        <v>3</v>
      </c>
      <c r="D579">
        <v>30</v>
      </c>
      <c r="E579">
        <v>2</v>
      </c>
      <c r="F579">
        <v>30</v>
      </c>
      <c r="G579">
        <v>249.94</v>
      </c>
      <c r="H579">
        <v>113.2</v>
      </c>
      <c r="I579">
        <v>11.2</v>
      </c>
      <c r="J579">
        <v>374.34</v>
      </c>
      <c r="K579">
        <v>13.2</v>
      </c>
      <c r="L579">
        <v>1.38</v>
      </c>
      <c r="M579">
        <v>24.943379999999998</v>
      </c>
      <c r="N579">
        <v>167.97101449275362</v>
      </c>
      <c r="O579">
        <v>98.257599999999996</v>
      </c>
      <c r="P579">
        <v>507.32265184337456</v>
      </c>
      <c r="Q579">
        <v>789.33872581721141</v>
      </c>
      <c r="R579">
        <v>26.13</v>
      </c>
      <c r="S579">
        <v>8.8762308532540461E-3</v>
      </c>
    </row>
    <row r="580" spans="1:19" x14ac:dyDescent="0.25">
      <c r="A580">
        <v>105</v>
      </c>
      <c r="B580">
        <v>3</v>
      </c>
      <c r="C580" t="s">
        <v>4</v>
      </c>
      <c r="D580">
        <v>10</v>
      </c>
      <c r="E580">
        <v>2</v>
      </c>
      <c r="F580">
        <v>30</v>
      </c>
      <c r="G580">
        <v>248.62</v>
      </c>
      <c r="H580">
        <v>126.01</v>
      </c>
      <c r="I580">
        <v>22.5</v>
      </c>
      <c r="J580">
        <v>397.13</v>
      </c>
      <c r="K580">
        <v>26</v>
      </c>
      <c r="L580">
        <v>0.93</v>
      </c>
      <c r="M580">
        <v>24.943379999999998</v>
      </c>
      <c r="N580">
        <v>114.50537634408602</v>
      </c>
      <c r="O580">
        <v>93.247399999999999</v>
      </c>
      <c r="P580">
        <v>453.91339001062698</v>
      </c>
      <c r="Q580">
        <v>6296.4046447631754</v>
      </c>
      <c r="R580">
        <v>26.13</v>
      </c>
      <c r="S580">
        <v>0.13209115920488582</v>
      </c>
    </row>
    <row r="581" spans="1:19" x14ac:dyDescent="0.25">
      <c r="A581">
        <v>105</v>
      </c>
      <c r="B581">
        <v>4</v>
      </c>
      <c r="C581" t="s">
        <v>4</v>
      </c>
      <c r="D581">
        <v>20</v>
      </c>
      <c r="E581">
        <v>2</v>
      </c>
      <c r="F581">
        <v>30</v>
      </c>
      <c r="G581">
        <v>248.5</v>
      </c>
      <c r="H581">
        <v>113.01</v>
      </c>
      <c r="I581">
        <v>3.3</v>
      </c>
      <c r="J581">
        <v>364.81</v>
      </c>
      <c r="K581">
        <v>13</v>
      </c>
      <c r="L581">
        <v>1.64</v>
      </c>
      <c r="M581">
        <v>24.943379999999998</v>
      </c>
      <c r="N581">
        <v>181.09146341463412</v>
      </c>
      <c r="O581">
        <v>98.318700000000007</v>
      </c>
      <c r="P581">
        <v>438.57259053380199</v>
      </c>
      <c r="Q581">
        <v>878.44909106070702</v>
      </c>
      <c r="R581">
        <v>26.13</v>
      </c>
      <c r="S581">
        <v>1.491691947787646E-2</v>
      </c>
    </row>
    <row r="582" spans="1:19" x14ac:dyDescent="0.25">
      <c r="A582">
        <v>105</v>
      </c>
      <c r="B582">
        <v>5</v>
      </c>
      <c r="C582" t="s">
        <v>4</v>
      </c>
      <c r="D582">
        <v>30</v>
      </c>
      <c r="E582">
        <v>3</v>
      </c>
      <c r="F582">
        <v>10</v>
      </c>
      <c r="G582">
        <v>251.96</v>
      </c>
      <c r="H582">
        <v>119.53</v>
      </c>
      <c r="I582">
        <v>-2</v>
      </c>
      <c r="J582">
        <v>369.49</v>
      </c>
      <c r="K582">
        <v>19.5</v>
      </c>
      <c r="L582">
        <v>1.6</v>
      </c>
      <c r="M582">
        <v>23.296952277227724</v>
      </c>
      <c r="N582">
        <v>175.29374999999999</v>
      </c>
      <c r="O582">
        <v>96.221649999999997</v>
      </c>
      <c r="P582">
        <v>434.27711926755495</v>
      </c>
      <c r="Q582">
        <v>447.07304869913276</v>
      </c>
      <c r="R582">
        <v>26.13</v>
      </c>
      <c r="S582">
        <v>4.5952399570189662E-4</v>
      </c>
    </row>
    <row r="583" spans="1:19" x14ac:dyDescent="0.25">
      <c r="A583">
        <v>105</v>
      </c>
      <c r="B583">
        <v>6</v>
      </c>
      <c r="C583" t="s">
        <v>3</v>
      </c>
      <c r="D583">
        <v>10</v>
      </c>
      <c r="E583">
        <v>1</v>
      </c>
      <c r="F583">
        <v>10</v>
      </c>
      <c r="G583">
        <v>244.81</v>
      </c>
      <c r="H583">
        <v>110.32</v>
      </c>
      <c r="I583">
        <v>42.1</v>
      </c>
      <c r="J583">
        <v>397.23</v>
      </c>
      <c r="K583">
        <v>10.3</v>
      </c>
      <c r="L583">
        <v>0.89</v>
      </c>
      <c r="M583">
        <v>23.296952277227724</v>
      </c>
      <c r="N583">
        <v>126.04494382022473</v>
      </c>
      <c r="O583">
        <v>98.957039999999992</v>
      </c>
      <c r="P583">
        <v>449.18740292651023</v>
      </c>
      <c r="Q583">
        <v>1474.0926034022682</v>
      </c>
      <c r="R583">
        <v>26.13</v>
      </c>
      <c r="S583">
        <v>2.5733873151199488E-2</v>
      </c>
    </row>
    <row r="584" spans="1:19" x14ac:dyDescent="0.25">
      <c r="A584">
        <v>105</v>
      </c>
      <c r="B584">
        <v>7</v>
      </c>
      <c r="C584" t="s">
        <v>3</v>
      </c>
      <c r="D584">
        <v>20</v>
      </c>
      <c r="E584">
        <v>3</v>
      </c>
      <c r="F584">
        <v>20</v>
      </c>
      <c r="G584">
        <v>248.29</v>
      </c>
      <c r="H584">
        <v>113.02</v>
      </c>
      <c r="I584">
        <v>10</v>
      </c>
      <c r="J584">
        <v>371.31</v>
      </c>
      <c r="K584">
        <v>13</v>
      </c>
      <c r="L584">
        <v>1.42</v>
      </c>
      <c r="M584">
        <v>24.120166138613865</v>
      </c>
      <c r="N584">
        <v>170.40845070422534</v>
      </c>
      <c r="O584">
        <v>98.327399999999997</v>
      </c>
      <c r="P584">
        <v>433.83360582032213</v>
      </c>
      <c r="Q584">
        <v>905.53973482321544</v>
      </c>
      <c r="R584">
        <v>26.14</v>
      </c>
      <c r="S584">
        <v>1.5559063725026252E-2</v>
      </c>
    </row>
    <row r="585" spans="1:19" x14ac:dyDescent="0.25">
      <c r="A585">
        <v>105</v>
      </c>
      <c r="B585">
        <v>8</v>
      </c>
      <c r="C585" t="s">
        <v>3</v>
      </c>
      <c r="D585">
        <v>30</v>
      </c>
      <c r="E585">
        <v>3</v>
      </c>
      <c r="F585">
        <v>20</v>
      </c>
      <c r="G585">
        <v>254.5</v>
      </c>
      <c r="H585">
        <v>118.73</v>
      </c>
      <c r="I585">
        <v>5.7</v>
      </c>
      <c r="J585">
        <v>378.93</v>
      </c>
      <c r="K585">
        <v>18.7</v>
      </c>
      <c r="L585">
        <v>1.38</v>
      </c>
      <c r="M585">
        <v>24.120166138613865</v>
      </c>
      <c r="N585">
        <v>163.963768115942</v>
      </c>
      <c r="O585">
        <v>96.52749</v>
      </c>
      <c r="P585">
        <v>429.61722390255869</v>
      </c>
      <c r="Q585">
        <v>560.66365076717807</v>
      </c>
      <c r="R585">
        <v>26.14</v>
      </c>
      <c r="S585">
        <v>4.2365996780129866E-3</v>
      </c>
    </row>
    <row r="586" spans="1:19" x14ac:dyDescent="0.25">
      <c r="A586">
        <v>105</v>
      </c>
      <c r="B586">
        <v>9</v>
      </c>
      <c r="C586" t="s">
        <v>4</v>
      </c>
      <c r="D586">
        <v>10</v>
      </c>
      <c r="E586">
        <v>3</v>
      </c>
      <c r="F586">
        <v>30</v>
      </c>
      <c r="G586">
        <v>249.2</v>
      </c>
      <c r="H586">
        <v>127.56</v>
      </c>
      <c r="I586">
        <v>21.1</v>
      </c>
      <c r="J586">
        <v>397.86</v>
      </c>
      <c r="K586">
        <v>27.5</v>
      </c>
      <c r="L586">
        <v>0.93</v>
      </c>
      <c r="M586">
        <v>24.943379999999998</v>
      </c>
      <c r="N586">
        <v>112.83870967741936</v>
      </c>
      <c r="O586">
        <v>92.480999999999995</v>
      </c>
      <c r="P586">
        <v>438.26285457369409</v>
      </c>
      <c r="Q586">
        <v>9717.9299949966644</v>
      </c>
      <c r="R586">
        <v>26.13</v>
      </c>
      <c r="S586">
        <v>0.20846086038739817</v>
      </c>
    </row>
    <row r="587" spans="1:19" x14ac:dyDescent="0.25">
      <c r="A587">
        <v>105</v>
      </c>
      <c r="B587">
        <v>10</v>
      </c>
      <c r="C587" t="s">
        <v>4</v>
      </c>
      <c r="D587">
        <v>20</v>
      </c>
      <c r="E587">
        <v>2</v>
      </c>
      <c r="F587">
        <v>10</v>
      </c>
      <c r="G587">
        <v>251.17</v>
      </c>
      <c r="H587">
        <v>113.02</v>
      </c>
      <c r="I587">
        <v>3.3</v>
      </c>
      <c r="J587">
        <v>367.49</v>
      </c>
      <c r="K587">
        <v>13</v>
      </c>
      <c r="L587">
        <v>1.64</v>
      </c>
      <c r="M587">
        <v>23.296952277227724</v>
      </c>
      <c r="N587">
        <v>181.08536585365852</v>
      </c>
      <c r="O587">
        <v>98.327399999999997</v>
      </c>
      <c r="P587">
        <v>430.20510095642936</v>
      </c>
      <c r="Q587">
        <v>503.09289526350898</v>
      </c>
      <c r="R587">
        <v>26.13</v>
      </c>
      <c r="S587">
        <v>2.6461004923029711E-3</v>
      </c>
    </row>
    <row r="588" spans="1:19" x14ac:dyDescent="0.25">
      <c r="A588">
        <v>105</v>
      </c>
      <c r="B588">
        <v>11</v>
      </c>
      <c r="C588" t="s">
        <v>4</v>
      </c>
      <c r="D588">
        <v>20</v>
      </c>
      <c r="E588">
        <v>4</v>
      </c>
      <c r="F588">
        <v>20</v>
      </c>
      <c r="G588">
        <v>254.68</v>
      </c>
      <c r="H588">
        <v>121.32</v>
      </c>
      <c r="I588">
        <v>-4.9000000000000004</v>
      </c>
      <c r="J588">
        <v>371.1</v>
      </c>
      <c r="K588">
        <v>21.3</v>
      </c>
      <c r="L588">
        <v>1.64</v>
      </c>
      <c r="M588">
        <v>24.120166138613865</v>
      </c>
      <c r="N588">
        <v>176.02439024390245</v>
      </c>
      <c r="O588">
        <v>95.478839999999991</v>
      </c>
      <c r="P588">
        <v>433.68286601814765</v>
      </c>
      <c r="Q588">
        <v>585.10356904603066</v>
      </c>
      <c r="R588">
        <v>26.14</v>
      </c>
      <c r="S588">
        <v>5.3130798229102244E-3</v>
      </c>
    </row>
    <row r="589" spans="1:19" x14ac:dyDescent="0.25">
      <c r="A589">
        <v>105</v>
      </c>
      <c r="B589">
        <v>12</v>
      </c>
      <c r="C589" t="s">
        <v>4</v>
      </c>
      <c r="D589">
        <v>30</v>
      </c>
      <c r="E589">
        <v>1</v>
      </c>
      <c r="F589">
        <v>30</v>
      </c>
      <c r="G589">
        <v>248.35</v>
      </c>
      <c r="H589">
        <v>111.83</v>
      </c>
      <c r="I589">
        <v>5.6</v>
      </c>
      <c r="J589">
        <v>365.78000000000003</v>
      </c>
      <c r="K589">
        <v>11.8</v>
      </c>
      <c r="L589">
        <v>1.6</v>
      </c>
      <c r="M589">
        <v>24.943379999999998</v>
      </c>
      <c r="N589">
        <v>180.10624999999999</v>
      </c>
      <c r="O589">
        <v>98.634060000000005</v>
      </c>
      <c r="P589">
        <v>424.92614240170036</v>
      </c>
      <c r="Q589">
        <v>617.31174949966646</v>
      </c>
      <c r="R589">
        <v>26.13</v>
      </c>
      <c r="S589">
        <v>6.4678655764285617E-3</v>
      </c>
    </row>
    <row r="590" spans="1:19" x14ac:dyDescent="0.25">
      <c r="A590">
        <v>105</v>
      </c>
      <c r="B590">
        <v>13</v>
      </c>
      <c r="C590" t="s">
        <v>4</v>
      </c>
      <c r="D590">
        <v>30</v>
      </c>
      <c r="E590">
        <v>4</v>
      </c>
      <c r="F590">
        <v>10</v>
      </c>
      <c r="G590">
        <v>249.51</v>
      </c>
      <c r="H590">
        <v>120.32</v>
      </c>
      <c r="I590">
        <v>-2.8</v>
      </c>
      <c r="J590">
        <v>367.03</v>
      </c>
      <c r="K590">
        <v>20.3</v>
      </c>
      <c r="L590">
        <v>1.6</v>
      </c>
      <c r="M590">
        <v>23.296952277227724</v>
      </c>
      <c r="N590">
        <v>174.8</v>
      </c>
      <c r="O590">
        <v>95.895039999999995</v>
      </c>
      <c r="P590">
        <v>462.35424670971958</v>
      </c>
      <c r="Q590">
        <v>469.13400600400263</v>
      </c>
      <c r="R590">
        <v>26.13</v>
      </c>
      <c r="S590">
        <v>2.4361402376236069E-4</v>
      </c>
    </row>
    <row r="591" spans="1:19" x14ac:dyDescent="0.25">
      <c r="A591">
        <v>105</v>
      </c>
      <c r="B591">
        <v>14</v>
      </c>
      <c r="C591" t="s">
        <v>4</v>
      </c>
      <c r="D591">
        <v>20</v>
      </c>
      <c r="E591">
        <v>3</v>
      </c>
      <c r="F591">
        <v>20</v>
      </c>
      <c r="G591">
        <v>248.89</v>
      </c>
      <c r="H591">
        <v>123.91</v>
      </c>
      <c r="I591">
        <v>-7.6</v>
      </c>
      <c r="J591">
        <v>365.19999999999993</v>
      </c>
      <c r="K591">
        <v>23.9</v>
      </c>
      <c r="L591">
        <v>1.64</v>
      </c>
      <c r="M591">
        <v>24.120166138613865</v>
      </c>
      <c r="N591">
        <v>174.44512195121951</v>
      </c>
      <c r="O591">
        <v>94.295510000000007</v>
      </c>
      <c r="P591">
        <v>439.77977601569523</v>
      </c>
      <c r="Q591">
        <v>815.61219979986652</v>
      </c>
      <c r="R591">
        <v>26.14</v>
      </c>
      <c r="S591">
        <v>1.3232973069155966E-2</v>
      </c>
    </row>
    <row r="592" spans="1:19" x14ac:dyDescent="0.25">
      <c r="A592">
        <v>105</v>
      </c>
      <c r="B592">
        <v>15</v>
      </c>
      <c r="C592" t="s">
        <v>4</v>
      </c>
      <c r="D592">
        <v>10</v>
      </c>
      <c r="E592">
        <v>3</v>
      </c>
      <c r="F592">
        <v>20</v>
      </c>
      <c r="G592">
        <v>250.03</v>
      </c>
      <c r="H592">
        <v>127.53</v>
      </c>
      <c r="I592">
        <v>21.1</v>
      </c>
      <c r="J592">
        <v>398.66</v>
      </c>
      <c r="K592">
        <v>27.5</v>
      </c>
      <c r="L592">
        <v>0.93</v>
      </c>
      <c r="M592">
        <v>24.120166138613865</v>
      </c>
      <c r="N592">
        <v>112.87096774193549</v>
      </c>
      <c r="O592">
        <v>92.459249999999997</v>
      </c>
      <c r="P592">
        <v>437.61828660181476</v>
      </c>
      <c r="Q592">
        <v>4823.015260173449</v>
      </c>
      <c r="R592">
        <v>26.14</v>
      </c>
      <c r="S592">
        <v>0.1018910793610317</v>
      </c>
    </row>
    <row r="593" spans="1:19" x14ac:dyDescent="0.25">
      <c r="A593">
        <v>105</v>
      </c>
      <c r="B593">
        <v>16</v>
      </c>
      <c r="C593" t="s">
        <v>3</v>
      </c>
      <c r="D593">
        <v>30</v>
      </c>
      <c r="E593">
        <v>3</v>
      </c>
      <c r="F593">
        <v>10</v>
      </c>
      <c r="G593">
        <v>249.24</v>
      </c>
      <c r="H593">
        <v>118.73</v>
      </c>
      <c r="I593">
        <v>5.7</v>
      </c>
      <c r="J593">
        <v>373.67</v>
      </c>
      <c r="K593">
        <v>18.7</v>
      </c>
      <c r="L593">
        <v>1.38</v>
      </c>
      <c r="M593">
        <v>23.296952277227724</v>
      </c>
      <c r="N593">
        <v>163.963768115942</v>
      </c>
      <c r="O593">
        <v>96.52749</v>
      </c>
      <c r="P593">
        <v>454.38739475190062</v>
      </c>
      <c r="Q593">
        <v>489.50108405603731</v>
      </c>
      <c r="R593">
        <v>26.13</v>
      </c>
      <c r="S593">
        <v>1.17575291833577E-3</v>
      </c>
    </row>
    <row r="594" spans="1:19" x14ac:dyDescent="0.25">
      <c r="A594">
        <v>105</v>
      </c>
      <c r="B594">
        <v>17</v>
      </c>
      <c r="C594" t="s">
        <v>3</v>
      </c>
      <c r="D594">
        <v>20</v>
      </c>
      <c r="E594">
        <v>2</v>
      </c>
      <c r="F594">
        <v>20</v>
      </c>
      <c r="G594">
        <v>251.69</v>
      </c>
      <c r="H594">
        <v>112.33</v>
      </c>
      <c r="I594">
        <v>10.7</v>
      </c>
      <c r="J594">
        <v>374.71999999999997</v>
      </c>
      <c r="K594">
        <v>12.3</v>
      </c>
      <c r="L594">
        <v>1.42</v>
      </c>
      <c r="M594">
        <v>24.120166138613865</v>
      </c>
      <c r="N594">
        <v>170.8943661971831</v>
      </c>
      <c r="O594">
        <v>98.513409999999993</v>
      </c>
      <c r="P594">
        <v>435.13324613749694</v>
      </c>
      <c r="Q594">
        <v>631.11482655103407</v>
      </c>
      <c r="R594">
        <v>26.14</v>
      </c>
      <c r="S594">
        <v>6.4705771084278066E-3</v>
      </c>
    </row>
    <row r="595" spans="1:19" x14ac:dyDescent="0.25">
      <c r="A595">
        <v>105</v>
      </c>
      <c r="B595">
        <v>18</v>
      </c>
      <c r="C595" t="s">
        <v>3</v>
      </c>
      <c r="D595">
        <v>10</v>
      </c>
      <c r="E595">
        <v>2</v>
      </c>
      <c r="F595">
        <v>10</v>
      </c>
      <c r="G595">
        <v>246.04</v>
      </c>
      <c r="H595">
        <v>124.93</v>
      </c>
      <c r="I595">
        <v>27.5</v>
      </c>
      <c r="J595">
        <v>398.47</v>
      </c>
      <c r="K595">
        <v>24.9</v>
      </c>
      <c r="L595">
        <v>0.89</v>
      </c>
      <c r="M595">
        <v>23.296952277227724</v>
      </c>
      <c r="N595">
        <v>109.62921348314606</v>
      </c>
      <c r="O595">
        <v>93.822430000000011</v>
      </c>
      <c r="P595">
        <v>452.31545818687158</v>
      </c>
      <c r="Q595">
        <v>1640.4767344896597</v>
      </c>
      <c r="R595">
        <v>26.13</v>
      </c>
      <c r="S595">
        <v>2.7367664783435445E-2</v>
      </c>
    </row>
    <row r="596" spans="1:19" x14ac:dyDescent="0.25">
      <c r="A596">
        <v>105</v>
      </c>
      <c r="B596">
        <v>19</v>
      </c>
      <c r="C596" t="s">
        <v>3</v>
      </c>
      <c r="D596">
        <v>30</v>
      </c>
      <c r="E596">
        <v>2</v>
      </c>
      <c r="F596">
        <v>10</v>
      </c>
      <c r="G596">
        <v>248.52</v>
      </c>
      <c r="H596">
        <v>113.2</v>
      </c>
      <c r="I596">
        <v>11.2</v>
      </c>
      <c r="J596">
        <v>372.92</v>
      </c>
      <c r="K596">
        <v>13.2</v>
      </c>
      <c r="L596">
        <v>1.38</v>
      </c>
      <c r="M596">
        <v>23.296952277227724</v>
      </c>
      <c r="N596">
        <v>167.97101449275362</v>
      </c>
      <c r="O596">
        <v>98.257599999999996</v>
      </c>
      <c r="P596">
        <v>433.69606801275245</v>
      </c>
      <c r="Q596">
        <v>460.54819879919944</v>
      </c>
      <c r="R596">
        <v>26.13</v>
      </c>
      <c r="S596">
        <v>9.0487725780650445E-4</v>
      </c>
    </row>
    <row r="597" spans="1:19" x14ac:dyDescent="0.25">
      <c r="A597">
        <v>105</v>
      </c>
      <c r="B597">
        <v>20</v>
      </c>
      <c r="C597" t="s">
        <v>3</v>
      </c>
      <c r="D597">
        <v>10</v>
      </c>
      <c r="E597">
        <v>4</v>
      </c>
      <c r="F597">
        <v>10</v>
      </c>
      <c r="G597">
        <v>244.6</v>
      </c>
      <c r="H597">
        <v>122.72</v>
      </c>
      <c r="I597">
        <v>28.7</v>
      </c>
      <c r="J597">
        <v>396.02</v>
      </c>
      <c r="K597">
        <v>23.7</v>
      </c>
      <c r="L597">
        <v>0.89</v>
      </c>
      <c r="M597">
        <v>23.296952277227724</v>
      </c>
      <c r="N597">
        <v>112.11235955056179</v>
      </c>
      <c r="O597">
        <v>93.635359999999991</v>
      </c>
      <c r="P597">
        <v>460.53216708902153</v>
      </c>
      <c r="Q597">
        <v>1828.423865910607</v>
      </c>
      <c r="R597">
        <v>26.13</v>
      </c>
      <c r="S597">
        <v>3.2285539551475624E-2</v>
      </c>
    </row>
    <row r="598" spans="1:19" x14ac:dyDescent="0.25">
      <c r="A598">
        <v>105</v>
      </c>
      <c r="B598">
        <v>21</v>
      </c>
      <c r="C598" t="s">
        <v>3</v>
      </c>
      <c r="D598">
        <v>10</v>
      </c>
      <c r="E598">
        <v>1</v>
      </c>
      <c r="F598">
        <v>20</v>
      </c>
      <c r="G598">
        <v>251.14</v>
      </c>
      <c r="H598">
        <v>110.33</v>
      </c>
      <c r="I598">
        <v>42.1</v>
      </c>
      <c r="J598">
        <v>403.57</v>
      </c>
      <c r="K598">
        <v>10.3</v>
      </c>
      <c r="L598">
        <v>0.89</v>
      </c>
      <c r="M598">
        <v>24.120166138613865</v>
      </c>
      <c r="N598">
        <v>126.03370786516854</v>
      </c>
      <c r="O598">
        <v>98.966009999999997</v>
      </c>
      <c r="P598">
        <v>449.71086405624135</v>
      </c>
      <c r="Q598">
        <v>2394.6634422948632</v>
      </c>
      <c r="R598">
        <v>26.14</v>
      </c>
      <c r="S598">
        <v>4.7141677963910431E-2</v>
      </c>
    </row>
    <row r="599" spans="1:19" x14ac:dyDescent="0.25">
      <c r="A599">
        <v>105</v>
      </c>
      <c r="B599">
        <v>22</v>
      </c>
      <c r="C599" t="s">
        <v>4</v>
      </c>
      <c r="D599">
        <v>10</v>
      </c>
      <c r="E599">
        <v>1</v>
      </c>
      <c r="F599">
        <v>10</v>
      </c>
      <c r="G599">
        <v>254.42</v>
      </c>
      <c r="H599">
        <v>124.72</v>
      </c>
      <c r="I599">
        <v>23.8</v>
      </c>
      <c r="J599">
        <v>402.94</v>
      </c>
      <c r="K599">
        <v>24.7</v>
      </c>
      <c r="L599">
        <v>0.93</v>
      </c>
      <c r="M599">
        <v>23.296952277227724</v>
      </c>
      <c r="N599">
        <v>115.89247311827958</v>
      </c>
      <c r="O599">
        <v>93.914159999999995</v>
      </c>
      <c r="P599">
        <v>430.26269108150086</v>
      </c>
      <c r="Q599">
        <v>3069.6922531687792</v>
      </c>
      <c r="R599">
        <v>26.13</v>
      </c>
      <c r="S599">
        <v>6.4206198211782778E-2</v>
      </c>
    </row>
    <row r="600" spans="1:19" x14ac:dyDescent="0.25">
      <c r="A600">
        <v>105</v>
      </c>
      <c r="B600">
        <v>23</v>
      </c>
      <c r="C600" t="s">
        <v>4</v>
      </c>
      <c r="D600">
        <v>10</v>
      </c>
      <c r="E600">
        <v>4</v>
      </c>
      <c r="F600">
        <v>30</v>
      </c>
      <c r="G600">
        <v>249.56</v>
      </c>
      <c r="H600">
        <v>139.4</v>
      </c>
      <c r="I600">
        <v>9.1</v>
      </c>
      <c r="J600">
        <v>398.06000000000006</v>
      </c>
      <c r="K600">
        <v>39.4</v>
      </c>
      <c r="L600">
        <v>0.93</v>
      </c>
      <c r="M600">
        <v>24.943379999999998</v>
      </c>
      <c r="N600">
        <v>100.10752688172045</v>
      </c>
      <c r="O600">
        <v>84.476400000000012</v>
      </c>
      <c r="P600">
        <v>438.74883511812311</v>
      </c>
      <c r="Q600">
        <v>9660.4652268178779</v>
      </c>
      <c r="R600">
        <v>26.13</v>
      </c>
      <c r="S600">
        <v>0.20120076581891816</v>
      </c>
    </row>
    <row r="601" spans="1:19" x14ac:dyDescent="0.25">
      <c r="A601">
        <v>105</v>
      </c>
      <c r="B601">
        <v>24</v>
      </c>
      <c r="C601" t="s">
        <v>4</v>
      </c>
      <c r="D601">
        <v>30</v>
      </c>
      <c r="E601">
        <v>1</v>
      </c>
      <c r="F601">
        <v>10</v>
      </c>
      <c r="G601">
        <v>247.66</v>
      </c>
      <c r="H601">
        <v>111.82</v>
      </c>
      <c r="I601">
        <v>5.6</v>
      </c>
      <c r="J601">
        <v>365.08000000000004</v>
      </c>
      <c r="K601">
        <v>11.8</v>
      </c>
      <c r="L601">
        <v>1.6</v>
      </c>
      <c r="M601">
        <v>23.296952277227724</v>
      </c>
      <c r="N601">
        <v>180.11250000000001</v>
      </c>
      <c r="O601">
        <v>98.625239999999991</v>
      </c>
      <c r="P601">
        <v>432.26575656012426</v>
      </c>
      <c r="Q601">
        <v>447.32971981320884</v>
      </c>
      <c r="R601">
        <v>26.13</v>
      </c>
      <c r="S601">
        <v>5.4229769085268611E-4</v>
      </c>
    </row>
    <row r="602" spans="1:19" x14ac:dyDescent="0.25">
      <c r="A602">
        <v>105</v>
      </c>
      <c r="B602">
        <v>25</v>
      </c>
      <c r="C602" t="s">
        <v>4</v>
      </c>
      <c r="D602">
        <v>20</v>
      </c>
      <c r="E602">
        <v>1</v>
      </c>
      <c r="F602">
        <v>20</v>
      </c>
      <c r="G602">
        <v>249.08</v>
      </c>
      <c r="H602">
        <v>114.44</v>
      </c>
      <c r="I602">
        <v>2</v>
      </c>
      <c r="J602">
        <v>365.52</v>
      </c>
      <c r="K602">
        <v>14.4</v>
      </c>
      <c r="L602">
        <v>1.64</v>
      </c>
      <c r="M602">
        <v>24.120166138613865</v>
      </c>
      <c r="N602">
        <v>180.21951219512195</v>
      </c>
      <c r="O602">
        <v>97.960639999999998</v>
      </c>
      <c r="P602">
        <v>433.36409711436283</v>
      </c>
      <c r="Q602">
        <v>620.04853235490316</v>
      </c>
      <c r="R602">
        <v>26.14</v>
      </c>
      <c r="S602">
        <v>6.5366265596113297E-3</v>
      </c>
    </row>
    <row r="603" spans="1:19" x14ac:dyDescent="0.25">
      <c r="A603">
        <v>105</v>
      </c>
      <c r="B603">
        <v>26</v>
      </c>
      <c r="C603" t="s">
        <v>4</v>
      </c>
      <c r="D603">
        <v>10</v>
      </c>
      <c r="E603">
        <v>1</v>
      </c>
      <c r="F603">
        <v>30</v>
      </c>
      <c r="G603">
        <v>246.66</v>
      </c>
      <c r="H603">
        <v>124.73</v>
      </c>
      <c r="I603">
        <v>23.8</v>
      </c>
      <c r="J603">
        <v>395.19</v>
      </c>
      <c r="K603">
        <v>24.7</v>
      </c>
      <c r="L603">
        <v>0.93</v>
      </c>
      <c r="M603">
        <v>24.943379999999998</v>
      </c>
      <c r="N603">
        <v>115.88172043010752</v>
      </c>
      <c r="O603">
        <v>93.921689999999998</v>
      </c>
      <c r="P603">
        <v>473.06674568789344</v>
      </c>
      <c r="Q603">
        <v>4418.3039526350894</v>
      </c>
      <c r="R603">
        <v>26.13</v>
      </c>
      <c r="S603">
        <v>8.9620773785282909E-2</v>
      </c>
    </row>
    <row r="604" spans="1:19" x14ac:dyDescent="0.25">
      <c r="A604">
        <v>105</v>
      </c>
      <c r="B604">
        <v>27</v>
      </c>
      <c r="C604" t="s">
        <v>3</v>
      </c>
      <c r="D604">
        <v>30</v>
      </c>
      <c r="E604">
        <v>2</v>
      </c>
      <c r="F604">
        <v>20</v>
      </c>
      <c r="G604">
        <v>243.58</v>
      </c>
      <c r="H604">
        <v>113.21</v>
      </c>
      <c r="I604">
        <v>11.2</v>
      </c>
      <c r="J604">
        <v>367.99</v>
      </c>
      <c r="K604">
        <v>13.2</v>
      </c>
      <c r="L604">
        <v>1.38</v>
      </c>
      <c r="M604">
        <v>24.120166138613865</v>
      </c>
      <c r="N604">
        <v>167.96376811594203</v>
      </c>
      <c r="O604">
        <v>98.266279999999995</v>
      </c>
      <c r="P604">
        <v>496.20440611460805</v>
      </c>
      <c r="Q604">
        <v>584.27422448298864</v>
      </c>
      <c r="R604">
        <v>26.14</v>
      </c>
      <c r="S604">
        <v>2.8650589492622302E-3</v>
      </c>
    </row>
    <row r="605" spans="1:19" x14ac:dyDescent="0.25">
      <c r="A605">
        <v>105</v>
      </c>
      <c r="B605">
        <v>28</v>
      </c>
      <c r="C605" t="s">
        <v>3</v>
      </c>
      <c r="D605">
        <v>30</v>
      </c>
      <c r="E605">
        <v>4</v>
      </c>
      <c r="F605">
        <v>20</v>
      </c>
      <c r="G605">
        <v>249.74</v>
      </c>
      <c r="H605">
        <v>131</v>
      </c>
      <c r="I605">
        <v>-6.6</v>
      </c>
      <c r="J605">
        <v>374.14</v>
      </c>
      <c r="K605">
        <v>31</v>
      </c>
      <c r="L605">
        <v>1.38</v>
      </c>
      <c r="M605">
        <v>24.120166138613865</v>
      </c>
      <c r="N605">
        <v>155.07246376811594</v>
      </c>
      <c r="O605">
        <v>90.39</v>
      </c>
      <c r="P605">
        <v>433.3004986511894</v>
      </c>
      <c r="Q605">
        <v>578.64797364909941</v>
      </c>
      <c r="R605">
        <v>26.14</v>
      </c>
      <c r="S605">
        <v>4.7458844494144767E-3</v>
      </c>
    </row>
    <row r="606" spans="1:19" x14ac:dyDescent="0.25">
      <c r="A606">
        <v>105</v>
      </c>
      <c r="B606">
        <v>29</v>
      </c>
      <c r="C606" t="s">
        <v>4</v>
      </c>
      <c r="D606">
        <v>10</v>
      </c>
      <c r="E606">
        <v>2</v>
      </c>
      <c r="F606">
        <v>10</v>
      </c>
      <c r="G606">
        <v>251.74</v>
      </c>
      <c r="H606">
        <v>126.03</v>
      </c>
      <c r="I606">
        <v>22.5</v>
      </c>
      <c r="J606">
        <v>400.27</v>
      </c>
      <c r="K606">
        <v>26</v>
      </c>
      <c r="L606">
        <v>0.93</v>
      </c>
      <c r="M606">
        <v>23.296952277227724</v>
      </c>
      <c r="N606">
        <v>114.48387096774195</v>
      </c>
      <c r="O606">
        <v>93.262200000000007</v>
      </c>
      <c r="P606">
        <v>451.28145181067606</v>
      </c>
      <c r="Q606">
        <v>1978.1472648432289</v>
      </c>
      <c r="R606">
        <v>26.13</v>
      </c>
      <c r="S606">
        <v>3.6947260874034243E-2</v>
      </c>
    </row>
    <row r="607" spans="1:19" x14ac:dyDescent="0.25">
      <c r="A607">
        <v>105</v>
      </c>
      <c r="B607">
        <v>30</v>
      </c>
      <c r="C607" t="s">
        <v>4</v>
      </c>
      <c r="D607">
        <v>30</v>
      </c>
      <c r="E607">
        <v>1</v>
      </c>
      <c r="F607">
        <v>20</v>
      </c>
      <c r="G607">
        <v>254.57</v>
      </c>
      <c r="H607">
        <v>111.81</v>
      </c>
      <c r="I607">
        <v>5.6</v>
      </c>
      <c r="J607">
        <v>371.98</v>
      </c>
      <c r="K607">
        <v>11.8</v>
      </c>
      <c r="L607">
        <v>1.6</v>
      </c>
      <c r="M607">
        <v>24.120166138613865</v>
      </c>
      <c r="N607">
        <v>180.11875000000001</v>
      </c>
      <c r="O607">
        <v>98.616420000000005</v>
      </c>
      <c r="P607">
        <v>434.29228316847872</v>
      </c>
      <c r="Q607">
        <v>504.42749332888587</v>
      </c>
      <c r="R607">
        <v>26.14</v>
      </c>
      <c r="S607">
        <v>2.4380418846695093E-3</v>
      </c>
    </row>
    <row r="608" spans="1:19" x14ac:dyDescent="0.25">
      <c r="A608">
        <v>105</v>
      </c>
      <c r="B608">
        <v>31</v>
      </c>
      <c r="C608" t="s">
        <v>4</v>
      </c>
      <c r="D608">
        <v>30</v>
      </c>
      <c r="E608">
        <v>4</v>
      </c>
      <c r="F608">
        <v>30</v>
      </c>
      <c r="G608">
        <v>256.04000000000002</v>
      </c>
      <c r="H608">
        <v>120.34</v>
      </c>
      <c r="I608">
        <v>-2.8</v>
      </c>
      <c r="J608">
        <v>373.58</v>
      </c>
      <c r="K608">
        <v>20.3</v>
      </c>
      <c r="L608">
        <v>1.6</v>
      </c>
      <c r="M608">
        <v>24.943379999999998</v>
      </c>
      <c r="N608">
        <v>174.78750000000002</v>
      </c>
      <c r="O608">
        <v>95.910979999999995</v>
      </c>
      <c r="P608">
        <v>426.89916618981448</v>
      </c>
      <c r="Q608">
        <v>576.50383589059368</v>
      </c>
      <c r="R608">
        <v>26.13</v>
      </c>
      <c r="S608">
        <v>5.0196533338795106E-3</v>
      </c>
    </row>
    <row r="609" spans="1:19" x14ac:dyDescent="0.25">
      <c r="A609">
        <v>105</v>
      </c>
      <c r="B609">
        <v>32</v>
      </c>
      <c r="C609" t="s">
        <v>3</v>
      </c>
      <c r="D609">
        <v>30</v>
      </c>
      <c r="E609">
        <v>3</v>
      </c>
      <c r="F609">
        <v>30</v>
      </c>
      <c r="G609">
        <v>254.96</v>
      </c>
      <c r="H609">
        <v>118.71</v>
      </c>
      <c r="I609">
        <v>5.7</v>
      </c>
      <c r="J609">
        <v>379.37</v>
      </c>
      <c r="K609">
        <v>18.7</v>
      </c>
      <c r="L609">
        <v>1.38</v>
      </c>
      <c r="M609">
        <v>24.943379999999998</v>
      </c>
      <c r="N609">
        <v>163.97826086956522</v>
      </c>
      <c r="O609">
        <v>96.511229999999998</v>
      </c>
      <c r="P609">
        <v>423.35428758276794</v>
      </c>
      <c r="Q609">
        <v>940.67161440960626</v>
      </c>
      <c r="R609">
        <v>26.13</v>
      </c>
      <c r="S609">
        <v>1.6182737276123377E-2</v>
      </c>
    </row>
    <row r="610" spans="1:19" x14ac:dyDescent="0.25">
      <c r="A610">
        <v>105</v>
      </c>
      <c r="B610">
        <v>33</v>
      </c>
      <c r="C610" t="s">
        <v>4</v>
      </c>
      <c r="D610">
        <v>10</v>
      </c>
      <c r="E610">
        <v>4</v>
      </c>
      <c r="F610">
        <v>20</v>
      </c>
      <c r="G610">
        <v>249.56</v>
      </c>
      <c r="H610">
        <v>139.41</v>
      </c>
      <c r="I610">
        <v>9.1</v>
      </c>
      <c r="J610">
        <v>398.07000000000005</v>
      </c>
      <c r="K610">
        <v>39.4</v>
      </c>
      <c r="L610">
        <v>0.93</v>
      </c>
      <c r="M610">
        <v>24.120166138613865</v>
      </c>
      <c r="N610">
        <v>100.09677419354841</v>
      </c>
      <c r="O610">
        <v>84.482460000000003</v>
      </c>
      <c r="P610">
        <v>432.07165045369084</v>
      </c>
      <c r="Q610">
        <v>5930.6507254836552</v>
      </c>
      <c r="R610">
        <v>26.14</v>
      </c>
      <c r="S610">
        <v>0.12399362967707456</v>
      </c>
    </row>
    <row r="611" spans="1:19" x14ac:dyDescent="0.25">
      <c r="A611">
        <v>105</v>
      </c>
      <c r="B611">
        <v>34</v>
      </c>
      <c r="C611" t="s">
        <v>4</v>
      </c>
      <c r="D611">
        <v>20</v>
      </c>
      <c r="E611">
        <v>2</v>
      </c>
      <c r="F611">
        <v>20</v>
      </c>
      <c r="G611">
        <v>249.42</v>
      </c>
      <c r="H611">
        <v>113.03</v>
      </c>
      <c r="I611">
        <v>3.3</v>
      </c>
      <c r="J611">
        <v>365.75</v>
      </c>
      <c r="K611">
        <v>13</v>
      </c>
      <c r="L611">
        <v>1.64</v>
      </c>
      <c r="M611">
        <v>24.120166138613865</v>
      </c>
      <c r="N611">
        <v>181.07926829268291</v>
      </c>
      <c r="O611">
        <v>98.336100000000002</v>
      </c>
      <c r="P611">
        <v>492.46893648328296</v>
      </c>
      <c r="Q611">
        <v>702.97940293529018</v>
      </c>
      <c r="R611">
        <v>26.14</v>
      </c>
      <c r="S611">
        <v>7.3777649054219911E-3</v>
      </c>
    </row>
    <row r="612" spans="1:19" x14ac:dyDescent="0.25">
      <c r="A612">
        <v>105</v>
      </c>
      <c r="B612">
        <v>35</v>
      </c>
      <c r="C612" t="s">
        <v>3</v>
      </c>
      <c r="D612">
        <v>20</v>
      </c>
      <c r="E612">
        <v>1</v>
      </c>
      <c r="F612">
        <v>30</v>
      </c>
      <c r="G612">
        <v>244.45</v>
      </c>
      <c r="H612">
        <v>114.24</v>
      </c>
      <c r="I612">
        <v>8.8000000000000007</v>
      </c>
      <c r="J612">
        <v>367.49</v>
      </c>
      <c r="K612">
        <v>14.2</v>
      </c>
      <c r="L612">
        <v>1.42</v>
      </c>
      <c r="M612">
        <v>24.943379999999998</v>
      </c>
      <c r="N612">
        <v>169.54929577464787</v>
      </c>
      <c r="O612">
        <v>98.017920000000004</v>
      </c>
      <c r="P612">
        <v>466.44089757214095</v>
      </c>
      <c r="Q612">
        <v>1799.5212641761173</v>
      </c>
      <c r="R612">
        <v>26.13</v>
      </c>
      <c r="S612">
        <v>4.2455442673395981E-2</v>
      </c>
    </row>
    <row r="613" spans="1:19" x14ac:dyDescent="0.25">
      <c r="A613">
        <v>105</v>
      </c>
      <c r="B613">
        <v>36</v>
      </c>
      <c r="C613" t="s">
        <v>3</v>
      </c>
      <c r="D613">
        <v>20</v>
      </c>
      <c r="E613">
        <v>1</v>
      </c>
      <c r="F613">
        <v>20</v>
      </c>
      <c r="G613">
        <v>249.81</v>
      </c>
      <c r="H613">
        <v>114.21</v>
      </c>
      <c r="I613">
        <v>8.8000000000000007</v>
      </c>
      <c r="J613">
        <v>372.82</v>
      </c>
      <c r="K613">
        <v>14.2</v>
      </c>
      <c r="L613">
        <v>1.42</v>
      </c>
      <c r="M613">
        <v>24.120166138613865</v>
      </c>
      <c r="N613">
        <v>169.57042253521126</v>
      </c>
      <c r="O613">
        <v>97.992179999999991</v>
      </c>
      <c r="P613">
        <v>425.22995176980299</v>
      </c>
      <c r="Q613">
        <v>745.8472731821214</v>
      </c>
      <c r="R613">
        <v>26.14</v>
      </c>
      <c r="S613">
        <v>1.0559443539143747E-2</v>
      </c>
    </row>
    <row r="614" spans="1:19" x14ac:dyDescent="0.25">
      <c r="A614">
        <v>105</v>
      </c>
      <c r="B614">
        <v>37</v>
      </c>
      <c r="C614" t="s">
        <v>3</v>
      </c>
      <c r="D614">
        <v>20</v>
      </c>
      <c r="E614">
        <v>4</v>
      </c>
      <c r="F614">
        <v>30</v>
      </c>
      <c r="G614">
        <v>244.94</v>
      </c>
      <c r="H614">
        <v>129.44</v>
      </c>
      <c r="I614">
        <v>-6.5</v>
      </c>
      <c r="J614">
        <v>367.88</v>
      </c>
      <c r="K614">
        <v>29.4</v>
      </c>
      <c r="L614">
        <v>1.42</v>
      </c>
      <c r="M614">
        <v>24.943379999999998</v>
      </c>
      <c r="N614">
        <v>158.8450704225352</v>
      </c>
      <c r="O614">
        <v>91.384640000000005</v>
      </c>
      <c r="P614">
        <v>475.88310308182793</v>
      </c>
      <c r="Q614">
        <v>1565.4956637758505</v>
      </c>
      <c r="R614">
        <v>26.13</v>
      </c>
      <c r="S614">
        <v>3.4870579958280939E-2</v>
      </c>
    </row>
    <row r="615" spans="1:19" x14ac:dyDescent="0.25">
      <c r="A615">
        <v>105</v>
      </c>
      <c r="B615">
        <v>38</v>
      </c>
      <c r="C615" t="s">
        <v>3</v>
      </c>
      <c r="D615">
        <v>30</v>
      </c>
      <c r="E615">
        <v>1</v>
      </c>
      <c r="F615">
        <v>10</v>
      </c>
      <c r="G615">
        <v>244.35</v>
      </c>
      <c r="H615">
        <v>113.54</v>
      </c>
      <c r="I615">
        <v>10.9</v>
      </c>
      <c r="J615">
        <v>368.78999999999996</v>
      </c>
      <c r="K615">
        <v>13.5</v>
      </c>
      <c r="L615">
        <v>1.38</v>
      </c>
      <c r="M615">
        <v>23.296952277227724</v>
      </c>
      <c r="N615">
        <v>167.72463768115941</v>
      </c>
      <c r="O615">
        <v>98.212100000000007</v>
      </c>
      <c r="P615">
        <v>430.86634513202</v>
      </c>
      <c r="Q615">
        <v>468.78631587725152</v>
      </c>
      <c r="R615">
        <v>26.13</v>
      </c>
      <c r="S615">
        <v>1.2765639766569134E-3</v>
      </c>
    </row>
    <row r="616" spans="1:19" x14ac:dyDescent="0.25">
      <c r="A616">
        <v>105</v>
      </c>
      <c r="B616">
        <v>39</v>
      </c>
      <c r="C616" t="s">
        <v>4</v>
      </c>
      <c r="D616">
        <v>10</v>
      </c>
      <c r="E616">
        <v>1</v>
      </c>
      <c r="F616">
        <v>20</v>
      </c>
      <c r="G616">
        <v>245.1</v>
      </c>
      <c r="H616">
        <v>124.71</v>
      </c>
      <c r="I616">
        <v>23.8</v>
      </c>
      <c r="J616">
        <v>393.61</v>
      </c>
      <c r="K616">
        <v>24.7</v>
      </c>
      <c r="L616">
        <v>0.93</v>
      </c>
      <c r="M616">
        <v>24.120166138613865</v>
      </c>
      <c r="N616">
        <v>115.90322580645162</v>
      </c>
      <c r="O616">
        <v>93.906630000000007</v>
      </c>
      <c r="P616">
        <v>436.43014796043491</v>
      </c>
      <c r="Q616">
        <v>2870.6533939292858</v>
      </c>
      <c r="R616">
        <v>26.14</v>
      </c>
      <c r="S616">
        <v>5.7181433856206332E-2</v>
      </c>
    </row>
    <row r="617" spans="1:19" x14ac:dyDescent="0.25">
      <c r="A617">
        <v>105</v>
      </c>
      <c r="B617">
        <v>40</v>
      </c>
      <c r="C617" t="s">
        <v>3</v>
      </c>
      <c r="D617">
        <v>30</v>
      </c>
      <c r="E617">
        <v>1</v>
      </c>
      <c r="F617">
        <v>30</v>
      </c>
      <c r="G617">
        <v>249.92</v>
      </c>
      <c r="H617">
        <v>113.52</v>
      </c>
      <c r="I617">
        <v>10.9</v>
      </c>
      <c r="J617">
        <v>374.34</v>
      </c>
      <c r="K617">
        <v>13.5</v>
      </c>
      <c r="L617">
        <v>1.38</v>
      </c>
      <c r="M617">
        <v>24.943379999999998</v>
      </c>
      <c r="N617">
        <v>167.73913043478262</v>
      </c>
      <c r="O617">
        <v>98.194800000000001</v>
      </c>
      <c r="P617">
        <v>429.86283004986512</v>
      </c>
      <c r="Q617">
        <v>1015.0960223482321</v>
      </c>
      <c r="R617">
        <v>26.13</v>
      </c>
      <c r="S617">
        <v>1.8406083183560237E-2</v>
      </c>
    </row>
    <row r="618" spans="1:19" x14ac:dyDescent="0.25">
      <c r="A618">
        <v>105</v>
      </c>
      <c r="B618">
        <v>41</v>
      </c>
      <c r="C618" t="s">
        <v>3</v>
      </c>
      <c r="D618">
        <v>10</v>
      </c>
      <c r="E618">
        <v>3</v>
      </c>
      <c r="F618">
        <v>20</v>
      </c>
      <c r="G618">
        <v>248.48</v>
      </c>
      <c r="H618">
        <v>116.92</v>
      </c>
      <c r="I618">
        <v>35.5</v>
      </c>
      <c r="J618">
        <v>400.9</v>
      </c>
      <c r="K618">
        <v>16.899999999999999</v>
      </c>
      <c r="L618">
        <v>0.89</v>
      </c>
      <c r="M618">
        <v>24.120166138613865</v>
      </c>
      <c r="N618">
        <v>118.62921348314606</v>
      </c>
      <c r="O618">
        <v>97.160520000000005</v>
      </c>
      <c r="P618">
        <v>483.74940734079951</v>
      </c>
      <c r="Q618">
        <v>2987.222731821214</v>
      </c>
      <c r="R618">
        <v>26.14</v>
      </c>
      <c r="S618">
        <v>5.8175504293566091E-2</v>
      </c>
    </row>
    <row r="619" spans="1:19" x14ac:dyDescent="0.25">
      <c r="A619">
        <v>105</v>
      </c>
      <c r="B619">
        <v>42</v>
      </c>
      <c r="C619" t="s">
        <v>3</v>
      </c>
      <c r="D619">
        <v>10</v>
      </c>
      <c r="E619">
        <v>4</v>
      </c>
      <c r="F619">
        <v>30</v>
      </c>
      <c r="G619">
        <v>243.92</v>
      </c>
      <c r="H619">
        <v>122.74</v>
      </c>
      <c r="I619">
        <v>28.7</v>
      </c>
      <c r="J619">
        <v>395.35999999999996</v>
      </c>
      <c r="K619">
        <v>23.7</v>
      </c>
      <c r="L619">
        <v>0.89</v>
      </c>
      <c r="M619">
        <v>24.943379999999998</v>
      </c>
      <c r="N619">
        <v>112.08988764044943</v>
      </c>
      <c r="O619">
        <v>93.650620000000004</v>
      </c>
      <c r="P619">
        <v>486.21666802910158</v>
      </c>
      <c r="Q619">
        <v>4828.8304286190796</v>
      </c>
      <c r="R619">
        <v>26.13</v>
      </c>
      <c r="S619">
        <v>9.5695940361038762E-2</v>
      </c>
    </row>
    <row r="620" spans="1:19" x14ac:dyDescent="0.25">
      <c r="A620">
        <v>105</v>
      </c>
      <c r="B620">
        <v>43</v>
      </c>
      <c r="C620" t="s">
        <v>3</v>
      </c>
      <c r="D620">
        <v>30</v>
      </c>
      <c r="E620">
        <v>4</v>
      </c>
      <c r="F620">
        <v>30</v>
      </c>
      <c r="G620">
        <v>251.36</v>
      </c>
      <c r="H620">
        <v>131.01</v>
      </c>
      <c r="I620">
        <v>-6.6</v>
      </c>
      <c r="J620">
        <v>375.77</v>
      </c>
      <c r="K620">
        <v>31</v>
      </c>
      <c r="L620">
        <v>1.38</v>
      </c>
      <c r="M620">
        <v>24.943379999999998</v>
      </c>
      <c r="N620">
        <v>155.06521739130434</v>
      </c>
      <c r="O620">
        <v>90.396899999999988</v>
      </c>
      <c r="P620">
        <v>436.36254393852698</v>
      </c>
      <c r="Q620">
        <v>909.5173032021346</v>
      </c>
      <c r="R620">
        <v>26.13</v>
      </c>
      <c r="S620">
        <v>1.4943440582358197E-2</v>
      </c>
    </row>
    <row r="621" spans="1:19" x14ac:dyDescent="0.25">
      <c r="A621">
        <v>105</v>
      </c>
      <c r="B621">
        <v>44</v>
      </c>
      <c r="C621" t="s">
        <v>4</v>
      </c>
      <c r="D621">
        <v>20</v>
      </c>
      <c r="E621">
        <v>1</v>
      </c>
      <c r="F621">
        <v>30</v>
      </c>
      <c r="G621">
        <v>248.67</v>
      </c>
      <c r="H621">
        <v>114.43</v>
      </c>
      <c r="I621">
        <v>2</v>
      </c>
      <c r="J621">
        <v>365.1</v>
      </c>
      <c r="K621">
        <v>14.4</v>
      </c>
      <c r="L621">
        <v>1.64</v>
      </c>
      <c r="M621">
        <v>24.943379999999998</v>
      </c>
      <c r="N621">
        <v>180.22560975609755</v>
      </c>
      <c r="O621">
        <v>97.952080000000009</v>
      </c>
      <c r="P621">
        <v>435.45483528161532</v>
      </c>
      <c r="Q621">
        <v>785.75454469646422</v>
      </c>
      <c r="R621">
        <v>26.13</v>
      </c>
      <c r="S621">
        <v>1.186667781548922E-2</v>
      </c>
    </row>
    <row r="622" spans="1:19" x14ac:dyDescent="0.25">
      <c r="A622">
        <v>105</v>
      </c>
      <c r="B622">
        <v>45</v>
      </c>
      <c r="C622" t="s">
        <v>4</v>
      </c>
      <c r="D622">
        <v>30</v>
      </c>
      <c r="E622">
        <v>2</v>
      </c>
      <c r="F622">
        <v>10</v>
      </c>
      <c r="G622">
        <v>252.1</v>
      </c>
      <c r="H622">
        <v>113.94</v>
      </c>
      <c r="I622">
        <v>3.5</v>
      </c>
      <c r="J622">
        <v>369.53999999999996</v>
      </c>
      <c r="K622">
        <v>13.9</v>
      </c>
      <c r="L622">
        <v>1.6</v>
      </c>
      <c r="M622">
        <v>23.296952277227724</v>
      </c>
      <c r="N622">
        <v>178.78750000000002</v>
      </c>
      <c r="O622">
        <v>98.102339999999998</v>
      </c>
      <c r="P622">
        <v>459.02235755742669</v>
      </c>
      <c r="Q622">
        <v>460.52247331554372</v>
      </c>
      <c r="R622">
        <v>26.13</v>
      </c>
      <c r="S622">
        <v>5.3892122031679329E-5</v>
      </c>
    </row>
    <row r="623" spans="1:19" x14ac:dyDescent="0.25">
      <c r="A623">
        <v>105</v>
      </c>
      <c r="B623">
        <v>46</v>
      </c>
      <c r="C623" t="s">
        <v>4</v>
      </c>
      <c r="D623">
        <v>30</v>
      </c>
      <c r="E623">
        <v>3</v>
      </c>
      <c r="F623">
        <v>20</v>
      </c>
      <c r="G623">
        <v>254.41</v>
      </c>
      <c r="H623">
        <v>119.52</v>
      </c>
      <c r="I623">
        <v>-2</v>
      </c>
      <c r="J623">
        <v>371.93</v>
      </c>
      <c r="K623">
        <v>19.5</v>
      </c>
      <c r="L623">
        <v>1.6</v>
      </c>
      <c r="M623">
        <v>24.120166138613865</v>
      </c>
      <c r="N623">
        <v>175.3</v>
      </c>
      <c r="O623">
        <v>96.2136</v>
      </c>
      <c r="P623">
        <v>429.80842802256194</v>
      </c>
      <c r="Q623">
        <v>500.80741327551698</v>
      </c>
      <c r="R623">
        <v>26.14</v>
      </c>
      <c r="S623">
        <v>2.4620278474103675E-3</v>
      </c>
    </row>
    <row r="624" spans="1:19" x14ac:dyDescent="0.25">
      <c r="A624">
        <v>105</v>
      </c>
      <c r="B624">
        <v>47</v>
      </c>
      <c r="C624" t="s">
        <v>4</v>
      </c>
      <c r="D624">
        <v>30</v>
      </c>
      <c r="E624">
        <v>4</v>
      </c>
      <c r="F624">
        <v>20</v>
      </c>
      <c r="G624">
        <v>254.77</v>
      </c>
      <c r="H624">
        <v>120.34</v>
      </c>
      <c r="I624">
        <v>-2.8</v>
      </c>
      <c r="J624">
        <v>372.31</v>
      </c>
      <c r="K624">
        <v>20.3</v>
      </c>
      <c r="L624">
        <v>1.6</v>
      </c>
      <c r="M624">
        <v>24.120166138613865</v>
      </c>
      <c r="N624">
        <v>174.78750000000002</v>
      </c>
      <c r="O624">
        <v>95.910979999999995</v>
      </c>
      <c r="P624">
        <v>427.80286928799154</v>
      </c>
      <c r="Q624">
        <v>453.66265010006668</v>
      </c>
      <c r="R624">
        <v>26.14</v>
      </c>
      <c r="S624">
        <v>8.9693763986430758E-4</v>
      </c>
    </row>
    <row r="625" spans="1:19" x14ac:dyDescent="0.25">
      <c r="A625">
        <v>105</v>
      </c>
      <c r="B625">
        <v>48</v>
      </c>
      <c r="C625" t="s">
        <v>3</v>
      </c>
      <c r="D625">
        <v>20</v>
      </c>
      <c r="E625">
        <v>3</v>
      </c>
      <c r="F625">
        <v>10</v>
      </c>
      <c r="G625">
        <v>251.11</v>
      </c>
      <c r="H625">
        <v>113.07</v>
      </c>
      <c r="I625">
        <v>10</v>
      </c>
      <c r="J625">
        <v>374.18</v>
      </c>
      <c r="K625">
        <v>13</v>
      </c>
      <c r="L625">
        <v>1.42</v>
      </c>
      <c r="M625">
        <v>23.296952277227724</v>
      </c>
      <c r="N625">
        <v>170.37323943661971</v>
      </c>
      <c r="O625">
        <v>98.370899999999992</v>
      </c>
      <c r="P625">
        <v>437.32992724597398</v>
      </c>
      <c r="Q625">
        <v>609.79611407605069</v>
      </c>
      <c r="R625">
        <v>26.13</v>
      </c>
      <c r="S625">
        <v>5.8881846925878181E-3</v>
      </c>
    </row>
    <row r="626" spans="1:19" x14ac:dyDescent="0.25">
      <c r="A626">
        <v>105</v>
      </c>
      <c r="B626">
        <v>49</v>
      </c>
      <c r="C626" t="s">
        <v>3</v>
      </c>
      <c r="D626">
        <v>20</v>
      </c>
      <c r="E626">
        <v>3</v>
      </c>
      <c r="F626">
        <v>30</v>
      </c>
      <c r="G626">
        <v>249.17</v>
      </c>
      <c r="H626">
        <v>113.02</v>
      </c>
      <c r="I626">
        <v>10</v>
      </c>
      <c r="J626">
        <v>372.19</v>
      </c>
      <c r="K626">
        <v>13</v>
      </c>
      <c r="L626">
        <v>1.42</v>
      </c>
      <c r="M626">
        <v>24.943379999999998</v>
      </c>
      <c r="N626">
        <v>170.40845070422534</v>
      </c>
      <c r="O626">
        <v>98.327399999999997</v>
      </c>
      <c r="P626">
        <v>428.36806180004908</v>
      </c>
      <c r="Q626">
        <v>1435.6587308205469</v>
      </c>
      <c r="R626">
        <v>26.13</v>
      </c>
      <c r="S626">
        <v>3.2140891344455975E-2</v>
      </c>
    </row>
    <row r="627" spans="1:19" x14ac:dyDescent="0.25">
      <c r="A627">
        <v>105</v>
      </c>
      <c r="B627">
        <v>50</v>
      </c>
      <c r="C627" t="s">
        <v>3</v>
      </c>
      <c r="D627">
        <v>20</v>
      </c>
      <c r="E627">
        <v>4</v>
      </c>
      <c r="F627">
        <v>20</v>
      </c>
      <c r="G627">
        <v>249.63</v>
      </c>
      <c r="H627">
        <v>129.43</v>
      </c>
      <c r="I627">
        <v>-6.5</v>
      </c>
      <c r="J627">
        <v>372.56</v>
      </c>
      <c r="K627">
        <v>29.4</v>
      </c>
      <c r="L627">
        <v>1.42</v>
      </c>
      <c r="M627">
        <v>24.120166138613865</v>
      </c>
      <c r="N627">
        <v>158.85211267605632</v>
      </c>
      <c r="O627">
        <v>91.377579999999995</v>
      </c>
      <c r="P627">
        <v>453.9110193738249</v>
      </c>
      <c r="Q627">
        <v>978.42982821881253</v>
      </c>
      <c r="R627">
        <v>26.14</v>
      </c>
      <c r="S627">
        <v>1.7354406948786486E-2</v>
      </c>
    </row>
    <row r="628" spans="1:19" x14ac:dyDescent="0.25">
      <c r="A628">
        <v>105</v>
      </c>
      <c r="B628">
        <v>51</v>
      </c>
      <c r="C628" t="s">
        <v>3</v>
      </c>
      <c r="D628">
        <v>30</v>
      </c>
      <c r="E628">
        <v>1</v>
      </c>
      <c r="F628">
        <v>20</v>
      </c>
      <c r="G628">
        <v>247.06</v>
      </c>
      <c r="H628">
        <v>113.54</v>
      </c>
      <c r="I628">
        <v>10.9</v>
      </c>
      <c r="J628">
        <v>371.5</v>
      </c>
      <c r="K628">
        <v>13.5</v>
      </c>
      <c r="L628">
        <v>1.38</v>
      </c>
      <c r="M628">
        <v>24.120166138613865</v>
      </c>
      <c r="N628">
        <v>167.72463768115941</v>
      </c>
      <c r="O628">
        <v>98.212100000000007</v>
      </c>
      <c r="P628">
        <v>433.16995013488111</v>
      </c>
      <c r="Q628">
        <v>565.57229819879922</v>
      </c>
      <c r="R628">
        <v>26.14</v>
      </c>
      <c r="S628">
        <v>4.303511026325293E-3</v>
      </c>
    </row>
    <row r="629" spans="1:19" x14ac:dyDescent="0.25">
      <c r="A629">
        <v>105</v>
      </c>
      <c r="B629">
        <v>52</v>
      </c>
      <c r="C629" t="s">
        <v>3</v>
      </c>
      <c r="D629">
        <v>10</v>
      </c>
      <c r="E629">
        <v>4</v>
      </c>
      <c r="F629">
        <v>20</v>
      </c>
      <c r="G629">
        <v>252.11</v>
      </c>
      <c r="H629">
        <v>122.71</v>
      </c>
      <c r="I629">
        <v>28.7</v>
      </c>
      <c r="J629">
        <v>403.52</v>
      </c>
      <c r="K629">
        <v>23.7</v>
      </c>
      <c r="L629">
        <v>0.89</v>
      </c>
      <c r="M629">
        <v>24.120166138613865</v>
      </c>
      <c r="N629">
        <v>112.123595505618</v>
      </c>
      <c r="O629">
        <v>93.62773</v>
      </c>
      <c r="P629">
        <v>432.31729747404563</v>
      </c>
      <c r="Q629">
        <v>2782.4523015343561</v>
      </c>
      <c r="R629">
        <v>26.14</v>
      </c>
      <c r="S629">
        <v>5.3564949644944147E-2</v>
      </c>
    </row>
    <row r="630" spans="1:19" x14ac:dyDescent="0.25">
      <c r="A630">
        <v>105</v>
      </c>
      <c r="B630">
        <v>53</v>
      </c>
      <c r="C630" t="s">
        <v>3</v>
      </c>
      <c r="D630">
        <v>20</v>
      </c>
      <c r="E630">
        <v>1</v>
      </c>
      <c r="F630">
        <v>10</v>
      </c>
      <c r="G630">
        <v>244.67</v>
      </c>
      <c r="H630">
        <v>114.22</v>
      </c>
      <c r="I630">
        <v>8.8000000000000007</v>
      </c>
      <c r="J630">
        <v>367.69</v>
      </c>
      <c r="K630">
        <v>14.2</v>
      </c>
      <c r="L630">
        <v>1.42</v>
      </c>
      <c r="M630">
        <v>23.296952277227724</v>
      </c>
      <c r="N630">
        <v>169.56338028169014</v>
      </c>
      <c r="O630">
        <v>98.00076</v>
      </c>
      <c r="P630">
        <v>484.37067767514105</v>
      </c>
      <c r="Q630">
        <v>654.71347565043357</v>
      </c>
      <c r="R630">
        <v>26.13</v>
      </c>
      <c r="S630">
        <v>5.8099062534068147E-3</v>
      </c>
    </row>
    <row r="631" spans="1:19" x14ac:dyDescent="0.25">
      <c r="A631">
        <v>105</v>
      </c>
      <c r="B631">
        <v>54</v>
      </c>
      <c r="C631" t="s">
        <v>3</v>
      </c>
      <c r="D631">
        <v>10</v>
      </c>
      <c r="E631">
        <v>1</v>
      </c>
      <c r="F631">
        <v>30</v>
      </c>
      <c r="G631">
        <v>249.63</v>
      </c>
      <c r="H631">
        <v>110.33</v>
      </c>
      <c r="I631">
        <v>42.1</v>
      </c>
      <c r="J631">
        <v>402.06</v>
      </c>
      <c r="K631">
        <v>10.3</v>
      </c>
      <c r="L631">
        <v>0.89</v>
      </c>
      <c r="M631">
        <v>24.943379999999998</v>
      </c>
      <c r="N631">
        <v>126.03370786516854</v>
      </c>
      <c r="O631">
        <v>98.966009999999997</v>
      </c>
      <c r="P631">
        <v>437.72194065233384</v>
      </c>
      <c r="Q631">
        <v>3088.9358322214807</v>
      </c>
      <c r="R631">
        <v>26.13</v>
      </c>
      <c r="S631">
        <v>6.2162998068860748E-2</v>
      </c>
    </row>
    <row r="632" spans="1:19" x14ac:dyDescent="0.25">
      <c r="A632">
        <v>105</v>
      </c>
      <c r="B632">
        <v>55</v>
      </c>
      <c r="C632" t="s">
        <v>3</v>
      </c>
      <c r="D632">
        <v>10</v>
      </c>
      <c r="E632">
        <v>3</v>
      </c>
      <c r="F632">
        <v>10</v>
      </c>
      <c r="G632">
        <v>249.33</v>
      </c>
      <c r="H632">
        <v>116.9</v>
      </c>
      <c r="I632">
        <v>35.5</v>
      </c>
      <c r="J632">
        <v>401.73</v>
      </c>
      <c r="K632">
        <v>16.899999999999999</v>
      </c>
      <c r="L632">
        <v>0.89</v>
      </c>
      <c r="M632">
        <v>23.296952277227724</v>
      </c>
      <c r="N632">
        <v>118.65168539325842</v>
      </c>
      <c r="O632">
        <v>97.143900000000002</v>
      </c>
      <c r="P632">
        <v>443.1662306874847</v>
      </c>
      <c r="Q632">
        <v>1679.8590727151434</v>
      </c>
      <c r="R632">
        <v>26.13</v>
      </c>
      <c r="S632">
        <v>2.9775766492704997E-2</v>
      </c>
    </row>
    <row r="633" spans="1:19" x14ac:dyDescent="0.25">
      <c r="A633">
        <v>105</v>
      </c>
      <c r="B633">
        <v>56</v>
      </c>
      <c r="C633" t="s">
        <v>3</v>
      </c>
      <c r="D633">
        <v>20</v>
      </c>
      <c r="E633">
        <v>2</v>
      </c>
      <c r="F633">
        <v>10</v>
      </c>
      <c r="G633">
        <v>248.69</v>
      </c>
      <c r="H633">
        <v>112.31</v>
      </c>
      <c r="I633">
        <v>10.7</v>
      </c>
      <c r="J633">
        <v>371.7</v>
      </c>
      <c r="K633">
        <v>12.3</v>
      </c>
      <c r="L633">
        <v>1.42</v>
      </c>
      <c r="M633">
        <v>23.296952277227724</v>
      </c>
      <c r="N633">
        <v>170.90845070422534</v>
      </c>
      <c r="O633">
        <v>98.495869999999996</v>
      </c>
      <c r="P633">
        <v>429.52374724106926</v>
      </c>
      <c r="Q633">
        <v>478.04023515677113</v>
      </c>
      <c r="R633">
        <v>26.13</v>
      </c>
      <c r="S633">
        <v>1.6595013036770408E-3</v>
      </c>
    </row>
    <row r="634" spans="1:19" x14ac:dyDescent="0.25">
      <c r="A634">
        <v>105</v>
      </c>
      <c r="B634">
        <v>57</v>
      </c>
      <c r="C634" t="s">
        <v>3</v>
      </c>
      <c r="D634">
        <v>20</v>
      </c>
      <c r="E634">
        <v>4</v>
      </c>
      <c r="F634">
        <v>10</v>
      </c>
      <c r="G634">
        <v>249.67</v>
      </c>
      <c r="H634">
        <v>129.41</v>
      </c>
      <c r="I634">
        <v>-6.5</v>
      </c>
      <c r="J634">
        <v>372.58</v>
      </c>
      <c r="K634">
        <v>29.4</v>
      </c>
      <c r="L634">
        <v>1.42</v>
      </c>
      <c r="M634">
        <v>23.296952277227724</v>
      </c>
      <c r="N634">
        <v>158.86619718309859</v>
      </c>
      <c r="O634">
        <v>91.363460000000003</v>
      </c>
      <c r="P634">
        <v>495.21437913839617</v>
      </c>
      <c r="Q634">
        <v>602.6146597731821</v>
      </c>
      <c r="R634">
        <v>26.13</v>
      </c>
      <c r="S634">
        <v>3.6813499541957658E-3</v>
      </c>
    </row>
    <row r="635" spans="1:19" x14ac:dyDescent="0.25">
      <c r="A635">
        <v>105</v>
      </c>
      <c r="B635">
        <v>58</v>
      </c>
      <c r="C635" t="s">
        <v>3</v>
      </c>
      <c r="D635">
        <v>30</v>
      </c>
      <c r="E635">
        <v>4</v>
      </c>
      <c r="F635">
        <v>10</v>
      </c>
      <c r="G635">
        <v>248.22</v>
      </c>
      <c r="H635">
        <v>131.01</v>
      </c>
      <c r="I635">
        <v>-6.6</v>
      </c>
      <c r="J635">
        <v>372.63</v>
      </c>
      <c r="K635">
        <v>31</v>
      </c>
      <c r="L635">
        <v>1.38</v>
      </c>
      <c r="M635">
        <v>23.296952277227724</v>
      </c>
      <c r="N635">
        <v>155.06521739130434</v>
      </c>
      <c r="O635">
        <v>90.396899999999988</v>
      </c>
      <c r="P635">
        <v>448.96509441674164</v>
      </c>
      <c r="Q635">
        <v>495.67607571714473</v>
      </c>
      <c r="R635">
        <v>26.13</v>
      </c>
      <c r="S635">
        <v>1.5795106998809877E-3</v>
      </c>
    </row>
    <row r="636" spans="1:19" x14ac:dyDescent="0.25">
      <c r="A636">
        <v>105</v>
      </c>
      <c r="B636">
        <v>59</v>
      </c>
      <c r="C636" t="s">
        <v>3</v>
      </c>
      <c r="D636">
        <v>10</v>
      </c>
      <c r="E636">
        <v>2</v>
      </c>
      <c r="F636">
        <v>20</v>
      </c>
      <c r="G636">
        <v>248.21</v>
      </c>
      <c r="H636">
        <v>124.93</v>
      </c>
      <c r="I636">
        <v>27.5</v>
      </c>
      <c r="J636">
        <v>400.64</v>
      </c>
      <c r="K636">
        <v>24.9</v>
      </c>
      <c r="L636">
        <v>0.89</v>
      </c>
      <c r="M636">
        <v>24.120166138613865</v>
      </c>
      <c r="N636">
        <v>109.62921348314606</v>
      </c>
      <c r="O636">
        <v>93.822430000000011</v>
      </c>
      <c r="P636">
        <v>452.42732772010135</v>
      </c>
      <c r="Q636">
        <v>2969.2269846564377</v>
      </c>
      <c r="R636">
        <v>26.14</v>
      </c>
      <c r="S636">
        <v>5.5971073346745163E-2</v>
      </c>
    </row>
    <row r="637" spans="1:19" x14ac:dyDescent="0.25">
      <c r="A637">
        <v>105</v>
      </c>
      <c r="B637">
        <v>60</v>
      </c>
      <c r="C637" t="s">
        <v>3</v>
      </c>
      <c r="D637">
        <v>10</v>
      </c>
      <c r="E637">
        <v>2</v>
      </c>
      <c r="F637">
        <v>30</v>
      </c>
      <c r="G637">
        <v>255.03</v>
      </c>
      <c r="H637">
        <v>124.9</v>
      </c>
      <c r="I637">
        <v>27.5</v>
      </c>
      <c r="J637">
        <v>407.43</v>
      </c>
      <c r="K637">
        <v>24.9</v>
      </c>
      <c r="L637">
        <v>0.89</v>
      </c>
      <c r="M637">
        <v>24.943379999999998</v>
      </c>
      <c r="N637">
        <v>109.6629213483146</v>
      </c>
      <c r="O637">
        <v>93.799900000000008</v>
      </c>
      <c r="P637">
        <v>491.08338101855639</v>
      </c>
      <c r="Q637">
        <v>4225.1265843895926</v>
      </c>
      <c r="R637">
        <v>26.13</v>
      </c>
      <c r="S637">
        <v>8.0375429640045043E-2</v>
      </c>
    </row>
    <row r="638" spans="1:19" x14ac:dyDescent="0.25">
      <c r="A638">
        <v>105</v>
      </c>
      <c r="B638">
        <v>61</v>
      </c>
      <c r="C638" t="s">
        <v>3</v>
      </c>
      <c r="D638">
        <v>10</v>
      </c>
      <c r="E638">
        <v>3</v>
      </c>
      <c r="F638">
        <v>30</v>
      </c>
      <c r="G638">
        <v>249.35</v>
      </c>
      <c r="H638">
        <v>116.9</v>
      </c>
      <c r="I638">
        <v>35.5</v>
      </c>
      <c r="J638">
        <v>401.75</v>
      </c>
      <c r="K638">
        <v>16.899999999999999</v>
      </c>
      <c r="L638">
        <v>0.89</v>
      </c>
      <c r="M638">
        <v>24.943379999999998</v>
      </c>
      <c r="N638">
        <v>118.65168539325842</v>
      </c>
      <c r="O638">
        <v>97.143900000000002</v>
      </c>
      <c r="P638">
        <v>458.81713398185241</v>
      </c>
      <c r="Q638">
        <v>3799.8716227484988</v>
      </c>
      <c r="R638">
        <v>26.13</v>
      </c>
      <c r="S638">
        <v>7.5132608713971233E-2</v>
      </c>
    </row>
    <row r="639" spans="1:19" x14ac:dyDescent="0.25">
      <c r="A639">
        <v>105</v>
      </c>
      <c r="B639">
        <v>62</v>
      </c>
      <c r="C639" t="s">
        <v>4</v>
      </c>
      <c r="D639">
        <v>10</v>
      </c>
      <c r="E639">
        <v>4</v>
      </c>
      <c r="F639">
        <v>10</v>
      </c>
      <c r="G639">
        <v>249.73</v>
      </c>
      <c r="H639">
        <v>139.41</v>
      </c>
      <c r="I639">
        <v>9.1</v>
      </c>
      <c r="J639">
        <v>398.24</v>
      </c>
      <c r="K639">
        <v>39.4</v>
      </c>
      <c r="L639">
        <v>0.93</v>
      </c>
      <c r="M639">
        <v>23.296952277227724</v>
      </c>
      <c r="N639">
        <v>100.09677419354841</v>
      </c>
      <c r="O639">
        <v>84.482460000000003</v>
      </c>
      <c r="P639">
        <v>456.70649064007199</v>
      </c>
      <c r="Q639">
        <v>2972.1319212808539</v>
      </c>
      <c r="R639">
        <v>26.13</v>
      </c>
      <c r="S639">
        <v>5.8749977405893952E-2</v>
      </c>
    </row>
    <row r="640" spans="1:19" x14ac:dyDescent="0.25">
      <c r="A640">
        <v>105</v>
      </c>
      <c r="B640">
        <v>63</v>
      </c>
      <c r="C640" t="s">
        <v>4</v>
      </c>
      <c r="D640">
        <v>10</v>
      </c>
      <c r="E640">
        <v>3</v>
      </c>
      <c r="F640">
        <v>10</v>
      </c>
      <c r="G640">
        <v>245.66</v>
      </c>
      <c r="H640">
        <v>127.53</v>
      </c>
      <c r="I640">
        <v>21.1</v>
      </c>
      <c r="J640">
        <v>394.29</v>
      </c>
      <c r="K640">
        <v>27.5</v>
      </c>
      <c r="L640">
        <v>0.93</v>
      </c>
      <c r="M640">
        <v>23.296952277227724</v>
      </c>
      <c r="N640">
        <v>112.87096774193549</v>
      </c>
      <c r="O640">
        <v>92.459249999999997</v>
      </c>
      <c r="P640">
        <v>496.84398757459331</v>
      </c>
      <c r="Q640">
        <v>2060.2095980653771</v>
      </c>
      <c r="R640">
        <v>26.13</v>
      </c>
      <c r="S640">
        <v>3.7621418218666595E-2</v>
      </c>
    </row>
    <row r="641" spans="1:19" x14ac:dyDescent="0.25">
      <c r="A641">
        <v>105</v>
      </c>
      <c r="B641">
        <v>64</v>
      </c>
      <c r="C641" t="s">
        <v>4</v>
      </c>
      <c r="D641">
        <v>10</v>
      </c>
      <c r="E641">
        <v>2</v>
      </c>
      <c r="F641">
        <v>20</v>
      </c>
      <c r="G641">
        <v>243.51</v>
      </c>
      <c r="H641">
        <v>126.03</v>
      </c>
      <c r="I641">
        <v>22.5</v>
      </c>
      <c r="J641">
        <v>392.03999999999996</v>
      </c>
      <c r="K641">
        <v>26</v>
      </c>
      <c r="L641">
        <v>0.93</v>
      </c>
      <c r="M641">
        <v>24.120166138613865</v>
      </c>
      <c r="N641">
        <v>114.48387096774195</v>
      </c>
      <c r="O641">
        <v>93.262200000000007</v>
      </c>
      <c r="P641">
        <v>461.22537398839205</v>
      </c>
      <c r="Q641">
        <v>3678.5630837224812</v>
      </c>
      <c r="R641">
        <v>26.14</v>
      </c>
      <c r="S641">
        <v>7.5167597003397674E-2</v>
      </c>
    </row>
    <row r="642" spans="1:19" x14ac:dyDescent="0.25">
      <c r="A642">
        <v>105</v>
      </c>
      <c r="B642">
        <v>65</v>
      </c>
      <c r="C642" t="s">
        <v>4</v>
      </c>
      <c r="D642">
        <v>20</v>
      </c>
      <c r="E642">
        <v>1</v>
      </c>
      <c r="F642">
        <v>10</v>
      </c>
      <c r="G642">
        <v>249.7</v>
      </c>
      <c r="H642">
        <v>114.41</v>
      </c>
      <c r="I642">
        <v>2</v>
      </c>
      <c r="J642">
        <v>366.11</v>
      </c>
      <c r="K642">
        <v>14.4</v>
      </c>
      <c r="L642">
        <v>1.64</v>
      </c>
      <c r="M642">
        <v>23.296952277227724</v>
      </c>
      <c r="N642">
        <v>180.23780487804879</v>
      </c>
      <c r="O642">
        <v>97.93495999999999</v>
      </c>
      <c r="P642">
        <v>451.13622987002367</v>
      </c>
      <c r="Q642">
        <v>489.7412441627751</v>
      </c>
      <c r="R642">
        <v>26.13</v>
      </c>
      <c r="S642">
        <v>1.4005369881962177E-3</v>
      </c>
    </row>
    <row r="643" spans="1:19" x14ac:dyDescent="0.25">
      <c r="A643">
        <v>105</v>
      </c>
      <c r="B643">
        <v>66</v>
      </c>
      <c r="C643" t="s">
        <v>4</v>
      </c>
      <c r="D643">
        <v>20</v>
      </c>
      <c r="E643">
        <v>4</v>
      </c>
      <c r="F643">
        <v>10</v>
      </c>
      <c r="G643">
        <v>248.52</v>
      </c>
      <c r="H643">
        <v>121.31</v>
      </c>
      <c r="I643">
        <v>-4.9000000000000004</v>
      </c>
      <c r="J643">
        <v>364.93000000000006</v>
      </c>
      <c r="K643">
        <v>21.3</v>
      </c>
      <c r="L643">
        <v>1.64</v>
      </c>
      <c r="M643">
        <v>23.296952277227724</v>
      </c>
      <c r="N643">
        <v>176.03048780487805</v>
      </c>
      <c r="O643">
        <v>95.470969999999994</v>
      </c>
      <c r="P643">
        <v>500.87333442328128</v>
      </c>
      <c r="Q643">
        <v>629.9934122748499</v>
      </c>
      <c r="R643">
        <v>26.13</v>
      </c>
      <c r="S643">
        <v>4.6930271088308035E-3</v>
      </c>
    </row>
    <row r="644" spans="1:19" x14ac:dyDescent="0.25">
      <c r="A644">
        <v>105</v>
      </c>
      <c r="B644">
        <v>67</v>
      </c>
      <c r="C644" t="s">
        <v>4</v>
      </c>
      <c r="D644">
        <v>20</v>
      </c>
      <c r="E644">
        <v>3</v>
      </c>
      <c r="F644">
        <v>10</v>
      </c>
      <c r="G644">
        <v>249.69</v>
      </c>
      <c r="H644">
        <v>123.95</v>
      </c>
      <c r="I644">
        <v>-7.6</v>
      </c>
      <c r="J644">
        <v>366.03999999999996</v>
      </c>
      <c r="K644">
        <v>23.9</v>
      </c>
      <c r="L644">
        <v>1.64</v>
      </c>
      <c r="M644">
        <v>23.296952277227724</v>
      </c>
      <c r="N644">
        <v>174.42073170731706</v>
      </c>
      <c r="O644">
        <v>94.325950000000006</v>
      </c>
      <c r="P644">
        <v>456.2468732118042</v>
      </c>
      <c r="Q644">
        <v>560.08568212141427</v>
      </c>
      <c r="R644">
        <v>26.13</v>
      </c>
      <c r="S644">
        <v>3.7850301244467532E-3</v>
      </c>
    </row>
    <row r="645" spans="1:19" x14ac:dyDescent="0.25">
      <c r="A645">
        <v>105</v>
      </c>
      <c r="B645">
        <v>68</v>
      </c>
      <c r="C645" t="s">
        <v>4</v>
      </c>
      <c r="D645">
        <v>20</v>
      </c>
      <c r="E645">
        <v>3</v>
      </c>
      <c r="F645">
        <v>30</v>
      </c>
      <c r="G645">
        <v>249.72</v>
      </c>
      <c r="H645">
        <v>123.93</v>
      </c>
      <c r="I645">
        <v>-7.6</v>
      </c>
      <c r="J645">
        <v>366.04999999999995</v>
      </c>
      <c r="K645">
        <v>23.9</v>
      </c>
      <c r="L645">
        <v>1.64</v>
      </c>
      <c r="M645">
        <v>24.943379999999998</v>
      </c>
      <c r="N645">
        <v>174.4329268292683</v>
      </c>
      <c r="O645">
        <v>94.310730000000007</v>
      </c>
      <c r="P645">
        <v>435.80352325676449</v>
      </c>
      <c r="Q645">
        <v>1008.3839226150767</v>
      </c>
      <c r="R645">
        <v>26.13</v>
      </c>
      <c r="S645">
        <v>1.9498013729944797E-2</v>
      </c>
    </row>
    <row r="646" spans="1:19" x14ac:dyDescent="0.25">
      <c r="A646">
        <v>105</v>
      </c>
      <c r="B646">
        <v>69</v>
      </c>
      <c r="C646" t="s">
        <v>4</v>
      </c>
      <c r="D646">
        <v>30</v>
      </c>
      <c r="E646">
        <v>2</v>
      </c>
      <c r="F646">
        <v>20</v>
      </c>
      <c r="G646">
        <v>254.6</v>
      </c>
      <c r="H646">
        <v>113.9</v>
      </c>
      <c r="I646">
        <v>3.5</v>
      </c>
      <c r="J646">
        <v>372</v>
      </c>
      <c r="K646">
        <v>13.9</v>
      </c>
      <c r="L646">
        <v>1.6</v>
      </c>
      <c r="M646">
        <v>24.120166138613865</v>
      </c>
      <c r="N646">
        <v>178.8125</v>
      </c>
      <c r="O646">
        <v>98.067900000000009</v>
      </c>
      <c r="P646">
        <v>431.33123518351999</v>
      </c>
      <c r="Q646">
        <v>505.17282354903267</v>
      </c>
      <c r="R646">
        <v>26.14</v>
      </c>
      <c r="S646">
        <v>2.5625207898355229E-3</v>
      </c>
    </row>
    <row r="647" spans="1:19" x14ac:dyDescent="0.25">
      <c r="A647">
        <v>105</v>
      </c>
      <c r="B647">
        <v>70</v>
      </c>
      <c r="C647" t="s">
        <v>4</v>
      </c>
      <c r="D647">
        <v>30</v>
      </c>
      <c r="E647">
        <v>2</v>
      </c>
      <c r="F647">
        <v>30</v>
      </c>
      <c r="G647">
        <v>251.16</v>
      </c>
      <c r="H647">
        <v>113.94</v>
      </c>
      <c r="I647">
        <v>3.5</v>
      </c>
      <c r="J647">
        <v>368.6</v>
      </c>
      <c r="K647">
        <v>13.9</v>
      </c>
      <c r="L647">
        <v>1.6</v>
      </c>
      <c r="M647">
        <v>24.943379999999998</v>
      </c>
      <c r="N647">
        <v>178.78750000000002</v>
      </c>
      <c r="O647">
        <v>98.102339999999998</v>
      </c>
      <c r="P647">
        <v>482.46897735633127</v>
      </c>
      <c r="Q647">
        <v>603.45863909272839</v>
      </c>
      <c r="R647">
        <v>26.13</v>
      </c>
      <c r="S647">
        <v>4.0596872797716886E-3</v>
      </c>
    </row>
    <row r="648" spans="1:19" x14ac:dyDescent="0.25">
      <c r="A648">
        <v>105</v>
      </c>
      <c r="B648">
        <v>71</v>
      </c>
      <c r="C648" t="s">
        <v>4</v>
      </c>
      <c r="D648">
        <v>30</v>
      </c>
      <c r="E648">
        <v>3</v>
      </c>
      <c r="F648">
        <v>30</v>
      </c>
      <c r="G648">
        <v>247.96</v>
      </c>
      <c r="H648">
        <v>119.53</v>
      </c>
      <c r="I648">
        <v>-2</v>
      </c>
      <c r="J648">
        <v>365.49</v>
      </c>
      <c r="K648">
        <v>19.5</v>
      </c>
      <c r="L648">
        <v>1.6</v>
      </c>
      <c r="M648">
        <v>24.943379999999998</v>
      </c>
      <c r="N648">
        <v>175.29374999999999</v>
      </c>
      <c r="O648">
        <v>96.221649999999997</v>
      </c>
      <c r="P648">
        <v>506.72083708002941</v>
      </c>
      <c r="Q648">
        <v>658.70334389593063</v>
      </c>
      <c r="R648">
        <v>26.13</v>
      </c>
      <c r="S648">
        <v>5.0976940744108645E-3</v>
      </c>
    </row>
    <row r="649" spans="1:19" x14ac:dyDescent="0.25">
      <c r="A649">
        <v>105</v>
      </c>
      <c r="B649">
        <v>72</v>
      </c>
      <c r="C649" t="s">
        <v>4</v>
      </c>
      <c r="D649">
        <v>20</v>
      </c>
      <c r="E649">
        <v>4</v>
      </c>
      <c r="F649">
        <v>30</v>
      </c>
      <c r="G649">
        <v>256.62</v>
      </c>
      <c r="H649">
        <v>121.34</v>
      </c>
      <c r="I649">
        <v>-4.9000000000000004</v>
      </c>
      <c r="J649">
        <v>373.06000000000006</v>
      </c>
      <c r="K649">
        <v>21.3</v>
      </c>
      <c r="L649">
        <v>1.64</v>
      </c>
      <c r="M649">
        <v>24.943379999999998</v>
      </c>
      <c r="N649">
        <v>176.01219512195121</v>
      </c>
      <c r="O649">
        <v>95.494579999999999</v>
      </c>
      <c r="P649">
        <v>448.95270988310307</v>
      </c>
      <c r="Q649">
        <v>930.27847731821203</v>
      </c>
      <c r="R649">
        <v>26.13</v>
      </c>
      <c r="S649">
        <v>1.6333892068216442E-2</v>
      </c>
    </row>
  </sheetData>
  <sortState xmlns:xlrd2="http://schemas.microsoft.com/office/spreadsheetml/2017/richdata2" ref="A2:S649">
    <sortCondition ref="B2:B7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3"/>
  <sheetViews>
    <sheetView tabSelected="1" zoomScaleNormal="100" workbookViewId="0">
      <pane xSplit="5" ySplit="1" topLeftCell="K2" activePane="bottomRight" state="frozen"/>
      <selection pane="topRight" activeCell="F1" sqref="F1"/>
      <selection pane="bottomLeft" activeCell="A2" sqref="A2"/>
      <selection pane="bottomRight" activeCell="R2" sqref="R2"/>
    </sheetView>
  </sheetViews>
  <sheetFormatPr baseColWidth="10" defaultRowHeight="15" x14ac:dyDescent="0.25"/>
  <cols>
    <col min="1" max="1" width="11.42578125" style="24"/>
    <col min="2" max="2" width="11.42578125" style="1"/>
    <col min="3" max="3" width="14.85546875" style="1" customWidth="1"/>
    <col min="5" max="5" width="16.140625" style="1" customWidth="1"/>
    <col min="7" max="7" width="13.42578125" style="6" customWidth="1"/>
    <col min="9" max="9" width="13.5703125" customWidth="1"/>
    <col min="10" max="11" width="17.28515625" customWidth="1"/>
    <col min="12" max="12" width="11.42578125" style="47"/>
    <col min="13" max="13" width="17.140625" style="47" customWidth="1"/>
    <col min="14" max="14" width="14.140625" style="47" customWidth="1"/>
    <col min="15" max="15" width="13.140625" style="38" customWidth="1"/>
    <col min="16" max="16" width="11.42578125" style="38"/>
    <col min="17" max="17" width="22" style="38" customWidth="1"/>
    <col min="18" max="18" width="22.85546875" style="38" customWidth="1"/>
    <col min="19" max="20" width="11.42578125" style="44"/>
    <col min="21" max="21" width="21.140625" style="44" customWidth="1"/>
    <col min="22" max="22" width="11.42578125" style="44"/>
    <col min="23" max="24" width="11.42578125" style="37"/>
    <col min="25" max="25" width="22.42578125" style="37" customWidth="1"/>
    <col min="26" max="26" width="24.7109375" style="37" customWidth="1"/>
    <col min="29" max="29" width="21.85546875" customWidth="1"/>
    <col min="30" max="30" width="24.42578125" customWidth="1"/>
    <col min="33" max="33" width="24" customWidth="1"/>
    <col min="34" max="34" width="23.42578125" customWidth="1"/>
    <col min="37" max="37" width="24.42578125" customWidth="1"/>
    <col min="38" max="38" width="23" customWidth="1"/>
    <col min="41" max="41" width="24.7109375" customWidth="1"/>
    <col min="42" max="42" width="25" customWidth="1"/>
    <col min="45" max="45" width="24.7109375" customWidth="1"/>
    <col min="46" max="46" width="23.85546875" customWidth="1"/>
    <col min="49" max="49" width="23.5703125" customWidth="1"/>
    <col min="50" max="50" width="23.7109375" customWidth="1"/>
  </cols>
  <sheetData>
    <row r="1" spans="1:50" x14ac:dyDescent="0.25">
      <c r="A1" s="23" t="s">
        <v>0</v>
      </c>
      <c r="B1" s="2" t="s">
        <v>32</v>
      </c>
      <c r="C1" s="2" t="s">
        <v>34</v>
      </c>
      <c r="D1" s="2" t="s">
        <v>27</v>
      </c>
      <c r="E1" s="2" t="s">
        <v>33</v>
      </c>
      <c r="F1" s="3" t="s">
        <v>29</v>
      </c>
      <c r="G1" s="5" t="s">
        <v>30</v>
      </c>
      <c r="H1" s="2" t="s">
        <v>35</v>
      </c>
      <c r="I1" s="2" t="s">
        <v>31</v>
      </c>
      <c r="J1" s="30" t="s">
        <v>57</v>
      </c>
      <c r="K1" s="33" t="s">
        <v>56</v>
      </c>
      <c r="L1" s="47" t="s">
        <v>59</v>
      </c>
      <c r="M1" s="47" t="s">
        <v>58</v>
      </c>
      <c r="N1" s="47" t="s">
        <v>55</v>
      </c>
      <c r="O1" s="38" t="s">
        <v>37</v>
      </c>
      <c r="P1" s="38" t="s">
        <v>38</v>
      </c>
      <c r="Q1" s="38" t="s">
        <v>60</v>
      </c>
      <c r="R1" s="38" t="s">
        <v>36</v>
      </c>
      <c r="S1" s="44" t="s">
        <v>39</v>
      </c>
      <c r="T1" s="44" t="s">
        <v>40</v>
      </c>
      <c r="U1" s="44" t="s">
        <v>61</v>
      </c>
      <c r="V1" s="44" t="s">
        <v>36</v>
      </c>
      <c r="W1" s="37" t="s">
        <v>39</v>
      </c>
      <c r="X1" s="37" t="s">
        <v>41</v>
      </c>
      <c r="Y1" s="37" t="s">
        <v>62</v>
      </c>
      <c r="Z1" s="37" t="s">
        <v>36</v>
      </c>
      <c r="AA1" t="s">
        <v>42</v>
      </c>
      <c r="AB1" t="s">
        <v>40</v>
      </c>
      <c r="AC1" s="37" t="s">
        <v>63</v>
      </c>
      <c r="AD1" s="37" t="s">
        <v>36</v>
      </c>
      <c r="AE1" t="s">
        <v>39</v>
      </c>
      <c r="AF1" t="s">
        <v>40</v>
      </c>
      <c r="AG1" s="37" t="s">
        <v>64</v>
      </c>
      <c r="AH1" s="37" t="s">
        <v>36</v>
      </c>
      <c r="AI1" t="s">
        <v>39</v>
      </c>
      <c r="AJ1" t="s">
        <v>40</v>
      </c>
      <c r="AK1" s="37" t="s">
        <v>65</v>
      </c>
      <c r="AL1" s="37" t="s">
        <v>36</v>
      </c>
      <c r="AM1" t="s">
        <v>39</v>
      </c>
      <c r="AN1" t="s">
        <v>40</v>
      </c>
      <c r="AO1" s="37" t="s">
        <v>66</v>
      </c>
      <c r="AP1" s="37" t="s">
        <v>36</v>
      </c>
      <c r="AQ1" t="s">
        <v>39</v>
      </c>
      <c r="AR1" t="s">
        <v>40</v>
      </c>
      <c r="AS1" s="37" t="s">
        <v>67</v>
      </c>
      <c r="AT1" s="37" t="s">
        <v>36</v>
      </c>
      <c r="AU1" t="s">
        <v>39</v>
      </c>
      <c r="AV1" t="s">
        <v>40</v>
      </c>
      <c r="AW1" s="37" t="s">
        <v>68</v>
      </c>
      <c r="AX1" s="37" t="s">
        <v>36</v>
      </c>
    </row>
    <row r="2" spans="1:50" x14ac:dyDescent="0.25">
      <c r="A2" s="23">
        <v>1</v>
      </c>
      <c r="B2" s="2" t="s">
        <v>3</v>
      </c>
      <c r="C2" s="2">
        <v>20</v>
      </c>
      <c r="D2" s="2">
        <v>2</v>
      </c>
      <c r="E2" s="2">
        <v>30</v>
      </c>
      <c r="F2" s="3">
        <v>251.4</v>
      </c>
      <c r="G2" s="5">
        <v>112.33</v>
      </c>
      <c r="H2" s="3">
        <v>10.7</v>
      </c>
      <c r="I2" s="3">
        <f t="shared" ref="I2:I33" si="0">F2+G2+H2</f>
        <v>374.43</v>
      </c>
      <c r="J2" s="31">
        <v>12.3</v>
      </c>
      <c r="K2" s="31">
        <v>1.42</v>
      </c>
      <c r="L2" s="48">
        <f t="shared" ref="L2:L33" si="1">8.31446*(E2+273)/101</f>
        <v>24.943379999999998</v>
      </c>
      <c r="M2" s="48">
        <f t="shared" ref="M2:M33" si="2">250-(G2/K2)</f>
        <v>170.8943661971831</v>
      </c>
      <c r="N2" s="48">
        <f t="shared" ref="N2:N33" si="3">G2-(G2*J2/100)</f>
        <v>98.513409999999993</v>
      </c>
      <c r="O2" s="42">
        <v>514.73548177611826</v>
      </c>
      <c r="P2" s="42">
        <v>1324.2307543588299</v>
      </c>
      <c r="Q2" s="39">
        <v>22.63</v>
      </c>
      <c r="R2" s="39">
        <f>+(P2-O2)*0.000001*44000000/L2*(M2/1000)*(12/44)/Q2/N2</f>
        <v>2.9853008141839863E-2</v>
      </c>
      <c r="S2" s="45">
        <v>495.75152043078873</v>
      </c>
      <c r="T2" s="45">
        <v>1489.4955337345582</v>
      </c>
      <c r="U2" s="51">
        <v>25.16</v>
      </c>
      <c r="V2" s="29">
        <f t="shared" ref="V2:V33" si="4">(T2-S2)*0.000001*44000000/L2*(M2/1000)*(12/44)/U2/N2</f>
        <v>3.2962658042045907E-2</v>
      </c>
      <c r="W2" s="46">
        <v>477.8083163784334</v>
      </c>
      <c r="X2" s="46">
        <v>1349.3607577092512</v>
      </c>
      <c r="Y2" s="53">
        <v>25.19</v>
      </c>
      <c r="Z2" s="49">
        <f t="shared" ref="Z2:Z33" si="5">(X2-W2)*0.000001*44000000/L2*(M2/1000)*(12/44)/Y2/N2</f>
        <v>2.8875113019477566E-2</v>
      </c>
      <c r="AA2" s="27">
        <v>569.05765130392001</v>
      </c>
      <c r="AB2" s="27">
        <v>1301.8479088076103</v>
      </c>
      <c r="AC2" s="54">
        <v>24.14</v>
      </c>
      <c r="AD2" s="50">
        <f t="shared" ref="AD2:AD33" si="6">(AB2-AA2)*0.000001*44000000/L2*(M2/1000)*(12/24)/AC2/N2</f>
        <v>4.6445344899120423E-2</v>
      </c>
      <c r="AE2" s="28">
        <v>531.54051172707887</v>
      </c>
      <c r="AF2" s="28">
        <v>1164.1564179104478</v>
      </c>
      <c r="AG2" s="28">
        <v>24.39</v>
      </c>
      <c r="AH2" s="50">
        <f t="shared" ref="AH2:AH33" si="7">(AF2-AE2)*0.000001*44000000/L2*(M2/1000)*(12/44)/AG2/N2</f>
        <v>2.1646448057242716E-2</v>
      </c>
      <c r="AI2" s="41">
        <v>645.40975214367995</v>
      </c>
      <c r="AJ2" s="41">
        <v>1162.1841218378056</v>
      </c>
      <c r="AK2" s="41">
        <v>24.16</v>
      </c>
      <c r="AL2" s="50">
        <f t="shared" ref="AL2:AL33" si="8">(AJ2-AI2)*0.000001*44000000/L2*(M2/1000)*(12/44)/AK2/N2</f>
        <v>1.785099270538483E-2</v>
      </c>
      <c r="AM2">
        <v>583.36355536699193</v>
      </c>
      <c r="AN2">
        <v>1188.0594823928723</v>
      </c>
      <c r="AO2">
        <v>22.93</v>
      </c>
      <c r="AP2">
        <f t="shared" ref="AP2:AP33" si="9">(AN2-AM2)*0.000001*44000000/L2*(M2/1000)*(12/44)/AO2/N2</f>
        <v>2.2008544654898352E-2</v>
      </c>
      <c r="AQ2" s="28">
        <v>550.43113336367776</v>
      </c>
      <c r="AR2" s="28">
        <v>1217.3364132908512</v>
      </c>
      <c r="AS2" s="41">
        <v>24.78</v>
      </c>
      <c r="AT2" s="50">
        <f t="shared" ref="AT2:AT33" si="10">(AR2-AQ2)*0.000001*44000000/L2*(M2/1000)*(12/44)/AS2/N2</f>
        <v>2.2460591552866147E-2</v>
      </c>
      <c r="AU2" s="28">
        <v>439.68634022725422</v>
      </c>
      <c r="AV2" s="28">
        <v>1002.6127001334222</v>
      </c>
      <c r="AW2" s="41">
        <v>26.13</v>
      </c>
      <c r="AX2">
        <f t="shared" ref="AX2:AX33" si="11">(AV2-AU2)*0.000001*44000000/L2*(M2/1000)*(12/44)/AW2/N2</f>
        <v>1.7979206165499691E-2</v>
      </c>
    </row>
    <row r="3" spans="1:50" x14ac:dyDescent="0.25">
      <c r="A3" s="23">
        <v>2</v>
      </c>
      <c r="B3" s="2" t="s">
        <v>3</v>
      </c>
      <c r="C3" s="2">
        <v>30</v>
      </c>
      <c r="D3" s="2">
        <v>2</v>
      </c>
      <c r="E3" s="2">
        <v>30</v>
      </c>
      <c r="F3" s="3">
        <v>249.94</v>
      </c>
      <c r="G3" s="5">
        <v>113.2</v>
      </c>
      <c r="H3" s="3">
        <v>11.2</v>
      </c>
      <c r="I3" s="3">
        <f t="shared" si="0"/>
        <v>374.34</v>
      </c>
      <c r="J3" s="31">
        <v>13.2</v>
      </c>
      <c r="K3" s="31">
        <v>1.38</v>
      </c>
      <c r="L3" s="48">
        <f t="shared" si="1"/>
        <v>24.943379999999998</v>
      </c>
      <c r="M3" s="48">
        <f t="shared" si="2"/>
        <v>167.97101449275362</v>
      </c>
      <c r="N3" s="48">
        <f t="shared" si="3"/>
        <v>98.257599999999996</v>
      </c>
      <c r="O3" s="42">
        <v>512.05073463755173</v>
      </c>
      <c r="P3" s="42">
        <v>960.83056805399315</v>
      </c>
      <c r="Q3" s="39">
        <v>22.63</v>
      </c>
      <c r="R3" s="39">
        <f t="shared" ref="R2:R33" si="12">+(P3-O3)*0.000001*44000000/L3*(M3/1000)*(12/44)/Q3/N3</f>
        <v>1.6309585180203333E-2</v>
      </c>
      <c r="S3" s="45">
        <v>477.60806145074434</v>
      </c>
      <c r="T3" s="45">
        <v>813.69122584732349</v>
      </c>
      <c r="U3" s="51">
        <v>25.16</v>
      </c>
      <c r="V3" s="29">
        <f t="shared" si="4"/>
        <v>1.0985763797131431E-2</v>
      </c>
      <c r="W3" s="46">
        <v>474.82186334350627</v>
      </c>
      <c r="X3" s="46">
        <v>820.77719823788539</v>
      </c>
      <c r="Y3" s="53">
        <v>25.19</v>
      </c>
      <c r="Z3" s="49">
        <f t="shared" si="5"/>
        <v>1.1294993903945878E-2</v>
      </c>
      <c r="AA3" s="27">
        <v>570.1506232573397</v>
      </c>
      <c r="AB3" s="27">
        <v>875.40809414466139</v>
      </c>
      <c r="AC3" s="54">
        <v>24.14</v>
      </c>
      <c r="AD3" s="50">
        <f t="shared" si="6"/>
        <v>1.9066220307370749E-2</v>
      </c>
      <c r="AE3" s="28">
        <v>604.51385927505328</v>
      </c>
      <c r="AF3" s="28">
        <v>904.04085287846476</v>
      </c>
      <c r="AG3" s="28">
        <v>24.39</v>
      </c>
      <c r="AH3" s="50">
        <f t="shared" si="7"/>
        <v>1.0099928593852375E-2</v>
      </c>
      <c r="AI3" s="41">
        <v>568.00302888102044</v>
      </c>
      <c r="AJ3" s="41">
        <v>818.98191203446959</v>
      </c>
      <c r="AK3" s="41">
        <v>24.16</v>
      </c>
      <c r="AL3" s="50">
        <f t="shared" si="8"/>
        <v>8.5434717680891014E-3</v>
      </c>
      <c r="AM3">
        <v>632.89592702588038</v>
      </c>
      <c r="AN3">
        <v>893.85116673737809</v>
      </c>
      <c r="AO3">
        <v>22.93</v>
      </c>
      <c r="AP3">
        <f t="shared" si="9"/>
        <v>9.3595744445968184E-3</v>
      </c>
      <c r="AQ3" s="28">
        <v>566.73122439690485</v>
      </c>
      <c r="AR3" s="28">
        <v>855.41197086936734</v>
      </c>
      <c r="AS3" s="41">
        <v>24.78</v>
      </c>
      <c r="AT3" s="50">
        <f t="shared" si="10"/>
        <v>9.5809958887106469E-3</v>
      </c>
      <c r="AU3" s="28">
        <v>507.32265184337456</v>
      </c>
      <c r="AV3" s="28">
        <v>789.33872581721141</v>
      </c>
      <c r="AW3" s="41">
        <v>26.13</v>
      </c>
      <c r="AX3">
        <f t="shared" si="11"/>
        <v>8.8762308532540461E-3</v>
      </c>
    </row>
    <row r="4" spans="1:50" x14ac:dyDescent="0.25">
      <c r="A4" s="23">
        <v>3</v>
      </c>
      <c r="B4" s="2" t="s">
        <v>4</v>
      </c>
      <c r="C4" s="2">
        <v>10</v>
      </c>
      <c r="D4" s="2">
        <v>2</v>
      </c>
      <c r="E4" s="2">
        <v>30</v>
      </c>
      <c r="F4" s="3">
        <v>248.62</v>
      </c>
      <c r="G4" s="5">
        <v>126.01</v>
      </c>
      <c r="H4" s="3">
        <v>22.5</v>
      </c>
      <c r="I4" s="3">
        <f t="shared" si="0"/>
        <v>397.13</v>
      </c>
      <c r="J4" s="31">
        <v>26</v>
      </c>
      <c r="K4" s="31">
        <v>0.93</v>
      </c>
      <c r="L4" s="48">
        <f t="shared" si="1"/>
        <v>24.943379999999998</v>
      </c>
      <c r="M4" s="48">
        <f t="shared" si="2"/>
        <v>114.50537634408602</v>
      </c>
      <c r="N4" s="48">
        <f t="shared" si="3"/>
        <v>93.247399999999999</v>
      </c>
      <c r="O4" s="42">
        <v>519.94333955678201</v>
      </c>
      <c r="P4" s="42">
        <v>18262.382961895386</v>
      </c>
      <c r="Q4" s="39">
        <v>22.63</v>
      </c>
      <c r="R4" s="39">
        <f t="shared" si="12"/>
        <v>0.46317367973923823</v>
      </c>
      <c r="S4" s="45">
        <v>525.35734874881211</v>
      </c>
      <c r="T4" s="45">
        <v>14281.191986062719</v>
      </c>
      <c r="U4" s="51">
        <v>25.16</v>
      </c>
      <c r="V4" s="29">
        <f t="shared" si="4"/>
        <v>0.32299172791961733</v>
      </c>
      <c r="W4" s="46">
        <v>489.29420990166159</v>
      </c>
      <c r="X4" s="46">
        <v>14393.383365638765</v>
      </c>
      <c r="Y4" s="53">
        <v>25.19</v>
      </c>
      <c r="Z4" s="49">
        <f t="shared" si="5"/>
        <v>0.32608398261705646</v>
      </c>
      <c r="AA4" s="27">
        <v>573.31825487944889</v>
      </c>
      <c r="AB4" s="27">
        <v>12017.678546826308</v>
      </c>
      <c r="AC4" s="54">
        <v>24.14</v>
      </c>
      <c r="AD4" s="50">
        <f t="shared" si="6"/>
        <v>0.51346492374224784</v>
      </c>
      <c r="AE4" s="28">
        <v>521.22132196162045</v>
      </c>
      <c r="AF4" s="28">
        <v>10199.380469083155</v>
      </c>
      <c r="AG4" s="28">
        <v>24.39</v>
      </c>
      <c r="AH4" s="50">
        <f t="shared" si="7"/>
        <v>0.23442074900445073</v>
      </c>
      <c r="AI4" s="41">
        <v>553.45288170299898</v>
      </c>
      <c r="AJ4" s="41">
        <v>7768.2638112708501</v>
      </c>
      <c r="AK4" s="41">
        <v>24.16</v>
      </c>
      <c r="AL4" s="50">
        <f t="shared" si="8"/>
        <v>0.17641808955850349</v>
      </c>
      <c r="AM4">
        <v>625.6395417904115</v>
      </c>
      <c r="AN4">
        <v>7288.0454815443354</v>
      </c>
      <c r="AO4">
        <v>22.93</v>
      </c>
      <c r="AP4">
        <f t="shared" si="9"/>
        <v>0.17164933536613641</v>
      </c>
      <c r="AQ4" s="28">
        <v>561.95134274010013</v>
      </c>
      <c r="AR4" s="28">
        <v>5630.3199362767409</v>
      </c>
      <c r="AS4" s="41">
        <v>24.78</v>
      </c>
      <c r="AT4" s="50">
        <f t="shared" si="10"/>
        <v>0.1208320042677872</v>
      </c>
      <c r="AU4" s="28">
        <v>453.91339001062698</v>
      </c>
      <c r="AV4" s="28">
        <v>6296.4046447631754</v>
      </c>
      <c r="AW4" s="41">
        <v>26.13</v>
      </c>
      <c r="AX4">
        <f t="shared" si="11"/>
        <v>0.13209115920488582</v>
      </c>
    </row>
    <row r="5" spans="1:50" x14ac:dyDescent="0.25">
      <c r="A5" s="23">
        <v>4</v>
      </c>
      <c r="B5" s="2" t="s">
        <v>4</v>
      </c>
      <c r="C5" s="2">
        <v>20</v>
      </c>
      <c r="D5" s="2">
        <v>2</v>
      </c>
      <c r="E5" s="2">
        <v>30</v>
      </c>
      <c r="F5" s="3">
        <v>248.5</v>
      </c>
      <c r="G5" s="5">
        <v>113.01</v>
      </c>
      <c r="H5" s="3">
        <v>3.3</v>
      </c>
      <c r="I5" s="3">
        <f t="shared" si="0"/>
        <v>364.81</v>
      </c>
      <c r="J5" s="32">
        <v>13</v>
      </c>
      <c r="K5" s="32">
        <v>1.64</v>
      </c>
      <c r="L5" s="48">
        <f t="shared" si="1"/>
        <v>24.943379999999998</v>
      </c>
      <c r="M5" s="48">
        <f t="shared" si="2"/>
        <v>181.09146341463412</v>
      </c>
      <c r="N5" s="48">
        <f t="shared" si="3"/>
        <v>98.318700000000007</v>
      </c>
      <c r="O5" s="42">
        <v>524.55704196769216</v>
      </c>
      <c r="P5" s="42">
        <v>1257.4070233408322</v>
      </c>
      <c r="Q5" s="39">
        <v>22.63</v>
      </c>
      <c r="R5" s="39">
        <f t="shared" si="12"/>
        <v>2.8695798955569566E-2</v>
      </c>
      <c r="S5" s="45">
        <v>515.06696230598664</v>
      </c>
      <c r="T5" s="45">
        <v>1266.544314222363</v>
      </c>
      <c r="U5" s="51">
        <v>25.16</v>
      </c>
      <c r="V5" s="29">
        <f t="shared" si="4"/>
        <v>2.6466289173622325E-2</v>
      </c>
      <c r="W5" s="46">
        <v>485.4055866395388</v>
      </c>
      <c r="X5" s="46">
        <v>1194.6677621145375</v>
      </c>
      <c r="Y5" s="53">
        <v>25.19</v>
      </c>
      <c r="Z5" s="49">
        <f t="shared" si="5"/>
        <v>2.4949763087288468E-2</v>
      </c>
      <c r="AA5" s="27">
        <v>575.67555355092668</v>
      </c>
      <c r="AB5" s="27">
        <v>1139.5470805314089</v>
      </c>
      <c r="AC5" s="54">
        <v>24.14</v>
      </c>
      <c r="AD5" s="50">
        <f t="shared" si="6"/>
        <v>3.7946535222739886E-2</v>
      </c>
      <c r="AE5" s="28">
        <v>566.64771855010656</v>
      </c>
      <c r="AF5" s="28">
        <v>1012.5674626865673</v>
      </c>
      <c r="AG5" s="28">
        <v>24.39</v>
      </c>
      <c r="AH5" s="50">
        <f t="shared" si="7"/>
        <v>1.6200659552119554E-2</v>
      </c>
      <c r="AI5" s="41">
        <v>547.72266541529802</v>
      </c>
      <c r="AJ5" s="41">
        <v>1013.7095687044069</v>
      </c>
      <c r="AK5" s="41">
        <v>24.16</v>
      </c>
      <c r="AL5" s="50">
        <f t="shared" si="8"/>
        <v>1.7090885896654345E-2</v>
      </c>
      <c r="AM5">
        <v>597.34060246075524</v>
      </c>
      <c r="AN5">
        <v>966.31361900721265</v>
      </c>
      <c r="AO5">
        <v>22.93</v>
      </c>
      <c r="AP5">
        <f t="shared" si="9"/>
        <v>1.425864793669307E-2</v>
      </c>
      <c r="AQ5" s="28">
        <v>533.29167045971781</v>
      </c>
      <c r="AR5" s="28">
        <v>1034.1557578516158</v>
      </c>
      <c r="AS5" s="41">
        <v>24.78</v>
      </c>
      <c r="AT5" s="50">
        <f t="shared" si="10"/>
        <v>1.7910445358145316E-2</v>
      </c>
      <c r="AU5" s="28">
        <v>438.57259053380199</v>
      </c>
      <c r="AV5" s="28">
        <v>878.44909106070702</v>
      </c>
      <c r="AW5" s="41">
        <v>26.13</v>
      </c>
      <c r="AX5">
        <f t="shared" si="11"/>
        <v>1.491691947787646E-2</v>
      </c>
    </row>
    <row r="6" spans="1:50" x14ac:dyDescent="0.25">
      <c r="A6" s="23">
        <v>5</v>
      </c>
      <c r="B6" s="2" t="s">
        <v>4</v>
      </c>
      <c r="C6" s="2">
        <v>30</v>
      </c>
      <c r="D6" s="2">
        <v>3</v>
      </c>
      <c r="E6" s="2">
        <v>10</v>
      </c>
      <c r="F6" s="3">
        <v>251.96</v>
      </c>
      <c r="G6" s="5">
        <v>119.53</v>
      </c>
      <c r="H6" s="3">
        <v>-2</v>
      </c>
      <c r="I6" s="3">
        <f t="shared" si="0"/>
        <v>369.49</v>
      </c>
      <c r="J6" s="32">
        <v>19.5</v>
      </c>
      <c r="K6" s="32">
        <v>1.6</v>
      </c>
      <c r="L6" s="48">
        <f t="shared" si="1"/>
        <v>23.296952277227724</v>
      </c>
      <c r="M6" s="48">
        <f t="shared" si="2"/>
        <v>175.29374999999999</v>
      </c>
      <c r="N6" s="48">
        <f t="shared" si="3"/>
        <v>96.221649999999997</v>
      </c>
      <c r="O6" s="42">
        <v>513.19555158697949</v>
      </c>
      <c r="P6" s="42">
        <v>588.5920978627671</v>
      </c>
      <c r="Q6" s="39">
        <v>22.86</v>
      </c>
      <c r="R6" s="39">
        <f t="shared" si="12"/>
        <v>3.0949311655646722E-3</v>
      </c>
      <c r="S6" s="45">
        <v>489.01504592968007</v>
      </c>
      <c r="T6" s="45">
        <v>500.28281596452331</v>
      </c>
      <c r="U6" s="45">
        <v>25.2</v>
      </c>
      <c r="V6" s="29">
        <f t="shared" si="4"/>
        <v>4.1957847682542923E-4</v>
      </c>
      <c r="W6" s="46">
        <v>489.30935910478132</v>
      </c>
      <c r="X6" s="46">
        <v>463.46222026431718</v>
      </c>
      <c r="Y6" s="52">
        <v>25.26</v>
      </c>
      <c r="Z6" s="49">
        <f t="shared" si="5"/>
        <v>-9.6018495643494144E-4</v>
      </c>
      <c r="AA6" s="27">
        <v>496.13220436280136</v>
      </c>
      <c r="AB6" s="27">
        <v>513.73844513695258</v>
      </c>
      <c r="AC6" s="28">
        <v>24.14</v>
      </c>
      <c r="AD6" s="50">
        <f t="shared" si="6"/>
        <v>1.254719286736118E-3</v>
      </c>
      <c r="AE6" s="28">
        <v>570.97782515991469</v>
      </c>
      <c r="AF6" s="28">
        <v>547.57791044776116</v>
      </c>
      <c r="AG6" s="28">
        <v>24.43</v>
      </c>
      <c r="AH6" s="50">
        <f t="shared" si="7"/>
        <v>-8.9880726781802422E-4</v>
      </c>
      <c r="AI6" s="41">
        <v>594.63533978925818</v>
      </c>
      <c r="AJ6" s="41">
        <v>518.46819674928543</v>
      </c>
      <c r="AK6" s="41">
        <v>24.21</v>
      </c>
      <c r="AL6" s="50">
        <f t="shared" si="8"/>
        <v>-2.952219499503664E-3</v>
      </c>
      <c r="AM6">
        <v>686.28010182435298</v>
      </c>
      <c r="AN6">
        <v>530.87089520577001</v>
      </c>
      <c r="AO6" s="41">
        <v>22.82</v>
      </c>
      <c r="AP6">
        <f t="shared" si="9"/>
        <v>-6.3905299007627446E-3</v>
      </c>
      <c r="AQ6" s="28">
        <v>642.88256713700503</v>
      </c>
      <c r="AR6" s="28">
        <v>669.62662721893491</v>
      </c>
      <c r="AS6" s="41">
        <v>24.73</v>
      </c>
      <c r="AT6" s="50">
        <f t="shared" si="10"/>
        <v>1.0147965705094206E-3</v>
      </c>
      <c r="AU6" s="28">
        <v>434.27711926755495</v>
      </c>
      <c r="AV6" s="28">
        <v>447.07304869913276</v>
      </c>
      <c r="AW6" s="41">
        <v>26.13</v>
      </c>
      <c r="AX6">
        <f t="shared" si="11"/>
        <v>4.5952399570189662E-4</v>
      </c>
    </row>
    <row r="7" spans="1:50" x14ac:dyDescent="0.25">
      <c r="A7" s="23">
        <v>6</v>
      </c>
      <c r="B7" s="2" t="s">
        <v>3</v>
      </c>
      <c r="C7" s="2">
        <v>10</v>
      </c>
      <c r="D7" s="2">
        <v>1</v>
      </c>
      <c r="E7" s="2">
        <v>10</v>
      </c>
      <c r="F7" s="3">
        <v>244.81</v>
      </c>
      <c r="G7" s="5">
        <v>110.32</v>
      </c>
      <c r="H7" s="3">
        <v>42.1</v>
      </c>
      <c r="I7" s="3">
        <f t="shared" si="0"/>
        <v>397.23</v>
      </c>
      <c r="J7" s="32">
        <v>10.3</v>
      </c>
      <c r="K7" s="32">
        <v>0.89</v>
      </c>
      <c r="L7" s="48">
        <f t="shared" si="1"/>
        <v>23.296952277227724</v>
      </c>
      <c r="M7" s="48">
        <f t="shared" si="2"/>
        <v>126.04494382022473</v>
      </c>
      <c r="N7" s="48">
        <f t="shared" si="3"/>
        <v>98.957039999999992</v>
      </c>
      <c r="O7" s="42">
        <v>546.3120545498823</v>
      </c>
      <c r="P7" s="42">
        <v>2158.8189503655794</v>
      </c>
      <c r="Q7" s="39">
        <v>22.86</v>
      </c>
      <c r="R7" s="39">
        <f t="shared" si="12"/>
        <v>4.6279240530247678E-2</v>
      </c>
      <c r="S7" s="45">
        <v>494.42961672473871</v>
      </c>
      <c r="T7" s="45">
        <v>1871.178428888185</v>
      </c>
      <c r="U7" s="45">
        <v>25.2</v>
      </c>
      <c r="V7" s="29">
        <f t="shared" si="4"/>
        <v>3.5843881962984554E-2</v>
      </c>
      <c r="W7" s="46">
        <v>500.97113428280772</v>
      </c>
      <c r="X7" s="46">
        <v>1923.2930220264318</v>
      </c>
      <c r="Y7" s="52">
        <v>25.26</v>
      </c>
      <c r="Z7" s="49">
        <f t="shared" si="5"/>
        <v>3.6942426329956847E-2</v>
      </c>
      <c r="AA7" s="27">
        <v>532.79735115630638</v>
      </c>
      <c r="AB7" s="27">
        <v>1522.628473019518</v>
      </c>
      <c r="AC7" s="28">
        <v>24.14</v>
      </c>
      <c r="AD7" s="50">
        <f t="shared" si="6"/>
        <v>4.9320349152535713E-2</v>
      </c>
      <c r="AE7" s="28">
        <v>547.53978678038379</v>
      </c>
      <c r="AF7" s="28">
        <v>1668.8844776119404</v>
      </c>
      <c r="AG7" s="28">
        <v>24.43</v>
      </c>
      <c r="AH7" s="50">
        <f t="shared" si="7"/>
        <v>3.0114560754018829E-2</v>
      </c>
      <c r="AI7" s="41">
        <v>538.19632268247949</v>
      </c>
      <c r="AJ7" s="41">
        <v>1632.8889552493495</v>
      </c>
      <c r="AK7" s="41">
        <v>24.21</v>
      </c>
      <c r="AL7" s="50">
        <f t="shared" si="8"/>
        <v>2.9665950969320298E-2</v>
      </c>
      <c r="AM7">
        <v>575.91332201951627</v>
      </c>
      <c r="AN7">
        <v>1124.1148069579974</v>
      </c>
      <c r="AO7" s="41">
        <v>22.82</v>
      </c>
      <c r="AP7">
        <f t="shared" si="9"/>
        <v>1.5761060508007529E-2</v>
      </c>
      <c r="AQ7" s="28">
        <v>591.10974055530278</v>
      </c>
      <c r="AR7" s="28">
        <v>1727.4682749203459</v>
      </c>
      <c r="AS7" s="41">
        <v>24.73</v>
      </c>
      <c r="AT7" s="50">
        <f t="shared" si="10"/>
        <v>3.0147557379580841E-2</v>
      </c>
      <c r="AU7" s="28">
        <v>449.18740292651023</v>
      </c>
      <c r="AV7" s="28">
        <v>1474.0926034022682</v>
      </c>
      <c r="AW7" s="41">
        <v>26.13</v>
      </c>
      <c r="AX7">
        <f t="shared" si="11"/>
        <v>2.5733873151199488E-2</v>
      </c>
    </row>
    <row r="8" spans="1:50" x14ac:dyDescent="0.25">
      <c r="A8" s="23">
        <v>7</v>
      </c>
      <c r="B8" s="2" t="s">
        <v>3</v>
      </c>
      <c r="C8" s="2">
        <v>20</v>
      </c>
      <c r="D8" s="2">
        <v>3</v>
      </c>
      <c r="E8" s="2">
        <v>20</v>
      </c>
      <c r="F8" s="3">
        <v>248.29</v>
      </c>
      <c r="G8" s="5">
        <v>113.02</v>
      </c>
      <c r="H8" s="3">
        <v>10</v>
      </c>
      <c r="I8" s="3">
        <f t="shared" si="0"/>
        <v>371.31</v>
      </c>
      <c r="J8" s="31">
        <v>13</v>
      </c>
      <c r="K8" s="31">
        <v>1.42</v>
      </c>
      <c r="L8" s="48">
        <f t="shared" si="1"/>
        <v>24.120166138613865</v>
      </c>
      <c r="M8" s="48">
        <f t="shared" si="2"/>
        <v>170.40845070422534</v>
      </c>
      <c r="N8" s="48">
        <f t="shared" si="3"/>
        <v>98.327399999999997</v>
      </c>
      <c r="O8" s="42">
        <v>501.19126552479912</v>
      </c>
      <c r="P8" s="42">
        <v>1433.0849444600674</v>
      </c>
      <c r="Q8" s="39">
        <v>23.14</v>
      </c>
      <c r="R8" s="39">
        <f t="shared" si="12"/>
        <v>3.4723263410028078E-2</v>
      </c>
      <c r="S8" s="45">
        <v>473.25017421602792</v>
      </c>
      <c r="T8" s="45">
        <v>1309.8179442508711</v>
      </c>
      <c r="U8" s="45">
        <v>25.27</v>
      </c>
      <c r="V8" s="29">
        <f t="shared" si="4"/>
        <v>2.8543906521702817E-2</v>
      </c>
      <c r="W8" s="46">
        <v>487.79337063411322</v>
      </c>
      <c r="X8" s="46">
        <v>1255.6868193832599</v>
      </c>
      <c r="Y8" s="52">
        <v>25.31</v>
      </c>
      <c r="Z8" s="49">
        <f t="shared" si="5"/>
        <v>2.6159313396676542E-2</v>
      </c>
      <c r="AA8" s="27">
        <v>513.53175332130559</v>
      </c>
      <c r="AB8" s="27">
        <v>1093.7598245038544</v>
      </c>
      <c r="AC8" s="28">
        <v>24.17</v>
      </c>
      <c r="AD8" s="50">
        <f t="shared" si="6"/>
        <v>3.794731426044462E-2</v>
      </c>
      <c r="AE8" s="28">
        <v>461.58243070362477</v>
      </c>
      <c r="AF8" s="28">
        <v>1046.0033262260126</v>
      </c>
      <c r="AG8" s="28">
        <v>24.59</v>
      </c>
      <c r="AH8" s="50">
        <f t="shared" si="7"/>
        <v>2.0492018074541367E-2</v>
      </c>
      <c r="AI8" s="41">
        <v>527.10306727528689</v>
      </c>
      <c r="AJ8" s="41">
        <v>1054.5551810929567</v>
      </c>
      <c r="AK8" s="41">
        <v>23.06</v>
      </c>
      <c r="AL8" s="50">
        <f t="shared" si="8"/>
        <v>1.972155966330924E-2</v>
      </c>
      <c r="AM8">
        <v>480.42481968604159</v>
      </c>
      <c r="AN8">
        <v>1043.2187102248622</v>
      </c>
      <c r="AO8" s="41">
        <v>22.97</v>
      </c>
      <c r="AP8">
        <f t="shared" si="9"/>
        <v>2.1125446784633763E-2</v>
      </c>
      <c r="AQ8" s="28">
        <v>500.78866636322255</v>
      </c>
      <c r="AR8" s="28">
        <v>1123.7598088302229</v>
      </c>
      <c r="AS8" s="41">
        <v>24.79</v>
      </c>
      <c r="AT8" s="50">
        <f t="shared" si="10"/>
        <v>2.16675060440625E-2</v>
      </c>
      <c r="AU8" s="28">
        <v>433.83360582032213</v>
      </c>
      <c r="AV8" s="28">
        <v>905.53973482321544</v>
      </c>
      <c r="AW8" s="41">
        <v>26.14</v>
      </c>
      <c r="AX8">
        <f t="shared" si="11"/>
        <v>1.5559063725026252E-2</v>
      </c>
    </row>
    <row r="9" spans="1:50" x14ac:dyDescent="0.25">
      <c r="A9" s="23">
        <v>8</v>
      </c>
      <c r="B9" s="2" t="s">
        <v>3</v>
      </c>
      <c r="C9" s="2">
        <v>30</v>
      </c>
      <c r="D9" s="2">
        <v>3</v>
      </c>
      <c r="E9" s="2">
        <v>20</v>
      </c>
      <c r="F9" s="3">
        <v>254.5</v>
      </c>
      <c r="G9" s="5">
        <v>118.73</v>
      </c>
      <c r="H9" s="3">
        <v>5.7</v>
      </c>
      <c r="I9" s="3">
        <f t="shared" si="0"/>
        <v>378.93</v>
      </c>
      <c r="J9" s="31">
        <v>18.7</v>
      </c>
      <c r="K9" s="31">
        <v>1.38</v>
      </c>
      <c r="L9" s="48">
        <f t="shared" si="1"/>
        <v>24.120166138613865</v>
      </c>
      <c r="M9" s="48">
        <f t="shared" si="2"/>
        <v>163.963768115942</v>
      </c>
      <c r="N9" s="48">
        <f t="shared" si="3"/>
        <v>96.52749</v>
      </c>
      <c r="O9" s="42">
        <v>481.98772627648344</v>
      </c>
      <c r="P9" s="42">
        <v>707.62679274465688</v>
      </c>
      <c r="Q9" s="39">
        <v>23.14</v>
      </c>
      <c r="R9" s="39">
        <f t="shared" si="12"/>
        <v>8.2404090018534555E-3</v>
      </c>
      <c r="S9" s="45">
        <v>478.64545454545453</v>
      </c>
      <c r="T9" s="45">
        <v>643.74356984478936</v>
      </c>
      <c r="U9" s="45">
        <v>25.27</v>
      </c>
      <c r="V9" s="29">
        <f t="shared" si="4"/>
        <v>5.5212155421170903E-3</v>
      </c>
      <c r="W9" s="46">
        <v>475.26702271956594</v>
      </c>
      <c r="X9" s="46">
        <v>596.9293832599119</v>
      </c>
      <c r="Y9" s="52">
        <v>25.31</v>
      </c>
      <c r="Z9" s="49">
        <f t="shared" si="5"/>
        <v>4.062205797323872E-3</v>
      </c>
      <c r="AA9" s="27">
        <v>571.11908315565029</v>
      </c>
      <c r="AB9" s="27">
        <v>708.33633754305401</v>
      </c>
      <c r="AC9" s="28">
        <v>24.17</v>
      </c>
      <c r="AD9" s="50">
        <f t="shared" si="6"/>
        <v>8.7957188261868369E-3</v>
      </c>
      <c r="AE9" s="28">
        <v>472.07633262260129</v>
      </c>
      <c r="AF9" s="28">
        <v>649.87411513859274</v>
      </c>
      <c r="AG9" s="28">
        <v>24.59</v>
      </c>
      <c r="AH9" s="50">
        <f t="shared" si="7"/>
        <v>6.1103437020736361E-3</v>
      </c>
      <c r="AI9" s="41">
        <v>516.29218036773182</v>
      </c>
      <c r="AJ9" s="41">
        <v>665.45394821040065</v>
      </c>
      <c r="AK9" s="41">
        <v>23.06</v>
      </c>
      <c r="AL9" s="50">
        <f t="shared" si="8"/>
        <v>5.4663325281231268E-3</v>
      </c>
      <c r="AM9">
        <v>474.7542638947815</v>
      </c>
      <c r="AN9">
        <v>627.51336444633012</v>
      </c>
      <c r="AO9" s="41">
        <v>22.97</v>
      </c>
      <c r="AP9">
        <f t="shared" si="9"/>
        <v>5.6200984787207623E-3</v>
      </c>
      <c r="AQ9" s="28">
        <v>504.66281292671823</v>
      </c>
      <c r="AR9" s="28">
        <v>562.59235320892117</v>
      </c>
      <c r="AS9" s="41">
        <v>24.79</v>
      </c>
      <c r="AT9" s="50">
        <f t="shared" si="10"/>
        <v>1.9747921104569066E-3</v>
      </c>
      <c r="AU9" s="28">
        <v>429.61722390255869</v>
      </c>
      <c r="AV9" s="28">
        <v>560.66365076717807</v>
      </c>
      <c r="AW9" s="41">
        <v>26.14</v>
      </c>
      <c r="AX9">
        <f t="shared" si="11"/>
        <v>4.2365996780129866E-3</v>
      </c>
    </row>
    <row r="10" spans="1:50" x14ac:dyDescent="0.25">
      <c r="A10" s="23">
        <v>9</v>
      </c>
      <c r="B10" s="2" t="s">
        <v>4</v>
      </c>
      <c r="C10" s="2">
        <v>10</v>
      </c>
      <c r="D10" s="2">
        <v>3</v>
      </c>
      <c r="E10" s="2">
        <v>30</v>
      </c>
      <c r="F10" s="3">
        <v>249.2</v>
      </c>
      <c r="G10" s="5">
        <v>127.56</v>
      </c>
      <c r="H10" s="3">
        <v>21.1</v>
      </c>
      <c r="I10" s="3">
        <f t="shared" si="0"/>
        <v>397.86</v>
      </c>
      <c r="J10" s="31">
        <v>27.5</v>
      </c>
      <c r="K10" s="31">
        <v>0.93</v>
      </c>
      <c r="L10" s="48">
        <f t="shared" si="1"/>
        <v>24.943379999999998</v>
      </c>
      <c r="M10" s="48">
        <f t="shared" si="2"/>
        <v>112.83870967741936</v>
      </c>
      <c r="N10" s="48">
        <f t="shared" si="3"/>
        <v>92.480999999999995</v>
      </c>
      <c r="O10" s="42">
        <v>504.00561733906977</v>
      </c>
      <c r="P10" s="42">
        <v>19983.224057930256</v>
      </c>
      <c r="Q10" s="39">
        <v>22.63</v>
      </c>
      <c r="R10" s="39">
        <f t="shared" si="12"/>
        <v>0.50526418048493194</v>
      </c>
      <c r="S10" s="45">
        <v>539.86740576496675</v>
      </c>
      <c r="T10" s="45">
        <v>15680.735777636997</v>
      </c>
      <c r="U10" s="51">
        <v>25.16</v>
      </c>
      <c r="V10" s="29">
        <f t="shared" si="4"/>
        <v>0.35324147074790635</v>
      </c>
      <c r="W10" s="46">
        <v>488.73407934893186</v>
      </c>
      <c r="X10" s="46">
        <v>18590.173268722465</v>
      </c>
      <c r="Y10" s="53">
        <v>25.19</v>
      </c>
      <c r="Z10" s="49">
        <f t="shared" si="5"/>
        <v>0.42180961522870641</v>
      </c>
      <c r="AA10" s="27">
        <v>559.93975725766768</v>
      </c>
      <c r="AB10" s="27">
        <v>14895.093439396425</v>
      </c>
      <c r="AC10" s="54">
        <v>24.14</v>
      </c>
      <c r="AD10" s="50">
        <f t="shared" si="6"/>
        <v>0.6390547384988684</v>
      </c>
      <c r="AE10" s="28">
        <v>553.34780383795317</v>
      </c>
      <c r="AF10" s="28">
        <v>14625.156929637527</v>
      </c>
      <c r="AG10" s="28">
        <v>24.39</v>
      </c>
      <c r="AH10" s="50">
        <f t="shared" si="7"/>
        <v>0.33866449820831629</v>
      </c>
      <c r="AI10" s="41">
        <v>511.2962330958577</v>
      </c>
      <c r="AJ10" s="41">
        <v>11473.295806492897</v>
      </c>
      <c r="AK10" s="41">
        <v>24.16</v>
      </c>
      <c r="AL10" s="50">
        <f t="shared" si="8"/>
        <v>0.2663326363564153</v>
      </c>
      <c r="AM10">
        <v>658.07216801018251</v>
      </c>
      <c r="AN10">
        <v>9730.5910055154854</v>
      </c>
      <c r="AO10">
        <v>22.93</v>
      </c>
      <c r="AP10">
        <f t="shared" si="9"/>
        <v>0.23224980662609915</v>
      </c>
      <c r="AQ10" s="28">
        <v>550.04451524806552</v>
      </c>
      <c r="AR10" s="28">
        <v>10911.709740555303</v>
      </c>
      <c r="AS10" s="41">
        <v>24.78</v>
      </c>
      <c r="AT10" s="50">
        <f t="shared" si="10"/>
        <v>0.24544816619160378</v>
      </c>
      <c r="AU10" s="28">
        <v>438.26285457369409</v>
      </c>
      <c r="AV10" s="28">
        <v>9717.9299949966644</v>
      </c>
      <c r="AW10" s="41">
        <v>26.13</v>
      </c>
      <c r="AX10">
        <f t="shared" si="11"/>
        <v>0.20846086038739817</v>
      </c>
    </row>
    <row r="11" spans="1:50" x14ac:dyDescent="0.25">
      <c r="A11" s="23">
        <v>10</v>
      </c>
      <c r="B11" s="2" t="s">
        <v>4</v>
      </c>
      <c r="C11" s="2">
        <v>20</v>
      </c>
      <c r="D11" s="2">
        <v>2</v>
      </c>
      <c r="E11" s="2">
        <v>10</v>
      </c>
      <c r="F11" s="3">
        <v>251.17</v>
      </c>
      <c r="G11" s="5">
        <v>113.02</v>
      </c>
      <c r="H11" s="3">
        <v>3.3</v>
      </c>
      <c r="I11" s="3">
        <f t="shared" si="0"/>
        <v>367.49</v>
      </c>
      <c r="J11" s="32">
        <v>13</v>
      </c>
      <c r="K11" s="32">
        <v>1.64</v>
      </c>
      <c r="L11" s="48">
        <f t="shared" si="1"/>
        <v>23.296952277227724</v>
      </c>
      <c r="M11" s="48">
        <f t="shared" si="2"/>
        <v>181.08536585365852</v>
      </c>
      <c r="N11" s="48">
        <f t="shared" si="3"/>
        <v>98.327399999999997</v>
      </c>
      <c r="O11" s="42">
        <v>552.91280136374701</v>
      </c>
      <c r="P11" s="42">
        <v>701.47346034870634</v>
      </c>
      <c r="Q11" s="39">
        <v>22.86</v>
      </c>
      <c r="R11" s="39">
        <f t="shared" si="12"/>
        <v>6.1647933955487969E-3</v>
      </c>
      <c r="S11" s="45">
        <v>482.20690528983209</v>
      </c>
      <c r="T11" s="45">
        <v>623.96197339246123</v>
      </c>
      <c r="U11" s="45">
        <v>25.2</v>
      </c>
      <c r="V11" s="29">
        <f t="shared" si="4"/>
        <v>5.3361617992384166E-3</v>
      </c>
      <c r="W11" s="46">
        <v>483.5521532722957</v>
      </c>
      <c r="X11" s="46">
        <v>557.47355066079297</v>
      </c>
      <c r="Y11" s="52">
        <v>25.26</v>
      </c>
      <c r="Z11" s="49">
        <f t="shared" si="5"/>
        <v>2.7760530241633242E-3</v>
      </c>
      <c r="AA11" s="27">
        <v>538.07947351156304</v>
      </c>
      <c r="AB11" s="27">
        <v>622.42577497129741</v>
      </c>
      <c r="AC11" s="28">
        <v>24.14</v>
      </c>
      <c r="AD11" s="50">
        <f t="shared" si="6"/>
        <v>6.0766069786213784E-3</v>
      </c>
      <c r="AE11" s="28">
        <v>537.2490831556504</v>
      </c>
      <c r="AF11" s="28">
        <v>668.78298507462694</v>
      </c>
      <c r="AG11" s="28">
        <v>24.43</v>
      </c>
      <c r="AH11" s="50">
        <f t="shared" si="7"/>
        <v>5.1074623260399686E-3</v>
      </c>
      <c r="AI11" s="41">
        <v>546.2589906573952</v>
      </c>
      <c r="AJ11" s="41">
        <v>596.45241243974237</v>
      </c>
      <c r="AK11" s="41">
        <v>24.21</v>
      </c>
      <c r="AL11" s="50">
        <f t="shared" si="8"/>
        <v>1.9667218792745037E-3</v>
      </c>
      <c r="AM11">
        <v>451.99876962240137</v>
      </c>
      <c r="AN11">
        <v>559.90695799745436</v>
      </c>
      <c r="AO11" s="41">
        <v>22.82</v>
      </c>
      <c r="AP11">
        <f t="shared" si="9"/>
        <v>4.4856945429383611E-3</v>
      </c>
      <c r="AQ11" s="28">
        <v>598.94556213017745</v>
      </c>
      <c r="AR11" s="28">
        <v>687.50696404187534</v>
      </c>
      <c r="AS11" s="41">
        <v>24.73</v>
      </c>
      <c r="AT11" s="50">
        <f t="shared" si="10"/>
        <v>3.3971232342842033E-3</v>
      </c>
      <c r="AU11" s="28">
        <v>430.20510095642936</v>
      </c>
      <c r="AV11" s="28">
        <v>503.09289526350898</v>
      </c>
      <c r="AW11" s="41">
        <v>26.13</v>
      </c>
      <c r="AX11">
        <f t="shared" si="11"/>
        <v>2.6461004923029711E-3</v>
      </c>
    </row>
    <row r="12" spans="1:50" x14ac:dyDescent="0.25">
      <c r="A12" s="23">
        <v>11</v>
      </c>
      <c r="B12" s="2" t="s">
        <v>4</v>
      </c>
      <c r="C12" s="2">
        <v>20</v>
      </c>
      <c r="D12" s="2">
        <v>4</v>
      </c>
      <c r="E12" s="2">
        <v>20</v>
      </c>
      <c r="F12" s="3">
        <v>254.68</v>
      </c>
      <c r="G12" s="5">
        <v>121.32</v>
      </c>
      <c r="H12" s="3">
        <v>-4.9000000000000004</v>
      </c>
      <c r="I12" s="3">
        <f t="shared" si="0"/>
        <v>371.1</v>
      </c>
      <c r="J12" s="31">
        <v>21.3</v>
      </c>
      <c r="K12" s="31">
        <v>1.64</v>
      </c>
      <c r="L12" s="48">
        <f t="shared" si="1"/>
        <v>24.120166138613865</v>
      </c>
      <c r="M12" s="48">
        <f t="shared" si="2"/>
        <v>176.02439024390245</v>
      </c>
      <c r="N12" s="48">
        <f t="shared" si="3"/>
        <v>95.478839999999991</v>
      </c>
      <c r="O12" s="42">
        <v>484.84240603945125</v>
      </c>
      <c r="P12" s="42">
        <v>1616.3239946569179</v>
      </c>
      <c r="Q12" s="39">
        <v>23.14</v>
      </c>
      <c r="R12" s="39">
        <f t="shared" si="12"/>
        <v>4.4848797456407137E-2</v>
      </c>
      <c r="S12" s="45">
        <v>477.19154260373773</v>
      </c>
      <c r="T12" s="45">
        <v>1149.8259898637948</v>
      </c>
      <c r="U12" s="45">
        <v>25.27</v>
      </c>
      <c r="V12" s="29">
        <f t="shared" si="4"/>
        <v>2.4414089294020266E-2</v>
      </c>
      <c r="W12" s="46">
        <v>485.14801627670397</v>
      </c>
      <c r="X12" s="46">
        <v>1150.2915506607928</v>
      </c>
      <c r="Y12" s="52">
        <v>25.31</v>
      </c>
      <c r="Z12" s="49">
        <f t="shared" si="5"/>
        <v>2.4104043055142462E-2</v>
      </c>
      <c r="AA12" s="27">
        <v>504.92146957520094</v>
      </c>
      <c r="AB12" s="27">
        <v>1154.2635804494014</v>
      </c>
      <c r="AC12" s="28">
        <v>24.17</v>
      </c>
      <c r="AD12" s="50">
        <f t="shared" si="6"/>
        <v>4.5175713303335363E-2</v>
      </c>
      <c r="AE12" s="28">
        <v>481.64579957356074</v>
      </c>
      <c r="AF12" s="28">
        <v>918.30810234541582</v>
      </c>
      <c r="AG12" s="28">
        <v>24.59</v>
      </c>
      <c r="AH12" s="50">
        <f t="shared" si="7"/>
        <v>1.6287477836126281E-2</v>
      </c>
      <c r="AI12" s="41">
        <v>678.60722665415301</v>
      </c>
      <c r="AJ12" s="41">
        <v>965.72893647881926</v>
      </c>
      <c r="AK12" s="41">
        <v>23.06</v>
      </c>
      <c r="AL12" s="50">
        <f t="shared" si="8"/>
        <v>1.1420191708040997E-2</v>
      </c>
      <c r="AM12">
        <v>475.87848960543067</v>
      </c>
      <c r="AN12">
        <v>863.28905388205351</v>
      </c>
      <c r="AO12" s="41">
        <v>22.97</v>
      </c>
      <c r="AP12">
        <f t="shared" si="9"/>
        <v>1.5469530385337644E-2</v>
      </c>
      <c r="AQ12" s="28">
        <v>502.58020027309965</v>
      </c>
      <c r="AR12" s="28">
        <v>937.62234865725986</v>
      </c>
      <c r="AS12" s="41">
        <v>24.79</v>
      </c>
      <c r="AT12" s="50">
        <f t="shared" si="10"/>
        <v>1.6096130109812333E-2</v>
      </c>
      <c r="AU12" s="28">
        <v>433.68286601814765</v>
      </c>
      <c r="AV12" s="28">
        <v>585.10356904603066</v>
      </c>
      <c r="AW12" s="41">
        <v>26.14</v>
      </c>
      <c r="AX12">
        <f t="shared" si="11"/>
        <v>5.3130798229102244E-3</v>
      </c>
    </row>
    <row r="13" spans="1:50" x14ac:dyDescent="0.25">
      <c r="A13" s="23">
        <v>12</v>
      </c>
      <c r="B13" s="2" t="s">
        <v>4</v>
      </c>
      <c r="C13" s="2">
        <v>30</v>
      </c>
      <c r="D13" s="2">
        <v>1</v>
      </c>
      <c r="E13" s="2">
        <v>30</v>
      </c>
      <c r="F13" s="3">
        <v>248.35</v>
      </c>
      <c r="G13" s="5">
        <v>111.83</v>
      </c>
      <c r="H13" s="3">
        <v>5.6</v>
      </c>
      <c r="I13" s="3">
        <f t="shared" si="0"/>
        <v>365.78000000000003</v>
      </c>
      <c r="J13" s="32">
        <v>11.8</v>
      </c>
      <c r="K13" s="32">
        <v>1.6</v>
      </c>
      <c r="L13" s="48">
        <f t="shared" si="1"/>
        <v>24.943379999999998</v>
      </c>
      <c r="M13" s="48">
        <f t="shared" si="2"/>
        <v>180.10624999999999</v>
      </c>
      <c r="N13" s="48">
        <f t="shared" si="3"/>
        <v>98.634060000000005</v>
      </c>
      <c r="O13" s="42">
        <v>509.74588846497278</v>
      </c>
      <c r="P13" s="42">
        <v>620.83888146794141</v>
      </c>
      <c r="Q13" s="39">
        <v>22.63</v>
      </c>
      <c r="R13" s="39">
        <f t="shared" si="12"/>
        <v>4.3125081648188596E-3</v>
      </c>
      <c r="S13" s="45">
        <v>473.00942350332593</v>
      </c>
      <c r="T13" s="45">
        <v>655.39580297751036</v>
      </c>
      <c r="U13" s="51">
        <v>25.16</v>
      </c>
      <c r="V13" s="29">
        <f t="shared" si="4"/>
        <v>6.3680957146778861E-3</v>
      </c>
      <c r="W13" s="46">
        <v>467.84665140725667</v>
      </c>
      <c r="X13" s="46">
        <v>711.56748898678416</v>
      </c>
      <c r="Y13" s="53">
        <v>25.19</v>
      </c>
      <c r="Z13" s="49">
        <f t="shared" si="5"/>
        <v>8.4994791196090855E-3</v>
      </c>
      <c r="AA13" s="27">
        <v>539.495719206167</v>
      </c>
      <c r="AB13" s="27">
        <v>730.07428243398397</v>
      </c>
      <c r="AC13" s="54">
        <v>24.14</v>
      </c>
      <c r="AD13" s="50">
        <f t="shared" si="6"/>
        <v>1.2714697563199031E-2</v>
      </c>
      <c r="AE13" s="28">
        <v>534.31501066098076</v>
      </c>
      <c r="AF13" s="28">
        <v>651.11995735607672</v>
      </c>
      <c r="AG13" s="28">
        <v>24.39</v>
      </c>
      <c r="AH13" s="50">
        <f t="shared" si="7"/>
        <v>4.207045917210106E-3</v>
      </c>
      <c r="AI13" s="41">
        <v>547.45612388549978</v>
      </c>
      <c r="AJ13" s="41">
        <v>700.57604197773139</v>
      </c>
      <c r="AK13" s="41">
        <v>24.16</v>
      </c>
      <c r="AL13" s="50">
        <f t="shared" si="8"/>
        <v>5.5675301173568927E-3</v>
      </c>
      <c r="AM13">
        <v>544.85036062791687</v>
      </c>
      <c r="AN13">
        <v>710.39087823504462</v>
      </c>
      <c r="AO13">
        <v>22.93</v>
      </c>
      <c r="AP13">
        <f t="shared" si="9"/>
        <v>6.3420267706673578E-3</v>
      </c>
      <c r="AQ13" s="28">
        <v>509.02817478379603</v>
      </c>
      <c r="AR13" s="28">
        <v>728.15967228038232</v>
      </c>
      <c r="AS13" s="41">
        <v>24.78</v>
      </c>
      <c r="AT13" s="50">
        <f t="shared" si="10"/>
        <v>7.768395382131847E-3</v>
      </c>
      <c r="AU13" s="28">
        <v>424.92614240170036</v>
      </c>
      <c r="AV13" s="28">
        <v>617.31174949966646</v>
      </c>
      <c r="AW13" s="41">
        <v>26.13</v>
      </c>
      <c r="AX13">
        <f t="shared" si="11"/>
        <v>6.4678655764285617E-3</v>
      </c>
    </row>
    <row r="14" spans="1:50" x14ac:dyDescent="0.25">
      <c r="A14" s="23">
        <v>13</v>
      </c>
      <c r="B14" s="2" t="s">
        <v>4</v>
      </c>
      <c r="C14" s="2">
        <v>30</v>
      </c>
      <c r="D14" s="2">
        <v>4</v>
      </c>
      <c r="E14" s="2">
        <v>10</v>
      </c>
      <c r="F14" s="3">
        <v>249.51</v>
      </c>
      <c r="G14" s="5">
        <v>120.32</v>
      </c>
      <c r="H14" s="3">
        <v>-2.8</v>
      </c>
      <c r="I14" s="3">
        <f t="shared" si="0"/>
        <v>367.03</v>
      </c>
      <c r="J14" s="32">
        <v>20.3</v>
      </c>
      <c r="K14" s="32">
        <v>1.6</v>
      </c>
      <c r="L14" s="48">
        <f t="shared" si="1"/>
        <v>23.296952277227724</v>
      </c>
      <c r="M14" s="48">
        <f t="shared" si="2"/>
        <v>174.8</v>
      </c>
      <c r="N14" s="48">
        <f t="shared" si="3"/>
        <v>95.895039999999995</v>
      </c>
      <c r="O14" s="42">
        <v>491.41815082393055</v>
      </c>
      <c r="P14" s="42">
        <v>577.36786417322833</v>
      </c>
      <c r="Q14" s="39">
        <v>22.86</v>
      </c>
      <c r="R14" s="39">
        <f t="shared" si="12"/>
        <v>3.5301700511177377E-3</v>
      </c>
      <c r="S14" s="45">
        <v>478.8319607222046</v>
      </c>
      <c r="T14" s="45">
        <v>498.40646183085204</v>
      </c>
      <c r="U14" s="45">
        <v>25.2</v>
      </c>
      <c r="V14" s="29">
        <f t="shared" si="4"/>
        <v>7.2931908925035112E-4</v>
      </c>
      <c r="W14" s="46">
        <v>480.94680400135638</v>
      </c>
      <c r="X14" s="46">
        <v>445.63907488986786</v>
      </c>
      <c r="Y14" s="52">
        <v>25.26</v>
      </c>
      <c r="Z14" s="49">
        <f t="shared" si="5"/>
        <v>-1.3123928611943989E-3</v>
      </c>
      <c r="AA14" s="27">
        <v>518.44073314744958</v>
      </c>
      <c r="AB14" s="27">
        <v>556.71493357388886</v>
      </c>
      <c r="AC14" s="28">
        <v>24.14</v>
      </c>
      <c r="AD14" s="50">
        <f t="shared" si="6"/>
        <v>2.7292147856811254E-3</v>
      </c>
      <c r="AE14" s="28">
        <v>531.60682302771852</v>
      </c>
      <c r="AF14" s="28">
        <v>579.02196162046903</v>
      </c>
      <c r="AG14" s="28">
        <v>24.43</v>
      </c>
      <c r="AH14" s="50">
        <f t="shared" si="7"/>
        <v>1.8223046232916837E-3</v>
      </c>
      <c r="AI14" s="41">
        <v>529.81835245936611</v>
      </c>
      <c r="AJ14" s="41">
        <v>505.05144831705138</v>
      </c>
      <c r="AK14" s="41">
        <v>24.21</v>
      </c>
      <c r="AL14" s="50">
        <f t="shared" si="8"/>
        <v>-9.6051544677774458E-4</v>
      </c>
      <c r="AM14">
        <v>591.3438268985999</v>
      </c>
      <c r="AN14">
        <v>557.95765803988115</v>
      </c>
      <c r="AO14" s="41">
        <v>22.82</v>
      </c>
      <c r="AP14">
        <f t="shared" si="9"/>
        <v>-1.3736571947241688E-3</v>
      </c>
      <c r="AQ14" s="28">
        <v>630.68784706417841</v>
      </c>
      <c r="AR14" s="28">
        <v>586.55311788802908</v>
      </c>
      <c r="AS14" s="41">
        <v>24.73</v>
      </c>
      <c r="AT14" s="50">
        <f t="shared" si="10"/>
        <v>-1.6756517686378183E-3</v>
      </c>
      <c r="AU14" s="28">
        <v>462.35424670971958</v>
      </c>
      <c r="AV14" s="28">
        <v>469.13400600400263</v>
      </c>
      <c r="AW14" s="41">
        <v>26.13</v>
      </c>
      <c r="AX14">
        <f t="shared" si="11"/>
        <v>2.4361402376236069E-4</v>
      </c>
    </row>
    <row r="15" spans="1:50" x14ac:dyDescent="0.25">
      <c r="A15" s="23">
        <v>14</v>
      </c>
      <c r="B15" s="2" t="s">
        <v>4</v>
      </c>
      <c r="C15" s="2">
        <v>20</v>
      </c>
      <c r="D15" s="2">
        <v>3</v>
      </c>
      <c r="E15" s="2">
        <v>20</v>
      </c>
      <c r="F15" s="3">
        <v>248.89</v>
      </c>
      <c r="G15" s="5">
        <v>123.91</v>
      </c>
      <c r="H15" s="3">
        <v>-7.6</v>
      </c>
      <c r="I15" s="3">
        <f t="shared" si="0"/>
        <v>365.19999999999993</v>
      </c>
      <c r="J15" s="31">
        <v>23.9</v>
      </c>
      <c r="K15" s="31">
        <v>1.64</v>
      </c>
      <c r="L15" s="48">
        <f t="shared" si="1"/>
        <v>24.120166138613865</v>
      </c>
      <c r="M15" s="48">
        <f t="shared" si="2"/>
        <v>174.44512195121951</v>
      </c>
      <c r="N15" s="48">
        <f t="shared" si="3"/>
        <v>94.295510000000007</v>
      </c>
      <c r="O15" s="42">
        <v>468.51885705008522</v>
      </c>
      <c r="P15" s="42">
        <v>1556.1491317491561</v>
      </c>
      <c r="Q15" s="39">
        <v>23.14</v>
      </c>
      <c r="R15" s="39">
        <f t="shared" si="12"/>
        <v>4.3260018453097092E-2</v>
      </c>
      <c r="S15" s="45">
        <v>444.81978143807413</v>
      </c>
      <c r="T15" s="45">
        <v>1320.0618625277161</v>
      </c>
      <c r="U15" s="45">
        <v>25.27</v>
      </c>
      <c r="V15" s="29">
        <f t="shared" si="4"/>
        <v>3.1878047636497382E-2</v>
      </c>
      <c r="W15" s="46">
        <v>478.73087487283829</v>
      </c>
      <c r="X15" s="46">
        <v>1259.5543700440528</v>
      </c>
      <c r="Y15" s="52">
        <v>25.31</v>
      </c>
      <c r="Z15" s="49">
        <f t="shared" si="5"/>
        <v>2.8394190701483496E-2</v>
      </c>
      <c r="AA15" s="27">
        <v>477.50989010989008</v>
      </c>
      <c r="AB15" s="27">
        <v>1074.1515417418402</v>
      </c>
      <c r="AC15" s="28">
        <v>24.17</v>
      </c>
      <c r="AD15" s="50">
        <f t="shared" si="6"/>
        <v>4.1653079928480032E-2</v>
      </c>
      <c r="AE15" s="28">
        <v>464.88038379530917</v>
      </c>
      <c r="AF15" s="28">
        <v>871.66110874200433</v>
      </c>
      <c r="AG15" s="28">
        <v>24.59</v>
      </c>
      <c r="AH15" s="50">
        <f t="shared" si="7"/>
        <v>1.5225466369123482E-2</v>
      </c>
      <c r="AI15" s="41">
        <v>473.05989505567169</v>
      </c>
      <c r="AJ15" s="41">
        <v>808.41593788660896</v>
      </c>
      <c r="AK15" s="41">
        <v>23.06</v>
      </c>
      <c r="AL15" s="50">
        <f t="shared" si="8"/>
        <v>1.3384914473912577E-2</v>
      </c>
      <c r="AM15">
        <v>475.27844717861689</v>
      </c>
      <c r="AN15">
        <v>813.4019516334323</v>
      </c>
      <c r="AO15" s="41">
        <v>22.97</v>
      </c>
      <c r="AP15">
        <f t="shared" si="9"/>
        <v>1.3548247864529099E-2</v>
      </c>
      <c r="AQ15" s="28">
        <v>509.35721438324993</v>
      </c>
      <c r="AR15" s="28">
        <v>896.60068274920343</v>
      </c>
      <c r="AS15" s="41">
        <v>24.79</v>
      </c>
      <c r="AT15" s="50">
        <f t="shared" si="10"/>
        <v>1.4377267115547467E-2</v>
      </c>
      <c r="AU15" s="28">
        <v>439.77977601569523</v>
      </c>
      <c r="AV15" s="28">
        <v>815.61219979986652</v>
      </c>
      <c r="AW15" s="41">
        <v>26.14</v>
      </c>
      <c r="AX15">
        <f t="shared" si="11"/>
        <v>1.3232973069155966E-2</v>
      </c>
    </row>
    <row r="16" spans="1:50" x14ac:dyDescent="0.25">
      <c r="A16" s="23">
        <v>15</v>
      </c>
      <c r="B16" s="2" t="s">
        <v>4</v>
      </c>
      <c r="C16" s="2">
        <v>10</v>
      </c>
      <c r="D16" s="2">
        <v>3</v>
      </c>
      <c r="E16" s="2">
        <v>20</v>
      </c>
      <c r="F16" s="3">
        <v>250.03</v>
      </c>
      <c r="G16" s="5">
        <v>127.53</v>
      </c>
      <c r="H16" s="3">
        <v>21.1</v>
      </c>
      <c r="I16" s="3">
        <f t="shared" si="0"/>
        <v>398.66</v>
      </c>
      <c r="J16" s="40">
        <v>27.5</v>
      </c>
      <c r="K16" s="31">
        <v>0.93</v>
      </c>
      <c r="L16" s="48">
        <f t="shared" si="1"/>
        <v>24.120166138613865</v>
      </c>
      <c r="M16" s="48">
        <f t="shared" si="2"/>
        <v>112.87096774193549</v>
      </c>
      <c r="N16" s="48">
        <f t="shared" si="3"/>
        <v>92.459249999999997</v>
      </c>
      <c r="O16" s="42">
        <v>496.62630083610685</v>
      </c>
      <c r="P16" s="42">
        <v>6548.8470542744662</v>
      </c>
      <c r="Q16" s="39">
        <v>23.14</v>
      </c>
      <c r="R16" s="39">
        <f t="shared" si="12"/>
        <v>0.15884891010165264</v>
      </c>
      <c r="S16" s="45">
        <v>496.39160595502062</v>
      </c>
      <c r="T16" s="45">
        <v>8470.351552106431</v>
      </c>
      <c r="U16" s="45">
        <v>25.27</v>
      </c>
      <c r="V16" s="29">
        <f t="shared" si="4"/>
        <v>0.19164683062730878</v>
      </c>
      <c r="W16" s="46">
        <v>484.9697694133605</v>
      </c>
      <c r="X16" s="46">
        <v>10483.936828193833</v>
      </c>
      <c r="Y16" s="52">
        <v>25.31</v>
      </c>
      <c r="Z16" s="49">
        <f t="shared" si="5"/>
        <v>0.23993622740430937</v>
      </c>
      <c r="AA16" s="27">
        <v>516.10734787600461</v>
      </c>
      <c r="AB16" s="27">
        <v>8084.6064457930133</v>
      </c>
      <c r="AC16" s="28">
        <v>24.17</v>
      </c>
      <c r="AD16" s="50">
        <f t="shared" si="6"/>
        <v>0.34866421932581382</v>
      </c>
      <c r="AE16" s="28">
        <v>465.76575692963752</v>
      </c>
      <c r="AF16" s="28">
        <v>6256.3359061833689</v>
      </c>
      <c r="AG16" s="28">
        <v>24.59</v>
      </c>
      <c r="AH16" s="50">
        <f t="shared" si="7"/>
        <v>0.14301962402467039</v>
      </c>
      <c r="AI16" s="41">
        <v>510.90759779872872</v>
      </c>
      <c r="AJ16" s="41">
        <v>6162.4591527665207</v>
      </c>
      <c r="AK16" s="41">
        <v>23.06</v>
      </c>
      <c r="AL16" s="50">
        <f t="shared" si="8"/>
        <v>0.14884739017024293</v>
      </c>
      <c r="AM16">
        <v>477.69796351294019</v>
      </c>
      <c r="AN16">
        <v>4822.9666525243956</v>
      </c>
      <c r="AO16" s="41">
        <v>22.97</v>
      </c>
      <c r="AP16">
        <f t="shared" si="9"/>
        <v>0.1148916521083355</v>
      </c>
      <c r="AQ16" s="28">
        <v>511.10104688211197</v>
      </c>
      <c r="AR16" s="28">
        <v>5805.4067819754209</v>
      </c>
      <c r="AS16" s="41">
        <v>24.79</v>
      </c>
      <c r="AT16" s="50">
        <f t="shared" si="10"/>
        <v>0.12970757028037422</v>
      </c>
      <c r="AU16" s="28">
        <v>437.61828660181476</v>
      </c>
      <c r="AV16" s="28">
        <v>4823.015260173449</v>
      </c>
      <c r="AW16" s="41">
        <v>26.14</v>
      </c>
      <c r="AX16">
        <f t="shared" si="11"/>
        <v>0.1018910793610317</v>
      </c>
    </row>
    <row r="17" spans="1:50" x14ac:dyDescent="0.25">
      <c r="A17" s="23">
        <v>16</v>
      </c>
      <c r="B17" s="2" t="s">
        <v>3</v>
      </c>
      <c r="C17" s="2">
        <v>30</v>
      </c>
      <c r="D17" s="2">
        <v>3</v>
      </c>
      <c r="E17" s="2">
        <v>10</v>
      </c>
      <c r="F17" s="3">
        <v>249.24</v>
      </c>
      <c r="G17" s="5">
        <v>118.73</v>
      </c>
      <c r="H17" s="3">
        <v>5.7</v>
      </c>
      <c r="I17" s="3">
        <f t="shared" si="0"/>
        <v>373.67</v>
      </c>
      <c r="J17" s="31">
        <v>18.7</v>
      </c>
      <c r="K17" s="31">
        <v>1.38</v>
      </c>
      <c r="L17" s="48">
        <f t="shared" si="1"/>
        <v>23.296952277227724</v>
      </c>
      <c r="M17" s="48">
        <f t="shared" si="2"/>
        <v>163.963768115942</v>
      </c>
      <c r="N17" s="48">
        <f t="shared" si="3"/>
        <v>96.52749</v>
      </c>
      <c r="O17" s="42">
        <v>518.32358145953401</v>
      </c>
      <c r="P17" s="42">
        <v>622.59266029246339</v>
      </c>
      <c r="Q17" s="39">
        <v>22.86</v>
      </c>
      <c r="R17" s="39">
        <f t="shared" si="12"/>
        <v>3.9907849318594011E-3</v>
      </c>
      <c r="S17" s="45">
        <v>492.30158378207159</v>
      </c>
      <c r="T17" s="45">
        <v>543.39147925245481</v>
      </c>
      <c r="U17" s="45">
        <v>25.2</v>
      </c>
      <c r="V17" s="29">
        <f t="shared" si="4"/>
        <v>1.7738360887686307E-3</v>
      </c>
      <c r="W17" s="46">
        <v>481.02903526619195</v>
      </c>
      <c r="X17" s="46">
        <v>479.45327753303968</v>
      </c>
      <c r="Y17" s="52">
        <v>25.26</v>
      </c>
      <c r="Z17" s="49">
        <f t="shared" si="5"/>
        <v>-5.4580198898327058E-5</v>
      </c>
      <c r="AA17" s="27">
        <v>492.8603001476136</v>
      </c>
      <c r="AB17" s="27">
        <v>559.58275381335079</v>
      </c>
      <c r="AC17" s="28">
        <v>24.14</v>
      </c>
      <c r="AD17" s="50">
        <f t="shared" si="6"/>
        <v>4.4335865488740502E-3</v>
      </c>
      <c r="AE17" s="28">
        <v>586.20409381663114</v>
      </c>
      <c r="AF17" s="28">
        <v>645.78289978678038</v>
      </c>
      <c r="AG17" s="28">
        <v>24.43</v>
      </c>
      <c r="AH17" s="50">
        <f t="shared" si="7"/>
        <v>2.1337687051324571E-3</v>
      </c>
      <c r="AI17" s="41">
        <v>544.8256900302888</v>
      </c>
      <c r="AJ17" s="41">
        <v>514.2176528305107</v>
      </c>
      <c r="AK17" s="41">
        <v>24.21</v>
      </c>
      <c r="AL17" s="50">
        <f t="shared" si="8"/>
        <v>-1.1061644682155009E-3</v>
      </c>
      <c r="AM17">
        <v>643.86011879507851</v>
      </c>
      <c r="AN17">
        <v>576.79473907509544</v>
      </c>
      <c r="AO17" s="41">
        <v>22.82</v>
      </c>
      <c r="AP17">
        <f t="shared" si="9"/>
        <v>-2.5713533515774063E-3</v>
      </c>
      <c r="AQ17" s="28">
        <v>505.4803823395539</v>
      </c>
      <c r="AR17" s="28">
        <v>551.32171142467007</v>
      </c>
      <c r="AS17" s="41">
        <v>24.73</v>
      </c>
      <c r="AT17" s="50">
        <f t="shared" si="10"/>
        <v>1.6218552739991233E-3</v>
      </c>
      <c r="AU17" s="28">
        <v>454.38739475190062</v>
      </c>
      <c r="AV17" s="28">
        <v>489.50108405603731</v>
      </c>
      <c r="AW17" s="41">
        <v>26.13</v>
      </c>
      <c r="AX17">
        <f t="shared" si="11"/>
        <v>1.17575291833577E-3</v>
      </c>
    </row>
    <row r="18" spans="1:50" x14ac:dyDescent="0.25">
      <c r="A18" s="23">
        <v>17</v>
      </c>
      <c r="B18" s="2" t="s">
        <v>3</v>
      </c>
      <c r="C18" s="2">
        <v>20</v>
      </c>
      <c r="D18" s="2">
        <v>2</v>
      </c>
      <c r="E18" s="2">
        <v>20</v>
      </c>
      <c r="F18" s="3">
        <v>251.69</v>
      </c>
      <c r="G18" s="5">
        <v>112.33</v>
      </c>
      <c r="H18" s="3">
        <v>10.7</v>
      </c>
      <c r="I18" s="3">
        <f t="shared" si="0"/>
        <v>374.71999999999997</v>
      </c>
      <c r="J18" s="32">
        <v>12.3</v>
      </c>
      <c r="K18" s="32">
        <v>1.42</v>
      </c>
      <c r="L18" s="48">
        <f t="shared" si="1"/>
        <v>24.120166138613865</v>
      </c>
      <c r="M18" s="48">
        <f t="shared" si="2"/>
        <v>170.8943661971831</v>
      </c>
      <c r="N18" s="48">
        <f t="shared" si="3"/>
        <v>98.513409999999993</v>
      </c>
      <c r="O18" s="42">
        <v>501.87182401168928</v>
      </c>
      <c r="P18" s="42">
        <v>941.06513638920137</v>
      </c>
      <c r="Q18" s="39">
        <v>23.14</v>
      </c>
      <c r="R18" s="39">
        <f t="shared" si="12"/>
        <v>1.6380445477414924E-2</v>
      </c>
      <c r="S18" s="45">
        <v>466.12046246436489</v>
      </c>
      <c r="T18" s="45">
        <v>874.39032309154265</v>
      </c>
      <c r="U18" s="45">
        <v>25.27</v>
      </c>
      <c r="V18" s="29">
        <f t="shared" si="4"/>
        <v>1.3943616297635183E-2</v>
      </c>
      <c r="W18" s="46">
        <v>475.04278569006442</v>
      </c>
      <c r="X18" s="46">
        <v>765.31011453744497</v>
      </c>
      <c r="Y18" s="52">
        <v>25.31</v>
      </c>
      <c r="Z18" s="49">
        <f t="shared" si="5"/>
        <v>9.8978155413909207E-3</v>
      </c>
      <c r="AA18" s="27">
        <v>500.39061013613247</v>
      </c>
      <c r="AB18" s="27">
        <v>732.32515991471212</v>
      </c>
      <c r="AC18" s="28">
        <v>24.17</v>
      </c>
      <c r="AD18" s="50">
        <f t="shared" si="6"/>
        <v>1.5183209219966305E-2</v>
      </c>
      <c r="AE18" s="28">
        <v>465.83223880597018</v>
      </c>
      <c r="AF18" s="28">
        <v>668.96631130063963</v>
      </c>
      <c r="AG18" s="28">
        <v>24.59</v>
      </c>
      <c r="AH18" s="50">
        <f t="shared" si="7"/>
        <v>7.1294756720440599E-3</v>
      </c>
      <c r="AI18" s="41">
        <v>467.92538714218676</v>
      </c>
      <c r="AJ18" s="41">
        <v>671.28953542937597</v>
      </c>
      <c r="AK18" s="41">
        <v>23.06</v>
      </c>
      <c r="AL18" s="50">
        <f t="shared" si="8"/>
        <v>7.6111176276647541E-3</v>
      </c>
      <c r="AM18">
        <v>475.75154857870172</v>
      </c>
      <c r="AN18">
        <v>664.69957573186252</v>
      </c>
      <c r="AO18" s="41">
        <v>22.97</v>
      </c>
      <c r="AP18">
        <f t="shared" si="9"/>
        <v>7.0992866340823463E-3</v>
      </c>
      <c r="AQ18" s="28">
        <v>504.16240327719618</v>
      </c>
      <c r="AR18" s="28">
        <v>556.00550751024127</v>
      </c>
      <c r="AS18" s="41">
        <v>24.79</v>
      </c>
      <c r="AT18" s="50">
        <f t="shared" si="10"/>
        <v>1.8048778533748735E-3</v>
      </c>
      <c r="AU18" s="28">
        <v>435.13324613749694</v>
      </c>
      <c r="AV18" s="28">
        <v>631.11482655103407</v>
      </c>
      <c r="AW18" s="41">
        <v>26.14</v>
      </c>
      <c r="AX18">
        <f t="shared" si="11"/>
        <v>6.4705771084278066E-3</v>
      </c>
    </row>
    <row r="19" spans="1:50" x14ac:dyDescent="0.25">
      <c r="A19" s="23">
        <v>18</v>
      </c>
      <c r="B19" s="2" t="s">
        <v>3</v>
      </c>
      <c r="C19" s="2">
        <v>10</v>
      </c>
      <c r="D19" s="2">
        <v>2</v>
      </c>
      <c r="E19" s="2">
        <v>10</v>
      </c>
      <c r="F19" s="3">
        <v>246.04</v>
      </c>
      <c r="G19" s="5">
        <v>124.93</v>
      </c>
      <c r="H19" s="3">
        <v>27.5</v>
      </c>
      <c r="I19" s="3">
        <f t="shared" si="0"/>
        <v>398.47</v>
      </c>
      <c r="J19" s="31">
        <v>24.9</v>
      </c>
      <c r="K19" s="31">
        <v>0.89</v>
      </c>
      <c r="L19" s="48">
        <f t="shared" si="1"/>
        <v>23.296952277227724</v>
      </c>
      <c r="M19" s="48">
        <f t="shared" si="2"/>
        <v>109.62921348314606</v>
      </c>
      <c r="N19" s="48">
        <f t="shared" si="3"/>
        <v>93.822430000000011</v>
      </c>
      <c r="O19" s="42">
        <v>543.39397678382988</v>
      </c>
      <c r="P19" s="42">
        <v>2603.322272215973</v>
      </c>
      <c r="Q19" s="39">
        <v>22.86</v>
      </c>
      <c r="R19" s="39">
        <f t="shared" si="12"/>
        <v>5.4234748987481561E-2</v>
      </c>
      <c r="S19" s="45">
        <v>538.51352549889134</v>
      </c>
      <c r="T19" s="45">
        <v>1612.6555907507127</v>
      </c>
      <c r="U19" s="45">
        <v>25.2</v>
      </c>
      <c r="V19" s="29">
        <f t="shared" si="4"/>
        <v>2.5654463755940746E-2</v>
      </c>
      <c r="W19" s="46">
        <v>518.78893692777206</v>
      </c>
      <c r="X19" s="46">
        <v>2216.8169251101322</v>
      </c>
      <c r="Y19" s="52">
        <v>25.26</v>
      </c>
      <c r="Z19" s="49">
        <f t="shared" si="5"/>
        <v>4.0458824030051008E-2</v>
      </c>
      <c r="AA19" s="27">
        <v>584.73135148433653</v>
      </c>
      <c r="AB19" s="27">
        <v>2356.5242496309661</v>
      </c>
      <c r="AC19" s="28">
        <v>24.14</v>
      </c>
      <c r="AD19" s="50">
        <f t="shared" si="6"/>
        <v>8.098766596775922E-2</v>
      </c>
      <c r="AE19" s="28">
        <v>495.04110874200421</v>
      </c>
      <c r="AF19" s="28">
        <v>2160.2904904051175</v>
      </c>
      <c r="AG19" s="28">
        <v>24.43</v>
      </c>
      <c r="AH19" s="50">
        <f t="shared" si="7"/>
        <v>4.1025848455170578E-2</v>
      </c>
      <c r="AI19" s="41">
        <v>513.55138432660726</v>
      </c>
      <c r="AJ19" s="41">
        <v>2013.9528603728513</v>
      </c>
      <c r="AK19" s="41">
        <v>24.21</v>
      </c>
      <c r="AL19" s="50">
        <f t="shared" si="8"/>
        <v>3.7300482584942139E-2</v>
      </c>
      <c r="AM19">
        <v>579.49452694102672</v>
      </c>
      <c r="AN19">
        <v>1684.3626644039032</v>
      </c>
      <c r="AO19" s="41">
        <v>22.82</v>
      </c>
      <c r="AP19">
        <f t="shared" si="9"/>
        <v>2.9140470978816824E-2</v>
      </c>
      <c r="AQ19" s="28">
        <v>570.66904870277642</v>
      </c>
      <c r="AR19" s="28">
        <v>2029.5124715521167</v>
      </c>
      <c r="AS19" s="41">
        <v>24.73</v>
      </c>
      <c r="AT19" s="50">
        <f t="shared" si="10"/>
        <v>3.5504738859608399E-2</v>
      </c>
      <c r="AU19" s="28">
        <v>452.31545818687158</v>
      </c>
      <c r="AV19" s="28">
        <v>1640.4767344896597</v>
      </c>
      <c r="AW19" s="41">
        <v>26.13</v>
      </c>
      <c r="AX19">
        <f t="shared" si="11"/>
        <v>2.7367664783435445E-2</v>
      </c>
    </row>
    <row r="20" spans="1:50" x14ac:dyDescent="0.25">
      <c r="A20" s="23">
        <v>19</v>
      </c>
      <c r="B20" s="2" t="s">
        <v>3</v>
      </c>
      <c r="C20" s="2">
        <v>30</v>
      </c>
      <c r="D20" s="2">
        <v>2</v>
      </c>
      <c r="E20" s="2">
        <v>10</v>
      </c>
      <c r="F20" s="3">
        <v>248.52</v>
      </c>
      <c r="G20" s="5">
        <v>113.2</v>
      </c>
      <c r="H20" s="3">
        <v>11.2</v>
      </c>
      <c r="I20" s="3">
        <f t="shared" si="0"/>
        <v>372.92</v>
      </c>
      <c r="J20" s="32">
        <v>13.2</v>
      </c>
      <c r="K20" s="32">
        <v>1.38</v>
      </c>
      <c r="L20" s="48">
        <f t="shared" si="1"/>
        <v>23.296952277227724</v>
      </c>
      <c r="M20" s="48">
        <f t="shared" si="2"/>
        <v>167.97101449275362</v>
      </c>
      <c r="N20" s="48">
        <f t="shared" si="3"/>
        <v>98.257599999999996</v>
      </c>
      <c r="O20" s="42">
        <v>607.53892361392968</v>
      </c>
      <c r="P20" s="42">
        <v>691.08040987064112</v>
      </c>
      <c r="Q20" s="39">
        <v>22.86</v>
      </c>
      <c r="R20" s="39">
        <f t="shared" si="12"/>
        <v>3.2179278356996421E-3</v>
      </c>
      <c r="S20" s="45">
        <v>498.94832119100414</v>
      </c>
      <c r="T20" s="45">
        <v>528.44993664871708</v>
      </c>
      <c r="U20" s="45">
        <v>25.2</v>
      </c>
      <c r="V20" s="29">
        <f t="shared" si="4"/>
        <v>1.0308502634714741E-3</v>
      </c>
      <c r="W20" s="46">
        <v>475.63651237707694</v>
      </c>
      <c r="X20" s="46">
        <v>460.99807929515418</v>
      </c>
      <c r="Y20" s="52">
        <v>25.26</v>
      </c>
      <c r="Z20" s="49">
        <f t="shared" si="5"/>
        <v>-5.1028355762589201E-4</v>
      </c>
      <c r="AA20" s="27">
        <v>528.75510907003445</v>
      </c>
      <c r="AB20" s="27">
        <v>561.17902247006725</v>
      </c>
      <c r="AC20" s="28">
        <v>24.14</v>
      </c>
      <c r="AD20" s="50">
        <f t="shared" si="6"/>
        <v>2.1683027918806648E-3</v>
      </c>
      <c r="AE20" s="28">
        <v>530.19744136460554</v>
      </c>
      <c r="AF20" s="28">
        <v>561.04460554371008</v>
      </c>
      <c r="AG20" s="28">
        <v>24.43</v>
      </c>
      <c r="AH20" s="50">
        <f t="shared" si="7"/>
        <v>1.1118395208023315E-3</v>
      </c>
      <c r="AI20" s="41">
        <v>560.9067019325114</v>
      </c>
      <c r="AJ20" s="41">
        <v>515.03101403523738</v>
      </c>
      <c r="AK20" s="41">
        <v>24.21</v>
      </c>
      <c r="AL20" s="50">
        <f t="shared" si="8"/>
        <v>-1.6685457888609523E-3</v>
      </c>
      <c r="AM20">
        <v>653.39647857445902</v>
      </c>
      <c r="AN20">
        <v>657.33182011030976</v>
      </c>
      <c r="AO20" s="41">
        <v>22.82</v>
      </c>
      <c r="AP20">
        <f t="shared" si="9"/>
        <v>1.5185081196601702E-4</v>
      </c>
      <c r="AQ20" s="28">
        <v>688.39153390987713</v>
      </c>
      <c r="AR20" s="28">
        <v>647.8806554392354</v>
      </c>
      <c r="AS20" s="41">
        <v>24.73</v>
      </c>
      <c r="AT20" s="50">
        <f t="shared" si="10"/>
        <v>-1.4424403869453953E-3</v>
      </c>
      <c r="AU20" s="28">
        <v>433.69606801275245</v>
      </c>
      <c r="AV20" s="28">
        <v>460.54819879919944</v>
      </c>
      <c r="AW20" s="41">
        <v>26.13</v>
      </c>
      <c r="AX20">
        <f t="shared" si="11"/>
        <v>9.0487725780650445E-4</v>
      </c>
    </row>
    <row r="21" spans="1:50" x14ac:dyDescent="0.25">
      <c r="A21" s="23">
        <v>20</v>
      </c>
      <c r="B21" s="2" t="s">
        <v>3</v>
      </c>
      <c r="C21" s="2">
        <v>10</v>
      </c>
      <c r="D21" s="2">
        <v>4</v>
      </c>
      <c r="E21" s="2">
        <v>10</v>
      </c>
      <c r="F21" s="3">
        <v>244.6</v>
      </c>
      <c r="G21" s="5">
        <v>122.72</v>
      </c>
      <c r="H21" s="3">
        <v>28.7</v>
      </c>
      <c r="I21" s="3">
        <f t="shared" si="0"/>
        <v>396.02</v>
      </c>
      <c r="J21" s="32">
        <v>23.7</v>
      </c>
      <c r="K21" s="32">
        <v>0.89</v>
      </c>
      <c r="L21" s="48">
        <f t="shared" si="1"/>
        <v>23.296952277227724</v>
      </c>
      <c r="M21" s="48">
        <f t="shared" si="2"/>
        <v>112.11235955056179</v>
      </c>
      <c r="N21" s="48">
        <f t="shared" si="3"/>
        <v>93.635359999999991</v>
      </c>
      <c r="O21" s="42">
        <v>536.85693643964601</v>
      </c>
      <c r="P21" s="42">
        <v>2809.3099163385823</v>
      </c>
      <c r="Q21" s="39">
        <v>22.86</v>
      </c>
      <c r="R21" s="39">
        <f t="shared" si="12"/>
        <v>6.1307615386240896E-2</v>
      </c>
      <c r="S21" s="45">
        <v>489.43428888184985</v>
      </c>
      <c r="T21" s="45">
        <v>2346.9638739309471</v>
      </c>
      <c r="U21" s="45">
        <v>25.2</v>
      </c>
      <c r="V21" s="29">
        <f t="shared" si="4"/>
        <v>4.5460158244867613E-2</v>
      </c>
      <c r="W21" s="46">
        <v>487.34387080366224</v>
      </c>
      <c r="X21" s="46">
        <v>1938.7448458149779</v>
      </c>
      <c r="Y21" s="52">
        <v>25.26</v>
      </c>
      <c r="Z21" s="49">
        <f t="shared" si="5"/>
        <v>3.5436417411485829E-2</v>
      </c>
      <c r="AA21" s="27">
        <v>579.2278579629326</v>
      </c>
      <c r="AB21" s="27">
        <v>2133.3746514679351</v>
      </c>
      <c r="AC21" s="28">
        <v>24.14</v>
      </c>
      <c r="AD21" s="50">
        <f t="shared" si="6"/>
        <v>7.2793390858748308E-2</v>
      </c>
      <c r="AE21" s="28">
        <v>519.61855010660986</v>
      </c>
      <c r="AF21" s="28">
        <v>1985.5610234541575</v>
      </c>
      <c r="AG21" s="28">
        <v>24.43</v>
      </c>
      <c r="AH21" s="50">
        <f t="shared" si="7"/>
        <v>3.7007453782813581E-2</v>
      </c>
      <c r="AI21" s="41">
        <v>507.47105498912163</v>
      </c>
      <c r="AJ21" s="41">
        <v>1771.3019922358262</v>
      </c>
      <c r="AK21" s="41">
        <v>24.21</v>
      </c>
      <c r="AL21" s="50">
        <f t="shared" si="8"/>
        <v>3.2195111772693956E-2</v>
      </c>
      <c r="AM21">
        <v>584.33780229104798</v>
      </c>
      <c r="AN21">
        <v>1889.0489181162493</v>
      </c>
      <c r="AO21" s="41">
        <v>22.82</v>
      </c>
      <c r="AP21">
        <f t="shared" si="9"/>
        <v>3.526098717943419E-2</v>
      </c>
      <c r="AQ21" s="28">
        <v>582.3145197997269</v>
      </c>
      <c r="AR21" s="28">
        <v>2349.8611743286301</v>
      </c>
      <c r="AS21" s="41">
        <v>24.73</v>
      </c>
      <c r="AT21" s="50">
        <f t="shared" si="10"/>
        <v>4.4080094195065402E-2</v>
      </c>
      <c r="AU21" s="28">
        <v>460.53216708902153</v>
      </c>
      <c r="AV21" s="28">
        <v>1828.423865910607</v>
      </c>
      <c r="AW21" s="41">
        <v>26.13</v>
      </c>
      <c r="AX21">
        <f t="shared" si="11"/>
        <v>3.2285539551475624E-2</v>
      </c>
    </row>
    <row r="22" spans="1:50" x14ac:dyDescent="0.25">
      <c r="A22" s="23">
        <v>21</v>
      </c>
      <c r="B22" s="2" t="s">
        <v>3</v>
      </c>
      <c r="C22" s="2">
        <v>10</v>
      </c>
      <c r="D22" s="2">
        <v>1</v>
      </c>
      <c r="E22" s="2">
        <v>20</v>
      </c>
      <c r="F22" s="3">
        <v>251.14</v>
      </c>
      <c r="G22" s="5">
        <v>110.33</v>
      </c>
      <c r="H22" s="3">
        <v>42.1</v>
      </c>
      <c r="I22" s="3">
        <f t="shared" si="0"/>
        <v>403.57</v>
      </c>
      <c r="J22" s="32">
        <v>10.3</v>
      </c>
      <c r="K22" s="32">
        <v>0.89</v>
      </c>
      <c r="L22" s="48">
        <f t="shared" si="1"/>
        <v>24.120166138613865</v>
      </c>
      <c r="M22" s="48">
        <f t="shared" si="2"/>
        <v>126.03370786516854</v>
      </c>
      <c r="N22" s="48">
        <f t="shared" si="3"/>
        <v>98.966009999999997</v>
      </c>
      <c r="O22" s="42">
        <v>509.8703303839597</v>
      </c>
      <c r="P22" s="42">
        <v>4615.0592484533181</v>
      </c>
      <c r="Q22" s="39">
        <v>23.14</v>
      </c>
      <c r="R22" s="39">
        <f t="shared" si="12"/>
        <v>0.11240131610732319</v>
      </c>
      <c r="S22" s="45">
        <v>493.09670573329112</v>
      </c>
      <c r="T22" s="45">
        <v>4448.9011561609123</v>
      </c>
      <c r="U22" s="45">
        <v>25.27</v>
      </c>
      <c r="V22" s="29">
        <f t="shared" si="4"/>
        <v>9.9181615054207944E-2</v>
      </c>
      <c r="W22" s="46">
        <v>503.64968633435063</v>
      </c>
      <c r="X22" s="46">
        <v>4915.8405198237888</v>
      </c>
      <c r="Y22" s="52">
        <v>25.31</v>
      </c>
      <c r="Z22" s="49">
        <f t="shared" si="5"/>
        <v>0.11044949793008374</v>
      </c>
      <c r="AA22" s="27">
        <v>543.61663113006398</v>
      </c>
      <c r="AB22" s="27">
        <v>3703.8227816959161</v>
      </c>
      <c r="AC22" s="28">
        <v>24.17</v>
      </c>
      <c r="AD22" s="50">
        <f t="shared" si="6"/>
        <v>0.15187343003808065</v>
      </c>
      <c r="AE22" s="28">
        <v>488.68955223880596</v>
      </c>
      <c r="AF22" s="28">
        <v>3154.0828144989341</v>
      </c>
      <c r="AG22" s="28">
        <v>24.59</v>
      </c>
      <c r="AH22" s="50">
        <f t="shared" si="7"/>
        <v>6.8675901646485391E-2</v>
      </c>
      <c r="AI22" s="41">
        <v>486.86233522460645</v>
      </c>
      <c r="AJ22" s="41">
        <v>2715.4673862036602</v>
      </c>
      <c r="AK22" s="41">
        <v>23.06</v>
      </c>
      <c r="AL22" s="50">
        <f t="shared" si="8"/>
        <v>6.1231572206376261E-2</v>
      </c>
      <c r="AM22">
        <v>487.11777683495973</v>
      </c>
      <c r="AN22">
        <v>2953.0526941026728</v>
      </c>
      <c r="AO22" s="41">
        <v>22.97</v>
      </c>
      <c r="AP22">
        <f t="shared" si="9"/>
        <v>6.8017743207724177E-2</v>
      </c>
      <c r="AQ22" s="28">
        <v>530.53946290395993</v>
      </c>
      <c r="AR22" s="28">
        <v>2795.4426490669093</v>
      </c>
      <c r="AS22" s="41">
        <v>24.79</v>
      </c>
      <c r="AT22" s="50">
        <f t="shared" si="10"/>
        <v>5.7886157126788858E-2</v>
      </c>
      <c r="AU22" s="28">
        <v>449.71086405624135</v>
      </c>
      <c r="AV22" s="28">
        <v>2394.6634422948632</v>
      </c>
      <c r="AW22" s="41">
        <v>26.14</v>
      </c>
      <c r="AX22">
        <f t="shared" si="11"/>
        <v>4.7141677963910431E-2</v>
      </c>
    </row>
    <row r="23" spans="1:50" x14ac:dyDescent="0.25">
      <c r="A23" s="23">
        <v>22</v>
      </c>
      <c r="B23" s="2" t="s">
        <v>4</v>
      </c>
      <c r="C23" s="2">
        <v>10</v>
      </c>
      <c r="D23" s="2">
        <v>1</v>
      </c>
      <c r="E23" s="2">
        <v>10</v>
      </c>
      <c r="F23" s="3">
        <v>254.42</v>
      </c>
      <c r="G23" s="5">
        <v>124.72</v>
      </c>
      <c r="H23" s="3">
        <v>23.8</v>
      </c>
      <c r="I23" s="3">
        <f t="shared" si="0"/>
        <v>402.94</v>
      </c>
      <c r="J23" s="32">
        <v>24.7</v>
      </c>
      <c r="K23" s="32">
        <v>0.93</v>
      </c>
      <c r="L23" s="48">
        <f t="shared" si="1"/>
        <v>23.296952277227724</v>
      </c>
      <c r="M23" s="48">
        <f t="shared" si="2"/>
        <v>115.89247311827958</v>
      </c>
      <c r="N23" s="48">
        <f t="shared" si="3"/>
        <v>93.914159999999995</v>
      </c>
      <c r="O23" s="42">
        <v>579.46544362367069</v>
      </c>
      <c r="P23" s="42">
        <v>4733.0888463160854</v>
      </c>
      <c r="Q23" s="39">
        <v>22.86</v>
      </c>
      <c r="R23" s="39">
        <f t="shared" si="12"/>
        <v>0.11549340353731162</v>
      </c>
      <c r="S23" s="45">
        <v>498.58756731073805</v>
      </c>
      <c r="T23" s="45">
        <v>4471.3085682610072</v>
      </c>
      <c r="U23" s="45">
        <v>25.2</v>
      </c>
      <c r="V23" s="29">
        <f t="shared" si="4"/>
        <v>0.10020602014724245</v>
      </c>
      <c r="W23" s="46">
        <v>485.63292641573418</v>
      </c>
      <c r="X23" s="46">
        <v>3915.302422907489</v>
      </c>
      <c r="Y23" s="52">
        <v>25.26</v>
      </c>
      <c r="Z23" s="49">
        <f t="shared" si="5"/>
        <v>8.6302864939587637E-2</v>
      </c>
      <c r="AA23" s="27">
        <v>517.05475643759223</v>
      </c>
      <c r="AB23" s="27">
        <v>3031.3723060521565</v>
      </c>
      <c r="AC23" s="28">
        <v>24.14</v>
      </c>
      <c r="AD23" s="50">
        <f t="shared" si="6"/>
        <v>0.12137537481337256</v>
      </c>
      <c r="AE23" s="28">
        <v>539.41266524520256</v>
      </c>
      <c r="AF23" s="28">
        <v>2318.0781236673774</v>
      </c>
      <c r="AG23" s="28">
        <v>24.43</v>
      </c>
      <c r="AH23" s="50">
        <f t="shared" si="7"/>
        <v>4.6278267546706602E-2</v>
      </c>
      <c r="AI23" s="41">
        <v>554.16509534576164</v>
      </c>
      <c r="AJ23" s="41">
        <v>2178.3445245510006</v>
      </c>
      <c r="AK23" s="41">
        <v>24.21</v>
      </c>
      <c r="AL23" s="50">
        <f t="shared" si="8"/>
        <v>4.2642779488248718E-2</v>
      </c>
      <c r="AM23">
        <v>649.24454815443357</v>
      </c>
      <c r="AN23">
        <v>2371.8780653372928</v>
      </c>
      <c r="AO23" s="41">
        <v>22.82</v>
      </c>
      <c r="AP23">
        <f t="shared" si="9"/>
        <v>4.7982573943641603E-2</v>
      </c>
      <c r="AQ23" s="28">
        <v>530.11142467000457</v>
      </c>
      <c r="AR23" s="28">
        <v>2502.88620846609</v>
      </c>
      <c r="AS23" s="41">
        <v>24.73</v>
      </c>
      <c r="AT23" s="50">
        <f t="shared" si="10"/>
        <v>5.0706038291442233E-2</v>
      </c>
      <c r="AU23" s="28">
        <v>430.26269108150086</v>
      </c>
      <c r="AV23" s="28">
        <v>3069.6922531687792</v>
      </c>
      <c r="AW23" s="41">
        <v>26.13</v>
      </c>
      <c r="AX23">
        <f t="shared" si="11"/>
        <v>6.4206198211782778E-2</v>
      </c>
    </row>
    <row r="24" spans="1:50" x14ac:dyDescent="0.25">
      <c r="A24" s="23">
        <v>23</v>
      </c>
      <c r="B24" s="2" t="s">
        <v>4</v>
      </c>
      <c r="C24" s="2">
        <v>10</v>
      </c>
      <c r="D24" s="2">
        <v>4</v>
      </c>
      <c r="E24" s="2">
        <v>30</v>
      </c>
      <c r="F24" s="3">
        <v>249.56</v>
      </c>
      <c r="G24" s="5">
        <v>139.4</v>
      </c>
      <c r="H24" s="3">
        <v>9.1</v>
      </c>
      <c r="I24" s="3">
        <f t="shared" si="0"/>
        <v>398.06000000000006</v>
      </c>
      <c r="J24" s="31">
        <v>39.4</v>
      </c>
      <c r="K24" s="31">
        <v>0.93</v>
      </c>
      <c r="L24" s="48">
        <f t="shared" si="1"/>
        <v>24.943379999999998</v>
      </c>
      <c r="M24" s="48">
        <f t="shared" si="2"/>
        <v>100.10752688172045</v>
      </c>
      <c r="N24" s="48">
        <f t="shared" si="3"/>
        <v>84.476400000000012</v>
      </c>
      <c r="O24" s="42">
        <v>514.4221121844306</v>
      </c>
      <c r="P24" s="42">
        <v>27184.104348284585</v>
      </c>
      <c r="Q24" s="39">
        <v>22.63</v>
      </c>
      <c r="R24" s="39">
        <f t="shared" si="12"/>
        <v>0.67187822275637898</v>
      </c>
      <c r="S24" s="45">
        <v>536.42155527399427</v>
      </c>
      <c r="T24" s="45">
        <v>24426.688992714604</v>
      </c>
      <c r="U24" s="51">
        <v>25.16</v>
      </c>
      <c r="V24" s="29">
        <f t="shared" si="4"/>
        <v>0.5413369256705397</v>
      </c>
      <c r="W24" s="46">
        <v>494.81745506951512</v>
      </c>
      <c r="X24" s="46">
        <v>20713.494167400881</v>
      </c>
      <c r="Y24" s="53">
        <v>25.19</v>
      </c>
      <c r="Z24" s="49">
        <f t="shared" si="5"/>
        <v>0.457595598216327</v>
      </c>
      <c r="AA24" s="27">
        <v>552.29430867639826</v>
      </c>
      <c r="AB24" s="27">
        <v>17973.80941446613</v>
      </c>
      <c r="AC24" s="54">
        <v>24.14</v>
      </c>
      <c r="AD24" s="50">
        <f t="shared" si="6"/>
        <v>0.75430566323190573</v>
      </c>
      <c r="AE24" s="28">
        <v>492.54345415778249</v>
      </c>
      <c r="AF24" s="28">
        <v>13180.096076759062</v>
      </c>
      <c r="AG24" s="28">
        <v>24.39</v>
      </c>
      <c r="AH24" s="50">
        <f t="shared" si="7"/>
        <v>0.29656734809512969</v>
      </c>
      <c r="AI24" s="41">
        <v>545.1951708544857</v>
      </c>
      <c r="AJ24" s="41">
        <v>13908.980034981443</v>
      </c>
      <c r="AK24" s="41">
        <v>24.16</v>
      </c>
      <c r="AL24" s="50">
        <f t="shared" si="8"/>
        <v>0.315347812793139</v>
      </c>
      <c r="AM24">
        <v>705.1895205770046</v>
      </c>
      <c r="AN24">
        <v>10923.958379295715</v>
      </c>
      <c r="AO24">
        <v>22.93</v>
      </c>
      <c r="AP24">
        <f t="shared" si="9"/>
        <v>0.25406907042830013</v>
      </c>
      <c r="AQ24" s="28">
        <v>527.83518434228495</v>
      </c>
      <c r="AR24" s="28">
        <v>11722.805826126536</v>
      </c>
      <c r="AS24" s="41">
        <v>24.78</v>
      </c>
      <c r="AT24" s="50">
        <f t="shared" si="10"/>
        <v>0.25756030723858808</v>
      </c>
      <c r="AU24" s="28">
        <v>438.74883511812311</v>
      </c>
      <c r="AV24" s="28">
        <v>9660.4652268178779</v>
      </c>
      <c r="AW24" s="41">
        <v>26.13</v>
      </c>
      <c r="AX24">
        <f t="shared" si="11"/>
        <v>0.20120076581891816</v>
      </c>
    </row>
    <row r="25" spans="1:50" x14ac:dyDescent="0.25">
      <c r="A25" s="23">
        <v>24</v>
      </c>
      <c r="B25" s="2" t="s">
        <v>4</v>
      </c>
      <c r="C25" s="2">
        <v>30</v>
      </c>
      <c r="D25" s="2">
        <v>1</v>
      </c>
      <c r="E25" s="2">
        <v>10</v>
      </c>
      <c r="F25" s="3">
        <v>247.66</v>
      </c>
      <c r="G25" s="5">
        <v>111.82</v>
      </c>
      <c r="H25" s="3">
        <v>5.6</v>
      </c>
      <c r="I25" s="3">
        <f t="shared" si="0"/>
        <v>365.08000000000004</v>
      </c>
      <c r="J25" s="32">
        <v>11.8</v>
      </c>
      <c r="K25" s="32">
        <v>1.6</v>
      </c>
      <c r="L25" s="48">
        <f t="shared" si="1"/>
        <v>23.296952277227724</v>
      </c>
      <c r="M25" s="48">
        <f t="shared" si="2"/>
        <v>180.11250000000001</v>
      </c>
      <c r="N25" s="48">
        <f t="shared" si="3"/>
        <v>98.625239999999991</v>
      </c>
      <c r="O25" s="42">
        <v>522.95709067294422</v>
      </c>
      <c r="P25" s="42">
        <v>579.40206692913387</v>
      </c>
      <c r="Q25" s="39">
        <v>22.86</v>
      </c>
      <c r="R25" s="39">
        <f t="shared" si="12"/>
        <v>2.3226671943091925E-3</v>
      </c>
      <c r="S25" s="45">
        <v>493.71997149192271</v>
      </c>
      <c r="T25" s="45">
        <v>492.43191320874251</v>
      </c>
      <c r="U25" s="45">
        <v>25.2</v>
      </c>
      <c r="V25" s="29">
        <f t="shared" si="4"/>
        <v>-4.8080933538646668E-5</v>
      </c>
      <c r="W25" s="46">
        <v>472.53863173957274</v>
      </c>
      <c r="X25" s="46">
        <v>380.29318942731277</v>
      </c>
      <c r="Y25" s="52">
        <v>25.26</v>
      </c>
      <c r="Z25" s="49">
        <f t="shared" si="5"/>
        <v>-3.435179921886558E-3</v>
      </c>
      <c r="AA25" s="27">
        <v>546.26044776119409</v>
      </c>
      <c r="AB25" s="27">
        <v>519.58987206823031</v>
      </c>
      <c r="AC25" s="28">
        <v>24.14</v>
      </c>
      <c r="AD25" s="50">
        <f t="shared" si="6"/>
        <v>-1.9053487372735181E-3</v>
      </c>
      <c r="AE25" s="28">
        <v>504.9279744136461</v>
      </c>
      <c r="AF25" s="28">
        <v>711.42976545842214</v>
      </c>
      <c r="AG25" s="28">
        <v>24.43</v>
      </c>
      <c r="AH25" s="50">
        <f t="shared" si="7"/>
        <v>7.9513024448965245E-3</v>
      </c>
      <c r="AI25" s="41">
        <v>536.02563883793357</v>
      </c>
      <c r="AJ25" s="41">
        <v>506.61993942237962</v>
      </c>
      <c r="AK25" s="41">
        <v>24.21</v>
      </c>
      <c r="AL25" s="50">
        <f t="shared" si="8"/>
        <v>-1.1425484919881713E-3</v>
      </c>
      <c r="AM25">
        <v>559.98302927450152</v>
      </c>
      <c r="AN25">
        <v>492.18268985999157</v>
      </c>
      <c r="AO25" s="41">
        <v>22.82</v>
      </c>
      <c r="AP25">
        <f t="shared" si="9"/>
        <v>-2.7948219484266448E-3</v>
      </c>
      <c r="AQ25" s="28">
        <v>560.80355029585792</v>
      </c>
      <c r="AR25" s="28">
        <v>525.51693218024582</v>
      </c>
      <c r="AS25" s="41">
        <v>24.73</v>
      </c>
      <c r="AT25" s="50">
        <f t="shared" si="10"/>
        <v>-1.3422204095705395E-3</v>
      </c>
      <c r="AU25" s="28">
        <v>432.26575656012426</v>
      </c>
      <c r="AV25" s="28">
        <v>447.32971981320884</v>
      </c>
      <c r="AW25" s="41">
        <v>26.13</v>
      </c>
      <c r="AX25">
        <f t="shared" si="11"/>
        <v>5.4229769085268611E-4</v>
      </c>
    </row>
    <row r="26" spans="1:50" x14ac:dyDescent="0.25">
      <c r="A26" s="23">
        <v>25</v>
      </c>
      <c r="B26" s="2" t="s">
        <v>4</v>
      </c>
      <c r="C26" s="2">
        <v>20</v>
      </c>
      <c r="D26" s="2">
        <v>1</v>
      </c>
      <c r="E26" s="2">
        <v>20</v>
      </c>
      <c r="F26" s="3">
        <v>249.08</v>
      </c>
      <c r="G26" s="5">
        <v>114.44</v>
      </c>
      <c r="H26" s="3">
        <v>2</v>
      </c>
      <c r="I26" s="3">
        <f t="shared" si="0"/>
        <v>365.52</v>
      </c>
      <c r="J26" s="32">
        <v>14.4</v>
      </c>
      <c r="K26" s="32">
        <v>1.64</v>
      </c>
      <c r="L26" s="48">
        <f t="shared" si="1"/>
        <v>24.120166138613865</v>
      </c>
      <c r="M26" s="48">
        <f t="shared" si="2"/>
        <v>180.21951219512195</v>
      </c>
      <c r="N26" s="48">
        <f t="shared" si="3"/>
        <v>97.960639999999998</v>
      </c>
      <c r="O26" s="42">
        <v>489.8057959249939</v>
      </c>
      <c r="P26" s="42">
        <v>797.78882522497179</v>
      </c>
      <c r="Q26" s="39">
        <v>23.14</v>
      </c>
      <c r="R26" s="39">
        <f t="shared" si="12"/>
        <v>1.218188734496204E-2</v>
      </c>
      <c r="S26" s="45">
        <v>491.5203674374406</v>
      </c>
      <c r="T26" s="45">
        <v>766.19035476718409</v>
      </c>
      <c r="U26" s="45">
        <v>25.27</v>
      </c>
      <c r="V26" s="29">
        <f t="shared" si="4"/>
        <v>9.9484887404641675E-3</v>
      </c>
      <c r="W26" s="46">
        <v>481.33588504577818</v>
      </c>
      <c r="X26" s="46">
        <v>631.25095154185021</v>
      </c>
      <c r="Y26" s="52">
        <v>25.31</v>
      </c>
      <c r="Z26" s="49">
        <f t="shared" si="5"/>
        <v>5.421310525019392E-3</v>
      </c>
      <c r="AA26" s="27">
        <v>477.82511891093981</v>
      </c>
      <c r="AB26" s="27">
        <v>686.36827128095786</v>
      </c>
      <c r="AC26" s="28">
        <v>24.17</v>
      </c>
      <c r="AD26" s="50">
        <f t="shared" si="6"/>
        <v>1.4478109791508062E-2</v>
      </c>
      <c r="AE26" s="28">
        <v>490.40788912579956</v>
      </c>
      <c r="AF26" s="28">
        <v>649.88575692963752</v>
      </c>
      <c r="AG26" s="28">
        <v>24.59</v>
      </c>
      <c r="AH26" s="50">
        <f t="shared" si="7"/>
        <v>5.9359883378280664E-3</v>
      </c>
      <c r="AI26" s="41">
        <v>508.32140267053455</v>
      </c>
      <c r="AJ26" s="41">
        <v>649.47903246448539</v>
      </c>
      <c r="AK26" s="41">
        <v>23.06</v>
      </c>
      <c r="AL26" s="50">
        <f t="shared" si="8"/>
        <v>5.6026849466597325E-3</v>
      </c>
      <c r="AM26">
        <v>666.33801442511663</v>
      </c>
      <c r="AN26">
        <v>840.82927450148497</v>
      </c>
      <c r="AO26" s="41">
        <v>22.97</v>
      </c>
      <c r="AP26">
        <f t="shared" si="9"/>
        <v>6.9528655423877535E-3</v>
      </c>
      <c r="AQ26" s="28">
        <v>504.99717796995907</v>
      </c>
      <c r="AR26" s="28">
        <v>673.80937642239417</v>
      </c>
      <c r="AS26" s="41">
        <v>24.79</v>
      </c>
      <c r="AT26" s="50">
        <f t="shared" si="10"/>
        <v>6.2327319000264501E-3</v>
      </c>
      <c r="AU26" s="28">
        <v>433.36409711436283</v>
      </c>
      <c r="AV26" s="28">
        <v>620.04853235490316</v>
      </c>
      <c r="AW26" s="41">
        <v>26.14</v>
      </c>
      <c r="AX26">
        <f t="shared" si="11"/>
        <v>6.5366265596113297E-3</v>
      </c>
    </row>
    <row r="27" spans="1:50" x14ac:dyDescent="0.25">
      <c r="A27" s="23">
        <v>26</v>
      </c>
      <c r="B27" s="2" t="s">
        <v>4</v>
      </c>
      <c r="C27" s="2">
        <v>10</v>
      </c>
      <c r="D27" s="2">
        <v>1</v>
      </c>
      <c r="E27" s="2">
        <v>30</v>
      </c>
      <c r="F27" s="3">
        <v>246.66</v>
      </c>
      <c r="G27" s="5">
        <v>124.73</v>
      </c>
      <c r="H27" s="3">
        <v>23.8</v>
      </c>
      <c r="I27" s="3">
        <f t="shared" si="0"/>
        <v>395.19</v>
      </c>
      <c r="J27" s="31">
        <v>24.7</v>
      </c>
      <c r="K27" s="31">
        <v>0.93</v>
      </c>
      <c r="L27" s="48">
        <f t="shared" si="1"/>
        <v>24.943379999999998</v>
      </c>
      <c r="M27" s="48">
        <f t="shared" si="2"/>
        <v>115.88172043010752</v>
      </c>
      <c r="N27" s="48">
        <f t="shared" si="3"/>
        <v>93.921689999999998</v>
      </c>
      <c r="O27" s="42">
        <v>544.72819222339467</v>
      </c>
      <c r="P27" s="42">
        <v>19071.727397356579</v>
      </c>
      <c r="Q27" s="39">
        <v>22.63</v>
      </c>
      <c r="R27" s="39">
        <f t="shared" si="12"/>
        <v>0.48595438766154758</v>
      </c>
      <c r="S27" s="45">
        <v>534.85955020589165</v>
      </c>
      <c r="T27" s="45">
        <v>8402.8870921761172</v>
      </c>
      <c r="U27" s="51">
        <v>25.16</v>
      </c>
      <c r="V27" s="29">
        <f t="shared" si="4"/>
        <v>0.18562232730967537</v>
      </c>
      <c r="W27" s="46">
        <v>498.68479145473037</v>
      </c>
      <c r="X27" s="46">
        <v>12588.59196475771</v>
      </c>
      <c r="Y27" s="53">
        <v>25.19</v>
      </c>
      <c r="Z27" s="49">
        <f t="shared" si="5"/>
        <v>0.28488512766349611</v>
      </c>
      <c r="AA27" s="27">
        <v>544.69217648023618</v>
      </c>
      <c r="AB27" s="27">
        <v>6827.2273659176644</v>
      </c>
      <c r="AC27" s="54">
        <v>24.14</v>
      </c>
      <c r="AD27" s="50">
        <f t="shared" si="6"/>
        <v>0.28321358248829226</v>
      </c>
      <c r="AE27" s="28">
        <v>534.58814498933896</v>
      </c>
      <c r="AF27" s="28">
        <v>5233.2054584221751</v>
      </c>
      <c r="AG27" s="28">
        <v>24.39</v>
      </c>
      <c r="AH27" s="50">
        <f t="shared" si="7"/>
        <v>0.1143492322606406</v>
      </c>
      <c r="AI27" s="41">
        <v>713.09359668956108</v>
      </c>
      <c r="AJ27" s="41">
        <v>6446.9833198242395</v>
      </c>
      <c r="AK27" s="41">
        <v>24.16</v>
      </c>
      <c r="AL27" s="50">
        <f t="shared" si="8"/>
        <v>0.14087287726606676</v>
      </c>
      <c r="AM27">
        <v>735.01294017819259</v>
      </c>
      <c r="AN27">
        <v>4891.8166313109887</v>
      </c>
      <c r="AO27">
        <v>22.93</v>
      </c>
      <c r="AP27">
        <f t="shared" si="9"/>
        <v>0.1076045013033646</v>
      </c>
      <c r="AQ27" s="28">
        <v>578.64378698224846</v>
      </c>
      <c r="AR27" s="28">
        <v>4970.4397815202547</v>
      </c>
      <c r="AS27" s="41">
        <v>24.78</v>
      </c>
      <c r="AT27" s="50">
        <f t="shared" si="10"/>
        <v>0.10520002306208397</v>
      </c>
      <c r="AU27" s="28">
        <v>473.06674568789344</v>
      </c>
      <c r="AV27" s="28">
        <v>4418.3039526350894</v>
      </c>
      <c r="AW27" s="41">
        <v>26.13</v>
      </c>
      <c r="AX27">
        <f t="shared" si="11"/>
        <v>8.9620773785282909E-2</v>
      </c>
    </row>
    <row r="28" spans="1:50" x14ac:dyDescent="0.25">
      <c r="A28" s="23">
        <v>27</v>
      </c>
      <c r="B28" s="2" t="s">
        <v>3</v>
      </c>
      <c r="C28" s="2">
        <v>30</v>
      </c>
      <c r="D28" s="2">
        <v>2</v>
      </c>
      <c r="E28" s="2">
        <v>20</v>
      </c>
      <c r="F28" s="3">
        <v>243.58</v>
      </c>
      <c r="G28" s="5">
        <v>113.21</v>
      </c>
      <c r="H28" s="3">
        <v>11.2</v>
      </c>
      <c r="I28" s="3">
        <f t="shared" si="0"/>
        <v>367.99</v>
      </c>
      <c r="J28" s="32">
        <v>13.2</v>
      </c>
      <c r="K28" s="32">
        <v>1.38</v>
      </c>
      <c r="L28" s="48">
        <f t="shared" si="1"/>
        <v>24.120166138613865</v>
      </c>
      <c r="M28" s="48">
        <f t="shared" si="2"/>
        <v>167.96376811594203</v>
      </c>
      <c r="N28" s="48">
        <f t="shared" si="3"/>
        <v>98.266279999999995</v>
      </c>
      <c r="O28" s="42">
        <v>562.94231674648915</v>
      </c>
      <c r="P28" s="42">
        <v>727.3569143700787</v>
      </c>
      <c r="Q28" s="39">
        <v>23.14</v>
      </c>
      <c r="R28" s="39">
        <f t="shared" si="12"/>
        <v>6.0421160717459349E-3</v>
      </c>
      <c r="S28" s="45">
        <v>476.41343047196705</v>
      </c>
      <c r="T28" s="45">
        <v>612.41738992714602</v>
      </c>
      <c r="U28" s="45">
        <v>25.27</v>
      </c>
      <c r="V28" s="29">
        <f t="shared" si="4"/>
        <v>4.5767622732761073E-3</v>
      </c>
      <c r="W28" s="46">
        <v>482.54685486605632</v>
      </c>
      <c r="X28" s="46">
        <v>553.75923348017625</v>
      </c>
      <c r="Y28" s="52">
        <v>25.31</v>
      </c>
      <c r="Z28" s="49">
        <f t="shared" si="5"/>
        <v>2.3926291618672031E-3</v>
      </c>
      <c r="AA28" s="27">
        <v>510.39929473511563</v>
      </c>
      <c r="AB28" s="27">
        <v>600.31510578973268</v>
      </c>
      <c r="AC28" s="28">
        <v>24.17</v>
      </c>
      <c r="AD28" s="50">
        <f t="shared" si="6"/>
        <v>5.7997983634069756E-3</v>
      </c>
      <c r="AE28" s="28">
        <v>466.25326226012788</v>
      </c>
      <c r="AF28" s="28">
        <v>559.35778251599152</v>
      </c>
      <c r="AG28" s="28">
        <v>24.59</v>
      </c>
      <c r="AH28" s="50">
        <f t="shared" si="7"/>
        <v>3.2197657965506257E-3</v>
      </c>
      <c r="AI28" s="41">
        <v>510.27656669937295</v>
      </c>
      <c r="AJ28" s="41">
        <v>585.05515976280878</v>
      </c>
      <c r="AK28" s="41">
        <v>23.06</v>
      </c>
      <c r="AL28" s="50">
        <f t="shared" si="8"/>
        <v>2.7575921334535777E-3</v>
      </c>
      <c r="AM28">
        <v>475.53500212134071</v>
      </c>
      <c r="AN28">
        <v>478.37912600763684</v>
      </c>
      <c r="AO28" s="41">
        <v>22.97</v>
      </c>
      <c r="AP28">
        <f t="shared" si="9"/>
        <v>1.0529301442602119E-4</v>
      </c>
      <c r="AQ28" s="28">
        <v>504.78147473827943</v>
      </c>
      <c r="AR28" s="28">
        <v>639.40414201183432</v>
      </c>
      <c r="AS28" s="41">
        <v>24.79</v>
      </c>
      <c r="AT28" s="50">
        <f t="shared" si="10"/>
        <v>4.6179976637979632E-3</v>
      </c>
      <c r="AU28" s="28">
        <v>496.20440611460805</v>
      </c>
      <c r="AV28" s="28">
        <v>584.27422448298864</v>
      </c>
      <c r="AW28" s="41">
        <v>26.14</v>
      </c>
      <c r="AX28">
        <f t="shared" si="11"/>
        <v>2.8650589492622302E-3</v>
      </c>
    </row>
    <row r="29" spans="1:50" x14ac:dyDescent="0.25">
      <c r="A29" s="23">
        <v>28</v>
      </c>
      <c r="B29" s="2" t="s">
        <v>3</v>
      </c>
      <c r="C29" s="2">
        <v>30</v>
      </c>
      <c r="D29" s="2">
        <v>4</v>
      </c>
      <c r="E29" s="2">
        <v>20</v>
      </c>
      <c r="F29" s="3">
        <v>249.74</v>
      </c>
      <c r="G29" s="5">
        <v>131</v>
      </c>
      <c r="H29" s="3">
        <v>-6.6</v>
      </c>
      <c r="I29" s="3">
        <f t="shared" si="0"/>
        <v>374.14</v>
      </c>
      <c r="J29" s="31">
        <v>31</v>
      </c>
      <c r="K29" s="31">
        <v>1.38</v>
      </c>
      <c r="L29" s="48">
        <f t="shared" si="1"/>
        <v>24.120166138613865</v>
      </c>
      <c r="M29" s="48">
        <f t="shared" si="2"/>
        <v>155.07246376811594</v>
      </c>
      <c r="N29" s="48">
        <f t="shared" si="3"/>
        <v>90.39</v>
      </c>
      <c r="O29" s="42">
        <v>485.70845036123063</v>
      </c>
      <c r="P29" s="42">
        <v>773.56742125984249</v>
      </c>
      <c r="Q29" s="39">
        <v>23.14</v>
      </c>
      <c r="R29" s="39">
        <f t="shared" si="12"/>
        <v>1.061772971043762E-2</v>
      </c>
      <c r="S29" s="45">
        <v>485.85766550522646</v>
      </c>
      <c r="T29" s="45">
        <v>546.80622426354137</v>
      </c>
      <c r="U29" s="45">
        <v>25.27</v>
      </c>
      <c r="V29" s="29">
        <f t="shared" si="4"/>
        <v>2.0586070236157622E-3</v>
      </c>
      <c r="W29" s="46">
        <v>481.49304001356393</v>
      </c>
      <c r="X29" s="46">
        <v>701.67479295154192</v>
      </c>
      <c r="Y29" s="52">
        <v>25.31</v>
      </c>
      <c r="Z29" s="49">
        <f t="shared" si="5"/>
        <v>7.4251363223486197E-3</v>
      </c>
      <c r="AA29" s="27">
        <v>509.69026570444476</v>
      </c>
      <c r="AB29" s="27">
        <v>720.21869772019033</v>
      </c>
      <c r="AC29" s="28">
        <v>24.17</v>
      </c>
      <c r="AD29" s="50">
        <f t="shared" si="6"/>
        <v>1.3629841076479465E-2</v>
      </c>
      <c r="AE29" s="28">
        <v>473.85078891258001</v>
      </c>
      <c r="AF29" s="28">
        <v>589.29953091684433</v>
      </c>
      <c r="AG29" s="28">
        <v>24.59</v>
      </c>
      <c r="AH29" s="50">
        <f t="shared" si="7"/>
        <v>4.0072452976032983E-3</v>
      </c>
      <c r="AI29" s="41">
        <v>552.48547416919075</v>
      </c>
      <c r="AJ29" s="41">
        <v>650.12746896463466</v>
      </c>
      <c r="AK29" s="41">
        <v>23.06</v>
      </c>
      <c r="AL29" s="50">
        <f t="shared" si="8"/>
        <v>3.6140369800934801E-3</v>
      </c>
      <c r="AM29">
        <v>505.80178192617734</v>
      </c>
      <c r="AN29">
        <v>607.83983877810772</v>
      </c>
      <c r="AO29" s="41">
        <v>22.97</v>
      </c>
      <c r="AP29">
        <f t="shared" si="9"/>
        <v>3.7915469323189055E-3</v>
      </c>
      <c r="AQ29" s="28">
        <v>510.42362312243966</v>
      </c>
      <c r="AR29" s="28">
        <v>627.18994082840243</v>
      </c>
      <c r="AS29" s="41">
        <v>24.79</v>
      </c>
      <c r="AT29" s="50">
        <f t="shared" si="10"/>
        <v>4.0202800763848622E-3</v>
      </c>
      <c r="AU29" s="28">
        <v>433.3004986511894</v>
      </c>
      <c r="AV29" s="28">
        <v>578.64797364909941</v>
      </c>
      <c r="AW29" s="41">
        <v>26.14</v>
      </c>
      <c r="AX29">
        <f t="shared" si="11"/>
        <v>4.7458844494144767E-3</v>
      </c>
    </row>
    <row r="30" spans="1:50" x14ac:dyDescent="0.25">
      <c r="A30" s="23">
        <v>29</v>
      </c>
      <c r="B30" s="2" t="s">
        <v>4</v>
      </c>
      <c r="C30" s="2">
        <v>10</v>
      </c>
      <c r="D30" s="2">
        <v>2</v>
      </c>
      <c r="E30" s="2">
        <v>10</v>
      </c>
      <c r="F30" s="3">
        <v>251.74</v>
      </c>
      <c r="G30" s="5">
        <v>126.03</v>
      </c>
      <c r="H30" s="3">
        <v>22.5</v>
      </c>
      <c r="I30" s="3">
        <f t="shared" si="0"/>
        <v>400.27</v>
      </c>
      <c r="J30" s="31">
        <v>26</v>
      </c>
      <c r="K30" s="31">
        <v>0.93</v>
      </c>
      <c r="L30" s="48">
        <f t="shared" si="1"/>
        <v>23.296952277227724</v>
      </c>
      <c r="M30" s="48">
        <f t="shared" si="2"/>
        <v>114.48387096774195</v>
      </c>
      <c r="N30" s="48">
        <f t="shared" si="3"/>
        <v>93.262200000000007</v>
      </c>
      <c r="O30" s="42">
        <v>538.37956002922317</v>
      </c>
      <c r="P30" s="42">
        <v>2816.943475815523</v>
      </c>
      <c r="Q30" s="39">
        <v>22.86</v>
      </c>
      <c r="R30" s="39">
        <f t="shared" si="12"/>
        <v>6.3023972636885583E-2</v>
      </c>
      <c r="S30" s="45">
        <v>518.70277161862521</v>
      </c>
      <c r="T30" s="45">
        <v>3349.5818656952802</v>
      </c>
      <c r="U30" s="45">
        <v>25.2</v>
      </c>
      <c r="V30" s="29">
        <f t="shared" si="4"/>
        <v>7.1029959317082267E-2</v>
      </c>
      <c r="W30" s="46">
        <v>472.76451339437097</v>
      </c>
      <c r="X30" s="46">
        <v>3698.4771189427311</v>
      </c>
      <c r="Y30" s="52">
        <v>25.26</v>
      </c>
      <c r="Z30" s="49">
        <f t="shared" si="5"/>
        <v>8.0744529952321453E-2</v>
      </c>
      <c r="AA30" s="27">
        <v>488.13336886993602</v>
      </c>
      <c r="AB30" s="27">
        <v>2722.8654912251927</v>
      </c>
      <c r="AC30" s="28">
        <v>24.14</v>
      </c>
      <c r="AD30" s="50">
        <f t="shared" si="6"/>
        <v>0.10731252808994919</v>
      </c>
      <c r="AE30" s="28">
        <v>485.7782515991471</v>
      </c>
      <c r="AF30" s="28">
        <v>2597.235223880597</v>
      </c>
      <c r="AG30" s="28">
        <v>24.43</v>
      </c>
      <c r="AH30" s="50">
        <f t="shared" si="7"/>
        <v>5.4648664637951795E-2</v>
      </c>
      <c r="AI30" s="41">
        <v>567.62040868563633</v>
      </c>
      <c r="AJ30" s="41">
        <v>2627.5540292649634</v>
      </c>
      <c r="AK30" s="41">
        <v>24.21</v>
      </c>
      <c r="AL30" s="50">
        <f t="shared" si="8"/>
        <v>5.3799621709169861E-2</v>
      </c>
      <c r="AM30">
        <v>598.68841747984732</v>
      </c>
      <c r="AN30">
        <v>2243.362197708952</v>
      </c>
      <c r="AO30" s="41">
        <v>22.82</v>
      </c>
      <c r="AP30">
        <f t="shared" si="9"/>
        <v>4.5570617584903272E-2</v>
      </c>
      <c r="AQ30" s="28">
        <v>557.29039599453802</v>
      </c>
      <c r="AR30" s="28">
        <v>2372.9421028675465</v>
      </c>
      <c r="AS30" s="41">
        <v>24.73</v>
      </c>
      <c r="AT30" s="50">
        <f t="shared" si="10"/>
        <v>4.6422573384360712E-2</v>
      </c>
      <c r="AU30" s="28">
        <v>451.28145181067606</v>
      </c>
      <c r="AV30" s="28">
        <v>1978.1472648432289</v>
      </c>
      <c r="AW30" s="41">
        <v>26.13</v>
      </c>
      <c r="AX30">
        <f t="shared" si="11"/>
        <v>3.6947260874034243E-2</v>
      </c>
    </row>
    <row r="31" spans="1:50" x14ac:dyDescent="0.25">
      <c r="A31" s="23">
        <v>30</v>
      </c>
      <c r="B31" s="2" t="s">
        <v>4</v>
      </c>
      <c r="C31" s="2">
        <v>30</v>
      </c>
      <c r="D31" s="2">
        <v>1</v>
      </c>
      <c r="E31" s="2">
        <v>20</v>
      </c>
      <c r="F31" s="3">
        <v>254.57</v>
      </c>
      <c r="G31" s="5">
        <v>111.81</v>
      </c>
      <c r="H31" s="3">
        <v>5.6</v>
      </c>
      <c r="I31" s="3">
        <f t="shared" si="0"/>
        <v>371.98</v>
      </c>
      <c r="J31" s="32">
        <v>11.8</v>
      </c>
      <c r="K31" s="32">
        <v>1.6</v>
      </c>
      <c r="L31" s="48">
        <f t="shared" si="1"/>
        <v>24.120166138613865</v>
      </c>
      <c r="M31" s="48">
        <f t="shared" si="2"/>
        <v>180.11875000000001</v>
      </c>
      <c r="N31" s="48">
        <f t="shared" si="3"/>
        <v>98.616420000000005</v>
      </c>
      <c r="O31" s="42">
        <v>489.89015342154391</v>
      </c>
      <c r="P31" s="42">
        <v>587.60074521934757</v>
      </c>
      <c r="Q31" s="39">
        <v>23.14</v>
      </c>
      <c r="R31" s="39">
        <f t="shared" si="12"/>
        <v>3.836974667984942E-3</v>
      </c>
      <c r="S31" s="45">
        <v>483.50300918593604</v>
      </c>
      <c r="T31" s="45">
        <v>514.19309471016788</v>
      </c>
      <c r="U31" s="45">
        <v>25.27</v>
      </c>
      <c r="V31" s="29">
        <f t="shared" si="4"/>
        <v>1.1035791829210608E-3</v>
      </c>
      <c r="W31" s="46">
        <v>473.22466090200066</v>
      </c>
      <c r="X31" s="46">
        <v>516.08450220264319</v>
      </c>
      <c r="Y31" s="52">
        <v>25.31</v>
      </c>
      <c r="Z31" s="49">
        <f t="shared" si="5"/>
        <v>1.5387535092538979E-3</v>
      </c>
      <c r="AA31" s="27">
        <v>501.51097260948006</v>
      </c>
      <c r="AB31" s="27">
        <v>583.26365425619156</v>
      </c>
      <c r="AC31" s="28">
        <v>24.17</v>
      </c>
      <c r="AD31" s="50">
        <f t="shared" si="6"/>
        <v>5.6347860993380449E-3</v>
      </c>
      <c r="AE31" s="28">
        <v>502.56191897654583</v>
      </c>
      <c r="AF31" s="28">
        <v>555.7285714285714</v>
      </c>
      <c r="AG31" s="28">
        <v>24.59</v>
      </c>
      <c r="AH31" s="50">
        <f t="shared" si="7"/>
        <v>1.9646782202750461E-3</v>
      </c>
      <c r="AI31" s="41">
        <v>480.48270124994667</v>
      </c>
      <c r="AJ31" s="41">
        <v>532.97542766946799</v>
      </c>
      <c r="AK31" s="41">
        <v>23.06</v>
      </c>
      <c r="AL31" s="50">
        <f t="shared" si="8"/>
        <v>2.0684759232284492E-3</v>
      </c>
      <c r="AM31">
        <v>530.39775137887148</v>
      </c>
      <c r="AN31">
        <v>577.96020364870594</v>
      </c>
      <c r="AO31" s="41">
        <v>22.97</v>
      </c>
      <c r="AP31">
        <f t="shared" si="9"/>
        <v>1.8815418651612777E-3</v>
      </c>
      <c r="AQ31" s="28">
        <v>507.961902594447</v>
      </c>
      <c r="AR31" s="28">
        <v>573.49053254437865</v>
      </c>
      <c r="AS31" s="41">
        <v>24.79</v>
      </c>
      <c r="AT31" s="50">
        <f t="shared" si="10"/>
        <v>2.4019568659121721E-3</v>
      </c>
      <c r="AU31" s="28">
        <v>434.29228316847872</v>
      </c>
      <c r="AV31" s="28">
        <v>504.42749332888587</v>
      </c>
      <c r="AW31" s="41">
        <v>26.14</v>
      </c>
      <c r="AX31">
        <f t="shared" si="11"/>
        <v>2.4380418846695093E-3</v>
      </c>
    </row>
    <row r="32" spans="1:50" x14ac:dyDescent="0.25">
      <c r="A32" s="23">
        <v>31</v>
      </c>
      <c r="B32" s="2" t="s">
        <v>4</v>
      </c>
      <c r="C32" s="2">
        <v>30</v>
      </c>
      <c r="D32" s="2">
        <v>4</v>
      </c>
      <c r="E32" s="2">
        <v>30</v>
      </c>
      <c r="F32" s="3">
        <v>256.04000000000002</v>
      </c>
      <c r="G32" s="5">
        <v>120.34</v>
      </c>
      <c r="H32" s="3">
        <v>-2.8</v>
      </c>
      <c r="I32" s="3">
        <f t="shared" si="0"/>
        <v>373.58</v>
      </c>
      <c r="J32" s="31">
        <v>20.3</v>
      </c>
      <c r="K32" s="31">
        <v>1.6</v>
      </c>
      <c r="L32" s="48">
        <f t="shared" si="1"/>
        <v>24.943379999999998</v>
      </c>
      <c r="M32" s="48">
        <f t="shared" si="2"/>
        <v>174.78750000000002</v>
      </c>
      <c r="N32" s="48">
        <f t="shared" si="3"/>
        <v>95.910979999999995</v>
      </c>
      <c r="O32" s="42">
        <v>543.18196282165752</v>
      </c>
      <c r="P32" s="42">
        <v>809.16180399325083</v>
      </c>
      <c r="Q32" s="39">
        <v>22.63</v>
      </c>
      <c r="R32" s="39">
        <f t="shared" si="12"/>
        <v>1.0304624091561979E-2</v>
      </c>
      <c r="S32" s="45">
        <v>475.91019955654104</v>
      </c>
      <c r="T32" s="45">
        <v>737.77811213177063</v>
      </c>
      <c r="U32" s="51">
        <v>25.16</v>
      </c>
      <c r="V32" s="29">
        <f t="shared" si="4"/>
        <v>9.1251420689827181E-3</v>
      </c>
      <c r="W32" s="46">
        <v>481.59833841980333</v>
      </c>
      <c r="X32" s="46">
        <v>685.45127753303962</v>
      </c>
      <c r="Y32" s="53">
        <v>25.19</v>
      </c>
      <c r="Z32" s="49">
        <f t="shared" si="5"/>
        <v>7.0950718048070818E-3</v>
      </c>
      <c r="AA32" s="27">
        <v>544.50502706248972</v>
      </c>
      <c r="AB32" s="27">
        <v>700.76416270296863</v>
      </c>
      <c r="AC32" s="54">
        <v>24.14</v>
      </c>
      <c r="AD32" s="50">
        <f t="shared" si="6"/>
        <v>1.0404412730140823E-2</v>
      </c>
      <c r="AE32" s="28">
        <v>637.2900213219616</v>
      </c>
      <c r="AF32" s="28">
        <v>750.51151385927506</v>
      </c>
      <c r="AG32" s="28">
        <v>24.39</v>
      </c>
      <c r="AH32" s="50">
        <f t="shared" si="7"/>
        <v>4.0699123888763037E-3</v>
      </c>
      <c r="AI32" s="41">
        <v>524.64724201185959</v>
      </c>
      <c r="AJ32" s="41">
        <v>661.8047864852183</v>
      </c>
      <c r="AK32" s="41">
        <v>24.16</v>
      </c>
      <c r="AL32" s="50">
        <f t="shared" si="8"/>
        <v>4.9772649132123845E-3</v>
      </c>
      <c r="AM32">
        <v>573.68922358930843</v>
      </c>
      <c r="AN32">
        <v>746.90725498515053</v>
      </c>
      <c r="AO32">
        <v>22.93</v>
      </c>
      <c r="AP32">
        <f t="shared" si="9"/>
        <v>6.6230346776423648E-3</v>
      </c>
      <c r="AQ32" s="28">
        <v>676.74187528447874</v>
      </c>
      <c r="AR32" s="28">
        <v>847.96076467910791</v>
      </c>
      <c r="AS32" s="41">
        <v>24.78</v>
      </c>
      <c r="AT32" s="50">
        <f t="shared" si="10"/>
        <v>6.0578478145863739E-3</v>
      </c>
      <c r="AU32" s="28">
        <v>426.89916618981448</v>
      </c>
      <c r="AV32" s="28">
        <v>576.50383589059368</v>
      </c>
      <c r="AW32" s="41">
        <v>26.13</v>
      </c>
      <c r="AX32">
        <f t="shared" si="11"/>
        <v>5.0196533338795106E-3</v>
      </c>
    </row>
    <row r="33" spans="1:50" x14ac:dyDescent="0.25">
      <c r="A33" s="23">
        <v>32</v>
      </c>
      <c r="B33" s="2" t="s">
        <v>3</v>
      </c>
      <c r="C33" s="2">
        <v>30</v>
      </c>
      <c r="D33" s="2">
        <v>3</v>
      </c>
      <c r="E33" s="2">
        <v>30</v>
      </c>
      <c r="F33" s="3">
        <v>254.96</v>
      </c>
      <c r="G33" s="5">
        <v>118.71</v>
      </c>
      <c r="H33" s="3">
        <v>5.7</v>
      </c>
      <c r="I33" s="3">
        <f t="shared" si="0"/>
        <v>379.37</v>
      </c>
      <c r="J33" s="32">
        <v>18.7</v>
      </c>
      <c r="K33" s="32">
        <v>1.38</v>
      </c>
      <c r="L33" s="48">
        <f t="shared" si="1"/>
        <v>24.943379999999998</v>
      </c>
      <c r="M33" s="48">
        <f t="shared" si="2"/>
        <v>163.97826086956522</v>
      </c>
      <c r="N33" s="48">
        <f t="shared" si="3"/>
        <v>96.511229999999998</v>
      </c>
      <c r="O33" s="42">
        <v>551.11776929945609</v>
      </c>
      <c r="P33" s="42">
        <v>1100.7990368391452</v>
      </c>
      <c r="Q33" s="39">
        <v>22.63</v>
      </c>
      <c r="R33" s="39">
        <f t="shared" si="12"/>
        <v>1.9854582148821565E-2</v>
      </c>
      <c r="S33" s="45">
        <v>471.21197339246118</v>
      </c>
      <c r="T33" s="45">
        <v>1047.9708425720621</v>
      </c>
      <c r="U33" s="51">
        <v>25.16</v>
      </c>
      <c r="V33" s="29">
        <f t="shared" si="4"/>
        <v>1.8737774726072867E-2</v>
      </c>
      <c r="W33" s="46">
        <v>467.95070362834861</v>
      </c>
      <c r="X33" s="46">
        <v>860.042308370044</v>
      </c>
      <c r="Y33" s="53">
        <v>25.19</v>
      </c>
      <c r="Z33" s="49">
        <f t="shared" si="5"/>
        <v>1.2723123550120129E-2</v>
      </c>
      <c r="AA33" s="27">
        <v>594.85680662620962</v>
      </c>
      <c r="AB33" s="27">
        <v>994.13545186157125</v>
      </c>
      <c r="AC33" s="54">
        <v>24.14</v>
      </c>
      <c r="AD33" s="50">
        <f t="shared" si="6"/>
        <v>2.4786466590591118E-2</v>
      </c>
      <c r="AE33" s="28">
        <v>575.49262260127932</v>
      </c>
      <c r="AF33" s="28">
        <v>879.80980810234541</v>
      </c>
      <c r="AG33" s="28">
        <v>24.39</v>
      </c>
      <c r="AH33" s="50">
        <f t="shared" si="7"/>
        <v>1.0198799331801957E-2</v>
      </c>
      <c r="AI33" s="41">
        <v>534.24469945821431</v>
      </c>
      <c r="AJ33" s="41">
        <v>948.52062625314636</v>
      </c>
      <c r="AK33" s="41">
        <v>24.16</v>
      </c>
      <c r="AL33" s="50">
        <f t="shared" si="8"/>
        <v>1.4016098344918125E-2</v>
      </c>
      <c r="AM33">
        <v>558.74586338565973</v>
      </c>
      <c r="AN33">
        <v>905.0141281289774</v>
      </c>
      <c r="AO33">
        <v>22.93</v>
      </c>
      <c r="AP33">
        <f t="shared" si="9"/>
        <v>1.2343633098969542E-2</v>
      </c>
      <c r="AQ33" s="28">
        <v>511.10855712335001</v>
      </c>
      <c r="AR33" s="28">
        <v>1005.4361857077832</v>
      </c>
      <c r="AS33" s="41">
        <v>24.78</v>
      </c>
      <c r="AT33" s="50">
        <f t="shared" si="10"/>
        <v>1.6306019255202777E-2</v>
      </c>
      <c r="AU33" s="28">
        <v>423.35428758276794</v>
      </c>
      <c r="AV33" s="28">
        <v>940.67161440960626</v>
      </c>
      <c r="AW33" s="41">
        <v>26.13</v>
      </c>
      <c r="AX33">
        <f t="shared" si="11"/>
        <v>1.6182737276123377E-2</v>
      </c>
    </row>
    <row r="34" spans="1:50" x14ac:dyDescent="0.25">
      <c r="A34" s="23">
        <v>33</v>
      </c>
      <c r="B34" s="2" t="s">
        <v>4</v>
      </c>
      <c r="C34" s="2">
        <v>10</v>
      </c>
      <c r="D34" s="2">
        <v>4</v>
      </c>
      <c r="E34" s="2">
        <v>20</v>
      </c>
      <c r="F34" s="3">
        <v>249.56</v>
      </c>
      <c r="G34" s="5">
        <v>139.41</v>
      </c>
      <c r="H34" s="3">
        <v>9.1</v>
      </c>
      <c r="I34" s="3">
        <f t="shared" ref="I34:I65" si="13">F34+G34+H34</f>
        <v>398.07000000000005</v>
      </c>
      <c r="J34" s="32">
        <v>39.4</v>
      </c>
      <c r="K34" s="32">
        <v>0.93</v>
      </c>
      <c r="L34" s="48">
        <f t="shared" ref="L34:L65" si="14">8.31446*(E34+273)/101</f>
        <v>24.120166138613865</v>
      </c>
      <c r="M34" s="48">
        <f t="shared" ref="M34:M65" si="15">250-(G34/K34)</f>
        <v>100.09677419354841</v>
      </c>
      <c r="N34" s="48">
        <f t="shared" ref="N34:N65" si="16">G34-(G34*J34/100)</f>
        <v>84.482460000000003</v>
      </c>
      <c r="O34" s="42">
        <v>481.06528127283059</v>
      </c>
      <c r="P34" s="42">
        <v>15791.123383014621</v>
      </c>
      <c r="Q34" s="39">
        <v>23.14</v>
      </c>
      <c r="R34" s="39">
        <f t="shared" ref="R34:R65" si="17">+(P34-O34)*0.000001*44000000/L34*(M34/1000)*(12/44)/Q34/N34</f>
        <v>0.3900030162076758</v>
      </c>
      <c r="S34" s="45">
        <v>521.24005384859049</v>
      </c>
      <c r="T34" s="45">
        <v>12287.500839404498</v>
      </c>
      <c r="U34" s="45">
        <v>25.27</v>
      </c>
      <c r="V34" s="29">
        <f t="shared" ref="V34:V65" si="18">(T34-S34)*0.000001*44000000/L34*(M34/1000)*(12/44)/U34/N34</f>
        <v>0.27446546684009987</v>
      </c>
      <c r="W34" s="46">
        <v>487.7609274330282</v>
      </c>
      <c r="X34" s="46">
        <v>8656.5039118942732</v>
      </c>
      <c r="Y34" s="52">
        <v>25.31</v>
      </c>
      <c r="Z34" s="49">
        <f t="shared" ref="Z34:Z65" si="19">(X34-W34)*0.000001*44000000/L34*(M34/1000)*(12/44)/Y34/N34</f>
        <v>0.19024689101858122</v>
      </c>
      <c r="AA34" s="27">
        <v>495.06057897326554</v>
      </c>
      <c r="AB34" s="27">
        <v>9517.9516975561746</v>
      </c>
      <c r="AC34" s="28">
        <v>24.17</v>
      </c>
      <c r="AD34" s="50">
        <f t="shared" ref="AD34:AD65" si="20">(AB34-AA34)*0.000001*44000000/L34*(M34/1000)*(12/24)/AC34/N34</f>
        <v>0.40342702032263117</v>
      </c>
      <c r="AE34" s="28">
        <v>467.02260127931771</v>
      </c>
      <c r="AF34" s="28">
        <v>8263.9494243070349</v>
      </c>
      <c r="AG34" s="28">
        <v>24.59</v>
      </c>
      <c r="AH34" s="50">
        <f t="shared" ref="AH34:AH65" si="21">(AF34-AE34)*0.000001*44000000/L34*(M34/1000)*(12/44)/AG34/N34</f>
        <v>0.18690435077699627</v>
      </c>
      <c r="AI34" s="41">
        <v>472.59233821082717</v>
      </c>
      <c r="AJ34" s="41">
        <v>7236.3917494987409</v>
      </c>
      <c r="AK34" s="41">
        <v>23.06</v>
      </c>
      <c r="AL34" s="50">
        <f t="shared" ref="AL34:AL65" si="22">(AJ34-AI34)*0.000001*44000000/L34*(M34/1000)*(12/44)/AK34/N34</f>
        <v>0.17289637912656972</v>
      </c>
      <c r="AM34">
        <v>477.28680526092489</v>
      </c>
      <c r="AN34">
        <v>8243.8781501909216</v>
      </c>
      <c r="AO34" s="41">
        <v>22.97</v>
      </c>
      <c r="AP34">
        <f t="shared" ref="AP34:AP65" si="23">(AN34-AM34)*0.000001*44000000/L34*(M34/1000)*(12/44)/AO34/N34</f>
        <v>0.19930763730295378</v>
      </c>
      <c r="AQ34" s="28">
        <v>510.41766044606288</v>
      </c>
      <c r="AR34" s="28">
        <v>8891.3436049157935</v>
      </c>
      <c r="AS34" s="41">
        <v>24.79</v>
      </c>
      <c r="AT34" s="50">
        <f t="shared" ref="AT34:AT65" si="24">(AR34-AQ34)*0.000001*44000000/L34*(M34/1000)*(12/44)/AS34/N34</f>
        <v>0.19928286486975064</v>
      </c>
      <c r="AU34" s="28">
        <v>432.07165045369084</v>
      </c>
      <c r="AV34" s="28">
        <v>5930.6507254836552</v>
      </c>
      <c r="AW34" s="41">
        <v>26.14</v>
      </c>
      <c r="AX34">
        <f t="shared" ref="AX34:AX65" si="25">(AV34-AU34)*0.000001*44000000/L34*(M34/1000)*(12/44)/AW34/N34</f>
        <v>0.12399362967707456</v>
      </c>
    </row>
    <row r="35" spans="1:50" x14ac:dyDescent="0.25">
      <c r="A35" s="23">
        <v>34</v>
      </c>
      <c r="B35" s="2" t="s">
        <v>4</v>
      </c>
      <c r="C35" s="2">
        <v>20</v>
      </c>
      <c r="D35" s="2">
        <v>2</v>
      </c>
      <c r="E35" s="2">
        <v>20</v>
      </c>
      <c r="F35" s="3">
        <v>249.42</v>
      </c>
      <c r="G35" s="5">
        <v>113.03</v>
      </c>
      <c r="H35" s="3">
        <v>3.3</v>
      </c>
      <c r="I35" s="3">
        <f t="shared" si="13"/>
        <v>365.75</v>
      </c>
      <c r="J35" s="31">
        <v>13</v>
      </c>
      <c r="K35" s="31">
        <v>1.64</v>
      </c>
      <c r="L35" s="48">
        <f t="shared" si="14"/>
        <v>24.120166138613865</v>
      </c>
      <c r="M35" s="48">
        <f t="shared" si="15"/>
        <v>181.07926829268291</v>
      </c>
      <c r="N35" s="48">
        <f t="shared" si="16"/>
        <v>98.336100000000002</v>
      </c>
      <c r="O35" s="42">
        <v>496.78227128825392</v>
      </c>
      <c r="P35" s="42">
        <v>759.80423931383575</v>
      </c>
      <c r="Q35" s="39">
        <v>23.14</v>
      </c>
      <c r="R35" s="39">
        <f t="shared" si="17"/>
        <v>1.0413227826807649E-2</v>
      </c>
      <c r="S35" s="45">
        <v>472.48732974342732</v>
      </c>
      <c r="T35" s="45">
        <v>814.44087741526766</v>
      </c>
      <c r="U35" s="45">
        <v>25.27</v>
      </c>
      <c r="V35" s="29">
        <f t="shared" si="18"/>
        <v>1.239705630613069E-2</v>
      </c>
      <c r="W35" s="46">
        <v>471.78046795523909</v>
      </c>
      <c r="X35" s="46">
        <v>775.51589427312774</v>
      </c>
      <c r="Y35" s="52">
        <v>25.31</v>
      </c>
      <c r="Z35" s="49">
        <f t="shared" si="19"/>
        <v>1.0994108172179612E-2</v>
      </c>
      <c r="AA35" s="27">
        <v>475.61207151057891</v>
      </c>
      <c r="AB35" s="27">
        <v>779.13466458914218</v>
      </c>
      <c r="AC35" s="28">
        <v>24.17</v>
      </c>
      <c r="AD35" s="50">
        <f t="shared" si="20"/>
        <v>2.1091744905091091E-2</v>
      </c>
      <c r="AE35" s="28">
        <v>466.51927505330491</v>
      </c>
      <c r="AF35" s="28">
        <v>730.82626865671648</v>
      </c>
      <c r="AG35" s="28">
        <v>24.59</v>
      </c>
      <c r="AH35" s="50">
        <f t="shared" si="21"/>
        <v>9.847065526728465E-3</v>
      </c>
      <c r="AI35" s="41">
        <v>536.36043684143169</v>
      </c>
      <c r="AJ35" s="41">
        <v>711.57928416023208</v>
      </c>
      <c r="AK35" s="41">
        <v>23.06</v>
      </c>
      <c r="AL35" s="50">
        <f t="shared" si="22"/>
        <v>6.9611055334205738E-3</v>
      </c>
      <c r="AM35">
        <v>542.85791260076371</v>
      </c>
      <c r="AN35">
        <v>729.91434026304626</v>
      </c>
      <c r="AO35" s="41">
        <v>22.97</v>
      </c>
      <c r="AP35">
        <f t="shared" si="23"/>
        <v>7.4605070097921878E-3</v>
      </c>
      <c r="AQ35" s="28">
        <v>503.9138370505234</v>
      </c>
      <c r="AR35" s="28">
        <v>720.41238051888945</v>
      </c>
      <c r="AS35" s="41">
        <v>24.79</v>
      </c>
      <c r="AT35" s="50">
        <f t="shared" si="24"/>
        <v>8.0008320505404618E-3</v>
      </c>
      <c r="AU35" s="28">
        <v>492.46893648328296</v>
      </c>
      <c r="AV35" s="28">
        <v>702.97940293529018</v>
      </c>
      <c r="AW35" s="41">
        <v>26.14</v>
      </c>
      <c r="AX35">
        <f t="shared" si="25"/>
        <v>7.3777649054219911E-3</v>
      </c>
    </row>
    <row r="36" spans="1:50" x14ac:dyDescent="0.25">
      <c r="A36" s="23">
        <v>35</v>
      </c>
      <c r="B36" s="2" t="s">
        <v>3</v>
      </c>
      <c r="C36" s="2">
        <v>20</v>
      </c>
      <c r="D36" s="2">
        <v>1</v>
      </c>
      <c r="E36" s="2">
        <v>30</v>
      </c>
      <c r="F36" s="3">
        <v>244.45</v>
      </c>
      <c r="G36" s="5">
        <v>114.24</v>
      </c>
      <c r="H36" s="3">
        <v>8.8000000000000007</v>
      </c>
      <c r="I36" s="3">
        <f t="shared" si="13"/>
        <v>367.49</v>
      </c>
      <c r="J36" s="56">
        <v>14.2</v>
      </c>
      <c r="K36" s="31">
        <v>1.42</v>
      </c>
      <c r="L36" s="48">
        <f t="shared" si="14"/>
        <v>24.943379999999998</v>
      </c>
      <c r="M36" s="48">
        <f t="shared" si="15"/>
        <v>169.54929577464787</v>
      </c>
      <c r="N36" s="48">
        <f t="shared" si="16"/>
        <v>98.017920000000004</v>
      </c>
      <c r="O36" s="42">
        <v>595.50997645912821</v>
      </c>
      <c r="P36" s="42">
        <v>3427.4574662542182</v>
      </c>
      <c r="Q36" s="39">
        <v>22.63</v>
      </c>
      <c r="R36" s="39">
        <f t="shared" si="17"/>
        <v>0.10413988492015587</v>
      </c>
      <c r="S36" s="45">
        <v>473.11184668989551</v>
      </c>
      <c r="T36" s="45">
        <v>2694.496262274311</v>
      </c>
      <c r="U36" s="51">
        <v>25.16</v>
      </c>
      <c r="V36" s="29">
        <f t="shared" si="18"/>
        <v>7.3473298075370744E-2</v>
      </c>
      <c r="W36" s="46">
        <v>510.53449474398104</v>
      </c>
      <c r="X36" s="46">
        <v>1982.6348634361232</v>
      </c>
      <c r="Y36" s="53">
        <v>25.19</v>
      </c>
      <c r="Z36" s="49">
        <f t="shared" si="19"/>
        <v>4.8632400283551369E-2</v>
      </c>
      <c r="AA36" s="27">
        <v>551.9818107265869</v>
      </c>
      <c r="AB36" s="27">
        <v>2184.9565195998034</v>
      </c>
      <c r="AC36" s="54">
        <v>24.14</v>
      </c>
      <c r="AD36" s="50">
        <f t="shared" si="20"/>
        <v>0.10320484324913361</v>
      </c>
      <c r="AE36" s="28">
        <v>558.33641791044772</v>
      </c>
      <c r="AF36" s="28">
        <v>1923.5205970149252</v>
      </c>
      <c r="AG36" s="28">
        <v>24.39</v>
      </c>
      <c r="AH36" s="50">
        <f t="shared" si="21"/>
        <v>4.6579615297704498E-2</v>
      </c>
      <c r="AI36" s="41">
        <v>581.93477240732057</v>
      </c>
      <c r="AJ36" s="41">
        <v>2052.6374728040614</v>
      </c>
      <c r="AK36" s="41">
        <v>24.16</v>
      </c>
      <c r="AL36" s="50">
        <f t="shared" si="22"/>
        <v>5.065757672785097E-2</v>
      </c>
      <c r="AM36">
        <v>686.21183708103524</v>
      </c>
      <c r="AN36">
        <v>1998.7303775986422</v>
      </c>
      <c r="AO36">
        <v>22.93</v>
      </c>
      <c r="AP36">
        <f t="shared" si="23"/>
        <v>4.7634086744513825E-2</v>
      </c>
      <c r="AQ36" s="28">
        <v>590.80259444697322</v>
      </c>
      <c r="AR36" s="28">
        <v>2126.0246244879381</v>
      </c>
      <c r="AS36" s="41">
        <v>24.78</v>
      </c>
      <c r="AT36" s="50">
        <f t="shared" si="24"/>
        <v>5.1556846155513793E-2</v>
      </c>
      <c r="AU36" s="28">
        <v>466.44089757214095</v>
      </c>
      <c r="AV36" s="28">
        <v>1799.5212641761173</v>
      </c>
      <c r="AW36" s="41">
        <v>26.13</v>
      </c>
      <c r="AX36">
        <f t="shared" si="25"/>
        <v>4.2455442673395981E-2</v>
      </c>
    </row>
    <row r="37" spans="1:50" x14ac:dyDescent="0.25">
      <c r="A37" s="23">
        <v>36</v>
      </c>
      <c r="B37" s="2" t="s">
        <v>3</v>
      </c>
      <c r="C37" s="2">
        <v>20</v>
      </c>
      <c r="D37" s="2">
        <v>1</v>
      </c>
      <c r="E37" s="2">
        <v>20</v>
      </c>
      <c r="F37" s="3">
        <v>249.81</v>
      </c>
      <c r="G37" s="5">
        <v>114.21</v>
      </c>
      <c r="H37" s="3">
        <v>8.8000000000000007</v>
      </c>
      <c r="I37" s="3">
        <f t="shared" si="13"/>
        <v>372.82</v>
      </c>
      <c r="J37" s="32">
        <v>14.2</v>
      </c>
      <c r="K37" s="32">
        <v>1.42</v>
      </c>
      <c r="L37" s="48">
        <f t="shared" si="14"/>
        <v>24.120166138613865</v>
      </c>
      <c r="M37" s="48">
        <f t="shared" si="15"/>
        <v>169.57042253521126</v>
      </c>
      <c r="N37" s="48">
        <f t="shared" si="16"/>
        <v>97.992179999999991</v>
      </c>
      <c r="O37" s="42">
        <v>503.52918256351978</v>
      </c>
      <c r="P37" s="42">
        <v>2144.1266521372327</v>
      </c>
      <c r="Q37" s="39">
        <v>23.14</v>
      </c>
      <c r="R37" s="39">
        <f t="shared" si="17"/>
        <v>6.1037722002196947E-2</v>
      </c>
      <c r="S37" s="45">
        <v>478.85207475451375</v>
      </c>
      <c r="T37" s="45">
        <v>1818.0084098828002</v>
      </c>
      <c r="U37" s="45">
        <v>25.27</v>
      </c>
      <c r="V37" s="29">
        <f t="shared" si="18"/>
        <v>4.5623192547228714E-2</v>
      </c>
      <c r="W37" s="46">
        <v>477.3274754153951</v>
      </c>
      <c r="X37" s="46">
        <v>1642.4174449339207</v>
      </c>
      <c r="Y37" s="52">
        <v>25.31</v>
      </c>
      <c r="Z37" s="49">
        <f t="shared" si="19"/>
        <v>3.9630262803857105E-2</v>
      </c>
      <c r="AA37" s="27">
        <v>482.07073150729866</v>
      </c>
      <c r="AB37" s="27">
        <v>1506.1582745612595</v>
      </c>
      <c r="AC37" s="28">
        <v>24.17</v>
      </c>
      <c r="AD37" s="50">
        <f t="shared" si="20"/>
        <v>6.6874646897575538E-2</v>
      </c>
      <c r="AE37" s="28">
        <v>466.56187633262266</v>
      </c>
      <c r="AF37" s="28">
        <v>1327.0055010660981</v>
      </c>
      <c r="AG37" s="28">
        <v>24.59</v>
      </c>
      <c r="AH37" s="50">
        <f t="shared" si="21"/>
        <v>3.0124755205937388E-2</v>
      </c>
      <c r="AI37" s="41">
        <v>585.89637814086427</v>
      </c>
      <c r="AJ37" s="41">
        <v>1372.5651636022355</v>
      </c>
      <c r="AK37" s="41">
        <v>23.06</v>
      </c>
      <c r="AL37" s="50">
        <f t="shared" si="22"/>
        <v>2.9369208952662072E-2</v>
      </c>
      <c r="AM37">
        <v>502.26529486635553</v>
      </c>
      <c r="AN37">
        <v>1046.7836232498939</v>
      </c>
      <c r="AO37" s="41">
        <v>22.97</v>
      </c>
      <c r="AP37">
        <f t="shared" si="23"/>
        <v>2.0408502620765424E-2</v>
      </c>
      <c r="AQ37" s="28">
        <v>501.74406008192989</v>
      </c>
      <c r="AR37" s="28">
        <v>1599.2116067364589</v>
      </c>
      <c r="AS37" s="41">
        <v>24.79</v>
      </c>
      <c r="AT37" s="50">
        <f t="shared" si="24"/>
        <v>3.8113145593346956E-2</v>
      </c>
      <c r="AU37" s="28">
        <v>425.22995176980299</v>
      </c>
      <c r="AV37" s="28">
        <v>745.8472731821214</v>
      </c>
      <c r="AW37" s="41">
        <v>26.14</v>
      </c>
      <c r="AX37">
        <f t="shared" si="25"/>
        <v>1.0559443539143747E-2</v>
      </c>
    </row>
    <row r="38" spans="1:50" x14ac:dyDescent="0.25">
      <c r="A38" s="23">
        <v>37</v>
      </c>
      <c r="B38" s="2" t="s">
        <v>3</v>
      </c>
      <c r="C38" s="2">
        <v>20</v>
      </c>
      <c r="D38" s="2">
        <v>4</v>
      </c>
      <c r="E38" s="2">
        <v>30</v>
      </c>
      <c r="F38" s="3">
        <v>244.94</v>
      </c>
      <c r="G38" s="5">
        <v>129.44</v>
      </c>
      <c r="H38" s="3">
        <v>-6.5</v>
      </c>
      <c r="I38" s="3">
        <f t="shared" si="13"/>
        <v>367.88</v>
      </c>
      <c r="J38" s="32">
        <v>29.4</v>
      </c>
      <c r="K38" s="32">
        <v>1.42</v>
      </c>
      <c r="L38" s="48">
        <f t="shared" si="14"/>
        <v>24.943379999999998</v>
      </c>
      <c r="M38" s="48">
        <f t="shared" si="15"/>
        <v>158.8450704225352</v>
      </c>
      <c r="N38" s="48">
        <f t="shared" si="16"/>
        <v>91.384640000000005</v>
      </c>
      <c r="O38" s="42">
        <v>500.28875720431853</v>
      </c>
      <c r="P38" s="42">
        <v>2006.4138779527559</v>
      </c>
      <c r="Q38" s="39">
        <v>22.63</v>
      </c>
      <c r="R38" s="39">
        <f t="shared" si="17"/>
        <v>5.5654844989193104E-2</v>
      </c>
      <c r="S38" s="45">
        <v>477.04090909090905</v>
      </c>
      <c r="T38" s="45">
        <v>2294.7423978460565</v>
      </c>
      <c r="U38" s="51">
        <v>25.16</v>
      </c>
      <c r="V38" s="29">
        <f t="shared" si="18"/>
        <v>6.0414113253401722E-2</v>
      </c>
      <c r="W38" s="46">
        <v>473.87057477110881</v>
      </c>
      <c r="X38" s="46">
        <v>1731.3653920704844</v>
      </c>
      <c r="Y38" s="53">
        <v>25.19</v>
      </c>
      <c r="Z38" s="49">
        <f t="shared" si="19"/>
        <v>4.1745004820952433E-2</v>
      </c>
      <c r="AA38" s="27">
        <v>527.66902575036897</v>
      </c>
      <c r="AB38" s="27">
        <v>1792.6439068394293</v>
      </c>
      <c r="AC38" s="54">
        <v>24.14</v>
      </c>
      <c r="AD38" s="50">
        <f t="shared" si="20"/>
        <v>8.0336433951274558E-2</v>
      </c>
      <c r="AE38" s="28">
        <v>595.70703624733471</v>
      </c>
      <c r="AF38" s="28">
        <v>1337.5995309168443</v>
      </c>
      <c r="AG38" s="28">
        <v>24.39</v>
      </c>
      <c r="AH38" s="50">
        <f t="shared" si="21"/>
        <v>2.5436400622952757E-2</v>
      </c>
      <c r="AI38" s="41">
        <v>540.46708758158775</v>
      </c>
      <c r="AJ38" s="41">
        <v>603.19367774412353</v>
      </c>
      <c r="AK38" s="41">
        <v>24.16</v>
      </c>
      <c r="AL38" s="50">
        <f t="shared" si="22"/>
        <v>2.1711070074644577E-3</v>
      </c>
      <c r="AM38">
        <v>623.8608400509122</v>
      </c>
      <c r="AN38">
        <v>1409.0657191344931</v>
      </c>
      <c r="AO38">
        <v>22.93</v>
      </c>
      <c r="AP38">
        <f t="shared" si="23"/>
        <v>2.8635542421908362E-2</v>
      </c>
      <c r="AQ38" s="28">
        <v>532.35730541647706</v>
      </c>
      <c r="AR38" s="28">
        <v>1598.5316795630406</v>
      </c>
      <c r="AS38" s="41">
        <v>24.78</v>
      </c>
      <c r="AT38" s="50">
        <f t="shared" si="24"/>
        <v>3.5979358611354262E-2</v>
      </c>
      <c r="AU38" s="28">
        <v>475.88310308182793</v>
      </c>
      <c r="AV38" s="28">
        <v>1565.4956637758505</v>
      </c>
      <c r="AW38" s="41">
        <v>26.13</v>
      </c>
      <c r="AX38">
        <f t="shared" si="25"/>
        <v>3.4870579958280939E-2</v>
      </c>
    </row>
    <row r="39" spans="1:50" x14ac:dyDescent="0.25">
      <c r="A39" s="23">
        <v>38</v>
      </c>
      <c r="B39" s="2" t="s">
        <v>3</v>
      </c>
      <c r="C39" s="2">
        <v>30</v>
      </c>
      <c r="D39" s="2">
        <v>1</v>
      </c>
      <c r="E39" s="2">
        <v>10</v>
      </c>
      <c r="F39" s="3">
        <v>244.35</v>
      </c>
      <c r="G39" s="5">
        <v>113.54</v>
      </c>
      <c r="H39" s="3">
        <v>10.9</v>
      </c>
      <c r="I39" s="3">
        <f t="shared" si="13"/>
        <v>368.78999999999996</v>
      </c>
      <c r="J39" s="32">
        <v>13.5</v>
      </c>
      <c r="K39" s="32">
        <v>1.38</v>
      </c>
      <c r="L39" s="48">
        <f t="shared" si="14"/>
        <v>23.296952277227724</v>
      </c>
      <c r="M39" s="48">
        <f t="shared" si="15"/>
        <v>167.72463768115941</v>
      </c>
      <c r="N39" s="48">
        <f t="shared" si="16"/>
        <v>98.212100000000007</v>
      </c>
      <c r="O39" s="42">
        <v>550.62423898043676</v>
      </c>
      <c r="P39" s="42">
        <v>635.95996203599543</v>
      </c>
      <c r="Q39" s="39">
        <v>22.86</v>
      </c>
      <c r="R39" s="39">
        <f t="shared" si="17"/>
        <v>3.2837391257984879E-3</v>
      </c>
      <c r="S39" s="45">
        <v>491.36648717136524</v>
      </c>
      <c r="T39" s="45">
        <v>549.58276845106116</v>
      </c>
      <c r="U39" s="45">
        <v>25.2</v>
      </c>
      <c r="V39" s="29">
        <f t="shared" si="18"/>
        <v>2.0321601021787727E-3</v>
      </c>
      <c r="W39" s="46">
        <v>500.37804340454392</v>
      </c>
      <c r="X39" s="46">
        <v>500.06761233480182</v>
      </c>
      <c r="Y39" s="52">
        <v>25.26</v>
      </c>
      <c r="Z39" s="49">
        <f t="shared" si="19"/>
        <v>-1.0810501373240937E-5</v>
      </c>
      <c r="AA39" s="27">
        <v>493.16915696244058</v>
      </c>
      <c r="AB39" s="27">
        <v>532.84503854354602</v>
      </c>
      <c r="AC39" s="28">
        <v>24.14</v>
      </c>
      <c r="AD39" s="50">
        <f t="shared" si="20"/>
        <v>2.6506034286874363E-3</v>
      </c>
      <c r="AE39" s="28">
        <v>493.23705756929633</v>
      </c>
      <c r="AF39" s="28">
        <v>535.53462686567161</v>
      </c>
      <c r="AG39" s="28">
        <v>24.43</v>
      </c>
      <c r="AH39" s="50">
        <f t="shared" si="21"/>
        <v>1.5230211860804601E-3</v>
      </c>
      <c r="AI39" s="41">
        <v>528.92116377287664</v>
      </c>
      <c r="AJ39" s="41">
        <v>524.01458982125337</v>
      </c>
      <c r="AK39" s="41">
        <v>24.21</v>
      </c>
      <c r="AL39" s="50">
        <f t="shared" si="22"/>
        <v>-1.7827792083263932E-4</v>
      </c>
      <c r="AM39">
        <v>535.80644887568951</v>
      </c>
      <c r="AN39">
        <v>575.62341960118795</v>
      </c>
      <c r="AO39" s="41">
        <v>22.82</v>
      </c>
      <c r="AP39">
        <f t="shared" si="23"/>
        <v>1.5348522556174987E-3</v>
      </c>
      <c r="AQ39" s="28">
        <v>599.88356850250341</v>
      </c>
      <c r="AR39" s="28">
        <v>560.56873008648154</v>
      </c>
      <c r="AS39" s="41">
        <v>24.73</v>
      </c>
      <c r="AT39" s="50">
        <f t="shared" si="24"/>
        <v>-1.3984481853346329E-3</v>
      </c>
      <c r="AU39" s="28">
        <v>430.86634513202</v>
      </c>
      <c r="AV39" s="28">
        <v>468.78631587725152</v>
      </c>
      <c r="AW39" s="41">
        <v>26.13</v>
      </c>
      <c r="AX39">
        <f t="shared" si="25"/>
        <v>1.2765639766569134E-3</v>
      </c>
    </row>
    <row r="40" spans="1:50" x14ac:dyDescent="0.25">
      <c r="A40" s="23">
        <v>39</v>
      </c>
      <c r="B40" s="2" t="s">
        <v>4</v>
      </c>
      <c r="C40" s="2">
        <v>10</v>
      </c>
      <c r="D40" s="2">
        <v>1</v>
      </c>
      <c r="E40" s="2">
        <v>20</v>
      </c>
      <c r="F40" s="3">
        <v>245.1</v>
      </c>
      <c r="G40" s="5">
        <v>124.71</v>
      </c>
      <c r="H40" s="3">
        <v>23.8</v>
      </c>
      <c r="I40" s="3">
        <f t="shared" si="13"/>
        <v>393.61</v>
      </c>
      <c r="J40" s="32">
        <v>24.7</v>
      </c>
      <c r="K40" s="32">
        <v>0.93</v>
      </c>
      <c r="L40" s="48">
        <f t="shared" si="14"/>
        <v>24.120166138613865</v>
      </c>
      <c r="M40" s="48">
        <f t="shared" si="15"/>
        <v>115.90322580645162</v>
      </c>
      <c r="N40" s="48">
        <f t="shared" si="16"/>
        <v>93.906630000000007</v>
      </c>
      <c r="O40" s="42">
        <v>486.70494358308304</v>
      </c>
      <c r="P40" s="42">
        <v>10495.817227924634</v>
      </c>
      <c r="Q40" s="39">
        <v>23.14</v>
      </c>
      <c r="R40" s="39">
        <f t="shared" si="17"/>
        <v>0.26560266343804306</v>
      </c>
      <c r="S40" s="45">
        <v>508.65571745327844</v>
      </c>
      <c r="T40" s="45">
        <v>9450.8993981628118</v>
      </c>
      <c r="U40" s="45">
        <v>25.27</v>
      </c>
      <c r="V40" s="29">
        <f t="shared" si="18"/>
        <v>0.21729086942883594</v>
      </c>
      <c r="W40" s="46">
        <v>483.10256018989486</v>
      </c>
      <c r="X40" s="46">
        <v>6086.8575682819392</v>
      </c>
      <c r="Y40" s="52">
        <v>25.31</v>
      </c>
      <c r="Z40" s="49">
        <f t="shared" si="19"/>
        <v>0.1359525049515701</v>
      </c>
      <c r="AA40" s="27">
        <v>579.499860587174</v>
      </c>
      <c r="AB40" s="27">
        <v>4368.721428571429</v>
      </c>
      <c r="AC40" s="28">
        <v>24.17</v>
      </c>
      <c r="AD40" s="50">
        <f t="shared" si="20"/>
        <v>0.17648792785835518</v>
      </c>
      <c r="AE40" s="28">
        <v>467.29194029850748</v>
      </c>
      <c r="AF40" s="28">
        <v>6111.3638379530912</v>
      </c>
      <c r="AG40" s="28">
        <v>24.59</v>
      </c>
      <c r="AH40" s="50">
        <f t="shared" si="21"/>
        <v>0.14093998722654599</v>
      </c>
      <c r="AI40" s="41">
        <v>474.48287189113097</v>
      </c>
      <c r="AJ40" s="41">
        <v>4150.2950386075681</v>
      </c>
      <c r="AK40" s="41">
        <v>23.06</v>
      </c>
      <c r="AL40" s="50">
        <f t="shared" si="22"/>
        <v>9.7880060038590747E-2</v>
      </c>
      <c r="AM40">
        <v>476.7352142554094</v>
      </c>
      <c r="AN40">
        <v>3524.0967331353413</v>
      </c>
      <c r="AO40" s="41">
        <v>22.97</v>
      </c>
      <c r="AP40">
        <f t="shared" si="23"/>
        <v>8.1463525855523328E-2</v>
      </c>
      <c r="AQ40" s="28">
        <v>510.11602184797448</v>
      </c>
      <c r="AR40" s="28">
        <v>3754.5779244424216</v>
      </c>
      <c r="AS40" s="41">
        <v>24.79</v>
      </c>
      <c r="AT40" s="50">
        <f t="shared" si="24"/>
        <v>8.0364893082682631E-2</v>
      </c>
      <c r="AU40" s="28">
        <v>436.43014796043491</v>
      </c>
      <c r="AV40" s="28">
        <v>2870.6533939292858</v>
      </c>
      <c r="AW40" s="41">
        <v>26.14</v>
      </c>
      <c r="AX40">
        <f t="shared" si="25"/>
        <v>5.7181433856206332E-2</v>
      </c>
    </row>
    <row r="41" spans="1:50" x14ac:dyDescent="0.25">
      <c r="A41" s="23">
        <v>40</v>
      </c>
      <c r="B41" s="2" t="s">
        <v>3</v>
      </c>
      <c r="C41" s="2">
        <v>30</v>
      </c>
      <c r="D41" s="2">
        <v>1</v>
      </c>
      <c r="E41" s="2">
        <v>30</v>
      </c>
      <c r="F41" s="3">
        <v>249.92</v>
      </c>
      <c r="G41" s="5">
        <v>113.52</v>
      </c>
      <c r="H41" s="3">
        <v>10.9</v>
      </c>
      <c r="I41" s="3">
        <f t="shared" si="13"/>
        <v>374.34</v>
      </c>
      <c r="J41" s="31">
        <v>13.5</v>
      </c>
      <c r="K41" s="31">
        <v>1.38</v>
      </c>
      <c r="L41" s="48">
        <f t="shared" si="14"/>
        <v>24.943379999999998</v>
      </c>
      <c r="M41" s="48">
        <f t="shared" si="15"/>
        <v>167.73913043478262</v>
      </c>
      <c r="N41" s="48">
        <f t="shared" si="16"/>
        <v>98.194800000000001</v>
      </c>
      <c r="O41" s="42">
        <v>504.7771572367887</v>
      </c>
      <c r="P41" s="42">
        <v>1032.8342238470191</v>
      </c>
      <c r="Q41" s="39">
        <v>22.63</v>
      </c>
      <c r="R41" s="39">
        <f t="shared" si="17"/>
        <v>1.9176447035793295E-2</v>
      </c>
      <c r="S41" s="45">
        <v>476.97858726639214</v>
      </c>
      <c r="T41" s="45">
        <v>987.86742160278754</v>
      </c>
      <c r="U41" s="51">
        <v>25.16</v>
      </c>
      <c r="V41" s="29">
        <f t="shared" si="18"/>
        <v>1.6687359214961978E-2</v>
      </c>
      <c r="W41" s="46">
        <v>470.93494404883006</v>
      </c>
      <c r="X41" s="46">
        <v>770.7276387665197</v>
      </c>
      <c r="Y41" s="53">
        <v>25.19</v>
      </c>
      <c r="Z41" s="49">
        <f t="shared" si="19"/>
        <v>9.7805824551480906E-3</v>
      </c>
      <c r="AA41" s="27">
        <v>571.24478432015746</v>
      </c>
      <c r="AB41" s="27">
        <v>771.0459898310645</v>
      </c>
      <c r="AC41" s="54">
        <v>24.14</v>
      </c>
      <c r="AD41" s="50">
        <f t="shared" si="20"/>
        <v>1.247021995012613E-2</v>
      </c>
      <c r="AE41" s="28">
        <v>584.4436673773987</v>
      </c>
      <c r="AF41" s="28">
        <v>695.79637526652448</v>
      </c>
      <c r="AG41" s="28">
        <v>24.39</v>
      </c>
      <c r="AH41" s="50">
        <f t="shared" si="21"/>
        <v>3.751982661845313E-3</v>
      </c>
      <c r="AI41" s="41">
        <v>531.99027345249772</v>
      </c>
      <c r="AJ41" s="41">
        <v>938.05720745701979</v>
      </c>
      <c r="AK41" s="41">
        <v>24.16</v>
      </c>
      <c r="AL41" s="50">
        <f t="shared" si="22"/>
        <v>1.3812507817078701E-2</v>
      </c>
      <c r="AM41">
        <v>612.02745014849381</v>
      </c>
      <c r="AN41">
        <v>893.31289775137884</v>
      </c>
      <c r="AO41">
        <v>22.93</v>
      </c>
      <c r="AP41">
        <f t="shared" si="23"/>
        <v>1.0081265443782579E-2</v>
      </c>
      <c r="AQ41" s="28">
        <v>644.75088757396452</v>
      </c>
      <c r="AR41" s="28">
        <v>1110.0950386891213</v>
      </c>
      <c r="AS41" s="41">
        <v>24.78</v>
      </c>
      <c r="AT41" s="50">
        <f t="shared" si="24"/>
        <v>1.5432802487255088E-2</v>
      </c>
      <c r="AU41" s="28">
        <v>429.86283004986512</v>
      </c>
      <c r="AV41" s="28">
        <v>1015.0960223482321</v>
      </c>
      <c r="AW41" s="41">
        <v>26.13</v>
      </c>
      <c r="AX41">
        <f t="shared" si="25"/>
        <v>1.8406083183560237E-2</v>
      </c>
    </row>
    <row r="42" spans="1:50" x14ac:dyDescent="0.25">
      <c r="A42" s="23">
        <v>41</v>
      </c>
      <c r="B42" s="2" t="s">
        <v>3</v>
      </c>
      <c r="C42" s="2">
        <v>10</v>
      </c>
      <c r="D42" s="2">
        <v>3</v>
      </c>
      <c r="E42" s="2">
        <v>20</v>
      </c>
      <c r="F42" s="3">
        <v>248.48</v>
      </c>
      <c r="G42" s="5">
        <v>116.92</v>
      </c>
      <c r="H42" s="3">
        <v>35.5</v>
      </c>
      <c r="I42" s="3">
        <f t="shared" si="13"/>
        <v>400.9</v>
      </c>
      <c r="J42" s="31">
        <v>16.899999999999999</v>
      </c>
      <c r="K42" s="31">
        <v>0.89</v>
      </c>
      <c r="L42" s="48">
        <f t="shared" si="14"/>
        <v>24.120166138613865</v>
      </c>
      <c r="M42" s="48">
        <f t="shared" si="15"/>
        <v>118.62921348314606</v>
      </c>
      <c r="N42" s="48">
        <f t="shared" si="16"/>
        <v>97.160520000000005</v>
      </c>
      <c r="O42" s="42">
        <v>488.49018589171197</v>
      </c>
      <c r="P42" s="42">
        <v>5883.2206482002248</v>
      </c>
      <c r="Q42" s="39">
        <v>23.14</v>
      </c>
      <c r="R42" s="39">
        <f t="shared" si="17"/>
        <v>0.14161497106302251</v>
      </c>
      <c r="S42" s="45">
        <v>515.02195121951218</v>
      </c>
      <c r="T42" s="45">
        <v>6181.8180076021536</v>
      </c>
      <c r="U42" s="45">
        <v>25.27</v>
      </c>
      <c r="V42" s="29">
        <f t="shared" si="18"/>
        <v>0.13621819235367946</v>
      </c>
      <c r="W42" s="46">
        <v>485.95789250593418</v>
      </c>
      <c r="X42" s="46">
        <v>6146.6986079295157</v>
      </c>
      <c r="Y42" s="52">
        <v>25.31</v>
      </c>
      <c r="Z42" s="49">
        <f t="shared" si="19"/>
        <v>0.13585758473628304</v>
      </c>
      <c r="AA42" s="27">
        <v>632.66532721010333</v>
      </c>
      <c r="AB42" s="27">
        <v>3904.3525504346399</v>
      </c>
      <c r="AC42" s="28">
        <v>24.17</v>
      </c>
      <c r="AD42" s="50">
        <f t="shared" si="20"/>
        <v>0.15074375666164938</v>
      </c>
      <c r="AE42" s="28">
        <v>478.02567164179101</v>
      </c>
      <c r="AF42" s="28">
        <v>3191.2287420042644</v>
      </c>
      <c r="AG42" s="28">
        <v>24.59</v>
      </c>
      <c r="AH42" s="50">
        <f t="shared" si="21"/>
        <v>6.7023413526674736E-2</v>
      </c>
      <c r="AI42" s="41">
        <v>482.60001706411845</v>
      </c>
      <c r="AJ42" s="41">
        <v>3183.4896975385013</v>
      </c>
      <c r="AK42" s="41">
        <v>23.06</v>
      </c>
      <c r="AL42" s="50">
        <f t="shared" si="22"/>
        <v>7.1145971537803623E-2</v>
      </c>
      <c r="AM42">
        <v>486.53491726771324</v>
      </c>
      <c r="AN42">
        <v>4029.353754773017</v>
      </c>
      <c r="AO42" s="41">
        <v>22.97</v>
      </c>
      <c r="AP42">
        <f t="shared" si="23"/>
        <v>9.3689456961807929E-2</v>
      </c>
      <c r="AQ42" s="28">
        <v>510.77309968138371</v>
      </c>
      <c r="AR42" s="28">
        <v>3544.6739644970417</v>
      </c>
      <c r="AS42" s="41">
        <v>24.79</v>
      </c>
      <c r="AT42" s="50">
        <f t="shared" si="24"/>
        <v>7.4340868533891782E-2</v>
      </c>
      <c r="AU42" s="28">
        <v>483.74940734079951</v>
      </c>
      <c r="AV42" s="28">
        <v>2987.222731821214</v>
      </c>
      <c r="AW42" s="41">
        <v>26.14</v>
      </c>
      <c r="AX42">
        <f t="shared" si="25"/>
        <v>5.8175504293566091E-2</v>
      </c>
    </row>
    <row r="43" spans="1:50" x14ac:dyDescent="0.25">
      <c r="A43" s="23">
        <v>42</v>
      </c>
      <c r="B43" s="2" t="s">
        <v>3</v>
      </c>
      <c r="C43" s="2">
        <v>10</v>
      </c>
      <c r="D43" s="2">
        <v>4</v>
      </c>
      <c r="E43" s="2">
        <v>30</v>
      </c>
      <c r="F43" s="3">
        <v>243.92</v>
      </c>
      <c r="G43" s="5">
        <v>122.74</v>
      </c>
      <c r="H43" s="3">
        <v>28.7</v>
      </c>
      <c r="I43" s="3">
        <f t="shared" si="13"/>
        <v>395.35999999999996</v>
      </c>
      <c r="J43" s="32">
        <v>23.7</v>
      </c>
      <c r="K43" s="32">
        <v>0.89</v>
      </c>
      <c r="L43" s="48">
        <f t="shared" si="14"/>
        <v>24.943379999999998</v>
      </c>
      <c r="M43" s="48">
        <f t="shared" si="15"/>
        <v>112.08988764044943</v>
      </c>
      <c r="N43" s="48">
        <f t="shared" si="16"/>
        <v>93.650620000000004</v>
      </c>
      <c r="O43" s="42">
        <v>532.86321941716051</v>
      </c>
      <c r="P43" s="42">
        <v>12359.391697131608</v>
      </c>
      <c r="Q43" s="39">
        <v>22.63</v>
      </c>
      <c r="R43" s="39">
        <f t="shared" si="17"/>
        <v>0.30092235219547669</v>
      </c>
      <c r="S43" s="45">
        <v>522.54067152359835</v>
      </c>
      <c r="T43" s="45">
        <v>9852.8023598352866</v>
      </c>
      <c r="U43" s="51">
        <v>25.16</v>
      </c>
      <c r="V43" s="29">
        <f t="shared" si="18"/>
        <v>0.21353295388111129</v>
      </c>
      <c r="W43" s="46">
        <v>491.9572482197355</v>
      </c>
      <c r="X43" s="46">
        <v>11176.195903083701</v>
      </c>
      <c r="Y43" s="53">
        <v>25.19</v>
      </c>
      <c r="Z43" s="49">
        <f t="shared" si="19"/>
        <v>0.24422894463057934</v>
      </c>
      <c r="AA43" s="27">
        <v>530.03691979662131</v>
      </c>
      <c r="AB43" s="27">
        <v>6755.58082663605</v>
      </c>
      <c r="AC43" s="54">
        <v>24.14</v>
      </c>
      <c r="AD43" s="50">
        <f t="shared" si="20"/>
        <v>0.2722470542761567</v>
      </c>
      <c r="AE43" s="28">
        <v>561.79773987206818</v>
      </c>
      <c r="AF43" s="28">
        <v>7465.2995309168437</v>
      </c>
      <c r="AG43" s="28">
        <v>24.39</v>
      </c>
      <c r="AH43" s="50">
        <f t="shared" si="21"/>
        <v>0.16298189440888361</v>
      </c>
      <c r="AI43" s="41">
        <v>600.5428949276909</v>
      </c>
      <c r="AJ43" s="41">
        <v>7142.6089330659952</v>
      </c>
      <c r="AK43" s="41">
        <v>24.16</v>
      </c>
      <c r="AL43" s="50">
        <f t="shared" si="22"/>
        <v>0.15591924162127624</v>
      </c>
      <c r="AM43">
        <v>660.42545608824776</v>
      </c>
      <c r="AN43">
        <v>6254.8403054730588</v>
      </c>
      <c r="AO43">
        <v>22.93</v>
      </c>
      <c r="AP43">
        <f t="shared" si="23"/>
        <v>0.14048576903956139</v>
      </c>
      <c r="AQ43" s="28">
        <v>564.86991351843426</v>
      </c>
      <c r="AR43" s="28">
        <v>5756.53104233045</v>
      </c>
      <c r="AS43" s="41">
        <v>24.78</v>
      </c>
      <c r="AT43" s="50">
        <f t="shared" si="24"/>
        <v>0.12063872962737879</v>
      </c>
      <c r="AU43" s="28">
        <v>486.21666802910158</v>
      </c>
      <c r="AV43" s="28">
        <v>4828.8304286190796</v>
      </c>
      <c r="AW43" s="41">
        <v>26.13</v>
      </c>
      <c r="AX43">
        <f t="shared" si="25"/>
        <v>9.5695940361038762E-2</v>
      </c>
    </row>
    <row r="44" spans="1:50" x14ac:dyDescent="0.25">
      <c r="A44" s="23">
        <v>43</v>
      </c>
      <c r="B44" s="2" t="s">
        <v>3</v>
      </c>
      <c r="C44" s="2">
        <v>30</v>
      </c>
      <c r="D44" s="2">
        <v>4</v>
      </c>
      <c r="E44" s="2">
        <v>30</v>
      </c>
      <c r="F44" s="3">
        <v>251.36</v>
      </c>
      <c r="G44" s="5">
        <v>131.01</v>
      </c>
      <c r="H44" s="3">
        <v>-6.6</v>
      </c>
      <c r="I44" s="3">
        <f t="shared" si="13"/>
        <v>375.77</v>
      </c>
      <c r="J44" s="31">
        <v>31</v>
      </c>
      <c r="K44" s="31">
        <v>1.38</v>
      </c>
      <c r="L44" s="48">
        <f t="shared" si="14"/>
        <v>24.943379999999998</v>
      </c>
      <c r="M44" s="48">
        <f t="shared" si="15"/>
        <v>155.06521739130434</v>
      </c>
      <c r="N44" s="48">
        <f t="shared" si="16"/>
        <v>90.396899999999988</v>
      </c>
      <c r="O44" s="42">
        <v>505.51021998538846</v>
      </c>
      <c r="P44" s="42">
        <v>1139.42584715973</v>
      </c>
      <c r="Q44" s="39">
        <v>22.63</v>
      </c>
      <c r="R44" s="39">
        <f t="shared" si="17"/>
        <v>2.3117118651592716E-2</v>
      </c>
      <c r="S44" s="45">
        <v>475.84092492872981</v>
      </c>
      <c r="T44" s="45">
        <v>1322.8461830852075</v>
      </c>
      <c r="U44" s="51">
        <v>25.16</v>
      </c>
      <c r="V44" s="29">
        <f t="shared" si="18"/>
        <v>2.7781920717916776E-2</v>
      </c>
      <c r="W44" s="46">
        <v>468.36941336046112</v>
      </c>
      <c r="X44" s="46">
        <v>1152.5626519823788</v>
      </c>
      <c r="Y44" s="53">
        <v>25.19</v>
      </c>
      <c r="Z44" s="49">
        <f t="shared" si="19"/>
        <v>2.241493111497786E-2</v>
      </c>
      <c r="AA44" s="27">
        <v>551.65386255535509</v>
      </c>
      <c r="AB44" s="27">
        <v>955.56926357224859</v>
      </c>
      <c r="AC44" s="54">
        <v>24.14</v>
      </c>
      <c r="AD44" s="50">
        <f t="shared" si="20"/>
        <v>2.5315200990787576E-2</v>
      </c>
      <c r="AE44" s="28">
        <v>579.83402985074633</v>
      </c>
      <c r="AF44" s="28">
        <v>845.64115138592751</v>
      </c>
      <c r="AG44" s="28">
        <v>24.39</v>
      </c>
      <c r="AH44" s="50">
        <f t="shared" si="21"/>
        <v>8.9937665426233285E-3</v>
      </c>
      <c r="AI44" s="41">
        <v>570.73405571434671</v>
      </c>
      <c r="AJ44" s="41">
        <v>646.01011049016688</v>
      </c>
      <c r="AK44" s="41">
        <v>24.16</v>
      </c>
      <c r="AL44" s="50">
        <f t="shared" si="22"/>
        <v>2.5712642858778251E-3</v>
      </c>
      <c r="AM44">
        <v>581.36851930420028</v>
      </c>
      <c r="AN44">
        <v>992.85880356385246</v>
      </c>
      <c r="AO44">
        <v>22.93</v>
      </c>
      <c r="AP44">
        <f t="shared" si="23"/>
        <v>1.4809565904730069E-2</v>
      </c>
      <c r="AQ44" s="28">
        <v>501.17956304050978</v>
      </c>
      <c r="AR44" s="28">
        <v>936.03436504324077</v>
      </c>
      <c r="AS44" s="41">
        <v>24.78</v>
      </c>
      <c r="AT44" s="50">
        <f t="shared" si="24"/>
        <v>1.4482040783892303E-2</v>
      </c>
      <c r="AU44" s="28">
        <v>436.36254393852698</v>
      </c>
      <c r="AV44" s="28">
        <v>909.5173032021346</v>
      </c>
      <c r="AW44" s="41">
        <v>26.13</v>
      </c>
      <c r="AX44">
        <f t="shared" si="25"/>
        <v>1.4943440582358197E-2</v>
      </c>
    </row>
    <row r="45" spans="1:50" x14ac:dyDescent="0.25">
      <c r="A45" s="23">
        <v>44</v>
      </c>
      <c r="B45" s="2" t="s">
        <v>4</v>
      </c>
      <c r="C45" s="2">
        <v>20</v>
      </c>
      <c r="D45" s="2">
        <v>1</v>
      </c>
      <c r="E45" s="2">
        <v>30</v>
      </c>
      <c r="F45" s="3">
        <v>248.67</v>
      </c>
      <c r="G45" s="5">
        <v>114.43</v>
      </c>
      <c r="H45" s="3">
        <v>2</v>
      </c>
      <c r="I45" s="3">
        <f t="shared" si="13"/>
        <v>365.1</v>
      </c>
      <c r="J45" s="32">
        <v>14.4</v>
      </c>
      <c r="K45" s="32">
        <v>1.64</v>
      </c>
      <c r="L45" s="48">
        <f t="shared" si="14"/>
        <v>24.943379999999998</v>
      </c>
      <c r="M45" s="48">
        <f t="shared" si="15"/>
        <v>180.22560975609755</v>
      </c>
      <c r="N45" s="48">
        <f t="shared" si="16"/>
        <v>97.952080000000009</v>
      </c>
      <c r="O45" s="42">
        <v>542.55937981979059</v>
      </c>
      <c r="P45" s="42">
        <v>1083.058914510686</v>
      </c>
      <c r="Q45" s="39">
        <v>22.63</v>
      </c>
      <c r="R45" s="39">
        <f t="shared" si="17"/>
        <v>2.1141682888429283E-2</v>
      </c>
      <c r="S45" s="45">
        <v>476.31989230281908</v>
      </c>
      <c r="T45" s="45">
        <v>818.07076338295849</v>
      </c>
      <c r="U45" s="51">
        <v>25.16</v>
      </c>
      <c r="V45" s="29">
        <f t="shared" si="18"/>
        <v>1.2023413336391063E-2</v>
      </c>
      <c r="W45" s="46">
        <v>478.84670227195659</v>
      </c>
      <c r="X45" s="46">
        <v>944.756678414097</v>
      </c>
      <c r="Y45" s="53">
        <v>25.19</v>
      </c>
      <c r="Z45" s="49">
        <f t="shared" si="19"/>
        <v>1.6372033559078306E-2</v>
      </c>
      <c r="AA45" s="27">
        <v>644.73458258159746</v>
      </c>
      <c r="AB45" s="27">
        <v>1084.6807364277513</v>
      </c>
      <c r="AC45" s="54">
        <v>24.14</v>
      </c>
      <c r="AD45" s="50">
        <f t="shared" si="20"/>
        <v>2.9575526066924068E-2</v>
      </c>
      <c r="AE45" s="28">
        <v>524.41918976545844</v>
      </c>
      <c r="AF45" s="28">
        <v>715.2401705756929</v>
      </c>
      <c r="AG45" s="28">
        <v>24.39</v>
      </c>
      <c r="AH45" s="50">
        <f t="shared" si="21"/>
        <v>6.925372010908851E-3</v>
      </c>
      <c r="AI45" s="41">
        <v>587.69890363039121</v>
      </c>
      <c r="AJ45" s="41">
        <v>850.30672752868907</v>
      </c>
      <c r="AK45" s="41">
        <v>24.16</v>
      </c>
      <c r="AL45" s="50">
        <f t="shared" si="22"/>
        <v>9.6214275716909031E-3</v>
      </c>
      <c r="AM45">
        <v>573.3542214679677</v>
      </c>
      <c r="AN45">
        <v>1087.3830717013152</v>
      </c>
      <c r="AO45">
        <v>22.93</v>
      </c>
      <c r="AP45">
        <f t="shared" si="23"/>
        <v>1.9843223499403984E-2</v>
      </c>
      <c r="AQ45" s="28">
        <v>604.55748748293126</v>
      </c>
      <c r="AR45" s="28">
        <v>970.80072826581716</v>
      </c>
      <c r="AS45" s="41">
        <v>24.78</v>
      </c>
      <c r="AT45" s="50">
        <f t="shared" si="24"/>
        <v>1.3082691490661448E-2</v>
      </c>
      <c r="AU45" s="28">
        <v>435.45483528161532</v>
      </c>
      <c r="AV45" s="28">
        <v>785.75454469646422</v>
      </c>
      <c r="AW45" s="41">
        <v>26.13</v>
      </c>
      <c r="AX45">
        <f t="shared" si="25"/>
        <v>1.186667781548922E-2</v>
      </c>
    </row>
    <row r="46" spans="1:50" x14ac:dyDescent="0.25">
      <c r="A46" s="23">
        <v>45</v>
      </c>
      <c r="B46" s="2" t="s">
        <v>4</v>
      </c>
      <c r="C46" s="2">
        <v>30</v>
      </c>
      <c r="D46" s="2">
        <v>2</v>
      </c>
      <c r="E46" s="2">
        <v>10</v>
      </c>
      <c r="F46" s="3">
        <v>252.1</v>
      </c>
      <c r="G46" s="5">
        <v>113.94</v>
      </c>
      <c r="H46" s="3">
        <v>3.5</v>
      </c>
      <c r="I46" s="3">
        <f t="shared" si="13"/>
        <v>369.53999999999996</v>
      </c>
      <c r="J46" s="31">
        <v>13.9</v>
      </c>
      <c r="K46" s="31">
        <v>1.6</v>
      </c>
      <c r="L46" s="48">
        <f t="shared" si="14"/>
        <v>23.296952277227724</v>
      </c>
      <c r="M46" s="48">
        <f t="shared" si="15"/>
        <v>178.78750000000002</v>
      </c>
      <c r="N46" s="48">
        <f t="shared" si="16"/>
        <v>98.102339999999998</v>
      </c>
      <c r="O46" s="43">
        <v>550.51981492004222</v>
      </c>
      <c r="P46" s="43">
        <v>589.71787120359943</v>
      </c>
      <c r="Q46" s="39">
        <v>22.86</v>
      </c>
      <c r="R46" s="39">
        <f t="shared" si="17"/>
        <v>1.6096380405793954E-3</v>
      </c>
      <c r="S46" s="45">
        <v>482.62451694646819</v>
      </c>
      <c r="T46" s="45">
        <v>516.66628127969591</v>
      </c>
      <c r="U46" s="45">
        <v>25.2</v>
      </c>
      <c r="V46" s="29">
        <f t="shared" si="18"/>
        <v>1.2680939808118971E-3</v>
      </c>
      <c r="W46" s="46">
        <v>483.45284842319427</v>
      </c>
      <c r="X46" s="46">
        <v>441.01329515418507</v>
      </c>
      <c r="Y46" s="52">
        <v>25.26</v>
      </c>
      <c r="Z46" s="49">
        <f t="shared" si="19"/>
        <v>-1.5771659000054872E-3</v>
      </c>
      <c r="AA46" s="27">
        <v>528.1220928325406</v>
      </c>
      <c r="AB46" s="27">
        <v>515.10390355912739</v>
      </c>
      <c r="AC46" s="28">
        <v>24.14</v>
      </c>
      <c r="AD46" s="50">
        <f t="shared" si="20"/>
        <v>-9.2809978402709915E-4</v>
      </c>
      <c r="AE46" s="28">
        <v>548.16788912579955</v>
      </c>
      <c r="AF46" s="28">
        <v>524.70844349680169</v>
      </c>
      <c r="AG46" s="28">
        <v>24.43</v>
      </c>
      <c r="AH46" s="50">
        <f t="shared" si="21"/>
        <v>-9.0143454909949916E-4</v>
      </c>
      <c r="AI46" s="41">
        <v>622.16343159421535</v>
      </c>
      <c r="AJ46" s="41">
        <v>493.8842199564865</v>
      </c>
      <c r="AK46" s="41">
        <v>24.21</v>
      </c>
      <c r="AL46" s="50">
        <f t="shared" si="22"/>
        <v>-4.9739499839245608E-3</v>
      </c>
      <c r="AM46">
        <v>559.59749681798894</v>
      </c>
      <c r="AN46">
        <v>557.30674586338569</v>
      </c>
      <c r="AO46" s="41">
        <v>22.82</v>
      </c>
      <c r="AP46">
        <f t="shared" si="23"/>
        <v>-9.4232813327739049E-5</v>
      </c>
      <c r="AQ46" s="28">
        <v>590.83500227583067</v>
      </c>
      <c r="AR46" s="28">
        <v>504.29089667728726</v>
      </c>
      <c r="AS46" s="41">
        <v>24.73</v>
      </c>
      <c r="AT46" s="50">
        <f t="shared" si="24"/>
        <v>-3.2851355860408155E-3</v>
      </c>
      <c r="AU46" s="28">
        <v>459.02235755742669</v>
      </c>
      <c r="AV46" s="28">
        <v>460.52247331554372</v>
      </c>
      <c r="AW46" s="41">
        <v>26.13</v>
      </c>
      <c r="AX46" s="55">
        <f t="shared" si="25"/>
        <v>5.3892122031679329E-5</v>
      </c>
    </row>
    <row r="47" spans="1:50" x14ac:dyDescent="0.25">
      <c r="A47" s="23">
        <v>46</v>
      </c>
      <c r="B47" s="2" t="s">
        <v>4</v>
      </c>
      <c r="C47" s="2">
        <v>30</v>
      </c>
      <c r="D47" s="2">
        <v>3</v>
      </c>
      <c r="E47" s="2">
        <v>20</v>
      </c>
      <c r="F47" s="3">
        <v>254.41</v>
      </c>
      <c r="G47" s="5">
        <v>119.52</v>
      </c>
      <c r="H47" s="3">
        <v>-2</v>
      </c>
      <c r="I47" s="3">
        <f t="shared" si="13"/>
        <v>371.93</v>
      </c>
      <c r="J47" s="31">
        <v>19.5</v>
      </c>
      <c r="K47" s="31">
        <v>1.6</v>
      </c>
      <c r="L47" s="48">
        <f t="shared" si="14"/>
        <v>24.120166138613865</v>
      </c>
      <c r="M47" s="48">
        <f t="shared" si="15"/>
        <v>175.3</v>
      </c>
      <c r="N47" s="48">
        <f t="shared" si="16"/>
        <v>96.2136</v>
      </c>
      <c r="O47" s="42">
        <v>510.52187677571231</v>
      </c>
      <c r="P47" s="42">
        <v>596.13593222722159</v>
      </c>
      <c r="Q47" s="39">
        <v>23.14</v>
      </c>
      <c r="R47" s="39">
        <f t="shared" si="17"/>
        <v>3.353730167328981E-3</v>
      </c>
      <c r="S47" s="45">
        <v>501.52917326575869</v>
      </c>
      <c r="T47" s="45">
        <v>563.80709534368066</v>
      </c>
      <c r="U47" s="45">
        <v>25.27</v>
      </c>
      <c r="V47" s="29">
        <f t="shared" si="18"/>
        <v>2.2339593912166856E-3</v>
      </c>
      <c r="W47" s="46">
        <v>485.51340284842314</v>
      </c>
      <c r="X47" s="46">
        <v>501.62823788546257</v>
      </c>
      <c r="Y47" s="52">
        <v>25.31</v>
      </c>
      <c r="Z47" s="49">
        <f t="shared" si="19"/>
        <v>5.7713859968396529E-4</v>
      </c>
      <c r="AA47" s="27">
        <v>474.82981794325076</v>
      </c>
      <c r="AB47" s="27">
        <v>544.93836312940789</v>
      </c>
      <c r="AC47" s="28">
        <v>24.17</v>
      </c>
      <c r="AD47" s="50">
        <f t="shared" si="20"/>
        <v>4.8203896134813981E-3</v>
      </c>
      <c r="AE47" s="28">
        <v>466.33901918976545</v>
      </c>
      <c r="AF47" s="28">
        <v>541.18805970149253</v>
      </c>
      <c r="AG47" s="28">
        <v>24.59</v>
      </c>
      <c r="AH47" s="50">
        <f t="shared" si="21"/>
        <v>2.7591423751430469E-3</v>
      </c>
      <c r="AI47" s="41">
        <v>526.82961477752656</v>
      </c>
      <c r="AJ47" s="41">
        <v>532.08041465807776</v>
      </c>
      <c r="AK47" s="41">
        <v>23.06</v>
      </c>
      <c r="AL47" s="50">
        <f t="shared" si="22"/>
        <v>2.0640136550336758E-4</v>
      </c>
      <c r="AM47">
        <v>496.99113279592706</v>
      </c>
      <c r="AN47">
        <v>544.74484514212986</v>
      </c>
      <c r="AO47" s="41">
        <v>22.97</v>
      </c>
      <c r="AP47">
        <f t="shared" si="23"/>
        <v>1.8844843982996978E-3</v>
      </c>
      <c r="AQ47" s="28">
        <v>504.94852071005914</v>
      </c>
      <c r="AR47" s="28">
        <v>563.63199817933548</v>
      </c>
      <c r="AS47" s="41">
        <v>24.79</v>
      </c>
      <c r="AT47" s="50">
        <f t="shared" si="24"/>
        <v>2.145782588800479E-3</v>
      </c>
      <c r="AU47" s="28">
        <v>429.80842802256194</v>
      </c>
      <c r="AV47" s="28">
        <v>500.80741327551698</v>
      </c>
      <c r="AW47" s="41">
        <v>26.14</v>
      </c>
      <c r="AX47">
        <f t="shared" si="25"/>
        <v>2.4620278474103675E-3</v>
      </c>
    </row>
    <row r="48" spans="1:50" x14ac:dyDescent="0.25">
      <c r="A48" s="23">
        <v>47</v>
      </c>
      <c r="B48" s="2" t="s">
        <v>4</v>
      </c>
      <c r="C48" s="2">
        <v>30</v>
      </c>
      <c r="D48" s="2">
        <v>4</v>
      </c>
      <c r="E48" s="2">
        <v>20</v>
      </c>
      <c r="F48" s="3">
        <v>254.77</v>
      </c>
      <c r="G48" s="5">
        <v>120.34</v>
      </c>
      <c r="H48" s="3">
        <v>-2.8</v>
      </c>
      <c r="I48" s="3">
        <f t="shared" si="13"/>
        <v>372.31</v>
      </c>
      <c r="J48" s="31">
        <v>20.3</v>
      </c>
      <c r="K48" s="31">
        <v>1.6</v>
      </c>
      <c r="L48" s="48">
        <f t="shared" si="14"/>
        <v>24.120166138613865</v>
      </c>
      <c r="M48" s="48">
        <f t="shared" si="15"/>
        <v>174.78750000000002</v>
      </c>
      <c r="N48" s="48">
        <f t="shared" si="16"/>
        <v>95.910979999999995</v>
      </c>
      <c r="O48" s="42">
        <v>469.91083691858103</v>
      </c>
      <c r="P48" s="42">
        <v>618.69113821709789</v>
      </c>
      <c r="Q48" s="39">
        <v>23.14</v>
      </c>
      <c r="R48" s="39">
        <f t="shared" si="17"/>
        <v>5.8294163207479478E-3</v>
      </c>
      <c r="S48" s="45">
        <v>462.70454545454544</v>
      </c>
      <c r="T48" s="45">
        <v>542.50082356667724</v>
      </c>
      <c r="U48" s="45">
        <v>25.27</v>
      </c>
      <c r="V48" s="29">
        <f t="shared" si="18"/>
        <v>2.8629936623852828E-3</v>
      </c>
      <c r="W48" s="46">
        <v>482.03773312987448</v>
      </c>
      <c r="X48" s="46">
        <v>512.40334801762117</v>
      </c>
      <c r="Y48" s="52">
        <v>25.31</v>
      </c>
      <c r="Z48" s="49">
        <f t="shared" si="19"/>
        <v>1.087759607671148E-3</v>
      </c>
      <c r="AA48" s="27">
        <v>525.2624979498114</v>
      </c>
      <c r="AB48" s="27">
        <v>585.83301623749378</v>
      </c>
      <c r="AC48" s="28">
        <v>24.17</v>
      </c>
      <c r="AD48" s="50">
        <f t="shared" si="20"/>
        <v>4.1655184987500335E-3</v>
      </c>
      <c r="AE48" s="28">
        <v>494.48093816631132</v>
      </c>
      <c r="AF48" s="28">
        <v>534.94272921108745</v>
      </c>
      <c r="AG48" s="28">
        <v>24.59</v>
      </c>
      <c r="AH48" s="50">
        <f t="shared" si="21"/>
        <v>1.4918651449842683E-3</v>
      </c>
      <c r="AI48" s="41">
        <v>509.13779275628173</v>
      </c>
      <c r="AJ48" s="41">
        <v>548.57224521138176</v>
      </c>
      <c r="AK48" s="41">
        <v>23.06</v>
      </c>
      <c r="AL48" s="50">
        <f t="shared" si="22"/>
        <v>1.5504562119042714E-3</v>
      </c>
      <c r="AM48">
        <v>517.01985574883327</v>
      </c>
      <c r="AN48">
        <v>654.35600339414509</v>
      </c>
      <c r="AO48" s="41">
        <v>22.97</v>
      </c>
      <c r="AP48">
        <f t="shared" si="23"/>
        <v>5.4208433720758223E-3</v>
      </c>
      <c r="AQ48" s="28">
        <v>504.16017296313152</v>
      </c>
      <c r="AR48" s="28">
        <v>530.88315885298141</v>
      </c>
      <c r="AS48" s="41">
        <v>24.79</v>
      </c>
      <c r="AT48" s="50">
        <f t="shared" si="24"/>
        <v>9.7735299661148444E-4</v>
      </c>
      <c r="AU48" s="28">
        <v>427.80286928799154</v>
      </c>
      <c r="AV48" s="28">
        <v>453.66265010006668</v>
      </c>
      <c r="AW48" s="41">
        <v>26.14</v>
      </c>
      <c r="AX48">
        <f t="shared" si="25"/>
        <v>8.9693763986430758E-4</v>
      </c>
    </row>
    <row r="49" spans="1:50" x14ac:dyDescent="0.25">
      <c r="A49" s="23">
        <v>48</v>
      </c>
      <c r="B49" s="2" t="s">
        <v>3</v>
      </c>
      <c r="C49" s="2">
        <v>20</v>
      </c>
      <c r="D49" s="2">
        <v>3</v>
      </c>
      <c r="E49" s="2">
        <v>10</v>
      </c>
      <c r="F49" s="3">
        <v>251.11</v>
      </c>
      <c r="G49" s="5">
        <v>113.07</v>
      </c>
      <c r="H49" s="3">
        <v>10</v>
      </c>
      <c r="I49" s="3">
        <f t="shared" si="13"/>
        <v>374.18</v>
      </c>
      <c r="J49" s="32">
        <v>13</v>
      </c>
      <c r="K49" s="32">
        <v>1.42</v>
      </c>
      <c r="L49" s="48">
        <f t="shared" si="14"/>
        <v>23.296952277227724</v>
      </c>
      <c r="M49" s="48">
        <f t="shared" si="15"/>
        <v>170.37323943661971</v>
      </c>
      <c r="N49" s="48">
        <f t="shared" si="16"/>
        <v>98.370899999999992</v>
      </c>
      <c r="O49" s="42">
        <v>553.61079633087104</v>
      </c>
      <c r="P49" s="42">
        <v>915.02752390326202</v>
      </c>
      <c r="Q49" s="39">
        <v>22.86</v>
      </c>
      <c r="R49" s="39">
        <f t="shared" si="17"/>
        <v>1.4104214217660282E-2</v>
      </c>
      <c r="S49" s="45">
        <v>484.39467849223945</v>
      </c>
      <c r="T49" s="45">
        <v>751.88649033892932</v>
      </c>
      <c r="U49" s="45">
        <v>25.2</v>
      </c>
      <c r="V49" s="29">
        <f t="shared" si="18"/>
        <v>9.4694951056981079E-3</v>
      </c>
      <c r="W49" s="46">
        <v>500.33733468972537</v>
      </c>
      <c r="X49" s="46">
        <v>717.89867841409693</v>
      </c>
      <c r="Y49" s="52">
        <v>25.26</v>
      </c>
      <c r="Z49" s="49">
        <f t="shared" si="19"/>
        <v>7.6836090346527053E-3</v>
      </c>
      <c r="AA49" s="27">
        <v>530.7328194193866</v>
      </c>
      <c r="AB49" s="27">
        <v>748.71995243562401</v>
      </c>
      <c r="AC49" s="28">
        <v>24.14</v>
      </c>
      <c r="AD49" s="50">
        <f t="shared" si="20"/>
        <v>1.4769027556850717E-2</v>
      </c>
      <c r="AE49" s="28">
        <v>540.19095948827294</v>
      </c>
      <c r="AF49" s="28">
        <v>701.97744136460562</v>
      </c>
      <c r="AG49" s="28">
        <v>24.43</v>
      </c>
      <c r="AH49" s="50">
        <f t="shared" si="21"/>
        <v>5.9079340201465746E-3</v>
      </c>
      <c r="AI49" s="41">
        <v>525.88067915191334</v>
      </c>
      <c r="AJ49" s="41">
        <v>736.36291113860329</v>
      </c>
      <c r="AK49" s="41">
        <v>24.21</v>
      </c>
      <c r="AL49" s="50">
        <f t="shared" si="22"/>
        <v>7.755995050342428E-3</v>
      </c>
      <c r="AM49">
        <v>682.78769622401364</v>
      </c>
      <c r="AN49">
        <v>726.37148918116259</v>
      </c>
      <c r="AO49" s="41">
        <v>22.82</v>
      </c>
      <c r="AP49">
        <f t="shared" si="23"/>
        <v>1.7038299773228802E-3</v>
      </c>
      <c r="AQ49" s="28">
        <v>618.76449704142021</v>
      </c>
      <c r="AR49" s="28">
        <v>790.57278106508875</v>
      </c>
      <c r="AS49" s="41">
        <v>24.73</v>
      </c>
      <c r="AT49" s="50">
        <f t="shared" si="24"/>
        <v>6.1977899886598254E-3</v>
      </c>
      <c r="AU49" s="28">
        <v>437.32992724597398</v>
      </c>
      <c r="AV49" s="28">
        <v>609.79611407605069</v>
      </c>
      <c r="AW49" s="41">
        <v>26.13</v>
      </c>
      <c r="AX49">
        <f t="shared" si="25"/>
        <v>5.8881846925878181E-3</v>
      </c>
    </row>
    <row r="50" spans="1:50" x14ac:dyDescent="0.25">
      <c r="A50" s="23">
        <v>49</v>
      </c>
      <c r="B50" s="2" t="s">
        <v>3</v>
      </c>
      <c r="C50" s="2">
        <v>20</v>
      </c>
      <c r="D50" s="2">
        <v>3</v>
      </c>
      <c r="E50" s="2">
        <v>30</v>
      </c>
      <c r="F50" s="3">
        <v>249.17</v>
      </c>
      <c r="G50" s="5">
        <v>113.02</v>
      </c>
      <c r="H50" s="3">
        <v>10</v>
      </c>
      <c r="I50" s="3">
        <f t="shared" si="13"/>
        <v>372.19</v>
      </c>
      <c r="J50" s="31">
        <v>13</v>
      </c>
      <c r="K50" s="31">
        <v>1.42</v>
      </c>
      <c r="L50" s="48">
        <f t="shared" si="14"/>
        <v>24.943379999999998</v>
      </c>
      <c r="M50" s="48">
        <f t="shared" si="15"/>
        <v>170.40845070422534</v>
      </c>
      <c r="N50" s="48">
        <f t="shared" si="16"/>
        <v>98.327399999999997</v>
      </c>
      <c r="O50" s="42">
        <v>592.62716129555974</v>
      </c>
      <c r="P50" s="42">
        <v>2055.0535011248594</v>
      </c>
      <c r="Q50" s="39">
        <v>22.63</v>
      </c>
      <c r="R50" s="39">
        <f t="shared" si="17"/>
        <v>5.3880542779696894E-2</v>
      </c>
      <c r="S50" s="45">
        <v>481.3839087741527</v>
      </c>
      <c r="T50" s="45">
        <v>1802.7784764016471</v>
      </c>
      <c r="U50" s="51">
        <v>25.16</v>
      </c>
      <c r="V50" s="29">
        <f t="shared" si="18"/>
        <v>4.3788936308210846E-2</v>
      </c>
      <c r="W50" s="46">
        <v>468.35094099694811</v>
      </c>
      <c r="X50" s="46">
        <v>1710.735039647577</v>
      </c>
      <c r="Y50" s="53">
        <v>25.19</v>
      </c>
      <c r="Z50" s="49">
        <f t="shared" si="19"/>
        <v>4.1121621575920544E-2</v>
      </c>
      <c r="AA50" s="27">
        <v>536.73448417254383</v>
      </c>
      <c r="AB50" s="27">
        <v>1525.8298425455143</v>
      </c>
      <c r="AC50" s="54">
        <v>24.14</v>
      </c>
      <c r="AD50" s="50">
        <f t="shared" si="20"/>
        <v>6.2630351380979984E-2</v>
      </c>
      <c r="AE50" s="28">
        <v>520.01714285714286</v>
      </c>
      <c r="AF50" s="28">
        <v>1249.0564179104476</v>
      </c>
      <c r="AG50" s="28">
        <v>24.39</v>
      </c>
      <c r="AH50" s="50">
        <f t="shared" si="21"/>
        <v>2.4921928203402666E-2</v>
      </c>
      <c r="AI50" s="41">
        <v>621.49251311804107</v>
      </c>
      <c r="AJ50" s="41">
        <v>1412.2907299176657</v>
      </c>
      <c r="AK50" s="41">
        <v>24.16</v>
      </c>
      <c r="AL50" s="50">
        <f t="shared" si="22"/>
        <v>2.7290485811763181E-2</v>
      </c>
      <c r="AM50">
        <v>616.43389902418323</v>
      </c>
      <c r="AN50">
        <v>1378.0979635129402</v>
      </c>
      <c r="AO50">
        <v>22.93</v>
      </c>
      <c r="AP50">
        <f t="shared" si="23"/>
        <v>2.7695035531697342E-2</v>
      </c>
      <c r="AQ50" s="28">
        <v>579.06786527082386</v>
      </c>
      <c r="AR50" s="28">
        <v>1474.6562130177515</v>
      </c>
      <c r="AS50" s="41">
        <v>24.78</v>
      </c>
      <c r="AT50" s="50">
        <f t="shared" si="24"/>
        <v>3.0133504860110509E-2</v>
      </c>
      <c r="AU50" s="28">
        <v>428.36806180004908</v>
      </c>
      <c r="AV50" s="28">
        <v>1435.6587308205469</v>
      </c>
      <c r="AW50" s="41">
        <v>26.13</v>
      </c>
      <c r="AX50">
        <f t="shared" si="25"/>
        <v>3.2140891344455975E-2</v>
      </c>
    </row>
    <row r="51" spans="1:50" x14ac:dyDescent="0.25">
      <c r="A51" s="23">
        <v>50</v>
      </c>
      <c r="B51" s="2" t="s">
        <v>3</v>
      </c>
      <c r="C51" s="2">
        <v>20</v>
      </c>
      <c r="D51" s="2">
        <v>4</v>
      </c>
      <c r="E51" s="2">
        <v>20</v>
      </c>
      <c r="F51" s="3">
        <v>249.63</v>
      </c>
      <c r="G51" s="5">
        <v>129.43</v>
      </c>
      <c r="H51" s="3">
        <v>-6.5</v>
      </c>
      <c r="I51" s="3">
        <f t="shared" si="13"/>
        <v>372.56</v>
      </c>
      <c r="J51" s="31">
        <v>29.4</v>
      </c>
      <c r="K51" s="31">
        <v>1.42</v>
      </c>
      <c r="L51" s="48">
        <f t="shared" si="14"/>
        <v>24.120166138613865</v>
      </c>
      <c r="M51" s="48">
        <f t="shared" si="15"/>
        <v>158.85211267605632</v>
      </c>
      <c r="N51" s="48">
        <f t="shared" si="16"/>
        <v>91.377579999999995</v>
      </c>
      <c r="O51" s="42">
        <v>529.01842682035874</v>
      </c>
      <c r="P51" s="42">
        <v>1272.8093363329583</v>
      </c>
      <c r="Q51" s="39">
        <v>23.14</v>
      </c>
      <c r="R51" s="39">
        <f t="shared" si="17"/>
        <v>2.7799808589364792E-2</v>
      </c>
      <c r="S51" s="45">
        <v>480.40951853025024</v>
      </c>
      <c r="T51" s="45">
        <v>1295.1553056699397</v>
      </c>
      <c r="U51" s="45">
        <v>25.27</v>
      </c>
      <c r="V51" s="29">
        <f t="shared" si="18"/>
        <v>2.7885033828784656E-2</v>
      </c>
      <c r="W51" s="46">
        <v>496.57010003390985</v>
      </c>
      <c r="X51" s="46">
        <v>1230.0542819383259</v>
      </c>
      <c r="Y51" s="52">
        <v>25.31</v>
      </c>
      <c r="Z51" s="49">
        <f t="shared" si="19"/>
        <v>2.5064145405316693E-2</v>
      </c>
      <c r="AA51" s="27">
        <v>486.09220108249957</v>
      </c>
      <c r="AB51" s="27">
        <v>607.02712809578475</v>
      </c>
      <c r="AC51" s="28">
        <v>24.17</v>
      </c>
      <c r="AD51" s="50">
        <f t="shared" si="20"/>
        <v>7.9336095921289009E-3</v>
      </c>
      <c r="AE51" s="28">
        <v>466.96703624733476</v>
      </c>
      <c r="AF51" s="28">
        <v>983.62814498933903</v>
      </c>
      <c r="AG51" s="28">
        <v>24.59</v>
      </c>
      <c r="AH51" s="50">
        <f t="shared" si="21"/>
        <v>1.8171950158242078E-2</v>
      </c>
      <c r="AI51" s="41">
        <v>509.64766861482025</v>
      </c>
      <c r="AJ51" s="41">
        <v>1027.8003071541318</v>
      </c>
      <c r="AK51" s="41">
        <v>23.06</v>
      </c>
      <c r="AL51" s="50">
        <f t="shared" si="22"/>
        <v>1.9433575197219354E-2</v>
      </c>
      <c r="AM51">
        <v>489.98684768773865</v>
      </c>
      <c r="AN51">
        <v>966.44132371658895</v>
      </c>
      <c r="AO51" s="41">
        <v>22.97</v>
      </c>
      <c r="AP51">
        <f t="shared" si="23"/>
        <v>1.7939680749577528E-2</v>
      </c>
      <c r="AQ51" s="28">
        <v>503.54474283113336</v>
      </c>
      <c r="AR51" s="28">
        <v>1070.0148839326355</v>
      </c>
      <c r="AS51" s="41">
        <v>24.79</v>
      </c>
      <c r="AT51" s="50">
        <f t="shared" si="24"/>
        <v>1.9763087355171207E-2</v>
      </c>
      <c r="AU51" s="28">
        <v>453.9110193738249</v>
      </c>
      <c r="AV51" s="28">
        <v>978.42982821881253</v>
      </c>
      <c r="AW51" s="41">
        <v>26.14</v>
      </c>
      <c r="AX51">
        <f t="shared" si="25"/>
        <v>1.7354406948786486E-2</v>
      </c>
    </row>
    <row r="52" spans="1:50" x14ac:dyDescent="0.25">
      <c r="A52" s="23">
        <v>51</v>
      </c>
      <c r="B52" s="2" t="s">
        <v>3</v>
      </c>
      <c r="C52" s="2">
        <v>30</v>
      </c>
      <c r="D52" s="2">
        <v>1</v>
      </c>
      <c r="E52" s="2">
        <v>20</v>
      </c>
      <c r="F52" s="3">
        <v>247.06</v>
      </c>
      <c r="G52" s="5">
        <v>113.54</v>
      </c>
      <c r="H52" s="3">
        <v>10.9</v>
      </c>
      <c r="I52" s="3">
        <f t="shared" si="13"/>
        <v>371.5</v>
      </c>
      <c r="J52" s="31">
        <v>13.5</v>
      </c>
      <c r="K52" s="31">
        <v>1.38</v>
      </c>
      <c r="L52" s="48">
        <f t="shared" si="14"/>
        <v>24.120166138613865</v>
      </c>
      <c r="M52" s="48">
        <f t="shared" si="15"/>
        <v>167.72463768115941</v>
      </c>
      <c r="N52" s="48">
        <f t="shared" si="16"/>
        <v>98.212100000000007</v>
      </c>
      <c r="O52" s="42">
        <v>537.62608978001458</v>
      </c>
      <c r="P52" s="42">
        <v>757.79002038807641</v>
      </c>
      <c r="Q52" s="39">
        <v>23.14</v>
      </c>
      <c r="R52" s="39">
        <f t="shared" si="17"/>
        <v>8.0838013317037927E-3</v>
      </c>
      <c r="S52" s="45">
        <v>488.75885334178014</v>
      </c>
      <c r="T52" s="45">
        <v>680.69000633512826</v>
      </c>
      <c r="U52" s="45">
        <v>25.27</v>
      </c>
      <c r="V52" s="29">
        <f t="shared" si="18"/>
        <v>6.453169114172437E-3</v>
      </c>
      <c r="W52" s="46">
        <v>482.01657341471685</v>
      </c>
      <c r="X52" s="46">
        <v>569.24949779735687</v>
      </c>
      <c r="Y52" s="52">
        <v>25.31</v>
      </c>
      <c r="Z52" s="49">
        <f t="shared" si="19"/>
        <v>2.9283373241523014E-3</v>
      </c>
      <c r="AA52" s="27">
        <v>472.89724454649826</v>
      </c>
      <c r="AB52" s="27">
        <v>605.39323437756275</v>
      </c>
      <c r="AC52" s="28">
        <v>24.17</v>
      </c>
      <c r="AD52" s="50">
        <f t="shared" si="20"/>
        <v>8.5388686795648139E-3</v>
      </c>
      <c r="AE52" s="28">
        <v>491.2682729211088</v>
      </c>
      <c r="AF52" s="28">
        <v>602.26046908315573</v>
      </c>
      <c r="AG52" s="28">
        <v>24.59</v>
      </c>
      <c r="AH52" s="50">
        <f t="shared" si="21"/>
        <v>3.8350120436680085E-3</v>
      </c>
      <c r="AI52" s="41">
        <v>505.74181988823</v>
      </c>
      <c r="AJ52" s="41">
        <v>593.0294782645791</v>
      </c>
      <c r="AK52" s="41">
        <v>23.06</v>
      </c>
      <c r="AL52" s="50">
        <f t="shared" si="22"/>
        <v>3.216076393590409E-3</v>
      </c>
      <c r="AM52">
        <v>503.75753075943999</v>
      </c>
      <c r="AN52">
        <v>619.79058124734831</v>
      </c>
      <c r="AO52" s="41">
        <v>22.97</v>
      </c>
      <c r="AP52">
        <f t="shared" si="23"/>
        <v>4.2919389019422409E-3</v>
      </c>
      <c r="AQ52" s="28">
        <v>501.16436049157949</v>
      </c>
      <c r="AR52" s="28">
        <v>665.50382339553937</v>
      </c>
      <c r="AS52" s="41">
        <v>24.79</v>
      </c>
      <c r="AT52" s="50">
        <f t="shared" si="24"/>
        <v>5.6324604737039569E-3</v>
      </c>
      <c r="AU52" s="28">
        <v>433.16995013488111</v>
      </c>
      <c r="AV52" s="28">
        <v>565.57229819879922</v>
      </c>
      <c r="AW52" s="41">
        <v>26.14</v>
      </c>
      <c r="AX52">
        <f t="shared" si="25"/>
        <v>4.303511026325293E-3</v>
      </c>
    </row>
    <row r="53" spans="1:50" x14ac:dyDescent="0.25">
      <c r="A53" s="23">
        <v>52</v>
      </c>
      <c r="B53" s="2" t="s">
        <v>3</v>
      </c>
      <c r="C53" s="2">
        <v>10</v>
      </c>
      <c r="D53" s="2">
        <v>4</v>
      </c>
      <c r="E53" s="2">
        <v>20</v>
      </c>
      <c r="F53" s="3">
        <v>252.11</v>
      </c>
      <c r="G53" s="5">
        <v>122.71</v>
      </c>
      <c r="H53" s="3">
        <v>28.7</v>
      </c>
      <c r="I53" s="3">
        <f t="shared" si="13"/>
        <v>403.52</v>
      </c>
      <c r="J53" s="32">
        <v>23.7</v>
      </c>
      <c r="K53" s="32">
        <v>0.89</v>
      </c>
      <c r="L53" s="48">
        <f t="shared" si="14"/>
        <v>24.120166138613865</v>
      </c>
      <c r="M53" s="48">
        <f t="shared" si="15"/>
        <v>112.123595505618</v>
      </c>
      <c r="N53" s="48">
        <f t="shared" si="16"/>
        <v>93.62773</v>
      </c>
      <c r="O53" s="42">
        <v>500.16731877587466</v>
      </c>
      <c r="P53" s="42">
        <v>6689.4393982002239</v>
      </c>
      <c r="Q53" s="39">
        <v>23.14</v>
      </c>
      <c r="R53" s="39">
        <f t="shared" si="17"/>
        <v>0.15935646714875079</v>
      </c>
      <c r="S53" s="45">
        <v>494.85552739942983</v>
      </c>
      <c r="T53" s="45">
        <v>5623.4630503642702</v>
      </c>
      <c r="U53" s="45">
        <v>25.27</v>
      </c>
      <c r="V53" s="29">
        <f t="shared" si="18"/>
        <v>0.12091709261039059</v>
      </c>
      <c r="W53" s="46">
        <v>478.69425228891151</v>
      </c>
      <c r="X53" s="46">
        <v>6620.8718942731275</v>
      </c>
      <c r="Y53" s="52">
        <v>25.31</v>
      </c>
      <c r="Z53" s="49">
        <f t="shared" si="19"/>
        <v>0.14458515361175328</v>
      </c>
      <c r="AA53" s="27">
        <v>479.25074626865671</v>
      </c>
      <c r="AB53" s="27">
        <v>4915.4414220108256</v>
      </c>
      <c r="AC53" s="28">
        <v>24.17</v>
      </c>
      <c r="AD53" s="50">
        <f t="shared" si="20"/>
        <v>0.20047880369462015</v>
      </c>
      <c r="AE53" s="28">
        <v>490.73466950959488</v>
      </c>
      <c r="AF53" s="28">
        <v>3448.1152238805971</v>
      </c>
      <c r="AG53" s="28">
        <v>24.59</v>
      </c>
      <c r="AH53" s="50">
        <f t="shared" si="21"/>
        <v>7.1654283435434563E-2</v>
      </c>
      <c r="AI53" s="41">
        <v>483.78588797406258</v>
      </c>
      <c r="AJ53" s="41">
        <v>4022.5118808924535</v>
      </c>
      <c r="AK53" s="41">
        <v>23.06</v>
      </c>
      <c r="AL53" s="50">
        <f t="shared" si="22"/>
        <v>9.142839716759095E-2</v>
      </c>
      <c r="AM53">
        <v>463.49079338141706</v>
      </c>
      <c r="AN53">
        <v>3310.4264319049639</v>
      </c>
      <c r="AO53" s="41">
        <v>22.97</v>
      </c>
      <c r="AP53">
        <f t="shared" si="23"/>
        <v>7.3843135103838678E-2</v>
      </c>
      <c r="AQ53" s="28">
        <v>506.2099226217569</v>
      </c>
      <c r="AR53" s="28">
        <v>3302.2758761948107</v>
      </c>
      <c r="AS53" s="41">
        <v>24.79</v>
      </c>
      <c r="AT53" s="50">
        <f t="shared" si="24"/>
        <v>6.7199239425070029E-2</v>
      </c>
      <c r="AU53" s="28">
        <v>432.31729747404563</v>
      </c>
      <c r="AV53" s="28">
        <v>2782.4523015343561</v>
      </c>
      <c r="AW53" s="41">
        <v>26.14</v>
      </c>
      <c r="AX53">
        <f t="shared" si="25"/>
        <v>5.3564949644944147E-2</v>
      </c>
    </row>
    <row r="54" spans="1:50" x14ac:dyDescent="0.25">
      <c r="A54" s="23">
        <v>53</v>
      </c>
      <c r="B54" s="2" t="s">
        <v>3</v>
      </c>
      <c r="C54" s="2">
        <v>20</v>
      </c>
      <c r="D54" s="2">
        <v>1</v>
      </c>
      <c r="E54" s="2">
        <v>10</v>
      </c>
      <c r="F54" s="3">
        <v>244.67</v>
      </c>
      <c r="G54" s="5">
        <v>114.22</v>
      </c>
      <c r="H54" s="3">
        <v>8.8000000000000007</v>
      </c>
      <c r="I54" s="3">
        <f t="shared" si="13"/>
        <v>367.69</v>
      </c>
      <c r="J54" s="31">
        <v>14.2</v>
      </c>
      <c r="K54" s="31">
        <v>1.42</v>
      </c>
      <c r="L54" s="48">
        <f t="shared" si="14"/>
        <v>23.296952277227724</v>
      </c>
      <c r="M54" s="48">
        <f t="shared" si="15"/>
        <v>169.56338028169014</v>
      </c>
      <c r="N54" s="48">
        <f t="shared" si="16"/>
        <v>98.00076</v>
      </c>
      <c r="O54" s="42">
        <v>533.54695998051795</v>
      </c>
      <c r="P54" s="42">
        <v>981.76571287963998</v>
      </c>
      <c r="Q54" s="39">
        <v>22.86</v>
      </c>
      <c r="R54" s="39">
        <f t="shared" si="17"/>
        <v>1.7474250407630683E-2</v>
      </c>
      <c r="S54" s="45">
        <v>476.45734874881219</v>
      </c>
      <c r="T54" s="45">
        <v>854.24897054165342</v>
      </c>
      <c r="U54" s="45">
        <v>25.2</v>
      </c>
      <c r="V54" s="29">
        <f t="shared" si="18"/>
        <v>1.3360925417371687E-2</v>
      </c>
      <c r="W54" s="46">
        <v>478.2558918277382</v>
      </c>
      <c r="X54" s="46">
        <v>800.5756211453745</v>
      </c>
      <c r="Y54" s="52">
        <v>25.26</v>
      </c>
      <c r="Z54" s="49">
        <f t="shared" si="19"/>
        <v>1.1372037980874732E-2</v>
      </c>
      <c r="AA54" s="27">
        <v>517.91060357552897</v>
      </c>
      <c r="AB54" s="27">
        <v>819.42247826800065</v>
      </c>
      <c r="AC54" s="28">
        <v>24.14</v>
      </c>
      <c r="AD54" s="50">
        <f t="shared" si="20"/>
        <v>2.0407666481105983E-2</v>
      </c>
      <c r="AE54" s="28">
        <v>503.51364605543711</v>
      </c>
      <c r="AF54" s="28">
        <v>760.8973987206823</v>
      </c>
      <c r="AG54" s="28">
        <v>24.43</v>
      </c>
      <c r="AH54" s="50">
        <f t="shared" si="21"/>
        <v>9.3894989929846438E-3</v>
      </c>
      <c r="AI54" s="41">
        <v>575.93293801458981</v>
      </c>
      <c r="AJ54" s="41">
        <v>806.08497930975648</v>
      </c>
      <c r="AK54" s="41">
        <v>24.21</v>
      </c>
      <c r="AL54" s="50">
        <f t="shared" si="22"/>
        <v>8.4723677763361271E-3</v>
      </c>
      <c r="AM54">
        <v>577.0588459906661</v>
      </c>
      <c r="AN54">
        <v>809.38349596945261</v>
      </c>
      <c r="AO54" s="41">
        <v>22.82</v>
      </c>
      <c r="AP54">
        <f t="shared" si="23"/>
        <v>9.0732820085992205E-3</v>
      </c>
      <c r="AQ54" s="28">
        <v>552.15034137460179</v>
      </c>
      <c r="AR54" s="28">
        <v>836.10405097860723</v>
      </c>
      <c r="AS54" s="41">
        <v>24.73</v>
      </c>
      <c r="AT54" s="50">
        <f t="shared" si="24"/>
        <v>1.0233122861836318E-2</v>
      </c>
      <c r="AU54" s="28">
        <v>484.37067767514105</v>
      </c>
      <c r="AV54" s="28">
        <v>654.71347565043357</v>
      </c>
      <c r="AW54" s="41">
        <v>26.13</v>
      </c>
      <c r="AX54">
        <f t="shared" si="25"/>
        <v>5.8099062534068147E-3</v>
      </c>
    </row>
    <row r="55" spans="1:50" x14ac:dyDescent="0.25">
      <c r="A55" s="23">
        <v>54</v>
      </c>
      <c r="B55" s="2" t="s">
        <v>3</v>
      </c>
      <c r="C55" s="2">
        <v>10</v>
      </c>
      <c r="D55" s="2">
        <v>1</v>
      </c>
      <c r="E55" s="2">
        <v>30</v>
      </c>
      <c r="F55" s="3">
        <v>249.63</v>
      </c>
      <c r="G55" s="5">
        <v>110.33</v>
      </c>
      <c r="H55" s="3">
        <v>42.1</v>
      </c>
      <c r="I55" s="3">
        <f t="shared" si="13"/>
        <v>402.06</v>
      </c>
      <c r="J55" s="32">
        <v>10.3</v>
      </c>
      <c r="K55" s="32">
        <v>0.89</v>
      </c>
      <c r="L55" s="48">
        <f t="shared" si="14"/>
        <v>24.943379999999998</v>
      </c>
      <c r="M55" s="48">
        <f t="shared" si="15"/>
        <v>126.03370786516854</v>
      </c>
      <c r="N55" s="48">
        <f t="shared" si="16"/>
        <v>98.966009999999997</v>
      </c>
      <c r="O55" s="42">
        <v>583.65786183943499</v>
      </c>
      <c r="P55" s="42">
        <v>10515.663684617548</v>
      </c>
      <c r="Q55" s="39">
        <v>22.63</v>
      </c>
      <c r="R55" s="39">
        <f t="shared" si="17"/>
        <v>0.26889269663923754</v>
      </c>
      <c r="S55" s="45">
        <v>539.94862210959775</v>
      </c>
      <c r="T55" s="45">
        <v>8465.4684193854937</v>
      </c>
      <c r="U55" s="51">
        <v>25.16</v>
      </c>
      <c r="V55" s="29">
        <f t="shared" si="18"/>
        <v>0.19299395821827817</v>
      </c>
      <c r="W55" s="46">
        <v>522.45953713123095</v>
      </c>
      <c r="X55" s="46">
        <v>9202.5477533039648</v>
      </c>
      <c r="Y55" s="53">
        <v>25.19</v>
      </c>
      <c r="Z55" s="49">
        <f t="shared" si="19"/>
        <v>0.2111166891828207</v>
      </c>
      <c r="AA55" s="27">
        <v>592.27796457274064</v>
      </c>
      <c r="AB55" s="27">
        <v>8315.9596522880111</v>
      </c>
      <c r="AC55" s="54">
        <v>24.14</v>
      </c>
      <c r="AD55" s="50">
        <f t="shared" si="20"/>
        <v>0.35938101518372445</v>
      </c>
      <c r="AE55" s="28">
        <v>698.05492537313432</v>
      </c>
      <c r="AF55" s="28">
        <v>4577.1959061833686</v>
      </c>
      <c r="AG55" s="28">
        <v>24.39</v>
      </c>
      <c r="AH55" s="50">
        <f t="shared" si="21"/>
        <v>9.7442935398884864E-2</v>
      </c>
      <c r="AI55" s="41">
        <v>632.53619726120905</v>
      </c>
      <c r="AJ55" s="41">
        <v>4507.7898127213002</v>
      </c>
      <c r="AK55" s="41">
        <v>24.16</v>
      </c>
      <c r="AL55" s="50">
        <f t="shared" si="22"/>
        <v>9.8272000097694462E-2</v>
      </c>
      <c r="AM55">
        <v>656.50326686465849</v>
      </c>
      <c r="AN55">
        <v>4214.5405176071281</v>
      </c>
      <c r="AO55">
        <v>22.93</v>
      </c>
      <c r="AP55">
        <f t="shared" si="23"/>
        <v>9.5067709603633713E-2</v>
      </c>
      <c r="AQ55" s="28">
        <v>584.96540737369139</v>
      </c>
      <c r="AR55" s="28">
        <v>4363.061766044606</v>
      </c>
      <c r="AS55" s="41">
        <v>24.78</v>
      </c>
      <c r="AT55" s="50">
        <f t="shared" si="24"/>
        <v>9.3411064915525116E-2</v>
      </c>
      <c r="AU55" s="28">
        <v>437.72194065233384</v>
      </c>
      <c r="AV55" s="28">
        <v>3088.9358322214807</v>
      </c>
      <c r="AW55" s="41">
        <v>26.13</v>
      </c>
      <c r="AX55">
        <f t="shared" si="25"/>
        <v>6.2162998068860748E-2</v>
      </c>
    </row>
    <row r="56" spans="1:50" x14ac:dyDescent="0.25">
      <c r="A56" s="23">
        <v>55</v>
      </c>
      <c r="B56" s="2" t="s">
        <v>3</v>
      </c>
      <c r="C56" s="2">
        <v>10</v>
      </c>
      <c r="D56" s="2">
        <v>3</v>
      </c>
      <c r="E56" s="2">
        <v>10</v>
      </c>
      <c r="F56" s="3">
        <v>249.33</v>
      </c>
      <c r="G56" s="5">
        <v>116.9</v>
      </c>
      <c r="H56" s="3">
        <v>35.5</v>
      </c>
      <c r="I56" s="3">
        <f t="shared" si="13"/>
        <v>401.73</v>
      </c>
      <c r="J56" s="31">
        <v>16.899999999999999</v>
      </c>
      <c r="K56" s="31">
        <v>0.89</v>
      </c>
      <c r="L56" s="48">
        <f t="shared" si="14"/>
        <v>23.296952277227724</v>
      </c>
      <c r="M56" s="48">
        <f t="shared" si="15"/>
        <v>118.65168539325842</v>
      </c>
      <c r="N56" s="48">
        <f t="shared" si="16"/>
        <v>97.143900000000002</v>
      </c>
      <c r="O56" s="42">
        <v>690.77923532754289</v>
      </c>
      <c r="P56" s="42">
        <v>3288.9054766591676</v>
      </c>
      <c r="Q56" s="39">
        <v>22.86</v>
      </c>
      <c r="R56" s="39">
        <f t="shared" si="17"/>
        <v>7.1503044836636831E-2</v>
      </c>
      <c r="S56" s="45">
        <v>491.53104212860308</v>
      </c>
      <c r="T56" s="45">
        <v>2492.8102629078239</v>
      </c>
      <c r="U56" s="45">
        <v>25.2</v>
      </c>
      <c r="V56" s="29">
        <f t="shared" si="18"/>
        <v>4.9962902270413424E-2</v>
      </c>
      <c r="W56" s="46">
        <v>485.5457443201085</v>
      </c>
      <c r="X56" s="46">
        <v>2887.7441585903084</v>
      </c>
      <c r="Y56" s="52">
        <v>25.26</v>
      </c>
      <c r="Z56" s="49">
        <f t="shared" si="19"/>
        <v>5.9829592151130602E-2</v>
      </c>
      <c r="AA56" s="27">
        <v>580.30528948663277</v>
      </c>
      <c r="AB56" s="27">
        <v>2571.4705182876824</v>
      </c>
      <c r="AC56" s="28">
        <v>24.14</v>
      </c>
      <c r="AD56" s="50">
        <f t="shared" si="20"/>
        <v>9.5137553969165303E-2</v>
      </c>
      <c r="AE56" s="28">
        <v>556.75232409381658</v>
      </c>
      <c r="AF56" s="28">
        <v>1488.7869083155649</v>
      </c>
      <c r="AG56" s="28">
        <v>24.43</v>
      </c>
      <c r="AH56" s="50">
        <f t="shared" si="21"/>
        <v>2.4002090741014292E-2</v>
      </c>
      <c r="AI56" s="41">
        <v>559.22716607653251</v>
      </c>
      <c r="AJ56" s="41">
        <v>1861.1224350496991</v>
      </c>
      <c r="AK56" s="41">
        <v>24.21</v>
      </c>
      <c r="AL56" s="50">
        <f t="shared" si="22"/>
        <v>3.3831540372986448E-2</v>
      </c>
      <c r="AM56">
        <v>594.73534153585069</v>
      </c>
      <c r="AN56">
        <v>1725.8767925328809</v>
      </c>
      <c r="AO56" s="41">
        <v>22.82</v>
      </c>
      <c r="AP56">
        <f t="shared" si="23"/>
        <v>3.1184715768092421E-2</v>
      </c>
      <c r="AQ56" s="28">
        <v>551.02375967228033</v>
      </c>
      <c r="AR56" s="28">
        <v>2054.8714155666817</v>
      </c>
      <c r="AS56" s="41">
        <v>24.73</v>
      </c>
      <c r="AT56" s="50">
        <f t="shared" si="24"/>
        <v>3.8257821756135499E-2</v>
      </c>
      <c r="AU56" s="28">
        <v>443.1662306874847</v>
      </c>
      <c r="AV56" s="28">
        <v>1679.8590727151434</v>
      </c>
      <c r="AW56" s="41">
        <v>26.13</v>
      </c>
      <c r="AX56">
        <f t="shared" si="25"/>
        <v>2.9775766492704997E-2</v>
      </c>
    </row>
    <row r="57" spans="1:50" x14ac:dyDescent="0.25">
      <c r="A57" s="23">
        <v>56</v>
      </c>
      <c r="B57" s="2" t="s">
        <v>3</v>
      </c>
      <c r="C57" s="2">
        <v>20</v>
      </c>
      <c r="D57" s="2">
        <v>2</v>
      </c>
      <c r="E57" s="2">
        <v>10</v>
      </c>
      <c r="F57" s="3">
        <v>248.69</v>
      </c>
      <c r="G57" s="5">
        <v>112.31</v>
      </c>
      <c r="H57" s="3">
        <v>10.7</v>
      </c>
      <c r="I57" s="3">
        <f t="shared" si="13"/>
        <v>371.7</v>
      </c>
      <c r="J57" s="31">
        <v>12.3</v>
      </c>
      <c r="K57" s="31">
        <v>1.42</v>
      </c>
      <c r="L57" s="48">
        <f t="shared" si="14"/>
        <v>23.296952277227724</v>
      </c>
      <c r="M57" s="48">
        <f t="shared" si="15"/>
        <v>170.90845070422534</v>
      </c>
      <c r="N57" s="48">
        <f t="shared" si="16"/>
        <v>98.495869999999996</v>
      </c>
      <c r="O57" s="42">
        <v>562.87438915496386</v>
      </c>
      <c r="P57" s="42">
        <v>733.67718293025871</v>
      </c>
      <c r="Q57" s="39">
        <v>22.86</v>
      </c>
      <c r="R57" s="39">
        <f t="shared" si="17"/>
        <v>6.677999722390208E-3</v>
      </c>
      <c r="S57" s="45">
        <v>487.19863794741849</v>
      </c>
      <c r="T57" s="45">
        <v>591.40665188470064</v>
      </c>
      <c r="U57" s="45">
        <v>25.2</v>
      </c>
      <c r="V57" s="29">
        <f t="shared" si="18"/>
        <v>3.6959682417038162E-3</v>
      </c>
      <c r="W57" s="46">
        <v>491.11947270261106</v>
      </c>
      <c r="X57" s="46">
        <v>552.25324229074886</v>
      </c>
      <c r="Y57" s="52">
        <v>25.26</v>
      </c>
      <c r="Z57" s="49">
        <f t="shared" si="19"/>
        <v>2.1630944461128545E-3</v>
      </c>
      <c r="AA57" s="27">
        <v>495.78324585861901</v>
      </c>
      <c r="AB57" s="27">
        <v>572.87617680826634</v>
      </c>
      <c r="AC57" s="28">
        <v>24.14</v>
      </c>
      <c r="AD57" s="50">
        <f t="shared" si="20"/>
        <v>5.2329475143201836E-3</v>
      </c>
      <c r="AE57" s="28">
        <v>545.82243070362472</v>
      </c>
      <c r="AF57" s="28">
        <v>976.11509594882727</v>
      </c>
      <c r="AG57" s="28">
        <v>24.43</v>
      </c>
      <c r="AH57" s="50">
        <f t="shared" si="21"/>
        <v>1.5742297985197707E-2</v>
      </c>
      <c r="AI57" s="41">
        <v>526.33987457872956</v>
      </c>
      <c r="AJ57" s="41">
        <v>572.17648564481033</v>
      </c>
      <c r="AK57" s="41">
        <v>24.21</v>
      </c>
      <c r="AL57" s="50">
        <f t="shared" si="22"/>
        <v>1.6921753476866145E-3</v>
      </c>
      <c r="AM57">
        <v>643.18243529910899</v>
      </c>
      <c r="AN57">
        <v>601.36962240135767</v>
      </c>
      <c r="AO57" s="41">
        <v>22.82</v>
      </c>
      <c r="AP57">
        <f t="shared" si="23"/>
        <v>-1.6376511619029775E-3</v>
      </c>
      <c r="AQ57" s="28">
        <v>538.64055530268547</v>
      </c>
      <c r="AR57" s="28">
        <v>594.18616294947651</v>
      </c>
      <c r="AS57" s="41">
        <v>24.73</v>
      </c>
      <c r="AT57" s="50">
        <f t="shared" si="24"/>
        <v>2.0074893892280954E-3</v>
      </c>
      <c r="AU57" s="28">
        <v>429.52374724106926</v>
      </c>
      <c r="AV57" s="28">
        <v>478.04023515677113</v>
      </c>
      <c r="AW57" s="41">
        <v>26.13</v>
      </c>
      <c r="AX57">
        <f t="shared" si="25"/>
        <v>1.6595013036770408E-3</v>
      </c>
    </row>
    <row r="58" spans="1:50" x14ac:dyDescent="0.25">
      <c r="A58" s="23">
        <v>57</v>
      </c>
      <c r="B58" s="2" t="s">
        <v>3</v>
      </c>
      <c r="C58" s="2">
        <v>20</v>
      </c>
      <c r="D58" s="2">
        <v>4</v>
      </c>
      <c r="E58" s="2">
        <v>10</v>
      </c>
      <c r="F58" s="3">
        <v>249.67</v>
      </c>
      <c r="G58" s="5">
        <v>129.41</v>
      </c>
      <c r="H58" s="3">
        <v>-6.5</v>
      </c>
      <c r="I58" s="3">
        <f t="shared" si="13"/>
        <v>372.58</v>
      </c>
      <c r="J58" s="31">
        <v>29.4</v>
      </c>
      <c r="K58" s="31">
        <v>1.42</v>
      </c>
      <c r="L58" s="48">
        <f t="shared" si="14"/>
        <v>23.296952277227724</v>
      </c>
      <c r="M58" s="48">
        <f t="shared" si="15"/>
        <v>158.86619718309859</v>
      </c>
      <c r="N58" s="48">
        <f t="shared" si="16"/>
        <v>91.363460000000003</v>
      </c>
      <c r="O58" s="42">
        <v>604.5658413832291</v>
      </c>
      <c r="P58" s="42">
        <v>922.75943827334072</v>
      </c>
      <c r="Q58" s="39">
        <v>22.86</v>
      </c>
      <c r="R58" s="39">
        <f t="shared" si="17"/>
        <v>1.2466837753382906E-2</v>
      </c>
      <c r="S58" s="45">
        <v>487.28143807412101</v>
      </c>
      <c r="T58" s="45">
        <v>718.87081089642061</v>
      </c>
      <c r="U58" s="45">
        <v>25.2</v>
      </c>
      <c r="V58" s="29">
        <f t="shared" si="18"/>
        <v>8.2311247416753282E-3</v>
      </c>
      <c r="W58" s="46">
        <v>489.51478467277047</v>
      </c>
      <c r="X58" s="46">
        <v>692.53877533039645</v>
      </c>
      <c r="Y58" s="52">
        <v>25.26</v>
      </c>
      <c r="Z58" s="49">
        <f t="shared" si="19"/>
        <v>7.1987171784120702E-3</v>
      </c>
      <c r="AA58" s="27">
        <v>501.87329834344757</v>
      </c>
      <c r="AB58" s="27">
        <v>722.9684598983107</v>
      </c>
      <c r="AC58" s="28">
        <v>24.14</v>
      </c>
      <c r="AD58" s="50">
        <f t="shared" si="20"/>
        <v>1.503919204665978E-2</v>
      </c>
      <c r="AE58" s="28">
        <v>571.48345415778249</v>
      </c>
      <c r="AF58" s="28">
        <v>701.68908315565022</v>
      </c>
      <c r="AG58" s="28">
        <v>24.43</v>
      </c>
      <c r="AH58" s="50">
        <f t="shared" si="21"/>
        <v>4.7736150109998774E-3</v>
      </c>
      <c r="AI58" s="41">
        <v>516.10682138134041</v>
      </c>
      <c r="AJ58" s="41">
        <v>712.10255535173417</v>
      </c>
      <c r="AK58" s="41">
        <v>24.21</v>
      </c>
      <c r="AL58" s="50">
        <f t="shared" si="22"/>
        <v>7.2509168820013561E-3</v>
      </c>
      <c r="AM58">
        <v>584.47573186253715</v>
      </c>
      <c r="AN58">
        <v>686.92880780653365</v>
      </c>
      <c r="AO58" s="41">
        <v>22.82</v>
      </c>
      <c r="AP58">
        <f t="shared" si="23"/>
        <v>4.0211517172326376E-3</v>
      </c>
      <c r="AQ58" s="28">
        <v>533.30159308147483</v>
      </c>
      <c r="AR58" s="28">
        <v>561.93623122439681</v>
      </c>
      <c r="AS58" s="41">
        <v>24.73</v>
      </c>
      <c r="AT58" s="50">
        <f t="shared" si="24"/>
        <v>1.0370714547393329E-3</v>
      </c>
      <c r="AU58" s="28">
        <v>495.21437913839617</v>
      </c>
      <c r="AV58" s="28">
        <v>602.6146597731821</v>
      </c>
      <c r="AW58" s="41">
        <v>26.13</v>
      </c>
      <c r="AX58">
        <f t="shared" si="25"/>
        <v>3.6813499541957658E-3</v>
      </c>
    </row>
    <row r="59" spans="1:50" x14ac:dyDescent="0.25">
      <c r="A59" s="23">
        <v>58</v>
      </c>
      <c r="B59" s="2" t="s">
        <v>3</v>
      </c>
      <c r="C59" s="2">
        <v>30</v>
      </c>
      <c r="D59" s="2">
        <v>4</v>
      </c>
      <c r="E59" s="2">
        <v>10</v>
      </c>
      <c r="F59" s="3">
        <v>248.22</v>
      </c>
      <c r="G59" s="5">
        <v>131.01</v>
      </c>
      <c r="H59" s="3">
        <v>-6.6</v>
      </c>
      <c r="I59" s="3">
        <f t="shared" si="13"/>
        <v>372.63</v>
      </c>
      <c r="J59" s="31">
        <v>31</v>
      </c>
      <c r="K59" s="31">
        <v>1.38</v>
      </c>
      <c r="L59" s="48">
        <f t="shared" si="14"/>
        <v>23.296952277227724</v>
      </c>
      <c r="M59" s="48">
        <f t="shared" si="15"/>
        <v>155.06521739130434</v>
      </c>
      <c r="N59" s="48">
        <f t="shared" si="16"/>
        <v>90.396899999999988</v>
      </c>
      <c r="O59" s="42">
        <v>535.49924506859327</v>
      </c>
      <c r="P59" s="42">
        <v>665.29601377952758</v>
      </c>
      <c r="Q59" s="39">
        <v>22.86</v>
      </c>
      <c r="R59" s="39">
        <f t="shared" si="17"/>
        <v>5.0168445660203976E-3</v>
      </c>
      <c r="S59" s="45">
        <v>508.50451377890403</v>
      </c>
      <c r="T59" s="45">
        <v>564.71146658219834</v>
      </c>
      <c r="U59" s="45">
        <v>25.2</v>
      </c>
      <c r="V59" s="29">
        <f t="shared" si="18"/>
        <v>1.9707543385555464E-3</v>
      </c>
      <c r="W59" s="46">
        <v>513.43102746693796</v>
      </c>
      <c r="X59" s="46">
        <v>387.99713656387667</v>
      </c>
      <c r="Y59" s="52">
        <v>25.26</v>
      </c>
      <c r="Z59" s="49">
        <f t="shared" si="19"/>
        <v>-4.3875748544316175E-3</v>
      </c>
      <c r="AA59" s="27">
        <v>511.11540101689354</v>
      </c>
      <c r="AB59" s="27">
        <v>559.68132688207311</v>
      </c>
      <c r="AC59" s="28">
        <v>24.14</v>
      </c>
      <c r="AD59" s="50">
        <f t="shared" si="20"/>
        <v>3.2589585181151217E-3</v>
      </c>
      <c r="AE59" s="28">
        <v>515.65765458422175</v>
      </c>
      <c r="AF59" s="28">
        <v>680.98315565031987</v>
      </c>
      <c r="AG59" s="28">
        <v>24.43</v>
      </c>
      <c r="AH59" s="50">
        <f t="shared" si="21"/>
        <v>5.9794242939865483E-3</v>
      </c>
      <c r="AI59" s="41">
        <v>569.51695746768485</v>
      </c>
      <c r="AJ59" s="41">
        <v>544.18924107333305</v>
      </c>
      <c r="AK59" s="41">
        <v>24.21</v>
      </c>
      <c r="AL59" s="50">
        <f t="shared" si="22"/>
        <v>-9.2436658144505902E-4</v>
      </c>
      <c r="AM59">
        <v>583.75299109036916</v>
      </c>
      <c r="AN59">
        <v>567.71820110309716</v>
      </c>
      <c r="AO59" s="41">
        <v>22.82</v>
      </c>
      <c r="AP59">
        <f t="shared" si="23"/>
        <v>-6.2085563482151818E-4</v>
      </c>
      <c r="AQ59" s="28">
        <v>590.87874374146566</v>
      </c>
      <c r="AR59" s="28">
        <v>568.97469276285835</v>
      </c>
      <c r="AS59" s="41">
        <v>24.73</v>
      </c>
      <c r="AT59" s="50">
        <f t="shared" si="24"/>
        <v>-7.8260625763170702E-4</v>
      </c>
      <c r="AU59" s="28">
        <v>448.96509441674164</v>
      </c>
      <c r="AV59" s="28">
        <v>495.67607571714473</v>
      </c>
      <c r="AW59" s="41">
        <v>26.13</v>
      </c>
      <c r="AX59">
        <f t="shared" si="25"/>
        <v>1.5795106998809877E-3</v>
      </c>
    </row>
    <row r="60" spans="1:50" x14ac:dyDescent="0.25">
      <c r="A60" s="23">
        <v>59</v>
      </c>
      <c r="B60" s="2" t="s">
        <v>3</v>
      </c>
      <c r="C60" s="2">
        <v>10</v>
      </c>
      <c r="D60" s="2">
        <v>2</v>
      </c>
      <c r="E60" s="2">
        <v>20</v>
      </c>
      <c r="F60" s="3">
        <v>248.21</v>
      </c>
      <c r="G60" s="5">
        <v>124.93</v>
      </c>
      <c r="H60" s="3">
        <v>27.5</v>
      </c>
      <c r="I60" s="3">
        <f t="shared" si="13"/>
        <v>400.64</v>
      </c>
      <c r="J60" s="32">
        <v>24.9</v>
      </c>
      <c r="K60" s="32">
        <v>0.89</v>
      </c>
      <c r="L60" s="48">
        <f t="shared" si="14"/>
        <v>24.120166138613865</v>
      </c>
      <c r="M60" s="48">
        <f t="shared" si="15"/>
        <v>109.62921348314606</v>
      </c>
      <c r="N60" s="48">
        <f t="shared" si="16"/>
        <v>93.822430000000011</v>
      </c>
      <c r="O60" s="42">
        <v>474.04542576507828</v>
      </c>
      <c r="P60" s="42">
        <v>5881.2345156074234</v>
      </c>
      <c r="Q60" s="39">
        <v>23.14</v>
      </c>
      <c r="R60" s="39">
        <f t="shared" si="17"/>
        <v>0.13584034474155129</v>
      </c>
      <c r="S60" s="45">
        <v>480.8330218561926</v>
      </c>
      <c r="T60" s="45">
        <v>6213.2017579980993</v>
      </c>
      <c r="U60" s="45">
        <v>25.27</v>
      </c>
      <c r="V60" s="29">
        <f t="shared" si="18"/>
        <v>0.13187104549107384</v>
      </c>
      <c r="W60" s="46">
        <v>472.67968802984058</v>
      </c>
      <c r="X60" s="46">
        <v>5953.5595242290747</v>
      </c>
      <c r="Y60" s="52">
        <v>25.31</v>
      </c>
      <c r="Z60" s="49">
        <f t="shared" si="19"/>
        <v>0.12588636924262453</v>
      </c>
      <c r="AA60" s="27">
        <v>499.27680826636055</v>
      </c>
      <c r="AB60" s="27">
        <v>5087.5986550762673</v>
      </c>
      <c r="AC60" s="28">
        <v>24.17</v>
      </c>
      <c r="AD60" s="50">
        <f t="shared" si="20"/>
        <v>0.20232019302949591</v>
      </c>
      <c r="AE60" s="28">
        <v>495.4376119402985</v>
      </c>
      <c r="AF60" s="28">
        <v>3813.6987633262261</v>
      </c>
      <c r="AG60" s="28">
        <v>24.59</v>
      </c>
      <c r="AH60" s="50">
        <f t="shared" si="21"/>
        <v>7.8446325630570884E-2</v>
      </c>
      <c r="AI60" s="41">
        <v>467.2938014589821</v>
      </c>
      <c r="AJ60" s="41">
        <v>3720.6171665031352</v>
      </c>
      <c r="AK60" s="41">
        <v>23.06</v>
      </c>
      <c r="AL60" s="50">
        <f t="shared" si="22"/>
        <v>8.2014095921343594E-2</v>
      </c>
      <c r="AM60">
        <v>481.67831989817569</v>
      </c>
      <c r="AN60">
        <v>3627.4441238862964</v>
      </c>
      <c r="AO60" s="41">
        <v>22.97</v>
      </c>
      <c r="AP60">
        <f t="shared" si="23"/>
        <v>7.9613362055101222E-2</v>
      </c>
      <c r="AQ60" s="28">
        <v>510.36335912608104</v>
      </c>
      <c r="AR60" s="28">
        <v>3751.3639053254437</v>
      </c>
      <c r="AS60" s="41">
        <v>24.79</v>
      </c>
      <c r="AT60" s="50">
        <f t="shared" si="24"/>
        <v>7.6001672583595081E-2</v>
      </c>
      <c r="AU60" s="28">
        <v>452.42732772010135</v>
      </c>
      <c r="AV60" s="28">
        <v>2969.2269846564377</v>
      </c>
      <c r="AW60" s="41">
        <v>26.14</v>
      </c>
      <c r="AX60">
        <f t="shared" si="25"/>
        <v>5.5971073346745163E-2</v>
      </c>
    </row>
    <row r="61" spans="1:50" x14ac:dyDescent="0.25">
      <c r="A61" s="23">
        <v>60</v>
      </c>
      <c r="B61" s="2" t="s">
        <v>3</v>
      </c>
      <c r="C61" s="2">
        <v>10</v>
      </c>
      <c r="D61" s="2">
        <v>2</v>
      </c>
      <c r="E61" s="2">
        <v>30</v>
      </c>
      <c r="F61" s="3">
        <v>255.03</v>
      </c>
      <c r="G61" s="5">
        <v>124.9</v>
      </c>
      <c r="H61" s="3">
        <v>27.5</v>
      </c>
      <c r="I61" s="3">
        <f t="shared" si="13"/>
        <v>407.43</v>
      </c>
      <c r="J61" s="32">
        <v>24.9</v>
      </c>
      <c r="K61" s="32">
        <v>0.89</v>
      </c>
      <c r="L61" s="48">
        <f t="shared" si="14"/>
        <v>24.943379999999998</v>
      </c>
      <c r="M61" s="48">
        <f t="shared" si="15"/>
        <v>109.6629213483146</v>
      </c>
      <c r="N61" s="48">
        <f t="shared" si="16"/>
        <v>93.799900000000008</v>
      </c>
      <c r="O61" s="42">
        <v>549.85424141569933</v>
      </c>
      <c r="P61" s="42">
        <v>13288.493110236221</v>
      </c>
      <c r="Q61" s="39">
        <v>22.63</v>
      </c>
      <c r="R61" s="39">
        <f t="shared" si="17"/>
        <v>0.31660797536959606</v>
      </c>
      <c r="S61" s="45">
        <v>515.14065568577769</v>
      </c>
      <c r="T61" s="45">
        <v>8411.5827684510605</v>
      </c>
      <c r="U61" s="51">
        <v>25.16</v>
      </c>
      <c r="V61" s="29">
        <f t="shared" si="18"/>
        <v>0.17652417801720474</v>
      </c>
      <c r="W61" s="46">
        <v>482.86216514072566</v>
      </c>
      <c r="X61" s="46">
        <v>12258.611145374449</v>
      </c>
      <c r="Y61" s="53">
        <v>25.19</v>
      </c>
      <c r="Z61" s="49">
        <f t="shared" si="19"/>
        <v>0.26293218504280025</v>
      </c>
      <c r="AA61" s="27">
        <v>546.77850582253564</v>
      </c>
      <c r="AB61" s="27">
        <v>7553.483221256356</v>
      </c>
      <c r="AC61" s="54">
        <v>24.14</v>
      </c>
      <c r="AD61" s="50">
        <f t="shared" si="20"/>
        <v>0.29929631036500581</v>
      </c>
      <c r="AE61" s="28">
        <v>549.82490405117267</v>
      </c>
      <c r="AF61" s="28">
        <v>5690.4695522388056</v>
      </c>
      <c r="AG61" s="28">
        <v>24.39</v>
      </c>
      <c r="AH61" s="50">
        <f t="shared" si="21"/>
        <v>0.11854661627573639</v>
      </c>
      <c r="AI61" s="41">
        <v>528.29926197687814</v>
      </c>
      <c r="AJ61" s="41">
        <v>6161.1358303826628</v>
      </c>
      <c r="AK61" s="41">
        <v>24.16</v>
      </c>
      <c r="AL61" s="50">
        <f t="shared" si="22"/>
        <v>0.13113348388729412</v>
      </c>
      <c r="AM61">
        <v>559.70746711921936</v>
      </c>
      <c r="AN61">
        <v>5964.7084853627493</v>
      </c>
      <c r="AO61">
        <v>22.93</v>
      </c>
      <c r="AP61">
        <f t="shared" si="23"/>
        <v>0.13257911145169635</v>
      </c>
      <c r="AQ61" s="28">
        <v>563.49658625398274</v>
      </c>
      <c r="AR61" s="28">
        <v>5685.2220300409654</v>
      </c>
      <c r="AS61" s="41">
        <v>24.78</v>
      </c>
      <c r="AT61" s="50">
        <f t="shared" si="24"/>
        <v>0.11625144785073416</v>
      </c>
      <c r="AU61" s="28">
        <v>491.08338101855639</v>
      </c>
      <c r="AV61" s="28">
        <v>4225.1265843895926</v>
      </c>
      <c r="AW61" s="41">
        <v>26.13</v>
      </c>
      <c r="AX61">
        <f t="shared" si="25"/>
        <v>8.0375429640045043E-2</v>
      </c>
    </row>
    <row r="62" spans="1:50" x14ac:dyDescent="0.25">
      <c r="A62" s="23">
        <v>61</v>
      </c>
      <c r="B62" s="2" t="s">
        <v>3</v>
      </c>
      <c r="C62" s="2">
        <v>10</v>
      </c>
      <c r="D62" s="2">
        <v>3</v>
      </c>
      <c r="E62" s="2">
        <v>30</v>
      </c>
      <c r="F62" s="3">
        <v>249.35</v>
      </c>
      <c r="G62" s="5">
        <v>116.9</v>
      </c>
      <c r="H62" s="3">
        <v>35.5</v>
      </c>
      <c r="I62" s="3">
        <f t="shared" si="13"/>
        <v>401.75</v>
      </c>
      <c r="J62" s="32">
        <v>16.899999999999999</v>
      </c>
      <c r="K62" s="32">
        <v>0.89</v>
      </c>
      <c r="L62" s="48">
        <f t="shared" si="14"/>
        <v>24.943379999999998</v>
      </c>
      <c r="M62" s="48">
        <f t="shared" si="15"/>
        <v>118.65168539325842</v>
      </c>
      <c r="N62" s="48">
        <f t="shared" si="16"/>
        <v>97.143900000000002</v>
      </c>
      <c r="O62" s="42">
        <v>551.17067943826601</v>
      </c>
      <c r="P62" s="42">
        <v>16771.129323678291</v>
      </c>
      <c r="Q62" s="39">
        <v>22.63</v>
      </c>
      <c r="R62" s="39">
        <f t="shared" si="17"/>
        <v>0.42116231890921241</v>
      </c>
      <c r="S62" s="45">
        <v>542.62299651567946</v>
      </c>
      <c r="T62" s="45">
        <v>9332.2158061450755</v>
      </c>
      <c r="U62" s="51">
        <v>25.16</v>
      </c>
      <c r="V62" s="29">
        <f t="shared" si="18"/>
        <v>0.20527801480160937</v>
      </c>
      <c r="W62" s="46">
        <v>518.67719565954565</v>
      </c>
      <c r="X62" s="46">
        <v>9101.8229515418498</v>
      </c>
      <c r="Y62" s="53">
        <v>25.19</v>
      </c>
      <c r="Z62" s="49">
        <f t="shared" si="19"/>
        <v>0.20021777912812638</v>
      </c>
      <c r="AA62" s="27">
        <v>552.15378054781047</v>
      </c>
      <c r="AB62" s="27">
        <v>6582.9907495489588</v>
      </c>
      <c r="AC62" s="54">
        <v>24.14</v>
      </c>
      <c r="AD62" s="50">
        <f t="shared" si="20"/>
        <v>0.26913245749518688</v>
      </c>
      <c r="AE62" s="28">
        <v>550.75479744136464</v>
      </c>
      <c r="AF62" s="28">
        <v>6372.1978678038377</v>
      </c>
      <c r="AG62" s="28">
        <v>24.39</v>
      </c>
      <c r="AH62" s="50">
        <f t="shared" si="21"/>
        <v>0.14025009820720119</v>
      </c>
      <c r="AI62" s="41">
        <v>596.24900814811656</v>
      </c>
      <c r="AJ62" s="41">
        <v>6060.4506633676037</v>
      </c>
      <c r="AK62" s="41">
        <v>24.16</v>
      </c>
      <c r="AL62" s="50">
        <f t="shared" si="22"/>
        <v>0.13289667283322579</v>
      </c>
      <c r="AM62">
        <v>684.77696224013573</v>
      </c>
      <c r="AN62">
        <v>4953.1850233347477</v>
      </c>
      <c r="AO62">
        <v>22.93</v>
      </c>
      <c r="AP62">
        <f t="shared" si="23"/>
        <v>0.10938208470848944</v>
      </c>
      <c r="AQ62" s="28">
        <v>599.75466545289032</v>
      </c>
      <c r="AR62" s="28">
        <v>4919.2413746017301</v>
      </c>
      <c r="AS62" s="41">
        <v>24.78</v>
      </c>
      <c r="AT62" s="50">
        <f t="shared" si="24"/>
        <v>0.10242716670633216</v>
      </c>
      <c r="AU62" s="28">
        <v>458.81713398185241</v>
      </c>
      <c r="AV62" s="28">
        <v>3799.8716227484988</v>
      </c>
      <c r="AW62" s="41">
        <v>26.13</v>
      </c>
      <c r="AX62">
        <f t="shared" si="25"/>
        <v>7.5132608713971233E-2</v>
      </c>
    </row>
    <row r="63" spans="1:50" x14ac:dyDescent="0.25">
      <c r="A63" s="23">
        <v>62</v>
      </c>
      <c r="B63" s="2" t="s">
        <v>4</v>
      </c>
      <c r="C63" s="2">
        <v>10</v>
      </c>
      <c r="D63" s="2">
        <v>4</v>
      </c>
      <c r="E63" s="2">
        <v>10</v>
      </c>
      <c r="F63" s="3">
        <v>249.73</v>
      </c>
      <c r="G63" s="5">
        <v>139.41</v>
      </c>
      <c r="H63" s="3">
        <v>9.1</v>
      </c>
      <c r="I63" s="3">
        <f t="shared" si="13"/>
        <v>398.24</v>
      </c>
      <c r="J63" s="31">
        <v>39.4</v>
      </c>
      <c r="K63" s="31">
        <v>0.93</v>
      </c>
      <c r="L63" s="48">
        <f t="shared" si="14"/>
        <v>23.296952277227724</v>
      </c>
      <c r="M63" s="48">
        <f t="shared" si="15"/>
        <v>100.09677419354841</v>
      </c>
      <c r="N63" s="48">
        <f t="shared" si="16"/>
        <v>84.482460000000003</v>
      </c>
      <c r="O63" s="42">
        <v>597.13044890007302</v>
      </c>
      <c r="P63" s="42">
        <v>7328.5419537401567</v>
      </c>
      <c r="Q63" s="39">
        <v>22.86</v>
      </c>
      <c r="R63" s="39">
        <f t="shared" si="17"/>
        <v>0.17970724280837624</v>
      </c>
      <c r="S63" s="45">
        <v>498.83047196705735</v>
      </c>
      <c r="T63" s="45">
        <v>4672.7802502375671</v>
      </c>
      <c r="U63" s="45">
        <v>25.2</v>
      </c>
      <c r="V63" s="29">
        <f t="shared" si="18"/>
        <v>0.10108398272386843</v>
      </c>
      <c r="W63" s="46">
        <v>481.82932349949135</v>
      </c>
      <c r="X63" s="46">
        <v>4087.0399207048458</v>
      </c>
      <c r="Y63" s="52">
        <v>25.26</v>
      </c>
      <c r="Z63" s="49">
        <f t="shared" si="19"/>
        <v>8.7102969094051894E-2</v>
      </c>
      <c r="AA63" s="27">
        <v>517.69486632770213</v>
      </c>
      <c r="AB63" s="27">
        <v>3341.1783090044282</v>
      </c>
      <c r="AC63" s="28">
        <v>24.14</v>
      </c>
      <c r="AD63" s="50">
        <f t="shared" si="20"/>
        <v>0.13086547344877533</v>
      </c>
      <c r="AE63" s="28">
        <v>523.68878464818761</v>
      </c>
      <c r="AF63" s="28">
        <v>2487.5524093816634</v>
      </c>
      <c r="AG63" s="28">
        <v>24.43</v>
      </c>
      <c r="AH63" s="50">
        <f t="shared" si="21"/>
        <v>4.9059546066134586E-2</v>
      </c>
      <c r="AI63" s="41">
        <v>546.25549251311804</v>
      </c>
      <c r="AJ63" s="41">
        <v>3157.3432020818227</v>
      </c>
      <c r="AK63" s="41">
        <v>24.21</v>
      </c>
      <c r="AL63" s="50">
        <f t="shared" si="22"/>
        <v>6.5820675871747641E-2</v>
      </c>
      <c r="AM63">
        <v>542.86877386508274</v>
      </c>
      <c r="AN63">
        <v>3229.1685617310141</v>
      </c>
      <c r="AO63" s="41">
        <v>22.82</v>
      </c>
      <c r="AP63">
        <f t="shared" si="23"/>
        <v>7.1841353200371119E-2</v>
      </c>
      <c r="AQ63" s="28">
        <v>579.0353208921257</v>
      </c>
      <c r="AR63" s="28">
        <v>3239.6096950386891</v>
      </c>
      <c r="AS63" s="41">
        <v>24.73</v>
      </c>
      <c r="AT63" s="50">
        <f t="shared" si="24"/>
        <v>6.5657894805081191E-2</v>
      </c>
      <c r="AU63" s="28">
        <v>456.70649064007199</v>
      </c>
      <c r="AV63" s="28">
        <v>2972.1319212808539</v>
      </c>
      <c r="AW63" s="41">
        <v>26.13</v>
      </c>
      <c r="AX63">
        <f t="shared" si="25"/>
        <v>5.8749977405893952E-2</v>
      </c>
    </row>
    <row r="64" spans="1:50" x14ac:dyDescent="0.25">
      <c r="A64" s="23">
        <v>63</v>
      </c>
      <c r="B64" s="2" t="s">
        <v>4</v>
      </c>
      <c r="C64" s="2">
        <v>10</v>
      </c>
      <c r="D64" s="2">
        <v>3</v>
      </c>
      <c r="E64" s="2">
        <v>10</v>
      </c>
      <c r="F64" s="3">
        <v>245.66</v>
      </c>
      <c r="G64" s="5">
        <v>127.53</v>
      </c>
      <c r="H64" s="3">
        <v>21.1</v>
      </c>
      <c r="I64" s="3">
        <f t="shared" si="13"/>
        <v>394.29</v>
      </c>
      <c r="J64" s="31">
        <v>27.5</v>
      </c>
      <c r="K64" s="31">
        <v>0.93</v>
      </c>
      <c r="L64" s="48">
        <f t="shared" si="14"/>
        <v>23.296952277227724</v>
      </c>
      <c r="M64" s="48">
        <f t="shared" si="15"/>
        <v>112.87096774193549</v>
      </c>
      <c r="N64" s="48">
        <f t="shared" si="16"/>
        <v>92.459249999999997</v>
      </c>
      <c r="O64" s="42">
        <v>577.68005519928568</v>
      </c>
      <c r="P64" s="42">
        <v>4621.1935461192352</v>
      </c>
      <c r="Q64" s="39">
        <v>22.86</v>
      </c>
      <c r="R64" s="39">
        <f t="shared" si="17"/>
        <v>0.11122353364297997</v>
      </c>
      <c r="S64" s="45">
        <v>516.79936648717137</v>
      </c>
      <c r="T64" s="45">
        <v>4015.5921127652837</v>
      </c>
      <c r="U64" s="45">
        <v>25.2</v>
      </c>
      <c r="V64" s="29">
        <f t="shared" si="18"/>
        <v>8.7303508070247254E-2</v>
      </c>
      <c r="W64" s="46">
        <v>491.67795015259406</v>
      </c>
      <c r="X64" s="46">
        <v>1785.7621497797356</v>
      </c>
      <c r="Y64" s="52">
        <v>25.26</v>
      </c>
      <c r="Z64" s="49">
        <f t="shared" si="19"/>
        <v>3.2213892628090608E-2</v>
      </c>
      <c r="AA64" s="27">
        <v>495.84954895850422</v>
      </c>
      <c r="AB64" s="27">
        <v>3139.4189929473514</v>
      </c>
      <c r="AC64" s="28">
        <v>24.14</v>
      </c>
      <c r="AD64" s="50">
        <f t="shared" si="20"/>
        <v>0.12624346636360192</v>
      </c>
      <c r="AE64" s="28">
        <v>551.54665245202557</v>
      </c>
      <c r="AF64" s="28">
        <v>2872.5294243070362</v>
      </c>
      <c r="AG64" s="28">
        <v>24.43</v>
      </c>
      <c r="AH64" s="50">
        <f t="shared" si="21"/>
        <v>5.9739621713161682E-2</v>
      </c>
      <c r="AI64" s="41">
        <v>541.63265219060622</v>
      </c>
      <c r="AJ64" s="41">
        <v>2881.958704833412</v>
      </c>
      <c r="AK64" s="41">
        <v>24.21</v>
      </c>
      <c r="AL64" s="50">
        <f t="shared" si="22"/>
        <v>6.0784884552317342E-2</v>
      </c>
      <c r="AM64">
        <v>534.40076368264749</v>
      </c>
      <c r="AN64">
        <v>2655.496351294018</v>
      </c>
      <c r="AO64" s="41">
        <v>22.82</v>
      </c>
      <c r="AP64">
        <f t="shared" si="23"/>
        <v>5.8446514773109894E-2</v>
      </c>
      <c r="AQ64" s="28">
        <v>611.19699590350479</v>
      </c>
      <c r="AR64" s="28">
        <v>2827.1536185707782</v>
      </c>
      <c r="AS64" s="41">
        <v>24.73</v>
      </c>
      <c r="AT64" s="50">
        <f t="shared" si="24"/>
        <v>5.6344451677066226E-2</v>
      </c>
      <c r="AU64" s="28">
        <v>496.84398757459331</v>
      </c>
      <c r="AV64" s="28">
        <v>2060.2095980653771</v>
      </c>
      <c r="AW64" s="41">
        <v>26.13</v>
      </c>
      <c r="AX64">
        <f t="shared" si="25"/>
        <v>3.7621418218666595E-2</v>
      </c>
    </row>
    <row r="65" spans="1:50" x14ac:dyDescent="0.25">
      <c r="A65" s="23">
        <v>64</v>
      </c>
      <c r="B65" s="2" t="s">
        <v>4</v>
      </c>
      <c r="C65" s="2">
        <v>10</v>
      </c>
      <c r="D65" s="2">
        <v>2</v>
      </c>
      <c r="E65" s="2">
        <v>20</v>
      </c>
      <c r="F65" s="3">
        <v>243.51</v>
      </c>
      <c r="G65" s="5">
        <v>126.03</v>
      </c>
      <c r="H65" s="3">
        <v>22.5</v>
      </c>
      <c r="I65" s="3">
        <f t="shared" si="13"/>
        <v>392.03999999999996</v>
      </c>
      <c r="J65" s="31">
        <v>26</v>
      </c>
      <c r="K65" s="31">
        <v>0.93</v>
      </c>
      <c r="L65" s="48">
        <f t="shared" si="14"/>
        <v>24.120166138613865</v>
      </c>
      <c r="M65" s="48">
        <f t="shared" si="15"/>
        <v>114.48387096774195</v>
      </c>
      <c r="N65" s="48">
        <f t="shared" si="16"/>
        <v>93.262200000000007</v>
      </c>
      <c r="O65" s="42">
        <v>505.72319181751766</v>
      </c>
      <c r="P65" s="42">
        <v>8260.8539264623159</v>
      </c>
      <c r="Q65" s="39">
        <v>23.14</v>
      </c>
      <c r="R65" s="39">
        <f t="shared" si="17"/>
        <v>0.2046752688606634</v>
      </c>
      <c r="S65" s="45">
        <v>502.90647766867278</v>
      </c>
      <c r="T65" s="45">
        <v>6402.2183085207471</v>
      </c>
      <c r="U65" s="45">
        <v>25.27</v>
      </c>
      <c r="V65" s="29">
        <f t="shared" si="18"/>
        <v>0.14257248255492136</v>
      </c>
      <c r="W65" s="46">
        <v>477.1528653780943</v>
      </c>
      <c r="X65" s="46">
        <v>7856.3894625550665</v>
      </c>
      <c r="Y65" s="52">
        <v>25.31</v>
      </c>
      <c r="Z65" s="49">
        <f t="shared" si="19"/>
        <v>0.17805693391704502</v>
      </c>
      <c r="AA65" s="27">
        <v>634.00123011317044</v>
      </c>
      <c r="AB65" s="27">
        <v>5898.0112514351322</v>
      </c>
      <c r="AC65" s="28">
        <v>24.17</v>
      </c>
      <c r="AD65" s="50">
        <f t="shared" si="20"/>
        <v>0.2438490637385404</v>
      </c>
      <c r="AE65" s="28">
        <v>481.04243070362475</v>
      </c>
      <c r="AF65" s="28">
        <v>4496.2268656716415</v>
      </c>
      <c r="AG65" s="28">
        <v>24.59</v>
      </c>
      <c r="AH65" s="50">
        <f t="shared" si="21"/>
        <v>9.972098762867293E-2</v>
      </c>
      <c r="AI65" s="41">
        <v>480.18971033658971</v>
      </c>
      <c r="AJ65" s="41">
        <v>4310.9527750522593</v>
      </c>
      <c r="AK65" s="41">
        <v>23.06</v>
      </c>
      <c r="AL65" s="50">
        <f t="shared" si="22"/>
        <v>0.10145316243562005</v>
      </c>
      <c r="AM65">
        <v>479.78599915146378</v>
      </c>
      <c r="AN65">
        <v>4389.2724225710645</v>
      </c>
      <c r="AO65" s="41">
        <v>22.97</v>
      </c>
      <c r="AP65">
        <f t="shared" si="23"/>
        <v>0.10394373417480558</v>
      </c>
      <c r="AQ65" s="28">
        <v>505.45480200273096</v>
      </c>
      <c r="AR65" s="28">
        <v>4462.8082385070547</v>
      </c>
      <c r="AS65" s="41">
        <v>24.79</v>
      </c>
      <c r="AT65" s="50">
        <f t="shared" si="24"/>
        <v>9.7491760593991839E-2</v>
      </c>
      <c r="AU65" s="28">
        <v>461.22537398839205</v>
      </c>
      <c r="AV65" s="28">
        <v>3678.5630837224812</v>
      </c>
      <c r="AW65" s="41">
        <v>26.14</v>
      </c>
      <c r="AX65">
        <f t="shared" si="25"/>
        <v>7.5167597003397674E-2</v>
      </c>
    </row>
    <row r="66" spans="1:50" x14ac:dyDescent="0.25">
      <c r="A66" s="23">
        <v>65</v>
      </c>
      <c r="B66" s="2" t="s">
        <v>4</v>
      </c>
      <c r="C66" s="2">
        <v>20</v>
      </c>
      <c r="D66" s="2">
        <v>1</v>
      </c>
      <c r="E66" s="2">
        <v>10</v>
      </c>
      <c r="F66" s="3">
        <v>249.7</v>
      </c>
      <c r="G66" s="5">
        <v>114.41</v>
      </c>
      <c r="H66" s="3">
        <v>2</v>
      </c>
      <c r="I66" s="3">
        <f t="shared" ref="I66:I73" si="26">F66+G66+H66</f>
        <v>366.11</v>
      </c>
      <c r="J66" s="31">
        <v>14.4</v>
      </c>
      <c r="K66" s="31">
        <v>1.64</v>
      </c>
      <c r="L66" s="48">
        <f t="shared" ref="L66:L73" si="27">8.31446*(E66+273)/101</f>
        <v>23.296952277227724</v>
      </c>
      <c r="M66" s="48">
        <f t="shared" ref="M66:M73" si="28">250-(G66/K66)</f>
        <v>180.23780487804879</v>
      </c>
      <c r="N66" s="48">
        <f t="shared" ref="N66:N73" si="29">G66-(G66*J66/100)</f>
        <v>97.93495999999999</v>
      </c>
      <c r="O66" s="42">
        <v>522.91586979462613</v>
      </c>
      <c r="P66" s="42">
        <v>651.54195374015751</v>
      </c>
      <c r="Q66" s="39">
        <v>22.86</v>
      </c>
      <c r="R66" s="39">
        <f t="shared" ref="R66:R73" si="30">+(P66-O66)*0.000001*44000000/L66*(M66/1000)*(12/44)/Q66/N66</f>
        <v>5.3338782303658091E-3</v>
      </c>
      <c r="S66" s="45">
        <v>477.88074121000949</v>
      </c>
      <c r="T66" s="45">
        <v>555.49843205574916</v>
      </c>
      <c r="U66" s="45">
        <v>25.2</v>
      </c>
      <c r="V66" s="29">
        <f t="shared" ref="V66:V73" si="31">(T66-S66)*0.000001*44000000/L66*(M66/1000)*(12/44)/U66/N66</f>
        <v>2.9197821727490534E-3</v>
      </c>
      <c r="W66" s="46">
        <v>483.07555951169888</v>
      </c>
      <c r="X66" s="46">
        <v>510.31796475770926</v>
      </c>
      <c r="Y66" s="52">
        <v>25.26</v>
      </c>
      <c r="Z66" s="49">
        <f t="shared" ref="Z66:Z73" si="32">(X66-W66)*0.000001*44000000/L66*(M66/1000)*(12/44)/Y66/N66</f>
        <v>1.0223565363991851E-3</v>
      </c>
      <c r="AA66" s="27">
        <v>518.38552566836142</v>
      </c>
      <c r="AB66" s="27">
        <v>571.09694111858289</v>
      </c>
      <c r="AC66" s="28">
        <v>24.14</v>
      </c>
      <c r="AD66" s="50">
        <f t="shared" ref="AD66:AD73" si="33">(AB66-AA66)*0.000001*44000000/L66*(M66/1000)*(12/24)/AC66/N66</f>
        <v>3.7948893952764687E-3</v>
      </c>
      <c r="AE66" s="28">
        <v>523.33547974413648</v>
      </c>
      <c r="AF66" s="28">
        <v>609.95206823027718</v>
      </c>
      <c r="AG66" s="28">
        <v>24.43</v>
      </c>
      <c r="AH66" s="50">
        <f t="shared" ref="AH66:AH73" si="34">(AF66-AE66)*0.000001*44000000/L66*(M66/1000)*(12/44)/AG66/N66</f>
        <v>3.3609951258405119E-3</v>
      </c>
      <c r="AI66" s="41">
        <v>566.77620408685641</v>
      </c>
      <c r="AJ66" s="41">
        <v>522.08003071541316</v>
      </c>
      <c r="AK66" s="41">
        <v>24.21</v>
      </c>
      <c r="AL66" s="50">
        <f t="shared" ref="AL66:AL73" si="35">(AJ66-AI66)*0.000001*44000000/L66*(M66/1000)*(12/44)/AK66/N66</f>
        <v>-1.750111943704136E-3</v>
      </c>
      <c r="AM66">
        <v>536.6158252015274</v>
      </c>
      <c r="AN66">
        <v>579.67526516758596</v>
      </c>
      <c r="AO66" s="41">
        <v>22.82</v>
      </c>
      <c r="AP66">
        <f t="shared" ref="AP66:AP73" si="36">(AN66-AM66)*0.000001*44000000/L66*(M66/1000)*(12/44)/AO66/N66</f>
        <v>1.7887226739222775E-3</v>
      </c>
      <c r="AQ66" s="28">
        <v>578.60277651342744</v>
      </c>
      <c r="AR66" s="28">
        <v>661.38192990441519</v>
      </c>
      <c r="AS66" s="41">
        <v>24.73</v>
      </c>
      <c r="AT66" s="50">
        <f t="shared" ref="AT66:AT73" si="37">(AR66-AQ66)*0.000001*44000000/L66*(M66/1000)*(12/44)/AS66/N66</f>
        <v>3.1731246967026906E-3</v>
      </c>
      <c r="AU66" s="28">
        <v>451.13622987002367</v>
      </c>
      <c r="AV66" s="28">
        <v>489.7412441627751</v>
      </c>
      <c r="AW66" s="41">
        <v>26.13</v>
      </c>
      <c r="AX66">
        <f t="shared" ref="AX66:AX73" si="38">(AV66-AU66)*0.000001*44000000/L66*(M66/1000)*(12/44)/AW66/N66</f>
        <v>1.4005369881962177E-3</v>
      </c>
    </row>
    <row r="67" spans="1:50" x14ac:dyDescent="0.25">
      <c r="A67" s="23">
        <v>66</v>
      </c>
      <c r="B67" s="2" t="s">
        <v>4</v>
      </c>
      <c r="C67" s="2">
        <v>20</v>
      </c>
      <c r="D67" s="2">
        <v>4</v>
      </c>
      <c r="E67" s="2">
        <v>10</v>
      </c>
      <c r="F67" s="3">
        <v>248.52</v>
      </c>
      <c r="G67" s="5">
        <v>121.31</v>
      </c>
      <c r="H67" s="3">
        <v>-4.9000000000000004</v>
      </c>
      <c r="I67" s="3">
        <f t="shared" si="26"/>
        <v>364.93000000000006</v>
      </c>
      <c r="J67" s="32">
        <v>21.3</v>
      </c>
      <c r="K67" s="32">
        <v>1.64</v>
      </c>
      <c r="L67" s="48">
        <f t="shared" si="27"/>
        <v>23.296952277227724</v>
      </c>
      <c r="M67" s="48">
        <f t="shared" si="28"/>
        <v>176.03048780487805</v>
      </c>
      <c r="N67" s="48">
        <f t="shared" si="29"/>
        <v>95.470969999999994</v>
      </c>
      <c r="O67" s="42">
        <v>526.54259274291746</v>
      </c>
      <c r="P67" s="42">
        <v>914.30385264341953</v>
      </c>
      <c r="Q67" s="39">
        <v>22.86</v>
      </c>
      <c r="R67" s="39">
        <f t="shared" si="30"/>
        <v>1.6109678938292012E-2</v>
      </c>
      <c r="S67" s="45">
        <v>485.70668356034207</v>
      </c>
      <c r="T67" s="45">
        <v>843.48946784922396</v>
      </c>
      <c r="U67" s="45">
        <v>25.2</v>
      </c>
      <c r="V67" s="29">
        <f t="shared" si="31"/>
        <v>1.3483964238803447E-2</v>
      </c>
      <c r="W67" s="46">
        <v>480.70079688029836</v>
      </c>
      <c r="X67" s="46">
        <v>840.86571806167399</v>
      </c>
      <c r="Y67" s="52">
        <v>25.26</v>
      </c>
      <c r="Z67" s="49">
        <f t="shared" si="32"/>
        <v>1.3541499527550172E-2</v>
      </c>
      <c r="AA67" s="27">
        <v>510.18151549942598</v>
      </c>
      <c r="AB67" s="27">
        <v>781.15987370838116</v>
      </c>
      <c r="AC67" s="28">
        <v>24.14</v>
      </c>
      <c r="AD67" s="50">
        <f t="shared" si="33"/>
        <v>1.9545080772729439E-2</v>
      </c>
      <c r="AE67" s="28">
        <v>519.56149253731337</v>
      </c>
      <c r="AF67" s="28">
        <v>677.53731343283584</v>
      </c>
      <c r="AG67" s="28">
        <v>24.43</v>
      </c>
      <c r="AH67" s="50">
        <f t="shared" si="34"/>
        <v>6.1413782585555306E-3</v>
      </c>
      <c r="AI67" s="41">
        <v>512.31845911010623</v>
      </c>
      <c r="AJ67" s="41">
        <v>649.47711275116251</v>
      </c>
      <c r="AK67" s="41">
        <v>24.21</v>
      </c>
      <c r="AL67" s="50">
        <f t="shared" si="35"/>
        <v>5.3805555231250801E-3</v>
      </c>
      <c r="AM67">
        <v>700.9270683071702</v>
      </c>
      <c r="AN67">
        <v>731.44649978786595</v>
      </c>
      <c r="AO67" s="41">
        <v>22.82</v>
      </c>
      <c r="AP67">
        <f t="shared" si="36"/>
        <v>1.2701631024534174E-3</v>
      </c>
      <c r="AQ67" s="28">
        <v>601.44861174328639</v>
      </c>
      <c r="AR67" s="28">
        <v>814.98962221210741</v>
      </c>
      <c r="AS67" s="41">
        <v>24.73</v>
      </c>
      <c r="AT67" s="50">
        <f t="shared" si="37"/>
        <v>8.2007933902695385E-3</v>
      </c>
      <c r="AU67" s="28">
        <v>500.87333442328128</v>
      </c>
      <c r="AV67" s="28">
        <v>629.9934122748499</v>
      </c>
      <c r="AW67" s="41">
        <v>26.13</v>
      </c>
      <c r="AX67">
        <f t="shared" si="38"/>
        <v>4.6930271088308035E-3</v>
      </c>
    </row>
    <row r="68" spans="1:50" x14ac:dyDescent="0.25">
      <c r="A68" s="23">
        <v>67</v>
      </c>
      <c r="B68" s="2" t="s">
        <v>4</v>
      </c>
      <c r="C68" s="2">
        <v>20</v>
      </c>
      <c r="D68" s="2">
        <v>3</v>
      </c>
      <c r="E68" s="2">
        <v>10</v>
      </c>
      <c r="F68" s="3">
        <v>249.69</v>
      </c>
      <c r="G68" s="5">
        <v>123.95</v>
      </c>
      <c r="H68" s="3">
        <v>-7.6</v>
      </c>
      <c r="I68" s="3">
        <f t="shared" si="26"/>
        <v>366.03999999999996</v>
      </c>
      <c r="J68" s="31">
        <v>23.9</v>
      </c>
      <c r="K68" s="31">
        <v>1.64</v>
      </c>
      <c r="L68" s="48">
        <f t="shared" si="27"/>
        <v>23.296952277227724</v>
      </c>
      <c r="M68" s="48">
        <f t="shared" si="28"/>
        <v>174.42073170731706</v>
      </c>
      <c r="N68" s="48">
        <f t="shared" si="29"/>
        <v>94.325950000000006</v>
      </c>
      <c r="O68" s="42">
        <v>964.08109424466272</v>
      </c>
      <c r="P68" s="42">
        <v>1339.6847054274465</v>
      </c>
      <c r="Q68" s="39">
        <v>22.86</v>
      </c>
      <c r="R68" s="39">
        <f t="shared" si="30"/>
        <v>1.5649576347944932E-2</v>
      </c>
      <c r="S68" s="45">
        <v>511.90085524231864</v>
      </c>
      <c r="T68" s="45">
        <v>850.24968324358565</v>
      </c>
      <c r="U68" s="45">
        <v>25.2</v>
      </c>
      <c r="V68" s="29">
        <f t="shared" si="31"/>
        <v>1.2788310955947754E-2</v>
      </c>
      <c r="W68" s="46">
        <v>485.00480671414039</v>
      </c>
      <c r="X68" s="46">
        <v>759.33676651982387</v>
      </c>
      <c r="Y68" s="52">
        <v>25.26</v>
      </c>
      <c r="Z68" s="49">
        <f t="shared" si="32"/>
        <v>1.0344085748628289E-2</v>
      </c>
      <c r="AA68" s="27">
        <v>486.8161636870592</v>
      </c>
      <c r="AB68" s="27">
        <v>780.72358536985405</v>
      </c>
      <c r="AC68" s="28">
        <v>24.14</v>
      </c>
      <c r="AD68" s="50">
        <f t="shared" si="33"/>
        <v>2.1260025157896937E-2</v>
      </c>
      <c r="AE68" s="28">
        <v>535.58520255863539</v>
      </c>
      <c r="AF68" s="28">
        <v>755.80379530916844</v>
      </c>
      <c r="AG68" s="28">
        <v>24.43</v>
      </c>
      <c r="AH68" s="50">
        <f t="shared" si="34"/>
        <v>8.5857762881311403E-3</v>
      </c>
      <c r="AI68" s="41">
        <v>521.83541657779108</v>
      </c>
      <c r="AJ68" s="41">
        <v>668.36013821935921</v>
      </c>
      <c r="AK68" s="41">
        <v>24.21</v>
      </c>
      <c r="AL68" s="50">
        <f t="shared" si="35"/>
        <v>5.7645467781186734E-3</v>
      </c>
      <c r="AM68">
        <v>637.75842172252862</v>
      </c>
      <c r="AN68">
        <v>730.17055579126009</v>
      </c>
      <c r="AO68" s="41">
        <v>22.82</v>
      </c>
      <c r="AP68">
        <f t="shared" si="36"/>
        <v>3.8571134371872661E-3</v>
      </c>
      <c r="AQ68" s="28">
        <v>558.3331360946745</v>
      </c>
      <c r="AR68" s="28">
        <v>745.37837960855711</v>
      </c>
      <c r="AS68" s="41">
        <v>24.73</v>
      </c>
      <c r="AT68" s="50">
        <f t="shared" si="37"/>
        <v>7.2039651724208438E-3</v>
      </c>
      <c r="AU68" s="28">
        <v>456.2468732118042</v>
      </c>
      <c r="AV68" s="28">
        <v>560.08568212141427</v>
      </c>
      <c r="AW68" s="41">
        <v>26.13</v>
      </c>
      <c r="AX68">
        <f t="shared" si="38"/>
        <v>3.7850301244467532E-3</v>
      </c>
    </row>
    <row r="69" spans="1:50" x14ac:dyDescent="0.25">
      <c r="A69" s="23">
        <v>68</v>
      </c>
      <c r="B69" s="2" t="s">
        <v>4</v>
      </c>
      <c r="C69" s="2">
        <v>20</v>
      </c>
      <c r="D69" s="2">
        <v>3</v>
      </c>
      <c r="E69" s="2">
        <v>30</v>
      </c>
      <c r="F69" s="3">
        <v>249.72</v>
      </c>
      <c r="G69" s="5">
        <v>123.93</v>
      </c>
      <c r="H69" s="3">
        <v>-7.6</v>
      </c>
      <c r="I69" s="3">
        <f t="shared" si="26"/>
        <v>366.04999999999995</v>
      </c>
      <c r="J69" s="32">
        <v>23.9</v>
      </c>
      <c r="K69" s="32">
        <v>1.64</v>
      </c>
      <c r="L69" s="48">
        <f t="shared" si="27"/>
        <v>24.943379999999998</v>
      </c>
      <c r="M69" s="48">
        <f t="shared" si="28"/>
        <v>174.4329268292683</v>
      </c>
      <c r="N69" s="48">
        <f t="shared" si="29"/>
        <v>94.310730000000007</v>
      </c>
      <c r="O69" s="42">
        <v>507.85618962578133</v>
      </c>
      <c r="P69" s="42">
        <v>2185.3552973847018</v>
      </c>
      <c r="Q69" s="39">
        <v>22.63</v>
      </c>
      <c r="R69" s="39">
        <f t="shared" si="30"/>
        <v>6.5958542194848716E-2</v>
      </c>
      <c r="S69" s="45">
        <v>477.80454545454546</v>
      </c>
      <c r="T69" s="45">
        <v>1827.3117991764332</v>
      </c>
      <c r="U69" s="51">
        <v>25.16</v>
      </c>
      <c r="V69" s="29">
        <f t="shared" si="31"/>
        <v>4.7726313643948783E-2</v>
      </c>
      <c r="W69" s="46">
        <v>470.50367073584266</v>
      </c>
      <c r="X69" s="46">
        <v>1571.746140969163</v>
      </c>
      <c r="Y69" s="53">
        <v>25.19</v>
      </c>
      <c r="Z69" s="49">
        <f t="shared" si="32"/>
        <v>3.8899864532861136E-2</v>
      </c>
      <c r="AA69" s="27">
        <v>520.61931277677547</v>
      </c>
      <c r="AB69" s="27">
        <v>1277.2832868623914</v>
      </c>
      <c r="AC69" s="54">
        <v>24.14</v>
      </c>
      <c r="AD69" s="50">
        <f t="shared" si="33"/>
        <v>5.1132912494561159E-2</v>
      </c>
      <c r="AE69" s="28">
        <v>561.06051172707885</v>
      </c>
      <c r="AF69" s="28">
        <v>1100.589040511727</v>
      </c>
      <c r="AG69" s="28">
        <v>24.39</v>
      </c>
      <c r="AH69" s="50">
        <f t="shared" si="34"/>
        <v>1.9683209642186523E-2</v>
      </c>
      <c r="AI69" s="41">
        <v>544.04978456550498</v>
      </c>
      <c r="AJ69" s="41">
        <v>1094.4585128620795</v>
      </c>
      <c r="AK69" s="41">
        <v>24.16</v>
      </c>
      <c r="AL69" s="50">
        <f t="shared" si="35"/>
        <v>2.0271304007851154E-2</v>
      </c>
      <c r="AM69">
        <v>737.77140432753504</v>
      </c>
      <c r="AN69">
        <v>606.63703860840053</v>
      </c>
      <c r="AO69">
        <v>22.93</v>
      </c>
      <c r="AP69">
        <f t="shared" si="36"/>
        <v>-5.0886873636146693E-3</v>
      </c>
      <c r="AQ69" s="28">
        <v>562.81811561219843</v>
      </c>
      <c r="AR69" s="28">
        <v>1258.9979062357761</v>
      </c>
      <c r="AS69" s="41">
        <v>24.78</v>
      </c>
      <c r="AT69" s="50">
        <f t="shared" si="37"/>
        <v>2.4998469160634987E-2</v>
      </c>
      <c r="AU69" s="28">
        <v>435.80352325676449</v>
      </c>
      <c r="AV69" s="28">
        <v>1008.3839226150767</v>
      </c>
      <c r="AW69" s="41">
        <v>26.13</v>
      </c>
      <c r="AX69">
        <f t="shared" si="38"/>
        <v>1.9498013729944797E-2</v>
      </c>
    </row>
    <row r="70" spans="1:50" x14ac:dyDescent="0.25">
      <c r="A70" s="23">
        <v>69</v>
      </c>
      <c r="B70" s="2" t="s">
        <v>4</v>
      </c>
      <c r="C70" s="2">
        <v>30</v>
      </c>
      <c r="D70" s="2">
        <v>2</v>
      </c>
      <c r="E70" s="2">
        <v>20</v>
      </c>
      <c r="F70" s="3">
        <v>254.6</v>
      </c>
      <c r="G70" s="5">
        <v>113.9</v>
      </c>
      <c r="H70" s="3">
        <v>3.5</v>
      </c>
      <c r="I70" s="3">
        <f t="shared" si="26"/>
        <v>372</v>
      </c>
      <c r="J70" s="31">
        <v>13.9</v>
      </c>
      <c r="K70" s="31">
        <v>1.6</v>
      </c>
      <c r="L70" s="48">
        <f t="shared" si="27"/>
        <v>24.120166138613865</v>
      </c>
      <c r="M70" s="48">
        <f t="shared" si="28"/>
        <v>178.8125</v>
      </c>
      <c r="N70" s="48">
        <f t="shared" si="29"/>
        <v>98.067900000000009</v>
      </c>
      <c r="O70" s="42">
        <v>475.59050247585031</v>
      </c>
      <c r="P70" s="42">
        <v>614.97701068616425</v>
      </c>
      <c r="Q70" s="39">
        <v>23.14</v>
      </c>
      <c r="R70" s="39">
        <f t="shared" si="30"/>
        <v>5.4642345732031821E-3</v>
      </c>
      <c r="S70" s="45">
        <v>488.73740893253091</v>
      </c>
      <c r="T70" s="45">
        <v>591.74070319923976</v>
      </c>
      <c r="U70" s="45">
        <v>25.27</v>
      </c>
      <c r="V70" s="29">
        <f t="shared" si="31"/>
        <v>3.6975820807865728E-3</v>
      </c>
      <c r="W70" s="46">
        <v>476.84758392675479</v>
      </c>
      <c r="X70" s="46">
        <v>523.84870484581495</v>
      </c>
      <c r="Y70" s="52">
        <v>25.31</v>
      </c>
      <c r="Z70" s="49">
        <f t="shared" si="32"/>
        <v>1.6845659616082586E-3</v>
      </c>
      <c r="AA70" s="27">
        <v>487.22959652288012</v>
      </c>
      <c r="AB70" s="27">
        <v>578.48585369854027</v>
      </c>
      <c r="AC70" s="28">
        <v>24.17</v>
      </c>
      <c r="AD70" s="50">
        <f t="shared" si="33"/>
        <v>6.2791287427007318E-3</v>
      </c>
      <c r="AE70" s="28">
        <v>493.06456289978672</v>
      </c>
      <c r="AF70" s="28">
        <v>573.76818763326219</v>
      </c>
      <c r="AG70" s="28">
        <v>24.59</v>
      </c>
      <c r="AH70" s="50">
        <f t="shared" si="34"/>
        <v>2.9771893938918548E-3</v>
      </c>
      <c r="AI70" s="41">
        <v>470.28049144661065</v>
      </c>
      <c r="AJ70" s="41">
        <v>518.29759822533163</v>
      </c>
      <c r="AK70" s="41">
        <v>23.06</v>
      </c>
      <c r="AL70" s="50">
        <f t="shared" si="35"/>
        <v>1.8888985636895444E-3</v>
      </c>
      <c r="AM70">
        <v>475.50229104794226</v>
      </c>
      <c r="AN70">
        <v>561.41463725074254</v>
      </c>
      <c r="AO70" s="41">
        <v>22.97</v>
      </c>
      <c r="AP70">
        <f t="shared" si="36"/>
        <v>3.3928646513294376E-3</v>
      </c>
      <c r="AQ70" s="28">
        <v>509.77232589895311</v>
      </c>
      <c r="AR70" s="28">
        <v>595.08097405553019</v>
      </c>
      <c r="AS70" s="41">
        <v>24.79</v>
      </c>
      <c r="AT70" s="50">
        <f t="shared" si="37"/>
        <v>3.1216807333467934E-3</v>
      </c>
      <c r="AU70" s="28">
        <v>431.33123518351999</v>
      </c>
      <c r="AV70" s="28">
        <v>505.17282354903267</v>
      </c>
      <c r="AW70" s="41">
        <v>26.14</v>
      </c>
      <c r="AX70">
        <f t="shared" si="38"/>
        <v>2.5625207898355229E-3</v>
      </c>
    </row>
    <row r="71" spans="1:50" x14ac:dyDescent="0.25">
      <c r="A71" s="23">
        <v>70</v>
      </c>
      <c r="B71" s="2" t="s">
        <v>4</v>
      </c>
      <c r="C71" s="2">
        <v>30</v>
      </c>
      <c r="D71" s="2">
        <v>2</v>
      </c>
      <c r="E71" s="2">
        <v>30</v>
      </c>
      <c r="F71" s="3">
        <v>251.16</v>
      </c>
      <c r="G71" s="5">
        <v>113.94</v>
      </c>
      <c r="H71" s="3">
        <v>3.5</v>
      </c>
      <c r="I71" s="3">
        <f t="shared" si="26"/>
        <v>368.6</v>
      </c>
      <c r="J71" s="31">
        <v>13.9</v>
      </c>
      <c r="K71" s="31">
        <v>1.6</v>
      </c>
      <c r="L71" s="48">
        <f t="shared" si="27"/>
        <v>24.943379999999998</v>
      </c>
      <c r="M71" s="48">
        <f t="shared" si="28"/>
        <v>178.78750000000002</v>
      </c>
      <c r="N71" s="48">
        <f t="shared" si="29"/>
        <v>98.102339999999998</v>
      </c>
      <c r="O71" s="42">
        <v>559.57855345401413</v>
      </c>
      <c r="P71" s="42">
        <v>884.93096175478058</v>
      </c>
      <c r="Q71" s="39">
        <v>22.63</v>
      </c>
      <c r="R71" s="39">
        <f t="shared" si="30"/>
        <v>1.260530040032103E-2</v>
      </c>
      <c r="S71" s="45">
        <v>467.84254038644281</v>
      </c>
      <c r="T71" s="45">
        <v>807.61517263224584</v>
      </c>
      <c r="U71" s="51">
        <v>25.16</v>
      </c>
      <c r="V71" s="29">
        <f t="shared" si="31"/>
        <v>1.184026673068714E-2</v>
      </c>
      <c r="W71" s="46">
        <v>468.63695320447607</v>
      </c>
      <c r="X71" s="46">
        <v>761.12508370044043</v>
      </c>
      <c r="Y71" s="53">
        <v>25.19</v>
      </c>
      <c r="Z71" s="49">
        <f t="shared" si="32"/>
        <v>1.0180375736502751E-2</v>
      </c>
      <c r="AA71" s="27">
        <v>616.04138100705256</v>
      </c>
      <c r="AB71" s="27">
        <v>822.24180744628507</v>
      </c>
      <c r="AC71" s="54">
        <v>24.14</v>
      </c>
      <c r="AD71" s="50">
        <f t="shared" si="33"/>
        <v>1.3730218741630959E-2</v>
      </c>
      <c r="AE71" s="28">
        <v>535.03172707889121</v>
      </c>
      <c r="AF71" s="28">
        <v>747.40805970149245</v>
      </c>
      <c r="AG71" s="28">
        <v>24.39</v>
      </c>
      <c r="AH71" s="50">
        <f t="shared" si="34"/>
        <v>7.6344550917188661E-3</v>
      </c>
      <c r="AI71" s="41">
        <v>642.58747493707608</v>
      </c>
      <c r="AJ71" s="41">
        <v>800.02201271276829</v>
      </c>
      <c r="AK71" s="41">
        <v>24.16</v>
      </c>
      <c r="AL71" s="50">
        <f t="shared" si="35"/>
        <v>5.7132971387346522E-3</v>
      </c>
      <c r="AM71">
        <v>537.50140008485369</v>
      </c>
      <c r="AN71">
        <v>751.07759864234197</v>
      </c>
      <c r="AO71">
        <v>22.93</v>
      </c>
      <c r="AP71">
        <f t="shared" si="36"/>
        <v>8.1664352992283622E-3</v>
      </c>
      <c r="AQ71" s="28">
        <v>544.95593991807004</v>
      </c>
      <c r="AR71" s="28">
        <v>742.24870277651337</v>
      </c>
      <c r="AS71" s="41">
        <v>24.78</v>
      </c>
      <c r="AT71" s="50">
        <f t="shared" si="37"/>
        <v>6.9806133052521882E-3</v>
      </c>
      <c r="AU71" s="28">
        <v>482.46897735633127</v>
      </c>
      <c r="AV71" s="28">
        <v>603.45863909272839</v>
      </c>
      <c r="AW71" s="41">
        <v>26.13</v>
      </c>
      <c r="AX71">
        <f t="shared" si="38"/>
        <v>4.0596872797716886E-3</v>
      </c>
    </row>
    <row r="72" spans="1:50" x14ac:dyDescent="0.25">
      <c r="A72" s="23">
        <v>71</v>
      </c>
      <c r="B72" s="2" t="s">
        <v>4</v>
      </c>
      <c r="C72" s="2">
        <v>30</v>
      </c>
      <c r="D72" s="2">
        <v>3</v>
      </c>
      <c r="E72" s="2">
        <v>30</v>
      </c>
      <c r="F72" s="3">
        <v>247.96</v>
      </c>
      <c r="G72" s="5">
        <v>119.53</v>
      </c>
      <c r="H72" s="3">
        <v>-2</v>
      </c>
      <c r="I72" s="3">
        <f t="shared" si="26"/>
        <v>365.49</v>
      </c>
      <c r="J72" s="32">
        <v>19.5</v>
      </c>
      <c r="K72" s="32">
        <v>1.6</v>
      </c>
      <c r="L72" s="48">
        <f t="shared" si="27"/>
        <v>24.943379999999998</v>
      </c>
      <c r="M72" s="48">
        <f t="shared" si="28"/>
        <v>175.29374999999999</v>
      </c>
      <c r="N72" s="48">
        <f t="shared" si="29"/>
        <v>96.221649999999997</v>
      </c>
      <c r="O72" s="42">
        <v>504.49778391103177</v>
      </c>
      <c r="P72" s="42">
        <v>675.36334715972998</v>
      </c>
      <c r="Q72" s="39">
        <v>22.63</v>
      </c>
      <c r="R72" s="39">
        <f t="shared" si="30"/>
        <v>6.6174331633358776E-3</v>
      </c>
      <c r="S72" s="45">
        <v>517.34138422553053</v>
      </c>
      <c r="T72" s="45">
        <v>728.07100095026919</v>
      </c>
      <c r="U72" s="51">
        <v>25.16</v>
      </c>
      <c r="V72" s="29">
        <f t="shared" si="31"/>
        <v>7.3406499652861569E-3</v>
      </c>
      <c r="W72" s="46">
        <v>472.7422685656154</v>
      </c>
      <c r="X72" s="46">
        <v>703.99951541850226</v>
      </c>
      <c r="Y72" s="53">
        <v>25.19</v>
      </c>
      <c r="Z72" s="49">
        <f t="shared" si="32"/>
        <v>8.046124689901386E-3</v>
      </c>
      <c r="AA72" s="27">
        <v>526.16818927341319</v>
      </c>
      <c r="AB72" s="27">
        <v>673.19959816303106</v>
      </c>
      <c r="AC72" s="54">
        <v>24.14</v>
      </c>
      <c r="AD72" s="50">
        <f t="shared" si="33"/>
        <v>9.7866456248803576E-3</v>
      </c>
      <c r="AE72" s="28">
        <v>586.37002132196164</v>
      </c>
      <c r="AF72" s="28">
        <v>692.37918976545836</v>
      </c>
      <c r="AG72" s="28">
        <v>24.39</v>
      </c>
      <c r="AH72" s="50">
        <f t="shared" si="34"/>
        <v>3.8093528541246757E-3</v>
      </c>
      <c r="AI72" s="41">
        <v>584.73269058487267</v>
      </c>
      <c r="AJ72" s="41">
        <v>715.74702444434968</v>
      </c>
      <c r="AK72" s="41">
        <v>24.16</v>
      </c>
      <c r="AL72" s="50">
        <f t="shared" si="35"/>
        <v>4.7527115612977259E-3</v>
      </c>
      <c r="AM72">
        <v>719.75307594399658</v>
      </c>
      <c r="AN72">
        <v>633.11319473907508</v>
      </c>
      <c r="AO72">
        <v>22.93</v>
      </c>
      <c r="AP72">
        <f t="shared" si="36"/>
        <v>-3.3115656445225467E-3</v>
      </c>
      <c r="AQ72" s="28">
        <v>500.66203914428769</v>
      </c>
      <c r="AR72" s="28">
        <v>733.3649522075558</v>
      </c>
      <c r="AS72" s="41">
        <v>24.78</v>
      </c>
      <c r="AT72" s="50">
        <f t="shared" si="37"/>
        <v>8.2303838983992239E-3</v>
      </c>
      <c r="AU72" s="28">
        <v>506.72083708002941</v>
      </c>
      <c r="AV72" s="28">
        <v>658.70334389593063</v>
      </c>
      <c r="AW72" s="41">
        <v>26.13</v>
      </c>
      <c r="AX72">
        <f t="shared" si="38"/>
        <v>5.0976940744108645E-3</v>
      </c>
    </row>
    <row r="73" spans="1:50" x14ac:dyDescent="0.25">
      <c r="A73" s="23">
        <v>72</v>
      </c>
      <c r="B73" s="2" t="s">
        <v>4</v>
      </c>
      <c r="C73" s="2">
        <v>20</v>
      </c>
      <c r="D73" s="2">
        <v>4</v>
      </c>
      <c r="E73" s="2">
        <v>30</v>
      </c>
      <c r="F73" s="3">
        <v>256.62</v>
      </c>
      <c r="G73" s="5">
        <v>121.34</v>
      </c>
      <c r="H73" s="3">
        <v>-4.9000000000000004</v>
      </c>
      <c r="I73" s="3">
        <f t="shared" si="26"/>
        <v>373.06000000000006</v>
      </c>
      <c r="J73" s="32">
        <v>21.3</v>
      </c>
      <c r="K73" s="32">
        <v>1.64</v>
      </c>
      <c r="L73" s="48">
        <f t="shared" si="27"/>
        <v>24.943379999999998</v>
      </c>
      <c r="M73" s="48">
        <f t="shared" si="28"/>
        <v>176.01219512195121</v>
      </c>
      <c r="N73" s="48">
        <f t="shared" si="29"/>
        <v>95.494579999999999</v>
      </c>
      <c r="O73" s="42">
        <v>497.1438753145548</v>
      </c>
      <c r="P73" s="42">
        <v>2069.3823643138358</v>
      </c>
      <c r="Q73" s="39">
        <v>22.63</v>
      </c>
      <c r="R73" s="39">
        <f t="shared" si="30"/>
        <v>6.1606118814352087E-2</v>
      </c>
      <c r="S73" s="45">
        <v>498.26392144440922</v>
      </c>
      <c r="T73" s="45">
        <v>1982.7220937598988</v>
      </c>
      <c r="U73" s="51">
        <v>25.16</v>
      </c>
      <c r="V73" s="29">
        <f t="shared" si="31"/>
        <v>5.2317539090402584E-2</v>
      </c>
      <c r="W73" s="46">
        <v>470.68961088504574</v>
      </c>
      <c r="X73" s="46">
        <v>1735.0623612334803</v>
      </c>
      <c r="Y73" s="53">
        <v>25.19</v>
      </c>
      <c r="Z73" s="49">
        <f t="shared" si="32"/>
        <v>4.4507883149419177E-2</v>
      </c>
      <c r="AA73" s="27">
        <v>578.83902739051985</v>
      </c>
      <c r="AB73" s="27">
        <v>1704.1231999343941</v>
      </c>
      <c r="AC73" s="54">
        <v>24.14</v>
      </c>
      <c r="AD73" s="50">
        <f t="shared" si="33"/>
        <v>7.5780306718686255E-2</v>
      </c>
      <c r="AE73" s="28">
        <v>599.86063965884864</v>
      </c>
      <c r="AF73" s="28">
        <v>1355.1492110874201</v>
      </c>
      <c r="AG73" s="28">
        <v>24.39</v>
      </c>
      <c r="AH73" s="50">
        <f t="shared" si="34"/>
        <v>2.7459403083233542E-2</v>
      </c>
      <c r="AI73" s="41">
        <v>544.85781323322385</v>
      </c>
      <c r="AJ73" s="41">
        <v>1259.9563158568321</v>
      </c>
      <c r="AK73" s="41">
        <v>24.16</v>
      </c>
      <c r="AL73" s="50">
        <f t="shared" si="35"/>
        <v>2.6245745787296181E-2</v>
      </c>
      <c r="AM73">
        <v>599.14314806957998</v>
      </c>
      <c r="AN73">
        <v>1508.4905812473482</v>
      </c>
      <c r="AO73">
        <v>22.93</v>
      </c>
      <c r="AP73">
        <f t="shared" si="36"/>
        <v>3.51654168431536E-2</v>
      </c>
      <c r="AQ73" s="28">
        <v>541.45853436504319</v>
      </c>
      <c r="AR73" s="28">
        <v>1402.7725079654074</v>
      </c>
      <c r="AS73" s="41">
        <v>24.78</v>
      </c>
      <c r="AT73" s="50">
        <f t="shared" si="37"/>
        <v>3.082124447603219E-2</v>
      </c>
      <c r="AU73" s="28">
        <v>448.95270988310307</v>
      </c>
      <c r="AV73" s="28">
        <v>930.27847731821203</v>
      </c>
      <c r="AW73" s="41">
        <v>26.13</v>
      </c>
      <c r="AX73">
        <f t="shared" si="38"/>
        <v>1.6333892068216442E-2</v>
      </c>
    </row>
  </sheetData>
  <sortState xmlns:xlrd2="http://schemas.microsoft.com/office/spreadsheetml/2017/richdata2" ref="A2:AX73">
    <sortCondition ref="A2:A7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D3007-2E92-4C7B-8BE6-32A453B88E55}">
  <dimension ref="A1:S73"/>
  <sheetViews>
    <sheetView workbookViewId="0">
      <selection activeCell="L5" sqref="L5"/>
    </sheetView>
  </sheetViews>
  <sheetFormatPr baseColWidth="10" defaultRowHeight="15" x14ac:dyDescent="0.25"/>
  <cols>
    <col min="1" max="1" width="7.85546875" style="4" customWidth="1"/>
    <col min="2" max="4" width="7.85546875" style="1" customWidth="1"/>
    <col min="5" max="7" width="9.7109375" style="1" customWidth="1"/>
    <col min="8" max="8" width="9.7109375" style="36" customWidth="1"/>
    <col min="9" max="9" width="7.85546875" style="1" customWidth="1"/>
    <col min="10" max="10" width="17" customWidth="1"/>
    <col min="11" max="11" width="14.5703125" customWidth="1"/>
    <col min="12" max="12" width="14.28515625" customWidth="1"/>
    <col min="16" max="16" width="13.140625" customWidth="1"/>
    <col min="19" max="19" width="6.140625" style="26" customWidth="1"/>
  </cols>
  <sheetData>
    <row r="1" spans="1:19" x14ac:dyDescent="0.25">
      <c r="B1" s="2"/>
      <c r="C1" s="2"/>
      <c r="D1" s="2"/>
      <c r="E1" s="2"/>
      <c r="F1" s="2"/>
      <c r="G1" s="2"/>
      <c r="H1" s="34"/>
      <c r="I1" s="2"/>
      <c r="J1" s="7" t="s">
        <v>22</v>
      </c>
      <c r="K1" s="8"/>
      <c r="L1" s="8"/>
      <c r="M1" s="9"/>
      <c r="N1" s="10"/>
      <c r="O1" s="3"/>
      <c r="P1" s="3"/>
      <c r="Q1" s="3"/>
      <c r="S1" s="25" t="s">
        <v>28</v>
      </c>
    </row>
    <row r="2" spans="1:19" x14ac:dyDescent="0.25">
      <c r="B2" s="2"/>
      <c r="C2" s="2"/>
      <c r="D2" s="2"/>
      <c r="E2" s="2"/>
      <c r="F2" s="2"/>
      <c r="G2" s="2"/>
      <c r="H2" s="34"/>
      <c r="I2" s="11"/>
      <c r="J2" s="12" t="s">
        <v>10</v>
      </c>
      <c r="K2" s="8" t="s">
        <v>11</v>
      </c>
      <c r="L2" s="12" t="s">
        <v>12</v>
      </c>
      <c r="M2" s="13" t="s">
        <v>13</v>
      </c>
      <c r="N2" s="8" t="s">
        <v>14</v>
      </c>
      <c r="O2" s="2" t="s">
        <v>24</v>
      </c>
      <c r="P2" s="8" t="s">
        <v>23</v>
      </c>
      <c r="Q2" s="8" t="s">
        <v>25</v>
      </c>
      <c r="S2" s="25">
        <v>1</v>
      </c>
    </row>
    <row r="3" spans="1:19" x14ac:dyDescent="0.25">
      <c r="A3" s="4" t="s">
        <v>0</v>
      </c>
      <c r="B3" s="2" t="s">
        <v>1</v>
      </c>
      <c r="C3" s="2" t="s">
        <v>6</v>
      </c>
      <c r="D3" s="2" t="s">
        <v>2</v>
      </c>
      <c r="E3" s="2" t="s">
        <v>5</v>
      </c>
      <c r="F3" s="2" t="s">
        <v>7</v>
      </c>
      <c r="G3" s="2" t="s">
        <v>8</v>
      </c>
      <c r="H3" s="34" t="s">
        <v>9</v>
      </c>
      <c r="I3" s="11"/>
      <c r="J3" s="14" t="s">
        <v>17</v>
      </c>
      <c r="K3" s="8"/>
      <c r="L3" s="15">
        <v>0.7</v>
      </c>
      <c r="M3" s="15">
        <v>0.7</v>
      </c>
      <c r="N3" s="16" t="s">
        <v>18</v>
      </c>
      <c r="O3" s="2" t="s">
        <v>15</v>
      </c>
      <c r="P3" s="2" t="s">
        <v>16</v>
      </c>
      <c r="Q3" s="2" t="s">
        <v>26</v>
      </c>
      <c r="S3" s="25">
        <v>2</v>
      </c>
    </row>
    <row r="4" spans="1:19" x14ac:dyDescent="0.25">
      <c r="A4" s="4">
        <v>25</v>
      </c>
      <c r="B4" s="2" t="s">
        <v>3</v>
      </c>
      <c r="C4" s="2">
        <v>10</v>
      </c>
      <c r="D4" s="2">
        <v>1</v>
      </c>
      <c r="E4" s="17">
        <v>24.437999999999999</v>
      </c>
      <c r="F4" s="17">
        <v>38.704999999999998</v>
      </c>
      <c r="G4" s="17">
        <v>37.375999999999998</v>
      </c>
      <c r="H4" s="35">
        <f>(F4-G4)/(G4-E4)*100</f>
        <v>10.27206678002783</v>
      </c>
      <c r="I4" s="11"/>
      <c r="J4" s="9">
        <f>E30</f>
        <v>0.88840880214218032</v>
      </c>
      <c r="K4" s="19">
        <f t="shared" ref="K4:K27" si="0">1-J4/2.65</f>
        <v>0.66475139541804518</v>
      </c>
      <c r="L4" s="19">
        <f t="shared" ref="L4:L27" si="1">K4*0.7</f>
        <v>0.4653259767926316</v>
      </c>
      <c r="M4" s="19">
        <f>L4/J4</f>
        <v>0.52377461329808073</v>
      </c>
      <c r="N4" s="20">
        <f>M4*100</f>
        <v>52.377461329808071</v>
      </c>
      <c r="O4" s="18">
        <f t="shared" ref="O4:O27" si="2">100+H4</f>
        <v>110.27206678002783</v>
      </c>
      <c r="P4" s="18">
        <f>100+N4-O4</f>
        <v>42.105394549780229</v>
      </c>
      <c r="Q4" s="18">
        <f t="shared" ref="Q4:Q27" si="3">100+N4</f>
        <v>152.37746132980806</v>
      </c>
      <c r="S4" s="25">
        <v>3</v>
      </c>
    </row>
    <row r="5" spans="1:19" x14ac:dyDescent="0.25">
      <c r="A5" s="4">
        <v>14</v>
      </c>
      <c r="B5" s="2" t="s">
        <v>3</v>
      </c>
      <c r="C5" s="2">
        <v>20</v>
      </c>
      <c r="D5" s="2">
        <v>1</v>
      </c>
      <c r="E5" s="17">
        <v>24.344999999999999</v>
      </c>
      <c r="F5" s="17">
        <v>38.567</v>
      </c>
      <c r="G5" s="17">
        <v>36.802999999999997</v>
      </c>
      <c r="H5" s="35">
        <f t="shared" ref="H5:H27" si="4">(F5-G5)/(G5-E5)*100</f>
        <v>14.159576175951221</v>
      </c>
      <c r="I5" s="11"/>
      <c r="J5" s="17">
        <f>E31</f>
        <v>1.417911374331086</v>
      </c>
      <c r="K5" s="21">
        <f t="shared" si="0"/>
        <v>0.46493910402600525</v>
      </c>
      <c r="L5" s="21">
        <f t="shared" si="1"/>
        <v>0.32545737281820364</v>
      </c>
      <c r="M5" s="21">
        <f>L5/J5</f>
        <v>0.22953294451971049</v>
      </c>
      <c r="N5" s="18">
        <f t="shared" ref="N5:N27" si="5">M5*100</f>
        <v>22.953294451971047</v>
      </c>
      <c r="O5" s="18">
        <f t="shared" si="2"/>
        <v>114.15957617595122</v>
      </c>
      <c r="P5" s="18">
        <f t="shared" ref="P5:P27" si="6">100+N5-O5</f>
        <v>8.7937182760198311</v>
      </c>
      <c r="Q5" s="18">
        <f t="shared" si="3"/>
        <v>122.95329445197105</v>
      </c>
      <c r="S5" s="25">
        <v>4</v>
      </c>
    </row>
    <row r="6" spans="1:19" x14ac:dyDescent="0.25">
      <c r="A6" s="4">
        <v>33</v>
      </c>
      <c r="B6" s="2" t="s">
        <v>3</v>
      </c>
      <c r="C6" s="2">
        <v>30</v>
      </c>
      <c r="D6" s="2">
        <v>1</v>
      </c>
      <c r="E6" s="17">
        <v>24.552</v>
      </c>
      <c r="F6" s="17">
        <v>39.546999999999997</v>
      </c>
      <c r="G6" s="17">
        <v>37.762</v>
      </c>
      <c r="H6" s="35">
        <f t="shared" si="4"/>
        <v>13.512490537471585</v>
      </c>
      <c r="I6" s="11"/>
      <c r="J6" s="9">
        <f>E32</f>
        <v>1.3764418122446955</v>
      </c>
      <c r="K6" s="19">
        <f>1-J6/2.65</f>
        <v>0.48058799537936014</v>
      </c>
      <c r="L6" s="19">
        <f t="shared" si="1"/>
        <v>0.3364115967655521</v>
      </c>
      <c r="M6" s="19">
        <f t="shared" ref="M6:M27" si="7">L6/J6</f>
        <v>0.2444066968707769</v>
      </c>
      <c r="N6" s="20">
        <f t="shared" si="5"/>
        <v>24.44066968707769</v>
      </c>
      <c r="O6" s="18">
        <f t="shared" si="2"/>
        <v>113.51249053747159</v>
      </c>
      <c r="P6" s="18">
        <f t="shared" si="6"/>
        <v>10.928179149606095</v>
      </c>
      <c r="Q6" s="18">
        <f t="shared" si="3"/>
        <v>124.44066968707769</v>
      </c>
      <c r="S6" s="25">
        <v>5</v>
      </c>
    </row>
    <row r="7" spans="1:19" x14ac:dyDescent="0.25">
      <c r="A7" s="4">
        <v>32</v>
      </c>
      <c r="B7" s="2" t="s">
        <v>3</v>
      </c>
      <c r="C7" s="2">
        <v>10</v>
      </c>
      <c r="D7" s="2">
        <v>2</v>
      </c>
      <c r="E7" s="17">
        <v>24.65</v>
      </c>
      <c r="F7" s="17">
        <v>38.777000000000001</v>
      </c>
      <c r="G7" s="17">
        <v>35.96</v>
      </c>
      <c r="H7" s="35">
        <f t="shared" si="4"/>
        <v>24.907161803713525</v>
      </c>
      <c r="I7" s="11"/>
      <c r="J7" s="9">
        <v>0.88840880214218032</v>
      </c>
      <c r="K7" s="19">
        <f t="shared" si="0"/>
        <v>0.66475139541804518</v>
      </c>
      <c r="L7" s="19">
        <f t="shared" si="1"/>
        <v>0.4653259767926316</v>
      </c>
      <c r="M7" s="19">
        <f t="shared" si="7"/>
        <v>0.52377461329808073</v>
      </c>
      <c r="N7" s="20">
        <f t="shared" si="5"/>
        <v>52.377461329808071</v>
      </c>
      <c r="O7" s="18">
        <f t="shared" si="2"/>
        <v>124.90716180371352</v>
      </c>
      <c r="P7" s="18">
        <f t="shared" si="6"/>
        <v>27.470299526094536</v>
      </c>
      <c r="Q7" s="18">
        <f t="shared" si="3"/>
        <v>152.37746132980806</v>
      </c>
      <c r="S7" s="25">
        <v>6</v>
      </c>
    </row>
    <row r="8" spans="1:19" x14ac:dyDescent="0.25">
      <c r="A8" s="4">
        <v>15</v>
      </c>
      <c r="B8" s="2" t="s">
        <v>3</v>
      </c>
      <c r="C8" s="2">
        <v>20</v>
      </c>
      <c r="D8" s="2">
        <v>2</v>
      </c>
      <c r="E8" s="17">
        <v>24.093</v>
      </c>
      <c r="F8" s="17">
        <v>39.257999999999996</v>
      </c>
      <c r="G8" s="17">
        <v>37.6</v>
      </c>
      <c r="H8" s="35">
        <f t="shared" si="4"/>
        <v>12.275116606204147</v>
      </c>
      <c r="I8" s="11"/>
      <c r="J8" s="17">
        <v>1.417911374331086</v>
      </c>
      <c r="K8" s="21">
        <f t="shared" si="0"/>
        <v>0.46493910402600525</v>
      </c>
      <c r="L8" s="21">
        <f t="shared" si="1"/>
        <v>0.32545737281820364</v>
      </c>
      <c r="M8" s="21">
        <f t="shared" si="7"/>
        <v>0.22953294451971049</v>
      </c>
      <c r="N8" s="18">
        <f t="shared" si="5"/>
        <v>22.953294451971047</v>
      </c>
      <c r="O8" s="18">
        <f t="shared" si="2"/>
        <v>112.27511660620415</v>
      </c>
      <c r="P8" s="18">
        <f t="shared" si="6"/>
        <v>10.678177845766896</v>
      </c>
      <c r="Q8" s="18">
        <f t="shared" si="3"/>
        <v>122.95329445197105</v>
      </c>
      <c r="S8" s="25">
        <v>7</v>
      </c>
    </row>
    <row r="9" spans="1:19" x14ac:dyDescent="0.25">
      <c r="A9" s="4">
        <v>35</v>
      </c>
      <c r="B9" s="2" t="s">
        <v>3</v>
      </c>
      <c r="C9" s="2">
        <v>30</v>
      </c>
      <c r="D9" s="2">
        <v>2</v>
      </c>
      <c r="E9" s="17">
        <v>28.457000000000001</v>
      </c>
      <c r="F9" s="17">
        <v>45.213000000000001</v>
      </c>
      <c r="G9" s="17">
        <v>43.258000000000003</v>
      </c>
      <c r="H9" s="35">
        <f t="shared" si="4"/>
        <v>13.208566988716965</v>
      </c>
      <c r="I9" s="11"/>
      <c r="J9" s="9">
        <v>1.3764418122446955</v>
      </c>
      <c r="K9" s="19">
        <f t="shared" si="0"/>
        <v>0.48058799537936014</v>
      </c>
      <c r="L9" s="19">
        <f t="shared" si="1"/>
        <v>0.3364115967655521</v>
      </c>
      <c r="M9" s="19">
        <f t="shared" si="7"/>
        <v>0.2444066968707769</v>
      </c>
      <c r="N9" s="20">
        <f t="shared" si="5"/>
        <v>24.44066968707769</v>
      </c>
      <c r="O9" s="18">
        <f t="shared" si="2"/>
        <v>113.20856698871697</v>
      </c>
      <c r="P9" s="18">
        <f t="shared" si="6"/>
        <v>11.23210269836072</v>
      </c>
      <c r="Q9" s="18">
        <f t="shared" si="3"/>
        <v>124.44066968707769</v>
      </c>
      <c r="S9" s="25">
        <v>8</v>
      </c>
    </row>
    <row r="10" spans="1:19" x14ac:dyDescent="0.25">
      <c r="A10" s="4">
        <v>36</v>
      </c>
      <c r="B10" s="2" t="s">
        <v>3</v>
      </c>
      <c r="C10" s="2">
        <v>10</v>
      </c>
      <c r="D10" s="2">
        <v>3</v>
      </c>
      <c r="E10" s="17">
        <v>24.286000000000001</v>
      </c>
      <c r="F10" s="17">
        <v>40.173999999999999</v>
      </c>
      <c r="G10" s="17">
        <v>37.881999999999998</v>
      </c>
      <c r="H10" s="35">
        <f t="shared" si="4"/>
        <v>16.857899382171244</v>
      </c>
      <c r="I10" s="11"/>
      <c r="J10" s="9">
        <v>0.88840880214218032</v>
      </c>
      <c r="K10" s="19">
        <f t="shared" si="0"/>
        <v>0.66475139541804518</v>
      </c>
      <c r="L10" s="19">
        <f t="shared" si="1"/>
        <v>0.4653259767926316</v>
      </c>
      <c r="M10" s="19">
        <f t="shared" si="7"/>
        <v>0.52377461329808073</v>
      </c>
      <c r="N10" s="20">
        <f t="shared" si="5"/>
        <v>52.377461329808071</v>
      </c>
      <c r="O10" s="18">
        <f t="shared" si="2"/>
        <v>116.85789938217124</v>
      </c>
      <c r="P10" s="18">
        <f t="shared" si="6"/>
        <v>35.519561947636817</v>
      </c>
      <c r="Q10" s="18">
        <f t="shared" si="3"/>
        <v>152.37746132980806</v>
      </c>
      <c r="S10" s="25">
        <v>9</v>
      </c>
    </row>
    <row r="11" spans="1:19" x14ac:dyDescent="0.25">
      <c r="A11" s="4">
        <v>17</v>
      </c>
      <c r="B11" s="2" t="s">
        <v>3</v>
      </c>
      <c r="C11" s="2">
        <v>20</v>
      </c>
      <c r="D11" s="2">
        <v>3</v>
      </c>
      <c r="E11" s="17">
        <v>24.274000000000001</v>
      </c>
      <c r="F11" s="17">
        <v>42.213999999999999</v>
      </c>
      <c r="G11" s="17">
        <v>40.151000000000003</v>
      </c>
      <c r="H11" s="35">
        <f t="shared" si="4"/>
        <v>12.993638596712193</v>
      </c>
      <c r="I11" s="11"/>
      <c r="J11" s="17">
        <v>1.417911374331086</v>
      </c>
      <c r="K11" s="21">
        <f t="shared" si="0"/>
        <v>0.46493910402600525</v>
      </c>
      <c r="L11" s="21">
        <f t="shared" si="1"/>
        <v>0.32545737281820364</v>
      </c>
      <c r="M11" s="21">
        <f t="shared" si="7"/>
        <v>0.22953294451971049</v>
      </c>
      <c r="N11" s="18">
        <f t="shared" si="5"/>
        <v>22.953294451971047</v>
      </c>
      <c r="O11" s="18">
        <f t="shared" si="2"/>
        <v>112.99363859671219</v>
      </c>
      <c r="P11" s="18">
        <f t="shared" si="6"/>
        <v>9.959655855258859</v>
      </c>
      <c r="Q11" s="18">
        <f t="shared" si="3"/>
        <v>122.95329445197105</v>
      </c>
      <c r="S11" s="25">
        <v>10</v>
      </c>
    </row>
    <row r="12" spans="1:19" x14ac:dyDescent="0.25">
      <c r="A12" s="4">
        <v>1</v>
      </c>
      <c r="B12" s="2" t="s">
        <v>3</v>
      </c>
      <c r="C12" s="2">
        <v>30</v>
      </c>
      <c r="D12" s="2">
        <v>3</v>
      </c>
      <c r="E12" s="17">
        <v>24.291</v>
      </c>
      <c r="F12" s="17">
        <v>40.823999999999998</v>
      </c>
      <c r="G12" s="17">
        <v>38.215000000000003</v>
      </c>
      <c r="H12" s="35">
        <f t="shared" si="4"/>
        <v>18.73743177247913</v>
      </c>
      <c r="I12" s="11"/>
      <c r="J12" s="9">
        <v>1.3764418122446955</v>
      </c>
      <c r="K12" s="19">
        <f t="shared" si="0"/>
        <v>0.48058799537936014</v>
      </c>
      <c r="L12" s="19">
        <f t="shared" si="1"/>
        <v>0.3364115967655521</v>
      </c>
      <c r="M12" s="19">
        <f t="shared" si="7"/>
        <v>0.2444066968707769</v>
      </c>
      <c r="N12" s="20">
        <f t="shared" si="5"/>
        <v>24.44066968707769</v>
      </c>
      <c r="O12" s="18">
        <f t="shared" si="2"/>
        <v>118.73743177247913</v>
      </c>
      <c r="P12" s="18">
        <f t="shared" si="6"/>
        <v>5.7032379145985601</v>
      </c>
      <c r="Q12" s="18">
        <f t="shared" si="3"/>
        <v>124.44066968707769</v>
      </c>
      <c r="S12" s="25">
        <v>11</v>
      </c>
    </row>
    <row r="13" spans="1:19" x14ac:dyDescent="0.25">
      <c r="A13" s="4">
        <v>2</v>
      </c>
      <c r="B13" s="2" t="s">
        <v>3</v>
      </c>
      <c r="C13" s="2">
        <v>10</v>
      </c>
      <c r="D13" s="2">
        <v>4</v>
      </c>
      <c r="E13" s="17">
        <v>33.423000000000002</v>
      </c>
      <c r="F13" s="17">
        <v>49.838999999999999</v>
      </c>
      <c r="G13" s="17">
        <v>46.698</v>
      </c>
      <c r="H13" s="35">
        <f t="shared" si="4"/>
        <v>23.661016949152533</v>
      </c>
      <c r="I13" s="11"/>
      <c r="J13" s="9">
        <v>0.88840880214218032</v>
      </c>
      <c r="K13" s="19">
        <f t="shared" si="0"/>
        <v>0.66475139541804518</v>
      </c>
      <c r="L13" s="19">
        <f t="shared" si="1"/>
        <v>0.4653259767926316</v>
      </c>
      <c r="M13" s="19">
        <f t="shared" si="7"/>
        <v>0.52377461329808073</v>
      </c>
      <c r="N13" s="20">
        <f t="shared" si="5"/>
        <v>52.377461329808071</v>
      </c>
      <c r="O13" s="18">
        <f t="shared" si="2"/>
        <v>123.66101694915253</v>
      </c>
      <c r="P13" s="18">
        <f t="shared" si="6"/>
        <v>28.716444380655531</v>
      </c>
      <c r="Q13" s="18">
        <f t="shared" si="3"/>
        <v>152.37746132980806</v>
      </c>
      <c r="S13" s="25">
        <v>12</v>
      </c>
    </row>
    <row r="14" spans="1:19" x14ac:dyDescent="0.25">
      <c r="A14" s="4">
        <v>4</v>
      </c>
      <c r="B14" s="2" t="s">
        <v>3</v>
      </c>
      <c r="C14" s="2">
        <v>20</v>
      </c>
      <c r="D14" s="2">
        <v>4</v>
      </c>
      <c r="E14" s="17">
        <v>24.263000000000002</v>
      </c>
      <c r="F14" s="17">
        <v>40.480000000000004</v>
      </c>
      <c r="G14" s="17">
        <v>36.795000000000002</v>
      </c>
      <c r="H14" s="35">
        <f t="shared" si="4"/>
        <v>29.404723906798612</v>
      </c>
      <c r="I14" s="11"/>
      <c r="J14" s="17">
        <v>1.417911374331086</v>
      </c>
      <c r="K14" s="21">
        <f t="shared" si="0"/>
        <v>0.46493910402600525</v>
      </c>
      <c r="L14" s="21">
        <f t="shared" si="1"/>
        <v>0.32545737281820364</v>
      </c>
      <c r="M14" s="21">
        <f t="shared" si="7"/>
        <v>0.22953294451971049</v>
      </c>
      <c r="N14" s="18">
        <f t="shared" si="5"/>
        <v>22.953294451971047</v>
      </c>
      <c r="O14" s="18">
        <f t="shared" si="2"/>
        <v>129.40472390679861</v>
      </c>
      <c r="P14" s="18">
        <f t="shared" si="6"/>
        <v>-6.4514294548275615</v>
      </c>
      <c r="Q14" s="18">
        <f t="shared" si="3"/>
        <v>122.95329445197105</v>
      </c>
      <c r="S14" s="25">
        <v>13</v>
      </c>
    </row>
    <row r="15" spans="1:19" x14ac:dyDescent="0.25">
      <c r="A15" s="4">
        <v>7</v>
      </c>
      <c r="B15" s="2" t="s">
        <v>3</v>
      </c>
      <c r="C15" s="2">
        <v>30</v>
      </c>
      <c r="D15" s="2">
        <v>4</v>
      </c>
      <c r="E15" s="17">
        <v>24.741</v>
      </c>
      <c r="F15" s="17">
        <v>41.652999999999999</v>
      </c>
      <c r="G15" s="17">
        <v>37.649000000000001</v>
      </c>
      <c r="H15" s="35">
        <f t="shared" si="4"/>
        <v>31.01952277657265</v>
      </c>
      <c r="I15" s="11"/>
      <c r="J15" s="9">
        <v>1.3764418122446955</v>
      </c>
      <c r="K15" s="19">
        <f t="shared" si="0"/>
        <v>0.48058799537936014</v>
      </c>
      <c r="L15" s="19">
        <f t="shared" si="1"/>
        <v>0.3364115967655521</v>
      </c>
      <c r="M15" s="19">
        <f t="shared" si="7"/>
        <v>0.2444066968707769</v>
      </c>
      <c r="N15" s="20">
        <f t="shared" si="5"/>
        <v>24.44066968707769</v>
      </c>
      <c r="O15" s="18">
        <f t="shared" si="2"/>
        <v>131.01952277657264</v>
      </c>
      <c r="P15" s="18">
        <f t="shared" si="6"/>
        <v>-6.578853089494956</v>
      </c>
      <c r="Q15" s="18">
        <f t="shared" si="3"/>
        <v>124.44066968707769</v>
      </c>
      <c r="S15" s="25">
        <v>14</v>
      </c>
    </row>
    <row r="16" spans="1:19" x14ac:dyDescent="0.25">
      <c r="A16" s="4">
        <v>22</v>
      </c>
      <c r="B16" s="2" t="s">
        <v>4</v>
      </c>
      <c r="C16" s="2">
        <v>10</v>
      </c>
      <c r="D16" s="2">
        <v>1</v>
      </c>
      <c r="E16" s="17">
        <v>24.3</v>
      </c>
      <c r="F16" s="17">
        <v>38.1</v>
      </c>
      <c r="G16" s="17">
        <v>35.366999999999997</v>
      </c>
      <c r="H16" s="35">
        <f t="shared" si="4"/>
        <v>24.695039306045043</v>
      </c>
      <c r="I16" s="11"/>
      <c r="J16" s="9">
        <f>E33</f>
        <v>0.93393426950248948</v>
      </c>
      <c r="K16" s="19">
        <f t="shared" si="0"/>
        <v>0.64757197377264553</v>
      </c>
      <c r="L16" s="19">
        <f t="shared" si="1"/>
        <v>0.45330038164085185</v>
      </c>
      <c r="M16" s="19">
        <f t="shared" si="7"/>
        <v>0.48536647218473605</v>
      </c>
      <c r="N16" s="20">
        <f t="shared" si="5"/>
        <v>48.536647218473604</v>
      </c>
      <c r="O16" s="18">
        <f t="shared" si="2"/>
        <v>124.69503930604505</v>
      </c>
      <c r="P16" s="18">
        <f t="shared" si="6"/>
        <v>23.841607912428557</v>
      </c>
      <c r="Q16" s="18">
        <f t="shared" si="3"/>
        <v>148.5366472184736</v>
      </c>
      <c r="S16" s="25">
        <v>15</v>
      </c>
    </row>
    <row r="17" spans="1:19" x14ac:dyDescent="0.25">
      <c r="A17" s="4">
        <v>26</v>
      </c>
      <c r="B17" s="2" t="s">
        <v>4</v>
      </c>
      <c r="C17" s="2">
        <v>20</v>
      </c>
      <c r="D17" s="2">
        <v>1</v>
      </c>
      <c r="E17" s="17">
        <v>33.609000000000002</v>
      </c>
      <c r="F17" s="17">
        <v>50.566000000000003</v>
      </c>
      <c r="G17" s="17">
        <v>48.429000000000002</v>
      </c>
      <c r="H17" s="35">
        <f t="shared" si="4"/>
        <v>14.419703103913633</v>
      </c>
      <c r="I17" s="11"/>
      <c r="J17" s="9">
        <f>E34</f>
        <v>1.6360197497754767</v>
      </c>
      <c r="K17" s="19">
        <f t="shared" si="0"/>
        <v>0.38263405668849937</v>
      </c>
      <c r="L17" s="19">
        <f t="shared" si="1"/>
        <v>0.26784383968194952</v>
      </c>
      <c r="M17" s="19">
        <f t="shared" si="7"/>
        <v>0.16371675202497266</v>
      </c>
      <c r="N17" s="20">
        <f t="shared" si="5"/>
        <v>16.371675202497265</v>
      </c>
      <c r="O17" s="18">
        <f t="shared" si="2"/>
        <v>114.41970310391363</v>
      </c>
      <c r="P17" s="18">
        <f t="shared" si="6"/>
        <v>1.9519720985836386</v>
      </c>
      <c r="Q17" s="18">
        <f t="shared" si="3"/>
        <v>116.37167520249727</v>
      </c>
      <c r="S17" s="25">
        <v>16</v>
      </c>
    </row>
    <row r="18" spans="1:19" x14ac:dyDescent="0.25">
      <c r="A18" s="4">
        <v>16</v>
      </c>
      <c r="B18" s="2" t="s">
        <v>4</v>
      </c>
      <c r="C18" s="2">
        <v>30</v>
      </c>
      <c r="D18" s="2">
        <v>1</v>
      </c>
      <c r="E18" s="17">
        <v>31.257000000000001</v>
      </c>
      <c r="F18" s="17">
        <v>47.154000000000003</v>
      </c>
      <c r="G18" s="17">
        <v>45.473999999999997</v>
      </c>
      <c r="H18" s="35">
        <f t="shared" si="4"/>
        <v>11.816838995568737</v>
      </c>
      <c r="I18" s="11"/>
      <c r="J18" s="9">
        <f>E35</f>
        <v>1.5954606970362921</v>
      </c>
      <c r="K18" s="19">
        <f t="shared" si="0"/>
        <v>0.39793935960894633</v>
      </c>
      <c r="L18" s="19">
        <f t="shared" si="1"/>
        <v>0.2785575517262624</v>
      </c>
      <c r="M18" s="19">
        <f t="shared" si="7"/>
        <v>0.1745938036854856</v>
      </c>
      <c r="N18" s="20">
        <f t="shared" si="5"/>
        <v>17.459380368548562</v>
      </c>
      <c r="O18" s="18">
        <f t="shared" si="2"/>
        <v>111.81683899556873</v>
      </c>
      <c r="P18" s="18">
        <f t="shared" si="6"/>
        <v>5.642541372979835</v>
      </c>
      <c r="Q18" s="18">
        <f t="shared" si="3"/>
        <v>117.45938036854857</v>
      </c>
      <c r="S18" s="25">
        <v>17</v>
      </c>
    </row>
    <row r="19" spans="1:19" x14ac:dyDescent="0.25">
      <c r="A19" s="4">
        <v>24</v>
      </c>
      <c r="B19" s="2" t="s">
        <v>4</v>
      </c>
      <c r="C19" s="2">
        <v>10</v>
      </c>
      <c r="D19" s="2">
        <v>2</v>
      </c>
      <c r="E19" s="17">
        <v>24.588000000000001</v>
      </c>
      <c r="F19" s="17">
        <v>37.841000000000001</v>
      </c>
      <c r="G19" s="17">
        <v>35.104999999999997</v>
      </c>
      <c r="H19" s="35">
        <f t="shared" si="4"/>
        <v>26.015023295616668</v>
      </c>
      <c r="I19" s="11"/>
      <c r="J19" s="9">
        <v>0.93393426950248948</v>
      </c>
      <c r="K19" s="19">
        <f t="shared" si="0"/>
        <v>0.64757197377264553</v>
      </c>
      <c r="L19" s="19">
        <f t="shared" si="1"/>
        <v>0.45330038164085185</v>
      </c>
      <c r="M19" s="19">
        <f t="shared" si="7"/>
        <v>0.48536647218473605</v>
      </c>
      <c r="N19" s="20">
        <f t="shared" si="5"/>
        <v>48.536647218473604</v>
      </c>
      <c r="O19" s="18">
        <f t="shared" si="2"/>
        <v>126.01502329561667</v>
      </c>
      <c r="P19" s="18">
        <f t="shared" si="6"/>
        <v>22.521623922856932</v>
      </c>
      <c r="Q19" s="18">
        <f t="shared" si="3"/>
        <v>148.5366472184736</v>
      </c>
      <c r="S19" s="25">
        <v>18</v>
      </c>
    </row>
    <row r="20" spans="1:19" x14ac:dyDescent="0.25">
      <c r="A20" s="4">
        <v>5</v>
      </c>
      <c r="B20" s="2" t="s">
        <v>4</v>
      </c>
      <c r="C20" s="2">
        <v>20</v>
      </c>
      <c r="D20" s="2">
        <v>2</v>
      </c>
      <c r="E20" s="17">
        <v>24.338999999999999</v>
      </c>
      <c r="F20" s="17">
        <v>39.338000000000001</v>
      </c>
      <c r="G20" s="17">
        <v>37.607999999999997</v>
      </c>
      <c r="H20" s="35">
        <f t="shared" si="4"/>
        <v>13.037907905644767</v>
      </c>
      <c r="I20" s="11"/>
      <c r="J20" s="9">
        <v>1.6360197497754767</v>
      </c>
      <c r="K20" s="19">
        <f t="shared" si="0"/>
        <v>0.38263405668849937</v>
      </c>
      <c r="L20" s="19">
        <f t="shared" si="1"/>
        <v>0.26784383968194952</v>
      </c>
      <c r="M20" s="19">
        <f t="shared" si="7"/>
        <v>0.16371675202497266</v>
      </c>
      <c r="N20" s="20">
        <f t="shared" si="5"/>
        <v>16.371675202497265</v>
      </c>
      <c r="O20" s="18">
        <f t="shared" si="2"/>
        <v>113.03790790564477</v>
      </c>
      <c r="P20" s="18">
        <f t="shared" si="6"/>
        <v>3.3337672968524998</v>
      </c>
      <c r="Q20" s="18">
        <f t="shared" si="3"/>
        <v>116.37167520249727</v>
      </c>
      <c r="S20" s="25">
        <v>19</v>
      </c>
    </row>
    <row r="21" spans="1:19" x14ac:dyDescent="0.25">
      <c r="A21" s="4">
        <v>21</v>
      </c>
      <c r="B21" s="2" t="s">
        <v>4</v>
      </c>
      <c r="C21" s="2">
        <v>30</v>
      </c>
      <c r="D21" s="2">
        <v>2</v>
      </c>
      <c r="E21" s="17">
        <v>24.599</v>
      </c>
      <c r="F21" s="17">
        <v>39.762</v>
      </c>
      <c r="G21" s="17">
        <v>37.906999999999996</v>
      </c>
      <c r="H21" s="35">
        <f t="shared" si="4"/>
        <v>13.938984069732527</v>
      </c>
      <c r="I21" s="11"/>
      <c r="J21" s="9">
        <v>1.5954606970362921</v>
      </c>
      <c r="K21" s="19">
        <f t="shared" si="0"/>
        <v>0.39793935960894633</v>
      </c>
      <c r="L21" s="19">
        <f t="shared" si="1"/>
        <v>0.2785575517262624</v>
      </c>
      <c r="M21" s="19">
        <f t="shared" si="7"/>
        <v>0.1745938036854856</v>
      </c>
      <c r="N21" s="20">
        <f t="shared" si="5"/>
        <v>17.459380368548562</v>
      </c>
      <c r="O21" s="18">
        <f t="shared" si="2"/>
        <v>113.93898406973253</v>
      </c>
      <c r="P21" s="18">
        <f t="shared" si="6"/>
        <v>3.5203962988160384</v>
      </c>
      <c r="Q21" s="18">
        <f t="shared" si="3"/>
        <v>117.45938036854857</v>
      </c>
      <c r="S21" s="25">
        <v>20</v>
      </c>
    </row>
    <row r="22" spans="1:19" x14ac:dyDescent="0.25">
      <c r="A22" s="4">
        <v>34</v>
      </c>
      <c r="B22" s="2" t="s">
        <v>4</v>
      </c>
      <c r="C22" s="2">
        <v>10</v>
      </c>
      <c r="D22" s="2">
        <v>3</v>
      </c>
      <c r="E22" s="17">
        <v>24.434999999999999</v>
      </c>
      <c r="F22" s="17">
        <v>41.41</v>
      </c>
      <c r="G22" s="17">
        <v>37.752000000000002</v>
      </c>
      <c r="H22" s="35">
        <f t="shared" si="4"/>
        <v>27.468649095141494</v>
      </c>
      <c r="I22" s="11"/>
      <c r="J22" s="9">
        <v>0.93393426950248948</v>
      </c>
      <c r="K22" s="19">
        <f t="shared" si="0"/>
        <v>0.64757197377264553</v>
      </c>
      <c r="L22" s="19">
        <f t="shared" si="1"/>
        <v>0.45330038164085185</v>
      </c>
      <c r="M22" s="19">
        <f t="shared" si="7"/>
        <v>0.48536647218473605</v>
      </c>
      <c r="N22" s="20">
        <f t="shared" si="5"/>
        <v>48.536647218473604</v>
      </c>
      <c r="O22" s="18">
        <f t="shared" si="2"/>
        <v>127.4686490951415</v>
      </c>
      <c r="P22" s="18">
        <f t="shared" si="6"/>
        <v>21.067998123332103</v>
      </c>
      <c r="Q22" s="18">
        <f t="shared" si="3"/>
        <v>148.5366472184736</v>
      </c>
      <c r="S22" s="25">
        <v>21</v>
      </c>
    </row>
    <row r="23" spans="1:19" x14ac:dyDescent="0.25">
      <c r="A23" s="4">
        <v>23</v>
      </c>
      <c r="B23" s="2" t="s">
        <v>4</v>
      </c>
      <c r="C23" s="2">
        <v>20</v>
      </c>
      <c r="D23" s="2">
        <v>3</v>
      </c>
      <c r="E23" s="17">
        <v>28.303000000000001</v>
      </c>
      <c r="F23" s="17">
        <v>44.745000000000005</v>
      </c>
      <c r="G23" s="17">
        <v>41.570999999999998</v>
      </c>
      <c r="H23" s="35">
        <f t="shared" si="4"/>
        <v>23.922218872475181</v>
      </c>
      <c r="I23" s="11"/>
      <c r="J23" s="17">
        <v>1.6360197497754767</v>
      </c>
      <c r="K23" s="21">
        <f t="shared" si="0"/>
        <v>0.38263405668849937</v>
      </c>
      <c r="L23" s="21">
        <f t="shared" si="1"/>
        <v>0.26784383968194952</v>
      </c>
      <c r="M23" s="21">
        <f t="shared" si="7"/>
        <v>0.16371675202497266</v>
      </c>
      <c r="N23" s="18">
        <f t="shared" si="5"/>
        <v>16.371675202497265</v>
      </c>
      <c r="O23" s="18">
        <f t="shared" si="2"/>
        <v>123.92221887247518</v>
      </c>
      <c r="P23" s="18">
        <f t="shared" si="6"/>
        <v>-7.5505436699779125</v>
      </c>
      <c r="Q23" s="18">
        <f t="shared" si="3"/>
        <v>116.37167520249727</v>
      </c>
      <c r="S23" s="25">
        <v>22</v>
      </c>
    </row>
    <row r="24" spans="1:19" x14ac:dyDescent="0.25">
      <c r="A24" s="4">
        <v>3</v>
      </c>
      <c r="B24" s="2" t="s">
        <v>4</v>
      </c>
      <c r="C24" s="2">
        <v>30</v>
      </c>
      <c r="D24" s="2">
        <v>3</v>
      </c>
      <c r="E24" s="17">
        <v>24.707000000000001</v>
      </c>
      <c r="F24" s="17">
        <v>41.838000000000001</v>
      </c>
      <c r="G24" s="17">
        <v>39.042999999999999</v>
      </c>
      <c r="H24" s="35">
        <f t="shared" si="4"/>
        <v>19.496372767857157</v>
      </c>
      <c r="I24" s="11"/>
      <c r="J24" s="9">
        <v>1.5954606970362921</v>
      </c>
      <c r="K24" s="19">
        <f t="shared" si="0"/>
        <v>0.39793935960894633</v>
      </c>
      <c r="L24" s="19">
        <f t="shared" si="1"/>
        <v>0.2785575517262624</v>
      </c>
      <c r="M24" s="19">
        <f t="shared" si="7"/>
        <v>0.1745938036854856</v>
      </c>
      <c r="N24" s="20">
        <f t="shared" si="5"/>
        <v>17.459380368548562</v>
      </c>
      <c r="O24" s="18">
        <f t="shared" si="2"/>
        <v>119.49637276785715</v>
      </c>
      <c r="P24" s="18">
        <f t="shared" si="6"/>
        <v>-2.0369923993085877</v>
      </c>
      <c r="Q24" s="18">
        <f t="shared" si="3"/>
        <v>117.45938036854857</v>
      </c>
      <c r="S24" s="25">
        <v>23</v>
      </c>
    </row>
    <row r="25" spans="1:19" x14ac:dyDescent="0.25">
      <c r="A25" s="4">
        <v>11</v>
      </c>
      <c r="B25" s="2" t="s">
        <v>4</v>
      </c>
      <c r="C25" s="2">
        <v>10</v>
      </c>
      <c r="D25" s="2">
        <v>4</v>
      </c>
      <c r="E25" s="17">
        <v>28.29</v>
      </c>
      <c r="F25" s="17">
        <v>44.293999999999997</v>
      </c>
      <c r="G25" s="17">
        <v>39.768000000000001</v>
      </c>
      <c r="H25" s="35">
        <f t="shared" si="4"/>
        <v>39.431956786896635</v>
      </c>
      <c r="I25" s="11"/>
      <c r="J25" s="9">
        <v>0.93393426950248948</v>
      </c>
      <c r="K25" s="19">
        <f t="shared" si="0"/>
        <v>0.64757197377264553</v>
      </c>
      <c r="L25" s="19">
        <f t="shared" si="1"/>
        <v>0.45330038164085185</v>
      </c>
      <c r="M25" s="19">
        <f t="shared" si="7"/>
        <v>0.48536647218473605</v>
      </c>
      <c r="N25" s="20">
        <f t="shared" si="5"/>
        <v>48.536647218473604</v>
      </c>
      <c r="O25" s="18">
        <f t="shared" si="2"/>
        <v>139.43195678689665</v>
      </c>
      <c r="P25" s="18">
        <f t="shared" si="6"/>
        <v>9.1046904315769552</v>
      </c>
      <c r="Q25" s="18">
        <f t="shared" si="3"/>
        <v>148.5366472184736</v>
      </c>
      <c r="S25" s="25">
        <v>24</v>
      </c>
    </row>
    <row r="26" spans="1:19" x14ac:dyDescent="0.25">
      <c r="A26" s="4">
        <v>12</v>
      </c>
      <c r="B26" s="2" t="s">
        <v>4</v>
      </c>
      <c r="C26" s="2">
        <v>20</v>
      </c>
      <c r="D26" s="2">
        <v>4</v>
      </c>
      <c r="E26" s="17">
        <v>33.052999999999997</v>
      </c>
      <c r="F26" s="17">
        <v>47.218999999999994</v>
      </c>
      <c r="G26" s="17">
        <v>44.731999999999999</v>
      </c>
      <c r="H26" s="35">
        <f t="shared" si="4"/>
        <v>21.294631389673725</v>
      </c>
      <c r="I26" s="2"/>
      <c r="J26" s="17">
        <v>1.6360197497754767</v>
      </c>
      <c r="K26" s="21">
        <f t="shared" si="0"/>
        <v>0.38263405668849937</v>
      </c>
      <c r="L26" s="21">
        <f t="shared" si="1"/>
        <v>0.26784383968194952</v>
      </c>
      <c r="M26" s="21">
        <f t="shared" si="7"/>
        <v>0.16371675202497266</v>
      </c>
      <c r="N26" s="18">
        <f t="shared" si="5"/>
        <v>16.371675202497265</v>
      </c>
      <c r="O26" s="18">
        <f t="shared" si="2"/>
        <v>121.29463138967373</v>
      </c>
      <c r="P26" s="18">
        <f t="shared" si="6"/>
        <v>-4.9229561871764531</v>
      </c>
      <c r="Q26" s="18">
        <f t="shared" si="3"/>
        <v>116.37167520249727</v>
      </c>
      <c r="S26" s="25">
        <v>25</v>
      </c>
    </row>
    <row r="27" spans="1:19" x14ac:dyDescent="0.25">
      <c r="A27" s="4">
        <v>6</v>
      </c>
      <c r="B27" s="2" t="s">
        <v>4</v>
      </c>
      <c r="C27" s="2">
        <v>30</v>
      </c>
      <c r="D27" s="2">
        <v>4</v>
      </c>
      <c r="E27" s="17">
        <v>33.604999999999997</v>
      </c>
      <c r="F27" s="17">
        <v>49.233999999999995</v>
      </c>
      <c r="G27" s="17">
        <v>46.600999999999999</v>
      </c>
      <c r="H27" s="35">
        <f t="shared" si="4"/>
        <v>20.260080024622923</v>
      </c>
      <c r="I27" s="2"/>
      <c r="J27" s="9">
        <v>1.5954606970362921</v>
      </c>
      <c r="K27" s="19">
        <f t="shared" si="0"/>
        <v>0.39793935960894633</v>
      </c>
      <c r="L27" s="19">
        <f t="shared" si="1"/>
        <v>0.2785575517262624</v>
      </c>
      <c r="M27" s="19">
        <f t="shared" si="7"/>
        <v>0.1745938036854856</v>
      </c>
      <c r="N27" s="20">
        <f t="shared" si="5"/>
        <v>17.459380368548562</v>
      </c>
      <c r="O27" s="18">
        <f t="shared" si="2"/>
        <v>120.26008002462292</v>
      </c>
      <c r="P27" s="18">
        <f t="shared" si="6"/>
        <v>-2.8006996560743573</v>
      </c>
      <c r="Q27" s="18">
        <f t="shared" si="3"/>
        <v>117.45938036854857</v>
      </c>
      <c r="S27" s="25">
        <v>26</v>
      </c>
    </row>
    <row r="28" spans="1:19" x14ac:dyDescent="0.25">
      <c r="B28" s="2"/>
      <c r="C28" s="2"/>
      <c r="D28" s="2"/>
      <c r="E28" s="2"/>
      <c r="F28" s="2"/>
      <c r="G28" s="2"/>
      <c r="H28" s="34"/>
      <c r="I28" s="2"/>
      <c r="J28" s="10"/>
      <c r="K28" s="10"/>
      <c r="L28" s="10"/>
      <c r="M28" s="10"/>
      <c r="N28" s="10"/>
      <c r="O28" s="3"/>
      <c r="P28" s="3"/>
      <c r="Q28" s="3"/>
      <c r="S28" s="25">
        <v>27</v>
      </c>
    </row>
    <row r="29" spans="1:19" x14ac:dyDescent="0.25">
      <c r="B29" s="2"/>
      <c r="C29" s="2"/>
      <c r="D29" s="2"/>
      <c r="E29" s="2" t="s">
        <v>21</v>
      </c>
      <c r="F29" s="17"/>
      <c r="G29" s="2"/>
      <c r="H29" s="34"/>
      <c r="I29" s="2"/>
      <c r="J29" s="22" t="s">
        <v>19</v>
      </c>
      <c r="K29" s="3"/>
      <c r="L29" s="3"/>
      <c r="M29" s="3"/>
      <c r="N29" s="3"/>
      <c r="O29" s="3"/>
      <c r="P29" s="3"/>
      <c r="Q29" s="3"/>
      <c r="S29" s="25">
        <v>28</v>
      </c>
    </row>
    <row r="30" spans="1:19" x14ac:dyDescent="0.25">
      <c r="B30" s="2" t="s">
        <v>3</v>
      </c>
      <c r="C30" s="2">
        <v>10</v>
      </c>
      <c r="D30" s="2"/>
      <c r="E30" s="21">
        <v>0.88840880214218032</v>
      </c>
      <c r="F30" s="2"/>
      <c r="G30" s="2"/>
      <c r="H30" s="34"/>
      <c r="I30" s="2"/>
      <c r="J30" s="10" t="s">
        <v>20</v>
      </c>
      <c r="K30" s="10"/>
      <c r="L30" s="10"/>
      <c r="M30" s="10"/>
      <c r="N30" s="10"/>
      <c r="O30" s="3"/>
      <c r="P30" s="3"/>
      <c r="Q30" s="3"/>
      <c r="S30" s="25">
        <v>29</v>
      </c>
    </row>
    <row r="31" spans="1:19" x14ac:dyDescent="0.25">
      <c r="B31" s="2" t="s">
        <v>3</v>
      </c>
      <c r="C31" s="2">
        <v>20</v>
      </c>
      <c r="D31" s="2"/>
      <c r="E31" s="21">
        <v>1.417911374331086</v>
      </c>
      <c r="F31" s="2"/>
      <c r="G31" s="2"/>
      <c r="H31" s="34"/>
      <c r="I31" s="2"/>
      <c r="J31" s="3"/>
      <c r="K31" s="3"/>
      <c r="L31" s="3"/>
      <c r="M31" s="3"/>
      <c r="N31" s="3"/>
      <c r="O31" s="3"/>
      <c r="P31" s="3"/>
      <c r="Q31" s="3"/>
      <c r="S31" s="25">
        <v>30</v>
      </c>
    </row>
    <row r="32" spans="1:19" x14ac:dyDescent="0.25">
      <c r="B32" s="2" t="s">
        <v>3</v>
      </c>
      <c r="C32" s="2">
        <v>30</v>
      </c>
      <c r="D32" s="2"/>
      <c r="E32" s="21">
        <v>1.3764418122446955</v>
      </c>
      <c r="F32" s="2"/>
      <c r="G32" s="2"/>
      <c r="H32" s="34"/>
      <c r="I32" s="2"/>
      <c r="J32" s="3"/>
      <c r="K32" s="3"/>
      <c r="L32" s="3"/>
      <c r="M32" s="3"/>
      <c r="N32" s="3"/>
      <c r="O32" s="3"/>
      <c r="P32" s="3"/>
      <c r="Q32" s="3"/>
      <c r="S32" s="25">
        <v>31</v>
      </c>
    </row>
    <row r="33" spans="2:19" x14ac:dyDescent="0.25">
      <c r="B33" s="2" t="s">
        <v>4</v>
      </c>
      <c r="C33" s="2">
        <v>10</v>
      </c>
      <c r="D33" s="2"/>
      <c r="E33" s="21">
        <v>0.93393426950248948</v>
      </c>
      <c r="F33" s="2"/>
      <c r="G33" s="2"/>
      <c r="H33" s="34"/>
      <c r="I33" s="2"/>
      <c r="J33" s="3"/>
      <c r="K33" s="3"/>
      <c r="L33" s="3"/>
      <c r="M33" s="3"/>
      <c r="N33" s="3"/>
      <c r="O33" s="3"/>
      <c r="P33" s="3"/>
      <c r="Q33" s="3"/>
      <c r="S33" s="25">
        <v>32</v>
      </c>
    </row>
    <row r="34" spans="2:19" x14ac:dyDescent="0.25">
      <c r="B34" s="2" t="s">
        <v>4</v>
      </c>
      <c r="C34" s="2">
        <v>20</v>
      </c>
      <c r="D34" s="2"/>
      <c r="E34" s="21">
        <v>1.6360197497754767</v>
      </c>
      <c r="F34" s="2"/>
      <c r="G34" s="2"/>
      <c r="H34" s="34"/>
      <c r="I34" s="2"/>
      <c r="J34" s="3"/>
      <c r="K34" s="3"/>
      <c r="L34" s="3"/>
      <c r="M34" s="3"/>
      <c r="N34" s="3"/>
      <c r="O34" s="3"/>
      <c r="P34" s="3"/>
      <c r="Q34" s="3"/>
      <c r="S34" s="25">
        <v>33</v>
      </c>
    </row>
    <row r="35" spans="2:19" x14ac:dyDescent="0.25">
      <c r="B35" s="2" t="s">
        <v>4</v>
      </c>
      <c r="C35" s="2">
        <v>30</v>
      </c>
      <c r="D35" s="2"/>
      <c r="E35" s="21">
        <v>1.5954606970362921</v>
      </c>
      <c r="F35" s="2"/>
      <c r="G35" s="2"/>
      <c r="H35" s="34"/>
      <c r="I35" s="2"/>
      <c r="J35" s="3"/>
      <c r="K35" s="3"/>
      <c r="L35" s="3"/>
      <c r="M35" s="3"/>
      <c r="N35" s="3"/>
      <c r="O35" s="3"/>
      <c r="P35" s="3"/>
      <c r="Q35" s="3"/>
      <c r="S35" s="25">
        <v>34</v>
      </c>
    </row>
    <row r="36" spans="2:19" x14ac:dyDescent="0.25">
      <c r="S36" s="25">
        <v>35</v>
      </c>
    </row>
    <row r="37" spans="2:19" x14ac:dyDescent="0.25">
      <c r="S37" s="25">
        <v>36</v>
      </c>
    </row>
    <row r="38" spans="2:19" x14ac:dyDescent="0.25">
      <c r="S38" s="25">
        <v>37</v>
      </c>
    </row>
    <row r="39" spans="2:19" x14ac:dyDescent="0.25">
      <c r="S39" s="25">
        <v>38</v>
      </c>
    </row>
    <row r="40" spans="2:19" x14ac:dyDescent="0.25">
      <c r="S40" s="25">
        <v>39</v>
      </c>
    </row>
    <row r="41" spans="2:19" x14ac:dyDescent="0.25">
      <c r="S41" s="25">
        <v>40</v>
      </c>
    </row>
    <row r="42" spans="2:19" x14ac:dyDescent="0.25">
      <c r="S42" s="25">
        <v>41</v>
      </c>
    </row>
    <row r="43" spans="2:19" x14ac:dyDescent="0.25">
      <c r="S43" s="25">
        <v>42</v>
      </c>
    </row>
    <row r="44" spans="2:19" x14ac:dyDescent="0.25">
      <c r="S44" s="25">
        <v>43</v>
      </c>
    </row>
    <row r="45" spans="2:19" x14ac:dyDescent="0.25">
      <c r="S45" s="25">
        <v>44</v>
      </c>
    </row>
    <row r="46" spans="2:19" x14ac:dyDescent="0.25">
      <c r="S46" s="25">
        <v>45</v>
      </c>
    </row>
    <row r="47" spans="2:19" x14ac:dyDescent="0.25">
      <c r="S47" s="25">
        <v>46</v>
      </c>
    </row>
    <row r="48" spans="2:19" x14ac:dyDescent="0.25">
      <c r="S48" s="25">
        <v>47</v>
      </c>
    </row>
    <row r="49" spans="19:19" x14ac:dyDescent="0.25">
      <c r="S49" s="25">
        <v>48</v>
      </c>
    </row>
    <row r="50" spans="19:19" x14ac:dyDescent="0.25">
      <c r="S50" s="25">
        <v>49</v>
      </c>
    </row>
    <row r="51" spans="19:19" x14ac:dyDescent="0.25">
      <c r="S51" s="25">
        <v>50</v>
      </c>
    </row>
    <row r="52" spans="19:19" x14ac:dyDescent="0.25">
      <c r="S52" s="25">
        <v>51</v>
      </c>
    </row>
    <row r="53" spans="19:19" x14ac:dyDescent="0.25">
      <c r="S53" s="25">
        <v>52</v>
      </c>
    </row>
    <row r="54" spans="19:19" x14ac:dyDescent="0.25">
      <c r="S54" s="25">
        <v>53</v>
      </c>
    </row>
    <row r="55" spans="19:19" x14ac:dyDescent="0.25">
      <c r="S55" s="25">
        <v>54</v>
      </c>
    </row>
    <row r="56" spans="19:19" x14ac:dyDescent="0.25">
      <c r="S56" s="25">
        <v>55</v>
      </c>
    </row>
    <row r="57" spans="19:19" x14ac:dyDescent="0.25">
      <c r="S57" s="25">
        <v>56</v>
      </c>
    </row>
    <row r="58" spans="19:19" x14ac:dyDescent="0.25">
      <c r="S58" s="25">
        <v>57</v>
      </c>
    </row>
    <row r="59" spans="19:19" x14ac:dyDescent="0.25">
      <c r="S59" s="25">
        <v>58</v>
      </c>
    </row>
    <row r="60" spans="19:19" x14ac:dyDescent="0.25">
      <c r="S60" s="25">
        <v>59</v>
      </c>
    </row>
    <row r="61" spans="19:19" x14ac:dyDescent="0.25">
      <c r="S61" s="25">
        <v>60</v>
      </c>
    </row>
    <row r="62" spans="19:19" x14ac:dyDescent="0.25">
      <c r="S62" s="25">
        <v>61</v>
      </c>
    </row>
    <row r="63" spans="19:19" x14ac:dyDescent="0.25">
      <c r="S63" s="25">
        <v>62</v>
      </c>
    </row>
    <row r="64" spans="19:19" x14ac:dyDescent="0.25">
      <c r="S64" s="25">
        <v>63</v>
      </c>
    </row>
    <row r="65" spans="19:19" x14ac:dyDescent="0.25">
      <c r="S65" s="25">
        <v>64</v>
      </c>
    </row>
    <row r="66" spans="19:19" x14ac:dyDescent="0.25">
      <c r="S66" s="25">
        <v>65</v>
      </c>
    </row>
    <row r="67" spans="19:19" x14ac:dyDescent="0.25">
      <c r="S67" s="25">
        <v>66</v>
      </c>
    </row>
    <row r="68" spans="19:19" x14ac:dyDescent="0.25">
      <c r="S68" s="25">
        <v>67</v>
      </c>
    </row>
    <row r="69" spans="19:19" x14ac:dyDescent="0.25">
      <c r="S69" s="25">
        <v>68</v>
      </c>
    </row>
    <row r="70" spans="19:19" x14ac:dyDescent="0.25">
      <c r="S70" s="25">
        <v>69</v>
      </c>
    </row>
    <row r="71" spans="19:19" x14ac:dyDescent="0.25">
      <c r="S71" s="25">
        <v>70</v>
      </c>
    </row>
    <row r="72" spans="19:19" x14ac:dyDescent="0.25">
      <c r="S72" s="25">
        <v>71</v>
      </c>
    </row>
    <row r="73" spans="19:19" x14ac:dyDescent="0.25">
      <c r="S73" s="25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83265-9C90-4E2B-B5CC-5927BE337EF2}">
  <dimension ref="A1:B6"/>
  <sheetViews>
    <sheetView workbookViewId="0"/>
  </sheetViews>
  <sheetFormatPr baseColWidth="10" defaultRowHeight="15" x14ac:dyDescent="0.25"/>
  <sheetData>
    <row r="1" spans="1:2" x14ac:dyDescent="0.25">
      <c r="A1" t="s">
        <v>43</v>
      </c>
      <c r="B1" t="s">
        <v>44</v>
      </c>
    </row>
    <row r="2" spans="1:2" x14ac:dyDescent="0.25">
      <c r="A2" t="s">
        <v>45</v>
      </c>
      <c r="B2" t="s">
        <v>46</v>
      </c>
    </row>
    <row r="3" spans="1:2" x14ac:dyDescent="0.25">
      <c r="A3" t="s">
        <v>47</v>
      </c>
      <c r="B3" t="s">
        <v>48</v>
      </c>
    </row>
    <row r="4" spans="1:2" x14ac:dyDescent="0.25">
      <c r="A4" t="s">
        <v>49</v>
      </c>
      <c r="B4" t="s">
        <v>50</v>
      </c>
    </row>
    <row r="5" spans="1:2" x14ac:dyDescent="0.25">
      <c r="A5" t="s">
        <v>51</v>
      </c>
      <c r="B5" t="s">
        <v>52</v>
      </c>
    </row>
    <row r="6" spans="1:2" x14ac:dyDescent="0.25">
      <c r="A6" t="s">
        <v>53</v>
      </c>
      <c r="B6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B4C4-B09F-4EBB-80D5-3939ECAE50A2}">
  <dimension ref="A1:K26"/>
  <sheetViews>
    <sheetView workbookViewId="0">
      <selection sqref="A1:K26"/>
    </sheetView>
  </sheetViews>
  <sheetFormatPr baseColWidth="10" defaultRowHeight="15" x14ac:dyDescent="0.25"/>
  <cols>
    <col min="1" max="1" width="7.42578125" customWidth="1"/>
    <col min="2" max="2" width="8" customWidth="1"/>
    <col min="3" max="3" width="6.42578125" customWidth="1"/>
    <col min="4" max="4" width="11.5703125" customWidth="1"/>
    <col min="5" max="5" width="8.28515625" customWidth="1"/>
    <col min="6" max="6" width="9" customWidth="1"/>
    <col min="7" max="7" width="7.7109375" customWidth="1"/>
    <col min="8" max="8" width="8.28515625" customWidth="1"/>
    <col min="9" max="9" width="8.140625" customWidth="1"/>
    <col min="10" max="10" width="12.28515625" customWidth="1"/>
    <col min="11" max="11" width="8.42578125" customWidth="1"/>
  </cols>
  <sheetData>
    <row r="1" spans="1:11" ht="17.25" thickBot="1" x14ac:dyDescent="0.3">
      <c r="A1" s="58" t="s">
        <v>80</v>
      </c>
      <c r="B1" s="58" t="s">
        <v>81</v>
      </c>
      <c r="C1" s="58" t="s">
        <v>82</v>
      </c>
      <c r="D1" s="58" t="s">
        <v>83</v>
      </c>
      <c r="E1" s="58" t="s">
        <v>84</v>
      </c>
      <c r="F1" s="58" t="s">
        <v>85</v>
      </c>
      <c r="G1" s="58" t="s">
        <v>86</v>
      </c>
      <c r="H1" s="58" t="s">
        <v>87</v>
      </c>
      <c r="I1" s="58" t="s">
        <v>88</v>
      </c>
      <c r="J1" s="8" t="s">
        <v>11</v>
      </c>
      <c r="K1" s="12" t="s">
        <v>12</v>
      </c>
    </row>
    <row r="2" spans="1:11" ht="18" x14ac:dyDescent="0.25">
      <c r="C2" s="59" t="s">
        <v>89</v>
      </c>
      <c r="D2" s="59" t="s">
        <v>90</v>
      </c>
      <c r="F2" s="59" t="s">
        <v>91</v>
      </c>
      <c r="G2" s="59" t="s">
        <v>91</v>
      </c>
      <c r="H2" s="59" t="s">
        <v>91</v>
      </c>
      <c r="I2" s="59" t="s">
        <v>90</v>
      </c>
      <c r="J2" s="60"/>
      <c r="K2" s="62">
        <v>0.7</v>
      </c>
    </row>
    <row r="3" spans="1:11" x14ac:dyDescent="0.25">
      <c r="A3" s="59">
        <v>1</v>
      </c>
      <c r="B3" s="59" t="s">
        <v>92</v>
      </c>
      <c r="C3" s="59">
        <v>10</v>
      </c>
      <c r="D3" s="59">
        <v>925.8</v>
      </c>
      <c r="E3" s="59">
        <v>3.8</v>
      </c>
      <c r="F3" s="59">
        <v>1.8</v>
      </c>
      <c r="G3" s="59">
        <v>7.0000000000000007E-2</v>
      </c>
      <c r="H3" s="59">
        <v>0.08</v>
      </c>
      <c r="I3" s="59">
        <v>1706.2</v>
      </c>
      <c r="J3" s="63">
        <v>0.66475139541804518</v>
      </c>
      <c r="K3" s="63">
        <v>0.4653259767926316</v>
      </c>
    </row>
    <row r="4" spans="1:11" x14ac:dyDescent="0.25">
      <c r="A4" s="59">
        <v>2</v>
      </c>
      <c r="B4" s="59" t="s">
        <v>92</v>
      </c>
      <c r="C4" s="59">
        <v>20</v>
      </c>
      <c r="D4" s="59">
        <v>1238.8</v>
      </c>
      <c r="E4" s="59">
        <v>4</v>
      </c>
      <c r="F4" s="59">
        <v>1.1000000000000001</v>
      </c>
      <c r="G4" s="59">
        <v>0.05</v>
      </c>
      <c r="H4" s="59">
        <v>0.06</v>
      </c>
      <c r="I4" s="59">
        <v>1412.8</v>
      </c>
      <c r="J4" s="63">
        <v>0.46493910402600525</v>
      </c>
      <c r="K4" s="63">
        <v>0.32545737281820364</v>
      </c>
    </row>
    <row r="5" spans="1:11" x14ac:dyDescent="0.25">
      <c r="A5" s="59">
        <v>3</v>
      </c>
      <c r="B5" s="59" t="s">
        <v>92</v>
      </c>
      <c r="C5" s="59">
        <v>30</v>
      </c>
      <c r="D5" s="59">
        <v>1476.8</v>
      </c>
      <c r="E5" s="59">
        <v>4.2</v>
      </c>
      <c r="F5" s="59">
        <v>1</v>
      </c>
      <c r="G5" s="59">
        <v>0.06</v>
      </c>
      <c r="H5" s="59">
        <v>0.05</v>
      </c>
      <c r="I5" s="59">
        <v>1419</v>
      </c>
      <c r="J5" s="63">
        <v>0.48058799537936014</v>
      </c>
      <c r="K5" s="63">
        <v>0.3364115967655521</v>
      </c>
    </row>
    <row r="6" spans="1:11" x14ac:dyDescent="0.25">
      <c r="A6" s="59">
        <v>4</v>
      </c>
      <c r="B6" s="59" t="s">
        <v>92</v>
      </c>
      <c r="C6" s="59">
        <v>10</v>
      </c>
      <c r="D6" s="59">
        <v>821.6</v>
      </c>
      <c r="E6" s="59">
        <v>3.8</v>
      </c>
      <c r="F6" s="59">
        <v>2.4</v>
      </c>
      <c r="G6" s="59">
        <v>7.0000000000000007E-2</v>
      </c>
      <c r="H6" s="59">
        <v>0.11</v>
      </c>
      <c r="I6" s="59">
        <v>2006.8</v>
      </c>
      <c r="J6" s="63">
        <v>0.66475139541804518</v>
      </c>
      <c r="K6" s="63">
        <v>0.4653259767926316</v>
      </c>
    </row>
    <row r="7" spans="1:11" x14ac:dyDescent="0.25">
      <c r="A7" s="59">
        <v>5</v>
      </c>
      <c r="B7" s="59" t="s">
        <v>92</v>
      </c>
      <c r="C7" s="59">
        <v>20</v>
      </c>
      <c r="D7" s="59">
        <v>1489.4</v>
      </c>
      <c r="E7" s="59">
        <v>3.8</v>
      </c>
      <c r="F7" s="59">
        <v>1.2</v>
      </c>
      <c r="G7" s="59">
        <v>0.06</v>
      </c>
      <c r="H7" s="59">
        <v>0.06</v>
      </c>
      <c r="I7" s="59">
        <v>1839.7</v>
      </c>
      <c r="J7" s="63">
        <v>0.46493910402600525</v>
      </c>
      <c r="K7" s="63">
        <v>0.32545737281820364</v>
      </c>
    </row>
    <row r="8" spans="1:11" x14ac:dyDescent="0.25">
      <c r="A8" s="59">
        <v>6</v>
      </c>
      <c r="B8" s="59" t="s">
        <v>92</v>
      </c>
      <c r="C8" s="59">
        <v>30</v>
      </c>
      <c r="D8" s="59">
        <v>1507.6</v>
      </c>
      <c r="E8" s="59">
        <v>3.9</v>
      </c>
      <c r="F8" s="59">
        <v>0.5</v>
      </c>
      <c r="G8" s="59">
        <v>0.05</v>
      </c>
      <c r="H8" s="59">
        <v>0.04</v>
      </c>
      <c r="I8" s="59">
        <v>697.3</v>
      </c>
      <c r="J8" s="63">
        <v>0.48058799537936014</v>
      </c>
      <c r="K8" s="63">
        <v>0.3364115967655521</v>
      </c>
    </row>
    <row r="9" spans="1:11" x14ac:dyDescent="0.25">
      <c r="A9" s="59">
        <v>7</v>
      </c>
      <c r="B9" s="59" t="s">
        <v>92</v>
      </c>
      <c r="C9" s="59">
        <v>10</v>
      </c>
      <c r="D9" s="59">
        <v>977.5</v>
      </c>
      <c r="E9" s="59">
        <v>4</v>
      </c>
      <c r="F9" s="59">
        <v>1.6</v>
      </c>
      <c r="G9" s="59">
        <v>0.06</v>
      </c>
      <c r="H9" s="59">
        <v>0.08</v>
      </c>
      <c r="I9" s="59">
        <v>1588.8</v>
      </c>
      <c r="J9" s="63">
        <v>0.66475139541804518</v>
      </c>
      <c r="K9" s="63">
        <v>0.4653259767926316</v>
      </c>
    </row>
    <row r="10" spans="1:11" x14ac:dyDescent="0.25">
      <c r="A10" s="59">
        <v>8</v>
      </c>
      <c r="B10" s="59" t="s">
        <v>92</v>
      </c>
      <c r="C10" s="59">
        <v>20</v>
      </c>
      <c r="D10" s="59">
        <v>1404.7</v>
      </c>
      <c r="E10" s="59">
        <v>4.0999999999999996</v>
      </c>
      <c r="F10" s="59">
        <v>2.2000000000000002</v>
      </c>
      <c r="G10" s="59">
        <v>0.06</v>
      </c>
      <c r="H10" s="59">
        <v>0.09</v>
      </c>
      <c r="I10" s="59">
        <v>3101.6</v>
      </c>
      <c r="J10" s="63">
        <v>0.46493910402600525</v>
      </c>
      <c r="K10" s="63">
        <v>0.32545737281820364</v>
      </c>
    </row>
    <row r="11" spans="1:11" x14ac:dyDescent="0.25">
      <c r="A11" s="59">
        <v>9</v>
      </c>
      <c r="B11" s="59" t="s">
        <v>92</v>
      </c>
      <c r="C11" s="59">
        <v>30</v>
      </c>
      <c r="D11" s="59">
        <v>1150.7</v>
      </c>
      <c r="E11" s="59">
        <v>4.3</v>
      </c>
      <c r="F11" s="59">
        <v>0.5</v>
      </c>
      <c r="G11" s="59">
        <v>7.0000000000000007E-2</v>
      </c>
      <c r="H11" s="59">
        <v>0.13</v>
      </c>
      <c r="I11" s="59">
        <v>529.20000000000005</v>
      </c>
      <c r="J11" s="63">
        <v>0.48058799537936014</v>
      </c>
      <c r="K11" s="63">
        <v>0.3364115967655521</v>
      </c>
    </row>
    <row r="12" spans="1:11" x14ac:dyDescent="0.25">
      <c r="A12" s="59">
        <v>10</v>
      </c>
      <c r="B12" s="59" t="s">
        <v>92</v>
      </c>
      <c r="C12" s="59">
        <v>10</v>
      </c>
      <c r="D12" s="59">
        <v>925.8</v>
      </c>
      <c r="E12" s="59">
        <v>3.8</v>
      </c>
      <c r="F12" s="59">
        <v>1.8</v>
      </c>
      <c r="G12" s="59">
        <v>7.0000000000000007E-2</v>
      </c>
      <c r="H12" s="59">
        <v>0.08</v>
      </c>
      <c r="I12" s="59">
        <v>1706.2</v>
      </c>
      <c r="J12" s="63">
        <v>0.66475139541804518</v>
      </c>
      <c r="K12" s="63">
        <v>0.4653259767926316</v>
      </c>
    </row>
    <row r="13" spans="1:11" x14ac:dyDescent="0.25">
      <c r="A13" s="59">
        <v>11</v>
      </c>
      <c r="B13" s="59" t="s">
        <v>92</v>
      </c>
      <c r="C13" s="59">
        <v>20</v>
      </c>
      <c r="D13" s="59">
        <v>1404.7</v>
      </c>
      <c r="E13" s="59">
        <v>4</v>
      </c>
      <c r="F13" s="59">
        <v>1.2</v>
      </c>
      <c r="G13" s="59">
        <v>0.06</v>
      </c>
      <c r="H13" s="59">
        <v>0.06</v>
      </c>
      <c r="I13" s="59">
        <v>1839.7</v>
      </c>
      <c r="J13" s="63">
        <v>0.46493910402600525</v>
      </c>
      <c r="K13" s="63">
        <v>0.32545737281820364</v>
      </c>
    </row>
    <row r="14" spans="1:11" x14ac:dyDescent="0.25">
      <c r="A14" s="59">
        <v>12</v>
      </c>
      <c r="B14" s="59" t="s">
        <v>92</v>
      </c>
      <c r="C14" s="59">
        <v>30</v>
      </c>
      <c r="D14" s="59">
        <v>1476.8</v>
      </c>
      <c r="E14" s="59">
        <v>4.2</v>
      </c>
      <c r="F14" s="59">
        <v>0.5</v>
      </c>
      <c r="G14" s="59">
        <v>0.06</v>
      </c>
      <c r="H14" s="59">
        <v>0.05</v>
      </c>
      <c r="I14" s="59">
        <v>697.3</v>
      </c>
      <c r="J14" s="63">
        <v>0.48058799537936014</v>
      </c>
      <c r="K14" s="63">
        <v>0.3364115967655521</v>
      </c>
    </row>
    <row r="15" spans="1:11" x14ac:dyDescent="0.25">
      <c r="A15" s="59">
        <v>13</v>
      </c>
      <c r="B15" s="59" t="s">
        <v>93</v>
      </c>
      <c r="C15" s="59">
        <v>10</v>
      </c>
      <c r="D15" s="59">
        <v>942.1</v>
      </c>
      <c r="E15" s="59">
        <v>3.7</v>
      </c>
      <c r="F15" s="59">
        <v>1.6</v>
      </c>
      <c r="G15" s="59">
        <v>7.0000000000000007E-2</v>
      </c>
      <c r="H15" s="59">
        <v>0.09</v>
      </c>
      <c r="I15" s="59">
        <v>1494.4</v>
      </c>
      <c r="J15" s="63">
        <v>0.64757197377264553</v>
      </c>
      <c r="K15" s="63">
        <v>0.45330038164085185</v>
      </c>
    </row>
    <row r="16" spans="1:11" x14ac:dyDescent="0.25">
      <c r="A16" s="59">
        <v>14</v>
      </c>
      <c r="B16" s="59" t="s">
        <v>93</v>
      </c>
      <c r="C16" s="59">
        <v>20</v>
      </c>
      <c r="D16" s="59">
        <v>1631.1</v>
      </c>
      <c r="E16" s="59">
        <v>4.4000000000000004</v>
      </c>
      <c r="F16" s="59">
        <v>0.4</v>
      </c>
      <c r="G16" s="59">
        <v>0.06</v>
      </c>
      <c r="H16" s="59">
        <v>0.04</v>
      </c>
      <c r="I16" s="59">
        <v>620.79999999999995</v>
      </c>
      <c r="J16" s="63">
        <v>0.38263405668849937</v>
      </c>
      <c r="K16" s="63">
        <v>0.26784383968194952</v>
      </c>
    </row>
    <row r="17" spans="1:11" x14ac:dyDescent="0.25">
      <c r="A17" s="59">
        <v>15</v>
      </c>
      <c r="B17" s="59" t="s">
        <v>93</v>
      </c>
      <c r="C17" s="59">
        <v>30</v>
      </c>
      <c r="D17" s="59">
        <v>1655.5</v>
      </c>
      <c r="E17" s="59">
        <v>4.4000000000000004</v>
      </c>
      <c r="F17" s="59">
        <v>0.3</v>
      </c>
      <c r="G17" s="59">
        <v>0.05</v>
      </c>
      <c r="H17" s="59">
        <v>0.03</v>
      </c>
      <c r="I17" s="59">
        <v>439.7</v>
      </c>
      <c r="J17" s="63">
        <v>0.39793935960894633</v>
      </c>
      <c r="K17" s="63">
        <v>0.2785575517262624</v>
      </c>
    </row>
    <row r="18" spans="1:11" x14ac:dyDescent="0.25">
      <c r="A18" s="59">
        <v>16</v>
      </c>
      <c r="B18" s="59" t="s">
        <v>93</v>
      </c>
      <c r="C18" s="59">
        <v>10</v>
      </c>
      <c r="D18" s="59">
        <v>793.7</v>
      </c>
      <c r="E18" s="59">
        <v>3.7</v>
      </c>
      <c r="F18" s="59">
        <v>2.8</v>
      </c>
      <c r="G18" s="59">
        <v>0.08</v>
      </c>
      <c r="H18" s="59">
        <v>0.12</v>
      </c>
      <c r="I18" s="59">
        <v>2190</v>
      </c>
      <c r="J18" s="63">
        <v>0.64757197377264553</v>
      </c>
      <c r="K18" s="63">
        <v>0.45330038164085185</v>
      </c>
    </row>
    <row r="19" spans="1:11" x14ac:dyDescent="0.25">
      <c r="A19" s="59">
        <v>17</v>
      </c>
      <c r="B19" s="59" t="s">
        <v>93</v>
      </c>
      <c r="C19" s="59">
        <v>20</v>
      </c>
      <c r="D19" s="59">
        <v>1646</v>
      </c>
      <c r="E19" s="59">
        <v>4.3</v>
      </c>
      <c r="F19" s="59">
        <v>0.6</v>
      </c>
      <c r="G19" s="59">
        <v>0.06</v>
      </c>
      <c r="H19" s="59">
        <v>0.05</v>
      </c>
      <c r="I19" s="59">
        <v>1014.8</v>
      </c>
      <c r="J19" s="63">
        <v>0.38263405668849937</v>
      </c>
      <c r="K19" s="63">
        <v>0.26784383968194952</v>
      </c>
    </row>
    <row r="20" spans="1:11" x14ac:dyDescent="0.25">
      <c r="A20" s="59">
        <v>18</v>
      </c>
      <c r="B20" s="59" t="s">
        <v>93</v>
      </c>
      <c r="C20" s="59">
        <v>30</v>
      </c>
      <c r="D20" s="59">
        <v>1653.1</v>
      </c>
      <c r="E20" s="59">
        <v>4.7</v>
      </c>
      <c r="F20" s="59">
        <v>0.2</v>
      </c>
      <c r="G20" s="59">
        <v>0.06</v>
      </c>
      <c r="H20" s="59">
        <v>0.03</v>
      </c>
      <c r="I20" s="59">
        <v>278.39999999999998</v>
      </c>
      <c r="J20" s="63">
        <v>0.39793935960894633</v>
      </c>
      <c r="K20" s="63">
        <v>0.2785575517262624</v>
      </c>
    </row>
    <row r="21" spans="1:11" x14ac:dyDescent="0.25">
      <c r="A21" s="59">
        <v>19</v>
      </c>
      <c r="B21" s="59" t="s">
        <v>93</v>
      </c>
      <c r="C21" s="59">
        <v>10</v>
      </c>
      <c r="D21" s="59">
        <v>946.4</v>
      </c>
      <c r="E21" s="59">
        <v>3.8</v>
      </c>
      <c r="F21" s="59">
        <v>1.2</v>
      </c>
      <c r="G21" s="59">
        <v>0.06</v>
      </c>
      <c r="H21" s="59">
        <v>0.08</v>
      </c>
      <c r="I21" s="59">
        <v>1095.0999999999999</v>
      </c>
      <c r="J21" s="63">
        <v>0.64757197377264553</v>
      </c>
      <c r="K21" s="63">
        <v>0.45330038164085185</v>
      </c>
    </row>
    <row r="22" spans="1:11" x14ac:dyDescent="0.25">
      <c r="A22" s="59">
        <v>20</v>
      </c>
      <c r="B22" s="59" t="s">
        <v>93</v>
      </c>
      <c r="C22" s="59">
        <v>20</v>
      </c>
      <c r="D22" s="59">
        <v>1697.3</v>
      </c>
      <c r="E22" s="59">
        <v>4.9000000000000004</v>
      </c>
      <c r="F22" s="59">
        <v>0.4</v>
      </c>
      <c r="G22" s="59">
        <v>0.05</v>
      </c>
      <c r="H22" s="59">
        <v>0.03</v>
      </c>
      <c r="I22" s="59">
        <v>699.5</v>
      </c>
      <c r="J22" s="63">
        <v>0.38263405668849937</v>
      </c>
      <c r="K22" s="63">
        <v>0.26784383968194952</v>
      </c>
    </row>
    <row r="23" spans="1:11" x14ac:dyDescent="0.25">
      <c r="A23" s="59">
        <v>21</v>
      </c>
      <c r="B23" s="59" t="s">
        <v>93</v>
      </c>
      <c r="C23" s="59">
        <v>30</v>
      </c>
      <c r="D23" s="59">
        <v>1669.1</v>
      </c>
      <c r="E23" s="59">
        <v>5.0999999999999996</v>
      </c>
      <c r="F23" s="59">
        <v>0.1</v>
      </c>
      <c r="G23" s="59">
        <v>0.05</v>
      </c>
      <c r="H23" s="59">
        <v>0.04</v>
      </c>
      <c r="I23" s="59">
        <v>220.9</v>
      </c>
      <c r="J23" s="63">
        <v>0.39793935960894633</v>
      </c>
      <c r="K23" s="63">
        <v>0.2785575517262624</v>
      </c>
    </row>
    <row r="24" spans="1:11" x14ac:dyDescent="0.25">
      <c r="A24" s="59">
        <v>22</v>
      </c>
      <c r="B24" s="59" t="s">
        <v>93</v>
      </c>
      <c r="C24" s="59">
        <v>10</v>
      </c>
      <c r="D24" s="59">
        <v>942.1</v>
      </c>
      <c r="E24" s="59">
        <v>3.7</v>
      </c>
      <c r="F24" s="59">
        <v>1.6</v>
      </c>
      <c r="G24" s="59">
        <v>7.0000000000000007E-2</v>
      </c>
      <c r="H24" s="59">
        <v>0.09</v>
      </c>
      <c r="I24" s="59">
        <v>1494.4</v>
      </c>
      <c r="J24" s="63">
        <v>0.64757197377264553</v>
      </c>
      <c r="K24" s="63">
        <v>0.45330038164085185</v>
      </c>
    </row>
    <row r="25" spans="1:11" x14ac:dyDescent="0.25">
      <c r="A25" s="59">
        <v>23</v>
      </c>
      <c r="B25" s="59" t="s">
        <v>93</v>
      </c>
      <c r="C25" s="59">
        <v>20</v>
      </c>
      <c r="D25" s="59">
        <v>1646</v>
      </c>
      <c r="E25" s="59">
        <v>4.4000000000000004</v>
      </c>
      <c r="F25" s="59">
        <v>0.4</v>
      </c>
      <c r="G25" s="59">
        <v>0.06</v>
      </c>
      <c r="H25" s="59">
        <v>0.04</v>
      </c>
      <c r="I25" s="59">
        <v>699.5</v>
      </c>
      <c r="J25" s="63">
        <v>0.38263405668849937</v>
      </c>
      <c r="K25" s="63">
        <v>0.26784383968194952</v>
      </c>
    </row>
    <row r="26" spans="1:11" ht="15.75" thickBot="1" x14ac:dyDescent="0.3">
      <c r="A26" s="61">
        <v>24</v>
      </c>
      <c r="B26" s="61" t="s">
        <v>93</v>
      </c>
      <c r="C26" s="61">
        <v>30</v>
      </c>
      <c r="D26" s="61">
        <v>1655.5</v>
      </c>
      <c r="E26" s="61">
        <v>4.7</v>
      </c>
      <c r="F26" s="61">
        <v>0.2</v>
      </c>
      <c r="G26" s="61">
        <v>0.05</v>
      </c>
      <c r="H26" s="61">
        <v>0.03</v>
      </c>
      <c r="I26" s="61">
        <v>278.39999999999998</v>
      </c>
      <c r="J26" s="64">
        <v>0.39793935960894633</v>
      </c>
      <c r="K26" s="64">
        <v>0.2785575517262624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Analyses</vt:lpstr>
      <vt:lpstr>Donnees</vt:lpstr>
      <vt:lpstr>Feuil2</vt:lpstr>
      <vt:lpstr>Feuil3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WIDOY</dc:creator>
  <cp:lastModifiedBy>Wilfried</cp:lastModifiedBy>
  <dcterms:created xsi:type="dcterms:W3CDTF">2019-01-17T13:37:27Z</dcterms:created>
  <dcterms:modified xsi:type="dcterms:W3CDTF">2020-10-16T01:48:28Z</dcterms:modified>
</cp:coreProperties>
</file>