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127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epar_000\Dropbox\2016_mais-phosphore\donnees\source\"/>
    </mc:Choice>
  </mc:AlternateContent>
  <bookViews>
    <workbookView xWindow="0" yWindow="0" windowWidth="20400" windowHeight="7680" activeTab="4"/>
  </bookViews>
  <sheets>
    <sheet name="data" sheetId="1" r:id="rId1"/>
    <sheet name="Feuil1" sheetId="2" r:id="rId2"/>
    <sheet name="Feuil2" sheetId="3" r:id="rId3"/>
    <sheet name="data_complete_SEP_20160902" sheetId="4" r:id="rId4"/>
    <sheet name="indices_clim_SEP_20160906" sheetId="5" r:id="rId5"/>
  </sheets>
  <calcPr calcId="171027"/>
</workbook>
</file>

<file path=xl/calcChain.xml><?xml version="1.0" encoding="utf-8"?>
<calcChain xmlns="http://schemas.openxmlformats.org/spreadsheetml/2006/main">
  <c r="AI4" i="5" l="1"/>
  <c r="AI5" i="5"/>
  <c r="AI6" i="5"/>
  <c r="AI7" i="5"/>
  <c r="AI8" i="5"/>
  <c r="AI9" i="5"/>
  <c r="AI10" i="5"/>
  <c r="AI11" i="5"/>
  <c r="AI12" i="5"/>
  <c r="AI13" i="5"/>
  <c r="AI14" i="5"/>
  <c r="AI15" i="5"/>
  <c r="AI16" i="5"/>
  <c r="AI17" i="5"/>
  <c r="AI18" i="5"/>
  <c r="AI19" i="5"/>
  <c r="AI20" i="5"/>
  <c r="AI21" i="5"/>
  <c r="AI22" i="5"/>
  <c r="AI23" i="5"/>
  <c r="AI24" i="5"/>
  <c r="AI25" i="5"/>
  <c r="AI26" i="5"/>
  <c r="AI27" i="5"/>
  <c r="AI28" i="5"/>
  <c r="AI29" i="5"/>
  <c r="AI30" i="5"/>
  <c r="AI31" i="5"/>
  <c r="AI32" i="5"/>
  <c r="AI33" i="5"/>
  <c r="AI34" i="5"/>
  <c r="AI35" i="5"/>
  <c r="AI36" i="5"/>
  <c r="AI37" i="5"/>
  <c r="AI38" i="5"/>
  <c r="AI39" i="5"/>
  <c r="AI40" i="5"/>
  <c r="AI41" i="5"/>
  <c r="AI42" i="5"/>
  <c r="AI43" i="5"/>
  <c r="AI44" i="5"/>
  <c r="AI45" i="5"/>
  <c r="AI46" i="5"/>
  <c r="AI47" i="5"/>
  <c r="AI48" i="5"/>
  <c r="AI49" i="5"/>
  <c r="AI50" i="5"/>
  <c r="AI51" i="5"/>
  <c r="AI52" i="5"/>
  <c r="AI53" i="5"/>
  <c r="AI54" i="5"/>
  <c r="AI55" i="5"/>
  <c r="AI56" i="5"/>
  <c r="AI57" i="5"/>
  <c r="AI58" i="5"/>
  <c r="AI59" i="5"/>
  <c r="AI60" i="5"/>
  <c r="AI61" i="5"/>
  <c r="AI62" i="5"/>
  <c r="AI63" i="5"/>
  <c r="AI64" i="5"/>
  <c r="AI65" i="5"/>
  <c r="AI66" i="5"/>
  <c r="AI67" i="5"/>
  <c r="AI68" i="5"/>
  <c r="AI69" i="5"/>
  <c r="AI70" i="5"/>
  <c r="AI71" i="5"/>
  <c r="AI72" i="5"/>
  <c r="AI73" i="5"/>
  <c r="AI74" i="5"/>
  <c r="AI75" i="5"/>
  <c r="AI76" i="5"/>
  <c r="AI77" i="5"/>
  <c r="AI78" i="5"/>
  <c r="AI79" i="5"/>
  <c r="AI80" i="5"/>
  <c r="AI81" i="5"/>
  <c r="AI82" i="5"/>
  <c r="AI83" i="5"/>
  <c r="AI84" i="5"/>
  <c r="AI85" i="5"/>
  <c r="AI86" i="5"/>
  <c r="AI87" i="5"/>
  <c r="AI88" i="5"/>
  <c r="AI89" i="5"/>
  <c r="AI90" i="5"/>
  <c r="AI91" i="5"/>
  <c r="AI92" i="5"/>
  <c r="AI93" i="5"/>
  <c r="AI94" i="5"/>
  <c r="AI95" i="5"/>
  <c r="AI96" i="5"/>
  <c r="AI97" i="5"/>
  <c r="AI98" i="5"/>
  <c r="AI99" i="5"/>
  <c r="AI100" i="5"/>
  <c r="AI101" i="5"/>
  <c r="AI102" i="5"/>
  <c r="AI103" i="5"/>
  <c r="AI104" i="5"/>
  <c r="AI105" i="5"/>
  <c r="AI106" i="5"/>
  <c r="AI107" i="5"/>
  <c r="AI108" i="5"/>
  <c r="AI109" i="5"/>
  <c r="AI110" i="5"/>
  <c r="AI111" i="5"/>
  <c r="AI112" i="5"/>
  <c r="AI113" i="5"/>
  <c r="AI114" i="5"/>
  <c r="AI115" i="5"/>
  <c r="AI116" i="5"/>
  <c r="AI117" i="5"/>
  <c r="AI118" i="5"/>
  <c r="AI119" i="5"/>
  <c r="AI120" i="5"/>
  <c r="AI121" i="5"/>
  <c r="AI122" i="5"/>
  <c r="AI123" i="5"/>
  <c r="AI124" i="5"/>
  <c r="AI125" i="5"/>
  <c r="AI126" i="5"/>
  <c r="AI127" i="5"/>
  <c r="AI128" i="5"/>
  <c r="AI129" i="5"/>
  <c r="AI130" i="5"/>
  <c r="AI131" i="5"/>
  <c r="AI132" i="5"/>
  <c r="AI133" i="5"/>
  <c r="AI134" i="5"/>
  <c r="AI135" i="5"/>
  <c r="AI136" i="5"/>
  <c r="AI137" i="5"/>
  <c r="AI138" i="5"/>
  <c r="AI139" i="5"/>
  <c r="AI140" i="5"/>
  <c r="AI141" i="5"/>
  <c r="AI142" i="5"/>
  <c r="AI143" i="5"/>
  <c r="AI144" i="5"/>
  <c r="AI145" i="5"/>
  <c r="AI146" i="5"/>
  <c r="AI147" i="5"/>
  <c r="AI148" i="5"/>
  <c r="AI149" i="5"/>
  <c r="AI150" i="5"/>
  <c r="AI151" i="5"/>
  <c r="AI152" i="5"/>
  <c r="AI153" i="5"/>
  <c r="AI154" i="5"/>
  <c r="AI155" i="5"/>
  <c r="AI156" i="5"/>
  <c r="AI157" i="5"/>
  <c r="AI158" i="5"/>
  <c r="AI159" i="5"/>
  <c r="AI160" i="5"/>
  <c r="AI161" i="5"/>
  <c r="AI162" i="5"/>
  <c r="AI163" i="5"/>
  <c r="AI164" i="5"/>
  <c r="AI165" i="5"/>
  <c r="AI166" i="5"/>
  <c r="AI167" i="5"/>
  <c r="AI168" i="5"/>
  <c r="AI169" i="5"/>
  <c r="AI170" i="5"/>
  <c r="AI171" i="5"/>
  <c r="AI172" i="5"/>
  <c r="AI173" i="5"/>
  <c r="AI174" i="5"/>
  <c r="AI175" i="5"/>
  <c r="AI3" i="5"/>
  <c r="K577" i="2" l="1"/>
  <c r="L577" i="2" s="1"/>
  <c r="K576" i="2"/>
  <c r="L576" i="2" s="1"/>
  <c r="K326" i="2"/>
  <c r="L326" i="2" s="1"/>
  <c r="K325" i="2"/>
  <c r="L325" i="2" s="1"/>
  <c r="K324" i="2"/>
  <c r="L324" i="2" s="1"/>
  <c r="K323" i="2"/>
  <c r="L323" i="2" s="1"/>
  <c r="K322" i="2"/>
  <c r="L322" i="2" s="1"/>
  <c r="K321" i="2"/>
  <c r="L321" i="2" s="1"/>
  <c r="K320" i="2"/>
  <c r="L320" i="2" s="1"/>
  <c r="K319" i="2"/>
  <c r="L319" i="2" s="1"/>
  <c r="K318" i="2"/>
  <c r="L318" i="2" s="1"/>
  <c r="K317" i="2"/>
  <c r="L317" i="2" s="1"/>
  <c r="K316" i="2"/>
  <c r="L316" i="2" s="1"/>
  <c r="K315" i="2"/>
  <c r="L315" i="2" s="1"/>
  <c r="K314" i="2"/>
  <c r="L314" i="2" s="1"/>
  <c r="K313" i="2"/>
  <c r="L313" i="2" s="1"/>
  <c r="K312" i="2"/>
  <c r="L312" i="2" s="1"/>
  <c r="K311" i="2"/>
  <c r="L311" i="2" s="1"/>
  <c r="K310" i="2"/>
  <c r="L310" i="2" s="1"/>
  <c r="K309" i="2"/>
  <c r="L309" i="2" s="1"/>
  <c r="K308" i="2"/>
  <c r="L308" i="2" s="1"/>
  <c r="K307" i="2"/>
  <c r="L307" i="2" s="1"/>
  <c r="K306" i="2"/>
  <c r="L306" i="2" s="1"/>
  <c r="K305" i="2"/>
  <c r="L305" i="2" s="1"/>
  <c r="K304" i="2"/>
  <c r="L304" i="2" s="1"/>
  <c r="K303" i="2"/>
  <c r="L303" i="2" s="1"/>
  <c r="K297" i="2"/>
  <c r="L297" i="2" s="1"/>
  <c r="K296" i="2"/>
  <c r="L296" i="2" s="1"/>
  <c r="K295" i="2"/>
  <c r="L295" i="2" s="1"/>
  <c r="K294" i="2"/>
  <c r="L294" i="2" s="1"/>
  <c r="K293" i="2"/>
  <c r="L293" i="2" s="1"/>
  <c r="K292" i="2"/>
  <c r="L292" i="2" s="1"/>
  <c r="K291" i="2"/>
  <c r="L291" i="2" s="1"/>
  <c r="K290" i="2"/>
  <c r="L290" i="2" s="1"/>
  <c r="K289" i="2"/>
  <c r="L289" i="2" s="1"/>
  <c r="K288" i="2"/>
  <c r="L288" i="2" s="1"/>
  <c r="K287" i="2"/>
  <c r="L287" i="2" s="1"/>
  <c r="K286" i="2"/>
  <c r="L286" i="2" s="1"/>
  <c r="K285" i="2"/>
  <c r="L285" i="2" s="1"/>
  <c r="K284" i="2"/>
  <c r="L284" i="2" s="1"/>
  <c r="K283" i="2"/>
  <c r="L283" i="2" s="1"/>
  <c r="K282" i="2"/>
  <c r="L282" i="2" s="1"/>
  <c r="K281" i="2"/>
  <c r="L281" i="2" s="1"/>
  <c r="K280" i="2"/>
  <c r="L280" i="2" s="1"/>
  <c r="K279" i="2"/>
  <c r="L279" i="2" s="1"/>
  <c r="K278" i="2"/>
  <c r="L278" i="2" s="1"/>
  <c r="K277" i="2"/>
  <c r="L277" i="2" s="1"/>
  <c r="K276" i="2"/>
  <c r="L276" i="2" s="1"/>
  <c r="K275" i="2"/>
  <c r="L275" i="2" s="1"/>
  <c r="K274" i="2"/>
  <c r="L274" i="2" s="1"/>
  <c r="K273" i="2"/>
  <c r="L273" i="2" s="1"/>
  <c r="K272" i="2"/>
  <c r="L272" i="2" s="1"/>
  <c r="K271" i="2"/>
  <c r="L271" i="2" s="1"/>
  <c r="K270" i="2"/>
  <c r="L270" i="2" s="1"/>
  <c r="K269" i="2"/>
  <c r="L269" i="2" s="1"/>
  <c r="K268" i="2"/>
  <c r="L268" i="2" s="1"/>
  <c r="K267" i="2"/>
  <c r="L267" i="2" s="1"/>
  <c r="K266" i="2"/>
  <c r="L266" i="2" s="1"/>
  <c r="K265" i="2"/>
  <c r="L265" i="2" s="1"/>
  <c r="K264" i="2"/>
  <c r="L264" i="2" s="1"/>
  <c r="K263" i="2"/>
  <c r="L263" i="2" s="1"/>
  <c r="K262" i="2"/>
  <c r="L262" i="2" s="1"/>
  <c r="K261" i="2"/>
  <c r="L261" i="2" s="1"/>
  <c r="K260" i="2"/>
  <c r="L260" i="2" s="1"/>
  <c r="K259" i="2"/>
  <c r="L259" i="2" s="1"/>
  <c r="K258" i="2"/>
  <c r="L258" i="2" s="1"/>
  <c r="K257" i="2"/>
  <c r="L257" i="2" s="1"/>
  <c r="K256" i="2"/>
  <c r="L256" i="2" s="1"/>
  <c r="K255" i="2"/>
  <c r="L255" i="2" s="1"/>
  <c r="K254" i="2"/>
  <c r="L254" i="2" s="1"/>
  <c r="K253" i="2"/>
  <c r="L253" i="2" s="1"/>
  <c r="K252" i="2"/>
  <c r="L252" i="2" s="1"/>
  <c r="K251" i="2"/>
  <c r="L251" i="2" s="1"/>
  <c r="K250" i="2"/>
  <c r="L250" i="2" s="1"/>
  <c r="K249" i="2"/>
  <c r="L249" i="2" s="1"/>
  <c r="K248" i="2"/>
  <c r="L248" i="2" s="1"/>
  <c r="K247" i="2"/>
  <c r="L247" i="2" s="1"/>
  <c r="K246" i="2"/>
  <c r="L246" i="2" s="1"/>
  <c r="K245" i="2"/>
  <c r="L245" i="2" s="1"/>
  <c r="K244" i="2"/>
  <c r="L244" i="2" s="1"/>
  <c r="K243" i="2"/>
  <c r="L243" i="2" s="1"/>
  <c r="K242" i="2"/>
  <c r="L242" i="2" s="1"/>
  <c r="K241" i="2"/>
  <c r="L241" i="2" s="1"/>
  <c r="K240" i="2"/>
  <c r="L240" i="2" s="1"/>
  <c r="K239" i="2"/>
  <c r="L239" i="2" s="1"/>
  <c r="K238" i="2"/>
  <c r="L238" i="2" s="1"/>
  <c r="K237" i="2"/>
  <c r="L237" i="2" s="1"/>
  <c r="K236" i="2"/>
  <c r="L236" i="2" s="1"/>
  <c r="K235" i="2"/>
  <c r="L235" i="2" s="1"/>
  <c r="K234" i="2"/>
  <c r="L234" i="2" s="1"/>
  <c r="K233" i="2"/>
  <c r="L233" i="2" s="1"/>
  <c r="K232" i="2"/>
  <c r="L232" i="2" s="1"/>
  <c r="K231" i="2"/>
  <c r="L231" i="2" s="1"/>
  <c r="K230" i="2"/>
  <c r="L230" i="2" s="1"/>
  <c r="K229" i="2"/>
  <c r="L229" i="2" s="1"/>
  <c r="K228" i="2"/>
  <c r="L228" i="2" s="1"/>
  <c r="K227" i="2"/>
  <c r="L227" i="2" s="1"/>
  <c r="K226" i="2"/>
  <c r="L226" i="2" s="1"/>
  <c r="K225" i="2"/>
  <c r="L225" i="2" s="1"/>
  <c r="K224" i="2"/>
  <c r="L224" i="2" s="1"/>
  <c r="K223" i="2"/>
  <c r="L223" i="2" s="1"/>
  <c r="K222" i="2"/>
  <c r="L222" i="2" s="1"/>
  <c r="K221" i="2"/>
  <c r="L221" i="2" s="1"/>
  <c r="K220" i="2"/>
  <c r="L220" i="2" s="1"/>
  <c r="K219" i="2"/>
  <c r="L219" i="2" s="1"/>
  <c r="K218" i="2"/>
  <c r="L218" i="2" s="1"/>
  <c r="K217" i="2"/>
  <c r="L217" i="2" s="1"/>
  <c r="K216" i="2"/>
  <c r="L216" i="2" s="1"/>
  <c r="K215" i="2"/>
  <c r="L215" i="2" s="1"/>
  <c r="K214" i="2"/>
  <c r="L214" i="2" s="1"/>
  <c r="K213" i="2"/>
  <c r="L213" i="2" s="1"/>
  <c r="K212" i="2"/>
  <c r="L212" i="2" s="1"/>
  <c r="K211" i="2"/>
  <c r="L211" i="2" s="1"/>
  <c r="K206" i="2"/>
  <c r="L206" i="2" s="1"/>
  <c r="K205" i="2"/>
  <c r="L205" i="2" s="1"/>
  <c r="K204" i="2"/>
  <c r="L204" i="2" s="1"/>
  <c r="K203" i="2"/>
  <c r="L203" i="2" s="1"/>
  <c r="K202" i="2"/>
  <c r="L202" i="2" s="1"/>
  <c r="K201" i="2"/>
  <c r="L201" i="2" s="1"/>
  <c r="K200" i="2"/>
  <c r="L200" i="2" s="1"/>
  <c r="K199" i="2"/>
  <c r="L199" i="2" s="1"/>
  <c r="K198" i="2"/>
  <c r="L198" i="2" s="1"/>
  <c r="K197" i="2"/>
  <c r="L197" i="2" s="1"/>
  <c r="K196" i="2"/>
  <c r="L196" i="2" s="1"/>
  <c r="K195" i="2"/>
  <c r="L195" i="2" s="1"/>
  <c r="K194" i="2"/>
  <c r="L194" i="2" s="1"/>
  <c r="K193" i="2"/>
  <c r="L193" i="2" s="1"/>
  <c r="K192" i="2"/>
  <c r="L192" i="2" s="1"/>
  <c r="K191" i="2"/>
  <c r="L191" i="2" s="1"/>
  <c r="K190" i="2"/>
  <c r="L190" i="2" s="1"/>
  <c r="K189" i="2"/>
  <c r="L189" i="2" s="1"/>
  <c r="K188" i="2"/>
  <c r="L188" i="2" s="1"/>
  <c r="K187" i="2"/>
  <c r="L187" i="2" s="1"/>
  <c r="K186" i="2"/>
  <c r="L186" i="2" s="1"/>
  <c r="K185" i="2"/>
  <c r="L185" i="2" s="1"/>
  <c r="K184" i="2"/>
  <c r="L184" i="2" s="1"/>
  <c r="K183" i="2"/>
  <c r="L183" i="2" s="1"/>
  <c r="K182" i="2"/>
  <c r="L182" i="2" s="1"/>
  <c r="K181" i="2"/>
  <c r="L181" i="2" s="1"/>
  <c r="K180" i="2"/>
  <c r="L180" i="2" s="1"/>
  <c r="K179" i="2"/>
  <c r="L179" i="2" s="1"/>
  <c r="K166" i="2"/>
  <c r="L166" i="2" s="1"/>
  <c r="K165" i="2"/>
  <c r="L165" i="2" s="1"/>
  <c r="K164" i="2"/>
  <c r="L164" i="2" s="1"/>
  <c r="K163" i="2"/>
  <c r="L163" i="2" s="1"/>
  <c r="K162" i="2"/>
  <c r="L162" i="2" s="1"/>
  <c r="K161" i="2"/>
  <c r="L161" i="2" s="1"/>
  <c r="K160" i="2"/>
  <c r="L160" i="2" s="1"/>
  <c r="K159" i="2"/>
  <c r="L159" i="2" s="1"/>
  <c r="K158" i="2"/>
  <c r="L158" i="2" s="1"/>
  <c r="K157" i="2"/>
  <c r="L157" i="2" s="1"/>
  <c r="K156" i="2"/>
  <c r="L156" i="2" s="1"/>
  <c r="K155" i="2"/>
  <c r="L155" i="2" s="1"/>
  <c r="K154" i="2"/>
  <c r="L154" i="2" s="1"/>
  <c r="K153" i="2"/>
  <c r="L153" i="2" s="1"/>
  <c r="K152" i="2"/>
  <c r="L152" i="2" s="1"/>
  <c r="K151" i="2"/>
  <c r="L151" i="2" s="1"/>
  <c r="K150" i="2"/>
  <c r="L150" i="2" s="1"/>
  <c r="K149" i="2"/>
  <c r="L149" i="2" s="1"/>
  <c r="K148" i="2"/>
  <c r="L148" i="2" s="1"/>
  <c r="K147" i="2"/>
  <c r="L147" i="2" s="1"/>
  <c r="K146" i="2"/>
  <c r="L146" i="2" s="1"/>
  <c r="K145" i="2"/>
  <c r="L145" i="2" s="1"/>
  <c r="K144" i="2"/>
  <c r="L144" i="2" s="1"/>
  <c r="K143" i="2"/>
  <c r="L143" i="2" s="1"/>
  <c r="K142" i="2"/>
  <c r="L142" i="2" s="1"/>
  <c r="K141" i="2"/>
  <c r="L141" i="2" s="1"/>
  <c r="K140" i="2"/>
  <c r="L140" i="2" s="1"/>
  <c r="K139" i="2"/>
  <c r="L139" i="2" s="1"/>
  <c r="K138" i="2"/>
  <c r="L138" i="2" s="1"/>
  <c r="K137" i="2"/>
  <c r="L137" i="2" s="1"/>
  <c r="K136" i="2"/>
  <c r="L136" i="2" s="1"/>
  <c r="K135" i="2"/>
  <c r="L135" i="2" s="1"/>
  <c r="K134" i="2"/>
  <c r="L134" i="2" s="1"/>
  <c r="K133" i="2"/>
  <c r="L133" i="2" s="1"/>
  <c r="K132" i="2"/>
  <c r="L132" i="2" s="1"/>
  <c r="K131" i="2"/>
  <c r="L131" i="2" s="1"/>
  <c r="K130" i="2"/>
  <c r="L130" i="2" s="1"/>
  <c r="K129" i="2"/>
  <c r="L129" i="2" s="1"/>
  <c r="K128" i="2"/>
  <c r="L128" i="2" s="1"/>
  <c r="K127" i="2"/>
  <c r="L127" i="2" s="1"/>
  <c r="K126" i="2"/>
  <c r="L126" i="2" s="1"/>
  <c r="K125" i="2"/>
  <c r="L125" i="2" s="1"/>
  <c r="K124" i="2"/>
  <c r="L124" i="2" s="1"/>
  <c r="K123" i="2"/>
  <c r="L123" i="2" s="1"/>
  <c r="K122" i="2"/>
  <c r="L122" i="2" s="1"/>
  <c r="K121" i="2"/>
  <c r="L121" i="2" s="1"/>
  <c r="K120" i="2"/>
  <c r="L120" i="2" s="1"/>
  <c r="K119" i="2"/>
  <c r="L119" i="2" s="1"/>
  <c r="K118" i="2"/>
  <c r="L118" i="2" s="1"/>
  <c r="K117" i="2"/>
  <c r="L117" i="2" s="1"/>
  <c r="K116" i="2"/>
  <c r="L116" i="2" s="1"/>
  <c r="K115" i="2"/>
  <c r="L115" i="2" s="1"/>
  <c r="K114" i="2"/>
  <c r="L114" i="2" s="1"/>
  <c r="K113" i="2"/>
  <c r="L113" i="2" s="1"/>
  <c r="K112" i="2"/>
  <c r="L112" i="2" s="1"/>
  <c r="K111" i="2"/>
  <c r="L111" i="2" s="1"/>
  <c r="K54" i="2"/>
  <c r="L54" i="2" s="1"/>
  <c r="K55" i="2"/>
  <c r="L55" i="2"/>
  <c r="K56" i="2"/>
  <c r="L56" i="2" s="1"/>
  <c r="K57" i="2"/>
  <c r="L57" i="2"/>
  <c r="K58" i="2"/>
  <c r="L58" i="2" s="1"/>
  <c r="K59" i="2"/>
  <c r="L59" i="2"/>
  <c r="K60" i="2"/>
  <c r="L60" i="2" s="1"/>
  <c r="K61" i="2"/>
  <c r="L61" i="2" s="1"/>
  <c r="K53" i="2"/>
  <c r="L53" i="2" s="1"/>
  <c r="G566" i="2"/>
  <c r="G559" i="2"/>
  <c r="G545" i="2"/>
  <c r="G534" i="2"/>
  <c r="G526" i="2"/>
  <c r="G517" i="2"/>
  <c r="G497" i="2"/>
  <c r="G491" i="2"/>
  <c r="G488" i="2"/>
  <c r="G473" i="2"/>
  <c r="G465" i="2"/>
  <c r="G440" i="2"/>
  <c r="G432" i="2"/>
  <c r="G419" i="2"/>
  <c r="G410" i="2"/>
  <c r="G365" i="2"/>
  <c r="G373" i="2"/>
  <c r="G381" i="2"/>
  <c r="G389" i="2"/>
  <c r="G397" i="2"/>
  <c r="G338" i="2"/>
  <c r="G346" i="2"/>
  <c r="G354" i="2"/>
  <c r="F26" i="2"/>
  <c r="G26" i="2" s="1"/>
  <c r="F27" i="2"/>
  <c r="G27" i="2" s="1"/>
  <c r="F28" i="2"/>
  <c r="G28" i="2" s="1"/>
  <c r="F29" i="2"/>
  <c r="G29" i="2" s="1"/>
  <c r="F30" i="2"/>
  <c r="G30" i="2"/>
  <c r="F31" i="2"/>
  <c r="G31" i="2" s="1"/>
  <c r="F32" i="2"/>
  <c r="G32" i="2" s="1"/>
  <c r="F33" i="2"/>
  <c r="G33" i="2" s="1"/>
  <c r="F34" i="2"/>
  <c r="G34" i="2" s="1"/>
  <c r="F35" i="2"/>
  <c r="G35" i="2" s="1"/>
  <c r="F36" i="2"/>
  <c r="G36" i="2" s="1"/>
  <c r="F37" i="2"/>
  <c r="G37" i="2"/>
  <c r="F38" i="2"/>
  <c r="G38" i="2" s="1"/>
  <c r="F39" i="2"/>
  <c r="G39" i="2" s="1"/>
  <c r="F40" i="2"/>
  <c r="G40" i="2" s="1"/>
  <c r="F41" i="2"/>
  <c r="G41" i="2"/>
  <c r="F42" i="2"/>
  <c r="G42" i="2" s="1"/>
  <c r="F43" i="2"/>
  <c r="G43" i="2" s="1"/>
  <c r="F44" i="2"/>
  <c r="G44" i="2" s="1"/>
  <c r="F45" i="2"/>
  <c r="G45" i="2"/>
  <c r="F46" i="2"/>
  <c r="G46" i="2" s="1"/>
  <c r="F47" i="2"/>
  <c r="G47" i="2" s="1"/>
  <c r="F48" i="2"/>
  <c r="G48" i="2" s="1"/>
  <c r="F49" i="2"/>
  <c r="G49" i="2"/>
  <c r="F50" i="2"/>
  <c r="G50" i="2" s="1"/>
  <c r="F51" i="2"/>
  <c r="G51" i="2" s="1"/>
  <c r="F52" i="2"/>
  <c r="G52" i="2" s="1"/>
  <c r="F53" i="2"/>
  <c r="G53" i="2"/>
  <c r="F54" i="2"/>
  <c r="G54" i="2" s="1"/>
  <c r="F55" i="2"/>
  <c r="G55" i="2" s="1"/>
  <c r="F56" i="2"/>
  <c r="G56" i="2" s="1"/>
  <c r="F57" i="2"/>
  <c r="G57" i="2" s="1"/>
  <c r="F58" i="2"/>
  <c r="G58" i="2" s="1"/>
  <c r="F59" i="2"/>
  <c r="G59" i="2"/>
  <c r="F60" i="2"/>
  <c r="G60" i="2" s="1"/>
  <c r="F61" i="2"/>
  <c r="G61" i="2" s="1"/>
  <c r="F62" i="2"/>
  <c r="G62" i="2" s="1"/>
  <c r="F63" i="2"/>
  <c r="G63" i="2" s="1"/>
  <c r="F68" i="2"/>
  <c r="G68" i="2" s="1"/>
  <c r="F69" i="2"/>
  <c r="G69" i="2" s="1"/>
  <c r="F70" i="2"/>
  <c r="G70" i="2" s="1"/>
  <c r="F71" i="2"/>
  <c r="G71" i="2" s="1"/>
  <c r="F72" i="2"/>
  <c r="G72" i="2" s="1"/>
  <c r="F73" i="2"/>
  <c r="G73" i="2" s="1"/>
  <c r="F74" i="2"/>
  <c r="G74" i="2" s="1"/>
  <c r="F75" i="2"/>
  <c r="G75" i="2"/>
  <c r="F76" i="2"/>
  <c r="G76" i="2" s="1"/>
  <c r="F77" i="2"/>
  <c r="G77" i="2" s="1"/>
  <c r="F78" i="2"/>
  <c r="G78" i="2" s="1"/>
  <c r="F79" i="2"/>
  <c r="G79" i="2" s="1"/>
  <c r="F80" i="2"/>
  <c r="G80" i="2" s="1"/>
  <c r="F81" i="2"/>
  <c r="G81" i="2" s="1"/>
  <c r="F82" i="2"/>
  <c r="G82" i="2" s="1"/>
  <c r="F83" i="2"/>
  <c r="G83" i="2" s="1"/>
  <c r="F84" i="2"/>
  <c r="G84" i="2" s="1"/>
  <c r="F85" i="2"/>
  <c r="G85" i="2" s="1"/>
  <c r="F86" i="2"/>
  <c r="G86" i="2" s="1"/>
  <c r="F87" i="2"/>
  <c r="G87" i="2" s="1"/>
  <c r="F88" i="2"/>
  <c r="G88" i="2" s="1"/>
  <c r="F90" i="2"/>
  <c r="G90" i="2" s="1"/>
  <c r="F91" i="2"/>
  <c r="G91" i="2" s="1"/>
  <c r="F92" i="2"/>
  <c r="G92" i="2" s="1"/>
  <c r="F93" i="2"/>
  <c r="G93" i="2" s="1"/>
  <c r="F94" i="2"/>
  <c r="G94" i="2" s="1"/>
  <c r="F95" i="2"/>
  <c r="G95" i="2" s="1"/>
  <c r="F96" i="2"/>
  <c r="G96" i="2" s="1"/>
  <c r="F97" i="2"/>
  <c r="G97" i="2" s="1"/>
  <c r="F98" i="2"/>
  <c r="G98" i="2" s="1"/>
  <c r="F99" i="2"/>
  <c r="G99" i="2"/>
  <c r="F100" i="2"/>
  <c r="G100" i="2" s="1"/>
  <c r="F111" i="2"/>
  <c r="G111" i="2" s="1"/>
  <c r="F112" i="2"/>
  <c r="G112" i="2" s="1"/>
  <c r="F113" i="2"/>
  <c r="G113" i="2" s="1"/>
  <c r="F114" i="2"/>
  <c r="G114" i="2" s="1"/>
  <c r="F115" i="2"/>
  <c r="G115" i="2" s="1"/>
  <c r="F116" i="2"/>
  <c r="G116" i="2" s="1"/>
  <c r="F117" i="2"/>
  <c r="G117" i="2" s="1"/>
  <c r="F118" i="2"/>
  <c r="G118" i="2" s="1"/>
  <c r="F119" i="2"/>
  <c r="G119" i="2" s="1"/>
  <c r="F120" i="2"/>
  <c r="G120" i="2" s="1"/>
  <c r="F121" i="2"/>
  <c r="G121" i="2"/>
  <c r="F122" i="2"/>
  <c r="G122" i="2" s="1"/>
  <c r="F123" i="2"/>
  <c r="G123" i="2"/>
  <c r="F124" i="2"/>
  <c r="G124" i="2" s="1"/>
  <c r="F125" i="2"/>
  <c r="G125" i="2" s="1"/>
  <c r="F126" i="2"/>
  <c r="G126" i="2" s="1"/>
  <c r="F127" i="2"/>
  <c r="G127" i="2" s="1"/>
  <c r="F128" i="2"/>
  <c r="G128" i="2" s="1"/>
  <c r="F129" i="2"/>
  <c r="G129" i="2" s="1"/>
  <c r="F130" i="2"/>
  <c r="G130" i="2" s="1"/>
  <c r="F131" i="2"/>
  <c r="G131" i="2"/>
  <c r="F132" i="2"/>
  <c r="G132" i="2" s="1"/>
  <c r="F133" i="2"/>
  <c r="G133" i="2" s="1"/>
  <c r="F134" i="2"/>
  <c r="G134" i="2" s="1"/>
  <c r="F135" i="2"/>
  <c r="G135" i="2" s="1"/>
  <c r="F136" i="2"/>
  <c r="G136" i="2" s="1"/>
  <c r="F137" i="2"/>
  <c r="G137" i="2" s="1"/>
  <c r="F138" i="2"/>
  <c r="G138" i="2" s="1"/>
  <c r="F139" i="2"/>
  <c r="G139" i="2"/>
  <c r="F140" i="2"/>
  <c r="G140" i="2" s="1"/>
  <c r="F141" i="2"/>
  <c r="G141" i="2" s="1"/>
  <c r="F142" i="2"/>
  <c r="G142" i="2" s="1"/>
  <c r="F143" i="2"/>
  <c r="G143" i="2" s="1"/>
  <c r="F144" i="2"/>
  <c r="G144" i="2" s="1"/>
  <c r="F145" i="2"/>
  <c r="G145" i="2" s="1"/>
  <c r="F146" i="2"/>
  <c r="G146" i="2" s="1"/>
  <c r="F147" i="2"/>
  <c r="G147" i="2" s="1"/>
  <c r="F148" i="2"/>
  <c r="G148" i="2" s="1"/>
  <c r="F149" i="2"/>
  <c r="G149" i="2" s="1"/>
  <c r="F150" i="2"/>
  <c r="G150" i="2" s="1"/>
  <c r="F151" i="2"/>
  <c r="G151" i="2" s="1"/>
  <c r="F152" i="2"/>
  <c r="G152" i="2" s="1"/>
  <c r="F153" i="2"/>
  <c r="G153" i="2"/>
  <c r="F154" i="2"/>
  <c r="G154" i="2" s="1"/>
  <c r="F155" i="2"/>
  <c r="G155" i="2" s="1"/>
  <c r="F156" i="2"/>
  <c r="G156" i="2" s="1"/>
  <c r="F157" i="2"/>
  <c r="G157" i="2" s="1"/>
  <c r="F158" i="2"/>
  <c r="G158" i="2" s="1"/>
  <c r="F159" i="2"/>
  <c r="G159" i="2" s="1"/>
  <c r="F160" i="2"/>
  <c r="G160" i="2" s="1"/>
  <c r="F161" i="2"/>
  <c r="G161" i="2" s="1"/>
  <c r="F162" i="2"/>
  <c r="G162" i="2" s="1"/>
  <c r="F163" i="2"/>
  <c r="G163" i="2" s="1"/>
  <c r="F164" i="2"/>
  <c r="G164" i="2" s="1"/>
  <c r="F165" i="2"/>
  <c r="G165" i="2" s="1"/>
  <c r="F166" i="2"/>
  <c r="G166" i="2" s="1"/>
  <c r="F179" i="2"/>
  <c r="G179" i="2" s="1"/>
  <c r="F180" i="2"/>
  <c r="G180" i="2" s="1"/>
  <c r="F181" i="2"/>
  <c r="G181" i="2" s="1"/>
  <c r="F182" i="2"/>
  <c r="G182" i="2" s="1"/>
  <c r="F183" i="2"/>
  <c r="G183" i="2" s="1"/>
  <c r="F184" i="2"/>
  <c r="G184" i="2" s="1"/>
  <c r="F185" i="2"/>
  <c r="G185" i="2"/>
  <c r="F186" i="2"/>
  <c r="G186" i="2" s="1"/>
  <c r="F187" i="2"/>
  <c r="G187" i="2"/>
  <c r="F188" i="2"/>
  <c r="G188" i="2" s="1"/>
  <c r="F189" i="2"/>
  <c r="G189" i="2" s="1"/>
  <c r="F190" i="2"/>
  <c r="G190" i="2" s="1"/>
  <c r="F191" i="2"/>
  <c r="G191" i="2" s="1"/>
  <c r="F192" i="2"/>
  <c r="G192" i="2" s="1"/>
  <c r="F193" i="2"/>
  <c r="G193" i="2" s="1"/>
  <c r="F194" i="2"/>
  <c r="G194" i="2" s="1"/>
  <c r="F195" i="2"/>
  <c r="G195" i="2"/>
  <c r="F196" i="2"/>
  <c r="G196" i="2" s="1"/>
  <c r="F197" i="2"/>
  <c r="G197" i="2" s="1"/>
  <c r="F198" i="2"/>
  <c r="G198" i="2" s="1"/>
  <c r="F199" i="2"/>
  <c r="G199" i="2" s="1"/>
  <c r="F200" i="2"/>
  <c r="G200" i="2" s="1"/>
  <c r="F201" i="2"/>
  <c r="G201" i="2" s="1"/>
  <c r="F202" i="2"/>
  <c r="G202" i="2" s="1"/>
  <c r="F203" i="2"/>
  <c r="G203" i="2" s="1"/>
  <c r="F204" i="2"/>
  <c r="G204" i="2" s="1"/>
  <c r="F205" i="2"/>
  <c r="G205" i="2" s="1"/>
  <c r="F206" i="2"/>
  <c r="G206" i="2" s="1"/>
  <c r="F211" i="2"/>
  <c r="G211" i="2" s="1"/>
  <c r="F212" i="2"/>
  <c r="G212" i="2" s="1"/>
  <c r="F213" i="2"/>
  <c r="G213" i="2" s="1"/>
  <c r="F214" i="2"/>
  <c r="G214" i="2" s="1"/>
  <c r="F215" i="2"/>
  <c r="G215" i="2" s="1"/>
  <c r="F216" i="2"/>
  <c r="G216" i="2" s="1"/>
  <c r="F217" i="2"/>
  <c r="G217" i="2" s="1"/>
  <c r="F218" i="2"/>
  <c r="G218" i="2" s="1"/>
  <c r="F219" i="2"/>
  <c r="G219" i="2" s="1"/>
  <c r="F220" i="2"/>
  <c r="G220" i="2" s="1"/>
  <c r="F221" i="2"/>
  <c r="G221" i="2" s="1"/>
  <c r="F222" i="2"/>
  <c r="G222" i="2" s="1"/>
  <c r="F223" i="2"/>
  <c r="G223" i="2" s="1"/>
  <c r="F224" i="2"/>
  <c r="G224" i="2" s="1"/>
  <c r="F225" i="2"/>
  <c r="G225" i="2" s="1"/>
  <c r="F226" i="2"/>
  <c r="G226" i="2" s="1"/>
  <c r="F227" i="2"/>
  <c r="G227" i="2" s="1"/>
  <c r="F228" i="2"/>
  <c r="G228" i="2" s="1"/>
  <c r="F229" i="2"/>
  <c r="G229" i="2" s="1"/>
  <c r="F230" i="2"/>
  <c r="G230" i="2" s="1"/>
  <c r="F231" i="2"/>
  <c r="G231" i="2" s="1"/>
  <c r="F232" i="2"/>
  <c r="G232" i="2" s="1"/>
  <c r="F233" i="2"/>
  <c r="G233" i="2" s="1"/>
  <c r="F234" i="2"/>
  <c r="G234" i="2" s="1"/>
  <c r="F235" i="2"/>
  <c r="G235" i="2" s="1"/>
  <c r="F236" i="2"/>
  <c r="G236" i="2" s="1"/>
  <c r="F237" i="2"/>
  <c r="G237" i="2" s="1"/>
  <c r="F238" i="2"/>
  <c r="G238" i="2" s="1"/>
  <c r="F239" i="2"/>
  <c r="G239" i="2" s="1"/>
  <c r="F240" i="2"/>
  <c r="G240" i="2" s="1"/>
  <c r="F241" i="2"/>
  <c r="G241" i="2" s="1"/>
  <c r="F242" i="2"/>
  <c r="G242" i="2" s="1"/>
  <c r="F243" i="2"/>
  <c r="G243" i="2" s="1"/>
  <c r="F244" i="2"/>
  <c r="G244" i="2" s="1"/>
  <c r="F245" i="2"/>
  <c r="G245" i="2" s="1"/>
  <c r="F246" i="2"/>
  <c r="G246" i="2" s="1"/>
  <c r="F247" i="2"/>
  <c r="G247" i="2" s="1"/>
  <c r="F248" i="2"/>
  <c r="G248" i="2" s="1"/>
  <c r="F249" i="2"/>
  <c r="G249" i="2" s="1"/>
  <c r="F250" i="2"/>
  <c r="G250" i="2" s="1"/>
  <c r="F251" i="2"/>
  <c r="G251" i="2" s="1"/>
  <c r="F252" i="2"/>
  <c r="G252" i="2" s="1"/>
  <c r="F253" i="2"/>
  <c r="G253" i="2" s="1"/>
  <c r="F254" i="2"/>
  <c r="G254" i="2" s="1"/>
  <c r="F255" i="2"/>
  <c r="G255" i="2" s="1"/>
  <c r="F256" i="2"/>
  <c r="G256" i="2" s="1"/>
  <c r="F257" i="2"/>
  <c r="G257" i="2" s="1"/>
  <c r="F258" i="2"/>
  <c r="G258" i="2" s="1"/>
  <c r="F259" i="2"/>
  <c r="G259" i="2" s="1"/>
  <c r="F260" i="2"/>
  <c r="G260" i="2" s="1"/>
  <c r="F261" i="2"/>
  <c r="G261" i="2" s="1"/>
  <c r="F262" i="2"/>
  <c r="G262" i="2" s="1"/>
  <c r="F263" i="2"/>
  <c r="G263" i="2" s="1"/>
  <c r="F264" i="2"/>
  <c r="G264" i="2" s="1"/>
  <c r="F265" i="2"/>
  <c r="G265" i="2" s="1"/>
  <c r="F266" i="2"/>
  <c r="G266" i="2" s="1"/>
  <c r="F267" i="2"/>
  <c r="G267" i="2" s="1"/>
  <c r="F268" i="2"/>
  <c r="G268" i="2" s="1"/>
  <c r="F269" i="2"/>
  <c r="G269" i="2" s="1"/>
  <c r="F270" i="2"/>
  <c r="G270" i="2" s="1"/>
  <c r="F271" i="2"/>
  <c r="G271" i="2" s="1"/>
  <c r="F272" i="2"/>
  <c r="G272" i="2" s="1"/>
  <c r="F273" i="2"/>
  <c r="G273" i="2" s="1"/>
  <c r="F274" i="2"/>
  <c r="G274" i="2" s="1"/>
  <c r="F275" i="2"/>
  <c r="G275" i="2" s="1"/>
  <c r="F276" i="2"/>
  <c r="G276" i="2" s="1"/>
  <c r="F277" i="2"/>
  <c r="G277" i="2" s="1"/>
  <c r="F278" i="2"/>
  <c r="G278" i="2" s="1"/>
  <c r="F279" i="2"/>
  <c r="G279" i="2" s="1"/>
  <c r="F280" i="2"/>
  <c r="G280" i="2" s="1"/>
  <c r="F281" i="2"/>
  <c r="G281" i="2" s="1"/>
  <c r="F282" i="2"/>
  <c r="G282" i="2" s="1"/>
  <c r="F283" i="2"/>
  <c r="G283" i="2" s="1"/>
  <c r="F284" i="2"/>
  <c r="G284" i="2" s="1"/>
  <c r="F285" i="2"/>
  <c r="G285" i="2" s="1"/>
  <c r="F286" i="2"/>
  <c r="G286" i="2" s="1"/>
  <c r="F287" i="2"/>
  <c r="G287" i="2" s="1"/>
  <c r="F288" i="2"/>
  <c r="G288" i="2" s="1"/>
  <c r="F289" i="2"/>
  <c r="G289" i="2" s="1"/>
  <c r="F290" i="2"/>
  <c r="G290" i="2" s="1"/>
  <c r="F291" i="2"/>
  <c r="G291" i="2" s="1"/>
  <c r="F292" i="2"/>
  <c r="G292" i="2" s="1"/>
  <c r="F293" i="2"/>
  <c r="G293" i="2" s="1"/>
  <c r="F294" i="2"/>
  <c r="G294" i="2" s="1"/>
  <c r="F295" i="2"/>
  <c r="G295" i="2" s="1"/>
  <c r="F296" i="2"/>
  <c r="G296" i="2" s="1"/>
  <c r="F297" i="2"/>
  <c r="G297" i="2" s="1"/>
  <c r="F303" i="2"/>
  <c r="G303" i="2" s="1"/>
  <c r="F304" i="2"/>
  <c r="G304" i="2" s="1"/>
  <c r="F305" i="2"/>
  <c r="G305" i="2" s="1"/>
  <c r="F306" i="2"/>
  <c r="G306" i="2" s="1"/>
  <c r="F307" i="2"/>
  <c r="G307" i="2" s="1"/>
  <c r="F308" i="2"/>
  <c r="G308" i="2" s="1"/>
  <c r="F309" i="2"/>
  <c r="G309" i="2" s="1"/>
  <c r="F310" i="2"/>
  <c r="G310" i="2" s="1"/>
  <c r="F311" i="2"/>
  <c r="G311" i="2" s="1"/>
  <c r="F312" i="2"/>
  <c r="G312" i="2" s="1"/>
  <c r="F313" i="2"/>
  <c r="G313" i="2" s="1"/>
  <c r="F314" i="2"/>
  <c r="G314" i="2" s="1"/>
  <c r="F315" i="2"/>
  <c r="G315" i="2" s="1"/>
  <c r="F316" i="2"/>
  <c r="G316" i="2" s="1"/>
  <c r="F317" i="2"/>
  <c r="G317" i="2" s="1"/>
  <c r="F318" i="2"/>
  <c r="G318" i="2" s="1"/>
  <c r="F319" i="2"/>
  <c r="G319" i="2" s="1"/>
  <c r="F320" i="2"/>
  <c r="G320" i="2" s="1"/>
  <c r="F321" i="2"/>
  <c r="G321" i="2" s="1"/>
  <c r="F322" i="2"/>
  <c r="G322" i="2" s="1"/>
  <c r="F323" i="2"/>
  <c r="G323" i="2" s="1"/>
  <c r="F324" i="2"/>
  <c r="G324" i="2" s="1"/>
  <c r="F325" i="2"/>
  <c r="G325" i="2" s="1"/>
  <c r="F326" i="2"/>
  <c r="G326" i="2" s="1"/>
  <c r="F327" i="2"/>
  <c r="G327" i="2" s="1"/>
  <c r="F328" i="2"/>
  <c r="G328" i="2" s="1"/>
  <c r="F329" i="2"/>
  <c r="G329" i="2" s="1"/>
  <c r="F330" i="2"/>
  <c r="G330" i="2" s="1"/>
  <c r="F337" i="2"/>
  <c r="G337" i="2" s="1"/>
  <c r="F338" i="2"/>
  <c r="F339" i="2"/>
  <c r="G339" i="2" s="1"/>
  <c r="F340" i="2"/>
  <c r="G340" i="2" s="1"/>
  <c r="F341" i="2"/>
  <c r="G341" i="2" s="1"/>
  <c r="F342" i="2"/>
  <c r="G342" i="2" s="1"/>
  <c r="F343" i="2"/>
  <c r="G343" i="2" s="1"/>
  <c r="F344" i="2"/>
  <c r="G344" i="2" s="1"/>
  <c r="F345" i="2"/>
  <c r="G345" i="2" s="1"/>
  <c r="F346" i="2"/>
  <c r="F347" i="2"/>
  <c r="G347" i="2" s="1"/>
  <c r="F348" i="2"/>
  <c r="G348" i="2" s="1"/>
  <c r="F349" i="2"/>
  <c r="G349" i="2" s="1"/>
  <c r="F350" i="2"/>
  <c r="G350" i="2" s="1"/>
  <c r="F351" i="2"/>
  <c r="G351" i="2" s="1"/>
  <c r="F352" i="2"/>
  <c r="G352" i="2" s="1"/>
  <c r="F353" i="2"/>
  <c r="G353" i="2" s="1"/>
  <c r="F354" i="2"/>
  <c r="F355" i="2"/>
  <c r="G355" i="2" s="1"/>
  <c r="F356" i="2"/>
  <c r="G356" i="2" s="1"/>
  <c r="F357" i="2"/>
  <c r="G357" i="2" s="1"/>
  <c r="F358" i="2"/>
  <c r="G358" i="2" s="1"/>
  <c r="F359" i="2"/>
  <c r="G359" i="2" s="1"/>
  <c r="F360" i="2"/>
  <c r="G360" i="2" s="1"/>
  <c r="F361" i="2"/>
  <c r="G361" i="2" s="1"/>
  <c r="F362" i="2"/>
  <c r="G362" i="2" s="1"/>
  <c r="F363" i="2"/>
  <c r="G363" i="2" s="1"/>
  <c r="F364" i="2"/>
  <c r="G364" i="2" s="1"/>
  <c r="F365" i="2"/>
  <c r="F366" i="2"/>
  <c r="G366" i="2" s="1"/>
  <c r="F367" i="2"/>
  <c r="G367" i="2" s="1"/>
  <c r="F368" i="2"/>
  <c r="G368" i="2" s="1"/>
  <c r="F369" i="2"/>
  <c r="G369" i="2" s="1"/>
  <c r="F370" i="2"/>
  <c r="G370" i="2" s="1"/>
  <c r="F371" i="2"/>
  <c r="G371" i="2" s="1"/>
  <c r="F372" i="2"/>
  <c r="G372" i="2" s="1"/>
  <c r="F373" i="2"/>
  <c r="F374" i="2"/>
  <c r="G374" i="2" s="1"/>
  <c r="F375" i="2"/>
  <c r="G375" i="2" s="1"/>
  <c r="F376" i="2"/>
  <c r="G376" i="2" s="1"/>
  <c r="F377" i="2"/>
  <c r="G377" i="2" s="1"/>
  <c r="F378" i="2"/>
  <c r="G378" i="2" s="1"/>
  <c r="F379" i="2"/>
  <c r="G379" i="2" s="1"/>
  <c r="F380" i="2"/>
  <c r="G380" i="2" s="1"/>
  <c r="F381" i="2"/>
  <c r="F382" i="2"/>
  <c r="G382" i="2" s="1"/>
  <c r="F383" i="2"/>
  <c r="G383" i="2" s="1"/>
  <c r="F384" i="2"/>
  <c r="G384" i="2" s="1"/>
  <c r="F385" i="2"/>
  <c r="G385" i="2" s="1"/>
  <c r="F386" i="2"/>
  <c r="G386" i="2" s="1"/>
  <c r="F387" i="2"/>
  <c r="G387" i="2" s="1"/>
  <c r="F388" i="2"/>
  <c r="G388" i="2" s="1"/>
  <c r="F389" i="2"/>
  <c r="F390" i="2"/>
  <c r="G390" i="2" s="1"/>
  <c r="F391" i="2"/>
  <c r="G391" i="2" s="1"/>
  <c r="F392" i="2"/>
  <c r="G392" i="2" s="1"/>
  <c r="F393" i="2"/>
  <c r="G393" i="2" s="1"/>
  <c r="F394" i="2"/>
  <c r="G394" i="2" s="1"/>
  <c r="F395" i="2"/>
  <c r="G395" i="2" s="1"/>
  <c r="F396" i="2"/>
  <c r="G396" i="2" s="1"/>
  <c r="F397" i="2"/>
  <c r="F398" i="2"/>
  <c r="G398" i="2" s="1"/>
  <c r="F399" i="2"/>
  <c r="G399" i="2" s="1"/>
  <c r="F400" i="2"/>
  <c r="G400" i="2" s="1"/>
  <c r="F401" i="2"/>
  <c r="G401" i="2" s="1"/>
  <c r="F402" i="2"/>
  <c r="G402" i="2" s="1"/>
  <c r="F403" i="2"/>
  <c r="G403" i="2" s="1"/>
  <c r="F405" i="2"/>
  <c r="G405" i="2" s="1"/>
  <c r="F406" i="2"/>
  <c r="G406" i="2" s="1"/>
  <c r="F407" i="2"/>
  <c r="G407" i="2" s="1"/>
  <c r="F408" i="2"/>
  <c r="G408" i="2" s="1"/>
  <c r="F409" i="2"/>
  <c r="G409" i="2" s="1"/>
  <c r="F410" i="2"/>
  <c r="F412" i="2"/>
  <c r="G412" i="2" s="1"/>
  <c r="F413" i="2"/>
  <c r="G413" i="2" s="1"/>
  <c r="F414" i="2"/>
  <c r="G414" i="2" s="1"/>
  <c r="F415" i="2"/>
  <c r="G415" i="2" s="1"/>
  <c r="F416" i="2"/>
  <c r="G416" i="2" s="1"/>
  <c r="F417" i="2"/>
  <c r="G417" i="2" s="1"/>
  <c r="F418" i="2"/>
  <c r="G418" i="2" s="1"/>
  <c r="F419" i="2"/>
  <c r="F420" i="2"/>
  <c r="G420" i="2" s="1"/>
  <c r="F421" i="2"/>
  <c r="G421" i="2" s="1"/>
  <c r="F422" i="2"/>
  <c r="G422" i="2" s="1"/>
  <c r="F423" i="2"/>
  <c r="G423" i="2" s="1"/>
  <c r="F424" i="2"/>
  <c r="G424" i="2" s="1"/>
  <c r="F425" i="2"/>
  <c r="G425" i="2" s="1"/>
  <c r="F427" i="2"/>
  <c r="G427" i="2" s="1"/>
  <c r="F428" i="2"/>
  <c r="G428" i="2" s="1"/>
  <c r="F429" i="2"/>
  <c r="G429" i="2" s="1"/>
  <c r="F430" i="2"/>
  <c r="G430" i="2" s="1"/>
  <c r="F431" i="2"/>
  <c r="G431" i="2" s="1"/>
  <c r="F432" i="2"/>
  <c r="F433" i="2"/>
  <c r="G433" i="2" s="1"/>
  <c r="F434" i="2"/>
  <c r="G434" i="2" s="1"/>
  <c r="F435" i="2"/>
  <c r="G435" i="2" s="1"/>
  <c r="F436" i="2"/>
  <c r="G436" i="2" s="1"/>
  <c r="F437" i="2"/>
  <c r="G437" i="2" s="1"/>
  <c r="F438" i="2"/>
  <c r="G438" i="2" s="1"/>
  <c r="F439" i="2"/>
  <c r="G439" i="2" s="1"/>
  <c r="F440" i="2"/>
  <c r="F441" i="2"/>
  <c r="G441" i="2" s="1"/>
  <c r="F442" i="2"/>
  <c r="G442" i="2" s="1"/>
  <c r="F443" i="2"/>
  <c r="G443" i="2" s="1"/>
  <c r="F444" i="2"/>
  <c r="G444" i="2" s="1"/>
  <c r="F445" i="2"/>
  <c r="G445" i="2" s="1"/>
  <c r="F446" i="2"/>
  <c r="G446" i="2" s="1"/>
  <c r="F447" i="2"/>
  <c r="G447" i="2" s="1"/>
  <c r="F448" i="2"/>
  <c r="G448" i="2"/>
  <c r="F449" i="2"/>
  <c r="G449" i="2" s="1"/>
  <c r="F450" i="2"/>
  <c r="G450" i="2" s="1"/>
  <c r="F451" i="2"/>
  <c r="G451" i="2" s="1"/>
  <c r="F452" i="2"/>
  <c r="G452" i="2"/>
  <c r="F453" i="2"/>
  <c r="G453" i="2" s="1"/>
  <c r="F454" i="2"/>
  <c r="G454" i="2" s="1"/>
  <c r="F455" i="2"/>
  <c r="G455" i="2" s="1"/>
  <c r="F456" i="2"/>
  <c r="G456" i="2"/>
  <c r="F457" i="2"/>
  <c r="G457" i="2" s="1"/>
  <c r="F458" i="2"/>
  <c r="G458" i="2" s="1"/>
  <c r="F459" i="2"/>
  <c r="G459" i="2" s="1"/>
  <c r="F460" i="2"/>
  <c r="G460" i="2"/>
  <c r="F461" i="2"/>
  <c r="G461" i="2" s="1"/>
  <c r="F464" i="2"/>
  <c r="G464" i="2" s="1"/>
  <c r="F465" i="2"/>
  <c r="F466" i="2"/>
  <c r="G466" i="2" s="1"/>
  <c r="F467" i="2"/>
  <c r="G467" i="2" s="1"/>
  <c r="F468" i="2"/>
  <c r="G468" i="2" s="1"/>
  <c r="F469" i="2"/>
  <c r="G469" i="2" s="1"/>
  <c r="F470" i="2"/>
  <c r="G470" i="2" s="1"/>
  <c r="F471" i="2"/>
  <c r="G471" i="2" s="1"/>
  <c r="F472" i="2"/>
  <c r="G472" i="2" s="1"/>
  <c r="F473" i="2"/>
  <c r="F474" i="2"/>
  <c r="G474" i="2" s="1"/>
  <c r="F475" i="2"/>
  <c r="G475" i="2" s="1"/>
  <c r="F476" i="2"/>
  <c r="G476" i="2" s="1"/>
  <c r="F477" i="2"/>
  <c r="G477" i="2" s="1"/>
  <c r="F478" i="2"/>
  <c r="G478" i="2" s="1"/>
  <c r="F479" i="2"/>
  <c r="G479" i="2" s="1"/>
  <c r="F480" i="2"/>
  <c r="G480" i="2" s="1"/>
  <c r="F481" i="2"/>
  <c r="G481" i="2" s="1"/>
  <c r="F482" i="2"/>
  <c r="G482" i="2" s="1"/>
  <c r="F483" i="2"/>
  <c r="G483" i="2" s="1"/>
  <c r="F484" i="2"/>
  <c r="G484" i="2" s="1"/>
  <c r="F485" i="2"/>
  <c r="G485" i="2" s="1"/>
  <c r="F486" i="2"/>
  <c r="G486" i="2" s="1"/>
  <c r="F487" i="2"/>
  <c r="G487" i="2" s="1"/>
  <c r="F488" i="2"/>
  <c r="F490" i="2"/>
  <c r="G490" i="2" s="1"/>
  <c r="F491" i="2"/>
  <c r="F492" i="2"/>
  <c r="G492" i="2" s="1"/>
  <c r="F493" i="2"/>
  <c r="G493" i="2" s="1"/>
  <c r="F494" i="2"/>
  <c r="G494" i="2" s="1"/>
  <c r="F495" i="2"/>
  <c r="G495" i="2" s="1"/>
  <c r="F496" i="2"/>
  <c r="G496" i="2" s="1"/>
  <c r="F497" i="2"/>
  <c r="F498" i="2"/>
  <c r="G498" i="2" s="1"/>
  <c r="F499" i="2"/>
  <c r="G499" i="2" s="1"/>
  <c r="F500" i="2"/>
  <c r="G500" i="2" s="1"/>
  <c r="F501" i="2"/>
  <c r="G501" i="2" s="1"/>
  <c r="F502" i="2"/>
  <c r="G502" i="2" s="1"/>
  <c r="F503" i="2"/>
  <c r="G503" i="2" s="1"/>
  <c r="F504" i="2"/>
  <c r="G504" i="2" s="1"/>
  <c r="F505" i="2"/>
  <c r="G505" i="2" s="1"/>
  <c r="F506" i="2"/>
  <c r="G506" i="2" s="1"/>
  <c r="F507" i="2"/>
  <c r="G507" i="2" s="1"/>
  <c r="F508" i="2"/>
  <c r="G508" i="2"/>
  <c r="F509" i="2"/>
  <c r="G509" i="2" s="1"/>
  <c r="F510" i="2"/>
  <c r="G510" i="2" s="1"/>
  <c r="F511" i="2"/>
  <c r="G511" i="2" s="1"/>
  <c r="F512" i="2"/>
  <c r="G512" i="2" s="1"/>
  <c r="F513" i="2"/>
  <c r="G513" i="2" s="1"/>
  <c r="F514" i="2"/>
  <c r="G514" i="2" s="1"/>
  <c r="F515" i="2"/>
  <c r="G515" i="2" s="1"/>
  <c r="F517" i="2"/>
  <c r="F518" i="2"/>
  <c r="G518" i="2" s="1"/>
  <c r="F519" i="2"/>
  <c r="G519" i="2" s="1"/>
  <c r="F520" i="2"/>
  <c r="G520" i="2" s="1"/>
  <c r="F521" i="2"/>
  <c r="G521" i="2" s="1"/>
  <c r="F522" i="2"/>
  <c r="G522" i="2" s="1"/>
  <c r="F523" i="2"/>
  <c r="G523" i="2" s="1"/>
  <c r="F524" i="2"/>
  <c r="G524" i="2" s="1"/>
  <c r="F525" i="2"/>
  <c r="G525" i="2" s="1"/>
  <c r="F526" i="2"/>
  <c r="F527" i="2"/>
  <c r="G527" i="2" s="1"/>
  <c r="F528" i="2"/>
  <c r="G528" i="2" s="1"/>
  <c r="F529" i="2"/>
  <c r="G529" i="2" s="1"/>
  <c r="F530" i="2"/>
  <c r="G530" i="2" s="1"/>
  <c r="F531" i="2"/>
  <c r="G531" i="2" s="1"/>
  <c r="F532" i="2"/>
  <c r="G532" i="2" s="1"/>
  <c r="F533" i="2"/>
  <c r="G533" i="2" s="1"/>
  <c r="F534" i="2"/>
  <c r="F536" i="2"/>
  <c r="G536" i="2" s="1"/>
  <c r="F537" i="2"/>
  <c r="G537" i="2" s="1"/>
  <c r="F538" i="2"/>
  <c r="G538" i="2" s="1"/>
  <c r="F539" i="2"/>
  <c r="G539" i="2" s="1"/>
  <c r="F541" i="2"/>
  <c r="G541" i="2" s="1"/>
  <c r="F542" i="2"/>
  <c r="G542" i="2" s="1"/>
  <c r="F543" i="2"/>
  <c r="G543" i="2" s="1"/>
  <c r="F544" i="2"/>
  <c r="G544" i="2" s="1"/>
  <c r="F545" i="2"/>
  <c r="F546" i="2"/>
  <c r="G546" i="2" s="1"/>
  <c r="F547" i="2"/>
  <c r="G547" i="2" s="1"/>
  <c r="F548" i="2"/>
  <c r="G548" i="2"/>
  <c r="F549" i="2"/>
  <c r="G549" i="2" s="1"/>
  <c r="F550" i="2"/>
  <c r="G550" i="2" s="1"/>
  <c r="F551" i="2"/>
  <c r="G551" i="2" s="1"/>
  <c r="F552" i="2"/>
  <c r="G552" i="2" s="1"/>
  <c r="F553" i="2"/>
  <c r="G553" i="2" s="1"/>
  <c r="F554" i="2"/>
  <c r="G554" i="2" s="1"/>
  <c r="F555" i="2"/>
  <c r="G555" i="2" s="1"/>
  <c r="F556" i="2"/>
  <c r="G556" i="2" s="1"/>
  <c r="F557" i="2"/>
  <c r="G557" i="2" s="1"/>
  <c r="F558" i="2"/>
  <c r="G558" i="2" s="1"/>
  <c r="F559" i="2"/>
  <c r="F562" i="2"/>
  <c r="G562" i="2" s="1"/>
  <c r="F563" i="2"/>
  <c r="G563" i="2" s="1"/>
  <c r="F564" i="2"/>
  <c r="G564" i="2" s="1"/>
  <c r="F565" i="2"/>
  <c r="G565" i="2" s="1"/>
  <c r="F566" i="2"/>
  <c r="F567" i="2"/>
  <c r="G567" i="2" s="1"/>
  <c r="F576" i="2"/>
  <c r="G576" i="2" s="1"/>
  <c r="F577" i="2"/>
  <c r="G577" i="2" s="1"/>
  <c r="G25" i="2"/>
  <c r="F25" i="2"/>
</calcChain>
</file>

<file path=xl/sharedStrings.xml><?xml version="1.0" encoding="utf-8"?>
<sst xmlns="http://schemas.openxmlformats.org/spreadsheetml/2006/main" count="19341" uniqueCount="3037">
  <si>
    <t>Culture</t>
  </si>
  <si>
    <t>ID</t>
  </si>
  <si>
    <t>Annee</t>
  </si>
  <si>
    <t>Entreprise</t>
  </si>
  <si>
    <t>Description</t>
  </si>
  <si>
    <t>Localisation</t>
  </si>
  <si>
    <t>Coord.lat.long</t>
  </si>
  <si>
    <t>Coord.Lati</t>
  </si>
  <si>
    <t>Coord.Long</t>
  </si>
  <si>
    <t>Culture.Hybride</t>
  </si>
  <si>
    <t>Culture.Densite.Plan_plant.ha</t>
  </si>
  <si>
    <t>Culture.Detail.Site</t>
  </si>
  <si>
    <t>Culture.Periode.Enchantillonnage</t>
  </si>
  <si>
    <t>Culture.Profondeur.Echantillonnage_cm</t>
  </si>
  <si>
    <t>Culture.Travail.Sol</t>
  </si>
  <si>
    <t>Culture.Precedent</t>
  </si>
  <si>
    <t>Culture.Date.Plantation</t>
  </si>
  <si>
    <t>Culture.Date.Recolte</t>
  </si>
  <si>
    <t>ProprieteSol.pHeauCaCl2</t>
  </si>
  <si>
    <t>ProprieteSol.pHtamponSMP7</t>
  </si>
  <si>
    <t>ProprieteSol.C_%</t>
  </si>
  <si>
    <t>ProprieteSol.CEC_meq.100g</t>
  </si>
  <si>
    <t>ProprieteSol.Ntot.Nkjehdal_%</t>
  </si>
  <si>
    <t>ProprieteSol.ExtractifN</t>
  </si>
  <si>
    <t>ProprieteSol.NO3.printemps_mg.kg</t>
  </si>
  <si>
    <t>ProprieteSol.NH4.printemps_mg.kg</t>
  </si>
  <si>
    <t>ProprieteSol.NO3.rechaussement_mg.kg</t>
  </si>
  <si>
    <t>ProprieteSol.NH4.rechaussement_mg.kg</t>
  </si>
  <si>
    <t>ProprieteSol.MethodeDosage</t>
  </si>
  <si>
    <t>ProprieteSol.Extractif</t>
  </si>
  <si>
    <t>ProprieteSol.MIII.Ca_mg.kg</t>
  </si>
  <si>
    <t>ProprieteSol.MIII.Mg_mg.kg</t>
  </si>
  <si>
    <t>ProprieteSol.MIII.K_mg.kg</t>
  </si>
  <si>
    <t>ProprieteSol.MIII.B_mg.kg</t>
  </si>
  <si>
    <t>ProprieteSol.MIII.Cu_mg.kg</t>
  </si>
  <si>
    <t>ProprieteSol.MIII.Zn_mg.kg</t>
  </si>
  <si>
    <t>ProprieteSol.MIII.Fe_mg.kg</t>
  </si>
  <si>
    <t>ProprieteSol.MIII.Mn_mg.kg</t>
  </si>
  <si>
    <t>ProprieteSol.MIII.Al.AA_mg.kg</t>
  </si>
  <si>
    <t>ProprieteSol.MIII.Al.SEP_mg.kg</t>
  </si>
  <si>
    <t>ProprieteSol.MethodeDosageP</t>
  </si>
  <si>
    <t>ProprieteSol.MIII.P.colorimetrie_mg.kg</t>
  </si>
  <si>
    <t>ProprieteSol.MIII.P.SEP_mg.kg</t>
  </si>
  <si>
    <t>ProprieteSol.MIII.P.AA_%</t>
  </si>
  <si>
    <t>ProprieteSol.PsurAl.SEP</t>
  </si>
  <si>
    <t>ProprieteSol.FragmentsInferieur2mm_%</t>
  </si>
  <si>
    <t>ProprieteSol.Densite_g.cm3</t>
  </si>
  <si>
    <t>ProprieteSol.ClasseTexturale</t>
  </si>
  <si>
    <t>ProprieteSol.Argile_%</t>
  </si>
  <si>
    <t>ProprieteSol.Sable_%</t>
  </si>
  <si>
    <t>ProprieteSol.ClasseHydrologique</t>
  </si>
  <si>
    <t>ProprieteSol.SerieSol</t>
  </si>
  <si>
    <t>ProprieteSol.ProprietesPedologiques</t>
  </si>
  <si>
    <t>Dose.FumierOuLisier</t>
  </si>
  <si>
    <t>Dose.N.Source</t>
  </si>
  <si>
    <t>Dose.N.Type</t>
  </si>
  <si>
    <t>Dose.N.Quantite_kgN.ha</t>
  </si>
  <si>
    <t>Dose.K.Source</t>
  </si>
  <si>
    <t>Dose.K.Type</t>
  </si>
  <si>
    <t>Dose.K.Quantite_kgK2O.ha</t>
  </si>
  <si>
    <t>Dose.P.Source</t>
  </si>
  <si>
    <t>Dose.P.Type</t>
  </si>
  <si>
    <t>Dose.P.Quantite_kgP2o5.ha_temoin</t>
  </si>
  <si>
    <t>Dose.P.Quantite_kgP2o5.ha_dose1</t>
  </si>
  <si>
    <t>Dose.P.Quantite_kgP2o5.ha_dose2</t>
  </si>
  <si>
    <t>Dose.P.Quantite_kgP2o5.ha_dose3</t>
  </si>
  <si>
    <t>Dose.P.Quantite_kgP2o5.ha_dose4</t>
  </si>
  <si>
    <t>Performance.P.Rendement_t.ha_temoin</t>
  </si>
  <si>
    <t>Performance.P.Rendement_t.ha_dose1</t>
  </si>
  <si>
    <t>Performance.P.Rendement_t.ha_dose2</t>
  </si>
  <si>
    <t>Performance.P.Rendement_t.ha_dose3</t>
  </si>
  <si>
    <t>Performance.P.Rendement_t.ha_dose4</t>
  </si>
  <si>
    <t>Performance.P.DensiteGrain_g.L_temoin</t>
  </si>
  <si>
    <t>Performance.P.DensiteGrain_g.L_dose1</t>
  </si>
  <si>
    <t>Performance.P.DensiteGrain_g.L_dose2</t>
  </si>
  <si>
    <t>Performance.P.DensiteGrain_g.L_dose3</t>
  </si>
  <si>
    <t>Performance.P.DensiteGrain_g.L_dose4</t>
  </si>
  <si>
    <t>Performance.P.HumiditeGrain_%_temoin</t>
  </si>
  <si>
    <t>Performance.P.HumiditeGrain_%_dose1</t>
  </si>
  <si>
    <t>Performance.P.HumiditeGrain_%_dose2</t>
  </si>
  <si>
    <t>Performance.P.HumiditeGrain_%_dose3</t>
  </si>
  <si>
    <t>Performance.P.HumiditeGrain_%_dose4</t>
  </si>
  <si>
    <t>Performance.P.HauteurPlant_cm_temoin</t>
  </si>
  <si>
    <t>Performance.P.HauteurPlant_cm_dose1</t>
  </si>
  <si>
    <t>Performance.P.HauteurPlant_cm_dose2</t>
  </si>
  <si>
    <t>Performance.P.HauteurPlant_cm_dose3</t>
  </si>
  <si>
    <t>Performance.P.biomasse_g.plant_temoin</t>
  </si>
  <si>
    <t>Performance.P.biomasse_g.plant_dose1</t>
  </si>
  <si>
    <t>Performance.P.biomasse_g.plant_dose2</t>
  </si>
  <si>
    <t>Performance.P.biomasse_g.plant_dose3</t>
  </si>
  <si>
    <t>Maïs grain</t>
  </si>
  <si>
    <t>Ag. Can-MAPAQ-Ulaval-McGill</t>
  </si>
  <si>
    <t>Plan vert Can.: p 13-62260811-081 - 1997</t>
  </si>
  <si>
    <t>Coaticook</t>
  </si>
  <si>
    <t>45 08' 00"N - 71 48' 00"O</t>
  </si>
  <si>
    <t>45 08 00</t>
  </si>
  <si>
    <t>71 48 00</t>
  </si>
  <si>
    <t>Pioneer 3979</t>
  </si>
  <si>
    <t>Printemps</t>
  </si>
  <si>
    <t>Conventionnel</t>
  </si>
  <si>
    <t>35.4</t>
  </si>
  <si>
    <t>SEP</t>
  </si>
  <si>
    <t>Mehlich-3</t>
  </si>
  <si>
    <t>85.7</t>
  </si>
  <si>
    <t>58.5</t>
  </si>
  <si>
    <t>51.3</t>
  </si>
  <si>
    <t>12.3</t>
  </si>
  <si>
    <t>13.8</t>
  </si>
  <si>
    <t>loam sableux</t>
  </si>
  <si>
    <t>Milby</t>
  </si>
  <si>
    <t>Aucun</t>
  </si>
  <si>
    <t>NA</t>
  </si>
  <si>
    <t>En bande</t>
  </si>
  <si>
    <t>5.1</t>
  </si>
  <si>
    <t>5.5</t>
  </si>
  <si>
    <t>4.9</t>
  </si>
  <si>
    <t>5.6</t>
  </si>
  <si>
    <t>Compton</t>
  </si>
  <si>
    <t>45 14' 00"N - 71 49' 00"O</t>
  </si>
  <si>
    <t>45 14 00</t>
  </si>
  <si>
    <t>71 49 00</t>
  </si>
  <si>
    <t>2277.2</t>
  </si>
  <si>
    <t>148.2</t>
  </si>
  <si>
    <t>62.5</t>
  </si>
  <si>
    <t>62.1</t>
  </si>
  <si>
    <t>6.7</t>
  </si>
  <si>
    <t>7.5</t>
  </si>
  <si>
    <t>loam argileux</t>
  </si>
  <si>
    <t>4.5</t>
  </si>
  <si>
    <t>4.1</t>
  </si>
  <si>
    <t>Saint-Polycarpe</t>
  </si>
  <si>
    <t>45 18' 00"N - 74 18' 00"O</t>
  </si>
  <si>
    <t>45 18 00</t>
  </si>
  <si>
    <t>74 18 00</t>
  </si>
  <si>
    <t>Pioneer 3921</t>
  </si>
  <si>
    <t>30.9</t>
  </si>
  <si>
    <t>2988.8</t>
  </si>
  <si>
    <t>491.9</t>
  </si>
  <si>
    <t>119.2</t>
  </si>
  <si>
    <t>5.3</t>
  </si>
  <si>
    <t>5.9</t>
  </si>
  <si>
    <t>Sainte-Rosalie</t>
  </si>
  <si>
    <t>7.6</t>
  </si>
  <si>
    <t>7.1</t>
  </si>
  <si>
    <t>7.3</t>
  </si>
  <si>
    <t>Sainte-Madeleine</t>
  </si>
  <si>
    <t>45 36' 00"N - 73 06' 00"O</t>
  </si>
  <si>
    <t>45 36 00</t>
  </si>
  <si>
    <t>73 06 00</t>
  </si>
  <si>
    <t>17.7</t>
  </si>
  <si>
    <t>1791.9</t>
  </si>
  <si>
    <t>559.4</t>
  </si>
  <si>
    <t>216.5</t>
  </si>
  <si>
    <t>27.7</t>
  </si>
  <si>
    <t>2.8</t>
  </si>
  <si>
    <t>3.2</t>
  </si>
  <si>
    <t>Saint-Hyacinthe</t>
  </si>
  <si>
    <t>6.88</t>
  </si>
  <si>
    <t>7.16</t>
  </si>
  <si>
    <t>7.11</t>
  </si>
  <si>
    <t>L'Assomption</t>
  </si>
  <si>
    <t>45 50' 00''N - 73 24' 00''O</t>
  </si>
  <si>
    <t>45 50 00</t>
  </si>
  <si>
    <t>73 24 00</t>
  </si>
  <si>
    <t>2286.2</t>
  </si>
  <si>
    <t>306.3</t>
  </si>
  <si>
    <t>119.6</t>
  </si>
  <si>
    <t>40.2</t>
  </si>
  <si>
    <t>3.3</t>
  </si>
  <si>
    <t>3.7</t>
  </si>
  <si>
    <t>6.77</t>
  </si>
  <si>
    <t>5.88</t>
  </si>
  <si>
    <t>7.12</t>
  </si>
  <si>
    <t>6.24</t>
  </si>
  <si>
    <t>Lennoxville</t>
  </si>
  <si>
    <t>45 22' 00"N - 71 51' 43"O</t>
  </si>
  <si>
    <t>45 22 00</t>
  </si>
  <si>
    <t>71 51 43</t>
  </si>
  <si>
    <t>1758.5</t>
  </si>
  <si>
    <t>54.5</t>
  </si>
  <si>
    <t>290.6</t>
  </si>
  <si>
    <t>124.1</t>
  </si>
  <si>
    <t>7.7</t>
  </si>
  <si>
    <t>8.6</t>
  </si>
  <si>
    <t>Danby</t>
  </si>
  <si>
    <t>5.55</t>
  </si>
  <si>
    <t>5.72</t>
  </si>
  <si>
    <t>6.25</t>
  </si>
  <si>
    <t>5.81</t>
  </si>
  <si>
    <t>45 37' 00"N - 72 57' 00"O</t>
  </si>
  <si>
    <t>45 37 00</t>
  </si>
  <si>
    <t>72 57 00</t>
  </si>
  <si>
    <t>44.3</t>
  </si>
  <si>
    <t>1913.8</t>
  </si>
  <si>
    <t>194.5</t>
  </si>
  <si>
    <t>196.4</t>
  </si>
  <si>
    <t>20.8</t>
  </si>
  <si>
    <t>23.3</t>
  </si>
  <si>
    <t>Contour</t>
  </si>
  <si>
    <t>8.63</t>
  </si>
  <si>
    <t>9.14</t>
  </si>
  <si>
    <t>9.01</t>
  </si>
  <si>
    <t>9.11</t>
  </si>
  <si>
    <t>26.6</t>
  </si>
  <si>
    <t>881.7</t>
  </si>
  <si>
    <t>227.7</t>
  </si>
  <si>
    <t>19.9</t>
  </si>
  <si>
    <t>Saint-Damase</t>
  </si>
  <si>
    <t>6.05</t>
  </si>
  <si>
    <t>6.71</t>
  </si>
  <si>
    <t>7.19</t>
  </si>
  <si>
    <t>7.22</t>
  </si>
  <si>
    <t>2625.4</t>
  </si>
  <si>
    <t>295.1</t>
  </si>
  <si>
    <t>114.3</t>
  </si>
  <si>
    <t>44.6</t>
  </si>
  <si>
    <t>3.9</t>
  </si>
  <si>
    <t>4.4</t>
  </si>
  <si>
    <t>7.25</t>
  </si>
  <si>
    <t>7.46</t>
  </si>
  <si>
    <t>7.51</t>
  </si>
  <si>
    <t>7.49</t>
  </si>
  <si>
    <t>Acadie</t>
  </si>
  <si>
    <t>45 18' 57"N - 73 20' 44"O</t>
  </si>
  <si>
    <t>45 18 57</t>
  </si>
  <si>
    <t>73 20 44</t>
  </si>
  <si>
    <t>22.1</t>
  </si>
  <si>
    <t>1730.4</t>
  </si>
  <si>
    <t>163.8</t>
  </si>
  <si>
    <t>61.2</t>
  </si>
  <si>
    <t>5.62</t>
  </si>
  <si>
    <t>7.17</t>
  </si>
  <si>
    <t>7.01</t>
  </si>
  <si>
    <t>7.28</t>
  </si>
  <si>
    <t>1665.2</t>
  </si>
  <si>
    <t>63.8</t>
  </si>
  <si>
    <t>152.6</t>
  </si>
  <si>
    <t>132.6</t>
  </si>
  <si>
    <t>11.5</t>
  </si>
  <si>
    <t>12.9</t>
  </si>
  <si>
    <t>3.94</t>
  </si>
  <si>
    <t>4.48</t>
  </si>
  <si>
    <t>4.14</t>
  </si>
  <si>
    <t>4.75</t>
  </si>
  <si>
    <t>1871.8</t>
  </si>
  <si>
    <t>57.1</t>
  </si>
  <si>
    <t>204.9</t>
  </si>
  <si>
    <t>144.2</t>
  </si>
  <si>
    <t>8.9</t>
  </si>
  <si>
    <t>4.15</t>
  </si>
  <si>
    <t>4.97</t>
  </si>
  <si>
    <t>4.98</t>
  </si>
  <si>
    <t>4.99</t>
  </si>
  <si>
    <t>1193.3</t>
  </si>
  <si>
    <t>118.3</t>
  </si>
  <si>
    <t>192.8</t>
  </si>
  <si>
    <t>198.7</t>
  </si>
  <si>
    <t>26.8</t>
  </si>
  <si>
    <t>8.95</t>
  </si>
  <si>
    <t>8.83</t>
  </si>
  <si>
    <t>8.86</t>
  </si>
  <si>
    <t>8.77</t>
  </si>
  <si>
    <t>70.8</t>
  </si>
  <si>
    <t>920.5</t>
  </si>
  <si>
    <t>82.1</t>
  </si>
  <si>
    <t>92.4</t>
  </si>
  <si>
    <t>15.4</t>
  </si>
  <si>
    <t>17.2</t>
  </si>
  <si>
    <t>7.67</t>
  </si>
  <si>
    <t>8.76</t>
  </si>
  <si>
    <t>7.56</t>
  </si>
  <si>
    <t>8.28</t>
  </si>
  <si>
    <t>La Présentation</t>
  </si>
  <si>
    <t>45 39' 56"N - 73 03' 01"O</t>
  </si>
  <si>
    <t>45 39 56</t>
  </si>
  <si>
    <t>73 03 01</t>
  </si>
  <si>
    <t>1144.2</t>
  </si>
  <si>
    <t>112.5</t>
  </si>
  <si>
    <t>125.9</t>
  </si>
  <si>
    <t>169.6</t>
  </si>
  <si>
    <t>13.1</t>
  </si>
  <si>
    <t>14.7</t>
  </si>
  <si>
    <t>Saint-Jude</t>
  </si>
  <si>
    <t>6.5</t>
  </si>
  <si>
    <t>Sainte-Anne-de-Bellevue</t>
  </si>
  <si>
    <t>45 24' 00"N - 73 57' 00"O</t>
  </si>
  <si>
    <t>45 24 00</t>
  </si>
  <si>
    <t>73 57 00</t>
  </si>
  <si>
    <t>39.8</t>
  </si>
  <si>
    <t>1201.7</t>
  </si>
  <si>
    <t>107.1</t>
  </si>
  <si>
    <t>150.9</t>
  </si>
  <si>
    <t>141.5</t>
  </si>
  <si>
    <t>7.8</t>
  </si>
  <si>
    <t>8.8</t>
  </si>
  <si>
    <t>Chicot</t>
  </si>
  <si>
    <t>6.9</t>
  </si>
  <si>
    <t>38.4</t>
  </si>
  <si>
    <t>8.3</t>
  </si>
  <si>
    <t>8.4</t>
  </si>
  <si>
    <t>7.9</t>
  </si>
  <si>
    <t>Mc Gill-Fan &amp; MacKenzie</t>
  </si>
  <si>
    <t>Soil Sc.soc.Am.J. no 58 -1994</t>
  </si>
  <si>
    <t>Dekalb 403</t>
  </si>
  <si>
    <t>4.8</t>
  </si>
  <si>
    <t>15.8</t>
  </si>
  <si>
    <t>A.A.</t>
  </si>
  <si>
    <t>BaCl2</t>
  </si>
  <si>
    <t>273.4</t>
  </si>
  <si>
    <t>1.1</t>
  </si>
  <si>
    <t>argile</t>
  </si>
  <si>
    <t>56.8</t>
  </si>
  <si>
    <t>13.9</t>
  </si>
  <si>
    <t>Urée</t>
  </si>
  <si>
    <t>volée</t>
  </si>
  <si>
    <t>KCl</t>
  </si>
  <si>
    <t>PMA</t>
  </si>
  <si>
    <t>bande</t>
  </si>
  <si>
    <t>9.6</t>
  </si>
  <si>
    <t>SPT</t>
  </si>
  <si>
    <t>9.8</t>
  </si>
  <si>
    <t>19.8</t>
  </si>
  <si>
    <t>11.6</t>
  </si>
  <si>
    <t>loam limono argileux</t>
  </si>
  <si>
    <t>36.8</t>
  </si>
  <si>
    <t>18.9</t>
  </si>
  <si>
    <t>Ormstown</t>
  </si>
  <si>
    <t>MAP</t>
  </si>
  <si>
    <t>9.9</t>
  </si>
  <si>
    <t>5.4</t>
  </si>
  <si>
    <t>4.3</t>
  </si>
  <si>
    <t>0.9</t>
  </si>
  <si>
    <t>24.4</t>
  </si>
  <si>
    <t>7.4</t>
  </si>
  <si>
    <t>9.2</t>
  </si>
  <si>
    <t>6.2</t>
  </si>
  <si>
    <t>12.5</t>
  </si>
  <si>
    <t>27.2</t>
  </si>
  <si>
    <t>9.4</t>
  </si>
  <si>
    <t>10.2</t>
  </si>
  <si>
    <t>10.4</t>
  </si>
  <si>
    <t>Mc Gill-Okalebo &amp; MacKenzie</t>
  </si>
  <si>
    <t>Can J. soil sci. No 58-1978</t>
  </si>
  <si>
    <t>Warwick SL209</t>
  </si>
  <si>
    <t>NH4-O-Ac.</t>
  </si>
  <si>
    <t>Bray-2</t>
  </si>
  <si>
    <t>25.4</t>
  </si>
  <si>
    <t>Bande/volée</t>
  </si>
  <si>
    <t>PBA</t>
  </si>
  <si>
    <t>8.2</t>
  </si>
  <si>
    <t>N=urée</t>
  </si>
  <si>
    <t>SPS + urée</t>
  </si>
  <si>
    <t>N=NA</t>
  </si>
  <si>
    <t>SPS + NA</t>
  </si>
  <si>
    <t>16.7</t>
  </si>
  <si>
    <t>2.3</t>
  </si>
  <si>
    <t>Saint-Benoit</t>
  </si>
  <si>
    <t>5.7</t>
  </si>
  <si>
    <t>1.8</t>
  </si>
  <si>
    <t>loam</t>
  </si>
  <si>
    <t>6.6</t>
  </si>
  <si>
    <t>6.3</t>
  </si>
  <si>
    <t>6.4</t>
  </si>
  <si>
    <t>Saint-Blaise</t>
  </si>
  <si>
    <t>13.7</t>
  </si>
  <si>
    <t>1.2</t>
  </si>
  <si>
    <t>7.2</t>
  </si>
  <si>
    <t>39.4</t>
  </si>
  <si>
    <t>3.5</t>
  </si>
  <si>
    <t>3.4</t>
  </si>
  <si>
    <t>28.7</t>
  </si>
  <si>
    <t>2.6</t>
  </si>
  <si>
    <t>Maïs sucré</t>
  </si>
  <si>
    <t>Atelier calibration avril 1977</t>
  </si>
  <si>
    <t>L'Acadie</t>
  </si>
  <si>
    <t>Seneca 60</t>
  </si>
  <si>
    <t>0.23</t>
  </si>
  <si>
    <t>83.8</t>
  </si>
  <si>
    <t>22.6</t>
  </si>
  <si>
    <t>0.2</t>
  </si>
  <si>
    <t>0.34</t>
  </si>
  <si>
    <t>136.9</t>
  </si>
  <si>
    <t>21.1</t>
  </si>
  <si>
    <t>0.4</t>
  </si>
  <si>
    <t>6.1</t>
  </si>
  <si>
    <t>28.8</t>
  </si>
  <si>
    <t>130.6</t>
  </si>
  <si>
    <t>5.2</t>
  </si>
  <si>
    <t>1.7</t>
  </si>
  <si>
    <t>(Brault) 4</t>
  </si>
  <si>
    <t>5.8</t>
  </si>
  <si>
    <t>543.5</t>
  </si>
  <si>
    <t>277.5</t>
  </si>
  <si>
    <t>61.8</t>
  </si>
  <si>
    <t>10.6</t>
  </si>
  <si>
    <t>(D Lord) 5</t>
  </si>
  <si>
    <t>2.4</t>
  </si>
  <si>
    <t>419.2</t>
  </si>
  <si>
    <t>466.2</t>
  </si>
  <si>
    <t>120.5</t>
  </si>
  <si>
    <t>argile limoneuse</t>
  </si>
  <si>
    <t>Richelieu</t>
  </si>
  <si>
    <t>Seneca explorer</t>
  </si>
  <si>
    <t>(ferdais) 6 et 7</t>
  </si>
  <si>
    <t>0.249</t>
  </si>
  <si>
    <t>816.3</t>
  </si>
  <si>
    <t>140.9</t>
  </si>
  <si>
    <t>16.4</t>
  </si>
  <si>
    <t>2.1</t>
  </si>
  <si>
    <t>0.8</t>
  </si>
  <si>
    <t>(D Lord) 8 et 9</t>
  </si>
  <si>
    <t>0.188</t>
  </si>
  <si>
    <t>314.7</t>
  </si>
  <si>
    <t>57.6</t>
  </si>
  <si>
    <t>La Prairie</t>
  </si>
  <si>
    <t>45 25' 00"N - 73 30' 00"O</t>
  </si>
  <si>
    <t>45 25 00</t>
  </si>
  <si>
    <t>73 30 00</t>
  </si>
  <si>
    <t>0.207</t>
  </si>
  <si>
    <t>281.7</t>
  </si>
  <si>
    <t>118.8</t>
  </si>
  <si>
    <t>22.9</t>
  </si>
  <si>
    <t>0.204</t>
  </si>
  <si>
    <t>760.9</t>
  </si>
  <si>
    <t>170.2</t>
  </si>
  <si>
    <t>28.9</t>
  </si>
  <si>
    <t>loam sablo argileux</t>
  </si>
  <si>
    <t>2.2</t>
  </si>
  <si>
    <t>4.6</t>
  </si>
  <si>
    <t>Saint-Isidore (Dorchester)</t>
  </si>
  <si>
    <t>46 35' 00"N - 71 06' 00"O</t>
  </si>
  <si>
    <t>46 35 00</t>
  </si>
  <si>
    <t>71 06 00</t>
  </si>
  <si>
    <t>Jubilee</t>
  </si>
  <si>
    <t>44.4</t>
  </si>
  <si>
    <t>79.7</t>
  </si>
  <si>
    <t>20.2</t>
  </si>
  <si>
    <t>organique</t>
  </si>
  <si>
    <t>11.8</t>
  </si>
  <si>
    <t>9.3</t>
  </si>
  <si>
    <t>Sainte-Martine</t>
  </si>
  <si>
    <t>45 15' 00"N - 73 48' 00"O</t>
  </si>
  <si>
    <t>45 15 00</t>
  </si>
  <si>
    <t>73 48 00</t>
  </si>
  <si>
    <t>3.6</t>
  </si>
  <si>
    <t>526.9</t>
  </si>
  <si>
    <t>103.1</t>
  </si>
  <si>
    <t>11.9</t>
  </si>
  <si>
    <t>1.5</t>
  </si>
  <si>
    <t>Argile</t>
  </si>
  <si>
    <t>Rideau</t>
  </si>
  <si>
    <t>Maïs ensilage</t>
  </si>
  <si>
    <t>La Pocatière</t>
  </si>
  <si>
    <t>47 22' 00"N - 70 02' 00"O</t>
  </si>
  <si>
    <t>47 22 00</t>
  </si>
  <si>
    <t>70 02 00</t>
  </si>
  <si>
    <t>64.4</t>
  </si>
  <si>
    <t>Kamouraska</t>
  </si>
  <si>
    <t>Volée</t>
  </si>
  <si>
    <t>4.7</t>
  </si>
  <si>
    <t>43.8</t>
  </si>
  <si>
    <t>Loam argileux</t>
  </si>
  <si>
    <t>De L'Anse</t>
  </si>
  <si>
    <t>1.4</t>
  </si>
  <si>
    <t>DuCreux</t>
  </si>
  <si>
    <t>Saint-Arsène</t>
  </si>
  <si>
    <t>47 55' 00"N - 69 26' 00"O</t>
  </si>
  <si>
    <t>47 55 00</t>
  </si>
  <si>
    <t>69 26 00</t>
  </si>
  <si>
    <t>303.1</t>
  </si>
  <si>
    <t>31.2</t>
  </si>
  <si>
    <t>Saint-André</t>
  </si>
  <si>
    <t>13.4</t>
  </si>
  <si>
    <t>Pride 5</t>
  </si>
  <si>
    <t>111.1</t>
  </si>
  <si>
    <t>376.1</t>
  </si>
  <si>
    <t>225.6</t>
  </si>
  <si>
    <t>25.3</t>
  </si>
  <si>
    <t>13.5</t>
  </si>
  <si>
    <t>11.2</t>
  </si>
  <si>
    <t>Saint-Jean (I.Orléans)</t>
  </si>
  <si>
    <t>46 55' 00"N - 70 54' 00"O</t>
  </si>
  <si>
    <t>46 55 00</t>
  </si>
  <si>
    <t>70 54 00</t>
  </si>
  <si>
    <t>Warwick 292</t>
  </si>
  <si>
    <t>87.7</t>
  </si>
  <si>
    <t>181.9</t>
  </si>
  <si>
    <t>Saint-Laurent</t>
  </si>
  <si>
    <t>3.1</t>
  </si>
  <si>
    <t>4.2</t>
  </si>
  <si>
    <t>48.7</t>
  </si>
  <si>
    <t>Loam sablo argileux</t>
  </si>
  <si>
    <t>17.9</t>
  </si>
  <si>
    <t>21.6</t>
  </si>
  <si>
    <t>18.7</t>
  </si>
  <si>
    <t>20.9</t>
  </si>
  <si>
    <t>Thetford Mines</t>
  </si>
  <si>
    <t>46 06' 00"N - 71 18' 00"O</t>
  </si>
  <si>
    <t>46 06 00</t>
  </si>
  <si>
    <t>71 18 00</t>
  </si>
  <si>
    <t>Dekalb XL 304</t>
  </si>
  <si>
    <t>Loam</t>
  </si>
  <si>
    <t>Woodbridge</t>
  </si>
  <si>
    <t>12.1</t>
  </si>
  <si>
    <t>93.7</t>
  </si>
  <si>
    <t>36.6</t>
  </si>
  <si>
    <t>Greensboro</t>
  </si>
  <si>
    <t>11.4</t>
  </si>
  <si>
    <t>12.8</t>
  </si>
  <si>
    <t>Mont Saint-Grégoire</t>
  </si>
  <si>
    <t>45 20' 00"N - 73 10' 00"O</t>
  </si>
  <si>
    <t>45 20 00</t>
  </si>
  <si>
    <t>73 10 00</t>
  </si>
  <si>
    <t>2.7</t>
  </si>
  <si>
    <t>69.3</t>
  </si>
  <si>
    <t>12.7</t>
  </si>
  <si>
    <t>13.6</t>
  </si>
  <si>
    <t>15.5</t>
  </si>
  <si>
    <t>Warwick</t>
  </si>
  <si>
    <t>45 57' 00"N - 71 59' 00"O</t>
  </si>
  <si>
    <t>45 57 00</t>
  </si>
  <si>
    <t>71 59 00</t>
  </si>
  <si>
    <t>70.2</t>
  </si>
  <si>
    <t>11.3</t>
  </si>
  <si>
    <t>10.5</t>
  </si>
  <si>
    <t>177.9</t>
  </si>
  <si>
    <t>162.1</t>
  </si>
  <si>
    <t>428.4</t>
  </si>
  <si>
    <t>490.5</t>
  </si>
  <si>
    <t>321.2</t>
  </si>
  <si>
    <t>16.5</t>
  </si>
  <si>
    <t>10.8</t>
  </si>
  <si>
    <t>11.7</t>
  </si>
  <si>
    <t>14.3</t>
  </si>
  <si>
    <t>232.4</t>
  </si>
  <si>
    <t>123.8</t>
  </si>
  <si>
    <t>25.2</t>
  </si>
  <si>
    <t>15.3</t>
  </si>
  <si>
    <t>PAG SX-47</t>
  </si>
  <si>
    <t>167.5</t>
  </si>
  <si>
    <t>72.5</t>
  </si>
  <si>
    <t>Argile sableuse</t>
  </si>
  <si>
    <t>20.7</t>
  </si>
  <si>
    <t>22.7</t>
  </si>
  <si>
    <t>East Angus</t>
  </si>
  <si>
    <t>45 29' 00"N - 71 40' 00"O</t>
  </si>
  <si>
    <t>45 29 00</t>
  </si>
  <si>
    <t>71 40 00</t>
  </si>
  <si>
    <t>Dekalb XL304</t>
  </si>
  <si>
    <t>86.5</t>
  </si>
  <si>
    <t>132.8</t>
  </si>
  <si>
    <t>1.3</t>
  </si>
  <si>
    <t>Sherbrooke</t>
  </si>
  <si>
    <t>44.7</t>
  </si>
  <si>
    <t>177.4</t>
  </si>
  <si>
    <t>50.2</t>
  </si>
  <si>
    <t>Loam sableux</t>
  </si>
  <si>
    <t>109.1</t>
  </si>
  <si>
    <t>115.3</t>
  </si>
  <si>
    <t>Calais</t>
  </si>
  <si>
    <t>Martinville</t>
  </si>
  <si>
    <t>55 26' 00"N - 73 10' 00"O</t>
  </si>
  <si>
    <t>55 26 00</t>
  </si>
  <si>
    <t>(Lessard) 23</t>
  </si>
  <si>
    <t>32.4</t>
  </si>
  <si>
    <t>289.1</t>
  </si>
  <si>
    <t>143.2</t>
  </si>
  <si>
    <t>(Paquette) 21</t>
  </si>
  <si>
    <t>201.8</t>
  </si>
  <si>
    <t>114.7</t>
  </si>
  <si>
    <t>14.5</t>
  </si>
  <si>
    <t>Dufferin</t>
  </si>
  <si>
    <t>Birchton</t>
  </si>
  <si>
    <t>45 22' 27"N - 71 39' 54"O</t>
  </si>
  <si>
    <t>45 22 27</t>
  </si>
  <si>
    <t>71 39 54</t>
  </si>
  <si>
    <t>0.25</t>
  </si>
  <si>
    <t>48.9</t>
  </si>
  <si>
    <t>13.3</t>
  </si>
  <si>
    <t>29.2</t>
  </si>
  <si>
    <t>16.2</t>
  </si>
  <si>
    <t>27.8</t>
  </si>
  <si>
    <t>18.4</t>
  </si>
  <si>
    <t>Dekalb 007</t>
  </si>
  <si>
    <t>0.35</t>
  </si>
  <si>
    <t>106.9</t>
  </si>
  <si>
    <t>146.8</t>
  </si>
  <si>
    <t>16.6</t>
  </si>
  <si>
    <t>de L'Anse</t>
  </si>
  <si>
    <t>10.1</t>
  </si>
  <si>
    <t>UH-106</t>
  </si>
  <si>
    <t>31.3</t>
  </si>
  <si>
    <t>53.5</t>
  </si>
  <si>
    <t>54.1</t>
  </si>
  <si>
    <t>17.6</t>
  </si>
  <si>
    <t>121.8</t>
  </si>
  <si>
    <t>76.1</t>
  </si>
  <si>
    <t>30.5</t>
  </si>
  <si>
    <t>15.2</t>
  </si>
  <si>
    <t>De kalb 007</t>
  </si>
  <si>
    <t>55.7</t>
  </si>
  <si>
    <t>120.7</t>
  </si>
  <si>
    <t>Loam sablo graveleux</t>
  </si>
  <si>
    <t>La Patrie</t>
  </si>
  <si>
    <t>45 24' 00"N - 71 15' 00"O</t>
  </si>
  <si>
    <t>71 15 00</t>
  </si>
  <si>
    <t>39.6</t>
  </si>
  <si>
    <t>16.1</t>
  </si>
  <si>
    <t>Cookshire</t>
  </si>
  <si>
    <t>45 25' 00"N - 71 38' 00"O</t>
  </si>
  <si>
    <t>71 38 00</t>
  </si>
  <si>
    <t>(Lapointe) 28</t>
  </si>
  <si>
    <t>0.19</t>
  </si>
  <si>
    <t>33.2</t>
  </si>
  <si>
    <t>77.5</t>
  </si>
  <si>
    <t>Bury</t>
  </si>
  <si>
    <t>45 28' 00"N - 71 30' 00"O</t>
  </si>
  <si>
    <t>45 28 00</t>
  </si>
  <si>
    <t>71 30 00</t>
  </si>
  <si>
    <t>0.3</t>
  </si>
  <si>
    <t>46.7</t>
  </si>
  <si>
    <t>3.8</t>
  </si>
  <si>
    <t>0.12</t>
  </si>
  <si>
    <t>30.3</t>
  </si>
  <si>
    <t>122.9</t>
  </si>
  <si>
    <t>161.3</t>
  </si>
  <si>
    <t>20.4</t>
  </si>
  <si>
    <t>8.5</t>
  </si>
  <si>
    <t>66.4</t>
  </si>
  <si>
    <t>401.4</t>
  </si>
  <si>
    <t>1.9</t>
  </si>
  <si>
    <t>498.3</t>
  </si>
  <si>
    <t>291.8</t>
  </si>
  <si>
    <t>208.2</t>
  </si>
  <si>
    <t>23.4</t>
  </si>
  <si>
    <t>15.1</t>
  </si>
  <si>
    <t>45 08' 00"N - 74 00' 00"O</t>
  </si>
  <si>
    <t>74 00 00</t>
  </si>
  <si>
    <t>2.9</t>
  </si>
  <si>
    <t>164.1</t>
  </si>
  <si>
    <t>72.6</t>
  </si>
  <si>
    <t>MacDonald college</t>
  </si>
  <si>
    <t>95.1</t>
  </si>
  <si>
    <t>110.1</t>
  </si>
  <si>
    <t>Saint-Jean-sur-Richelieu</t>
  </si>
  <si>
    <t>45 19' 00"N - 73 16' 00"O</t>
  </si>
  <si>
    <t>45 19 00</t>
  </si>
  <si>
    <t>73 16 00</t>
  </si>
  <si>
    <t>593.5</t>
  </si>
  <si>
    <t>318.3</t>
  </si>
  <si>
    <t>26.3</t>
  </si>
  <si>
    <t>(Mac. Coll. 2) 37</t>
  </si>
  <si>
    <t>Vaudreuil-Soulnage</t>
  </si>
  <si>
    <t>45 21' 00"N - 74 13' 00"O</t>
  </si>
  <si>
    <t>45 21 00</t>
  </si>
  <si>
    <t>74 13 00</t>
  </si>
  <si>
    <t>868.8</t>
  </si>
  <si>
    <t>25.8</t>
  </si>
  <si>
    <t>(Seed farm 2) 39</t>
  </si>
  <si>
    <t>148.8</t>
  </si>
  <si>
    <t>43.5</t>
  </si>
  <si>
    <t>MacDonald</t>
  </si>
  <si>
    <t>32.5</t>
  </si>
  <si>
    <t>OrmSaintown</t>
  </si>
  <si>
    <t>MaDonald Arboreton</t>
  </si>
  <si>
    <t>Dalhousie</t>
  </si>
  <si>
    <t>9.1</t>
  </si>
  <si>
    <t>30.4</t>
  </si>
  <si>
    <t>Howick</t>
  </si>
  <si>
    <t>10.7</t>
  </si>
  <si>
    <t>MacDonald Seed farm</t>
  </si>
  <si>
    <t>42.3</t>
  </si>
  <si>
    <t>Danville</t>
  </si>
  <si>
    <t>45 47' 00"N - 72 01' 00"O</t>
  </si>
  <si>
    <t>45 47 00</t>
  </si>
  <si>
    <t>72 01 00</t>
  </si>
  <si>
    <t>Hamel</t>
  </si>
  <si>
    <t>42.2</t>
  </si>
  <si>
    <t>Racine</t>
  </si>
  <si>
    <t>12.4</t>
  </si>
  <si>
    <t>10.9</t>
  </si>
  <si>
    <t>12.2</t>
  </si>
  <si>
    <t>61.1</t>
  </si>
  <si>
    <t xml:space="preserve">Danville </t>
  </si>
  <si>
    <t>Roy</t>
  </si>
  <si>
    <t>41.6</t>
  </si>
  <si>
    <t>16.3</t>
  </si>
  <si>
    <t>17.1</t>
  </si>
  <si>
    <t>Tingwick</t>
  </si>
  <si>
    <t>45 52' 48"N - 71 56' 33"O</t>
  </si>
  <si>
    <t>45 52 48</t>
  </si>
  <si>
    <t>71 56 33</t>
  </si>
  <si>
    <t>Magog</t>
  </si>
  <si>
    <t>U.Laval - L.E. Parent</t>
  </si>
  <si>
    <t>Projet Lior- DEC Technologie</t>
  </si>
  <si>
    <t>Pioneer 38J54</t>
  </si>
  <si>
    <t>F. Dion</t>
  </si>
  <si>
    <t>122.56</t>
  </si>
  <si>
    <t>223.26</t>
  </si>
  <si>
    <t>199.06</t>
  </si>
  <si>
    <t>790.8</t>
  </si>
  <si>
    <t>95.8</t>
  </si>
  <si>
    <t>21.4</t>
  </si>
  <si>
    <t>NA liquide</t>
  </si>
  <si>
    <t>Bande</t>
  </si>
  <si>
    <t>K liquide</t>
  </si>
  <si>
    <t>bande - liquide</t>
  </si>
  <si>
    <t>687.3</t>
  </si>
  <si>
    <t>9.5</t>
  </si>
  <si>
    <t>58.2</t>
  </si>
  <si>
    <t>PMA-EOM 1:1</t>
  </si>
  <si>
    <t>689.3</t>
  </si>
  <si>
    <t>60.2</t>
  </si>
  <si>
    <t>Saint-Barnabé-Sud</t>
  </si>
  <si>
    <t>45 44' 00''N-72 55' 00''O</t>
  </si>
  <si>
    <t>45 44 00</t>
  </si>
  <si>
    <t>72 55 00</t>
  </si>
  <si>
    <t>Novartis N27M3</t>
  </si>
  <si>
    <t>B. Fontaine</t>
  </si>
  <si>
    <t>242.92</t>
  </si>
  <si>
    <t>162.74</t>
  </si>
  <si>
    <t>255.5</t>
  </si>
  <si>
    <t>424.5</t>
  </si>
  <si>
    <t>123.3</t>
  </si>
  <si>
    <t>753.5</t>
  </si>
  <si>
    <t>28.1</t>
  </si>
  <si>
    <t>45.8</t>
  </si>
  <si>
    <t>48.6</t>
  </si>
  <si>
    <t>754.1</t>
  </si>
  <si>
    <t>Marieville</t>
  </si>
  <si>
    <t>47 26' 00"N - 73 10' 00"O</t>
  </si>
  <si>
    <t>47 26 00</t>
  </si>
  <si>
    <t>Pioneer 39D82</t>
  </si>
  <si>
    <t>D. Sancoucy</t>
  </si>
  <si>
    <t>2.5</t>
  </si>
  <si>
    <t>1017.79</t>
  </si>
  <si>
    <t>445.11</t>
  </si>
  <si>
    <t>255.13</t>
  </si>
  <si>
    <t>784.4</t>
  </si>
  <si>
    <t>98.4</t>
  </si>
  <si>
    <t>60.4</t>
  </si>
  <si>
    <t>769.3</t>
  </si>
  <si>
    <t>769.5</t>
  </si>
  <si>
    <t>30.2</t>
  </si>
  <si>
    <t>47.8</t>
  </si>
  <si>
    <t>50.1</t>
  </si>
  <si>
    <t>48 26' 00"N - 73 10' 00"O</t>
  </si>
  <si>
    <t>48 26 00</t>
  </si>
  <si>
    <t>769.4</t>
  </si>
  <si>
    <t>29.7</t>
  </si>
  <si>
    <t>45 32' 00"N - 73 00' 00"O</t>
  </si>
  <si>
    <t>45 32 00</t>
  </si>
  <si>
    <t>73 00 00</t>
  </si>
  <si>
    <t>Novartis N25D7</t>
  </si>
  <si>
    <t>G. Chabot</t>
  </si>
  <si>
    <t>6.8</t>
  </si>
  <si>
    <t>191.52</t>
  </si>
  <si>
    <t>176.42</t>
  </si>
  <si>
    <t>256.72</t>
  </si>
  <si>
    <t>119.4</t>
  </si>
  <si>
    <t>22.8</t>
  </si>
  <si>
    <t>25.5</t>
  </si>
  <si>
    <t>18.6</t>
  </si>
  <si>
    <t>Saint-Urbain</t>
  </si>
  <si>
    <t>758.8</t>
  </si>
  <si>
    <t>753.8</t>
  </si>
  <si>
    <t>52.5</t>
  </si>
  <si>
    <t>58.7</t>
  </si>
  <si>
    <t>756.1</t>
  </si>
  <si>
    <t>32.2</t>
  </si>
  <si>
    <t>60.7</t>
  </si>
  <si>
    <t>Saint-François (Montmagny)</t>
  </si>
  <si>
    <t>46 54' 17"N - 70 42' 06"O</t>
  </si>
  <si>
    <t>46 54 17</t>
  </si>
  <si>
    <t>70 42 06</t>
  </si>
  <si>
    <t>Dekalb 27-11</t>
  </si>
  <si>
    <t>C. Lamonde</t>
  </si>
  <si>
    <t>61.58</t>
  </si>
  <si>
    <t>55.81</t>
  </si>
  <si>
    <t>431.05</t>
  </si>
  <si>
    <t>426.2</t>
  </si>
  <si>
    <t>48.4</t>
  </si>
  <si>
    <t>9.7</t>
  </si>
  <si>
    <t>Saint-Épiphane</t>
  </si>
  <si>
    <t>780.3</t>
  </si>
  <si>
    <t>34.7</t>
  </si>
  <si>
    <t>34.6</t>
  </si>
  <si>
    <t>74.7</t>
  </si>
  <si>
    <t>782.8</t>
  </si>
  <si>
    <t>33.5</t>
  </si>
  <si>
    <t>76.6</t>
  </si>
  <si>
    <t>Montmagny</t>
  </si>
  <si>
    <t>46 59' 00"N - 70 33' 00"O</t>
  </si>
  <si>
    <t>46 59 00</t>
  </si>
  <si>
    <t>70 33 00</t>
  </si>
  <si>
    <t>Semico H12093</t>
  </si>
  <si>
    <t>J.Y. Gosselin</t>
  </si>
  <si>
    <t>630.91</t>
  </si>
  <si>
    <t>380.07</t>
  </si>
  <si>
    <t>273.64</t>
  </si>
  <si>
    <t>1012.2</t>
  </si>
  <si>
    <t>89.9</t>
  </si>
  <si>
    <t>argile limoneux</t>
  </si>
  <si>
    <t>46.6</t>
  </si>
  <si>
    <t>38.9</t>
  </si>
  <si>
    <t>60.6</t>
  </si>
  <si>
    <t>62.3</t>
  </si>
  <si>
    <t>39.1</t>
  </si>
  <si>
    <t>63.5</t>
  </si>
  <si>
    <t>Saint-Ubalde</t>
  </si>
  <si>
    <t>46 45' 00''N - 72 16' 00''O</t>
  </si>
  <si>
    <t>46 45 00</t>
  </si>
  <si>
    <t>72 16 00</t>
  </si>
  <si>
    <t>Dekalb 27-12</t>
  </si>
  <si>
    <t>Dolbec</t>
  </si>
  <si>
    <t>Pomme de terre</t>
  </si>
  <si>
    <t>49.1</t>
  </si>
  <si>
    <t>sable loameux</t>
  </si>
  <si>
    <t>Ivry</t>
  </si>
  <si>
    <t>750.5</t>
  </si>
  <si>
    <t>39.3</t>
  </si>
  <si>
    <t>66.5</t>
  </si>
  <si>
    <t>755.9</t>
  </si>
  <si>
    <t>70.5</t>
  </si>
  <si>
    <t>Saint-Louis Gonzague</t>
  </si>
  <si>
    <t>45 12' 00"N - 73 59' 00"O</t>
  </si>
  <si>
    <t>45 12 00</t>
  </si>
  <si>
    <t>73 59 00</t>
  </si>
  <si>
    <t>Lan</t>
  </si>
  <si>
    <t>386.5</t>
  </si>
  <si>
    <t>749.5</t>
  </si>
  <si>
    <t>45.2</t>
  </si>
  <si>
    <t>51.4</t>
  </si>
  <si>
    <t>8.7</t>
  </si>
  <si>
    <t>762.1</t>
  </si>
  <si>
    <t>764.3</t>
  </si>
  <si>
    <t>765.7</t>
  </si>
  <si>
    <t>20.3</t>
  </si>
  <si>
    <t>41.9</t>
  </si>
  <si>
    <t>42.6</t>
  </si>
  <si>
    <t>766.5</t>
  </si>
  <si>
    <t>765.8</t>
  </si>
  <si>
    <t>43.9</t>
  </si>
  <si>
    <t>45.7</t>
  </si>
  <si>
    <t>Pioneer 27H27</t>
  </si>
  <si>
    <t>Pai</t>
  </si>
  <si>
    <t>567.2</t>
  </si>
  <si>
    <t>385.5</t>
  </si>
  <si>
    <t>18.2</t>
  </si>
  <si>
    <t>811.1</t>
  </si>
  <si>
    <t>loam limono-argileux</t>
  </si>
  <si>
    <t>39.2</t>
  </si>
  <si>
    <t>801.4</t>
  </si>
  <si>
    <t>807.5</t>
  </si>
  <si>
    <t>29.1</t>
  </si>
  <si>
    <t>57.7</t>
  </si>
  <si>
    <t>64.5</t>
  </si>
  <si>
    <t>66.3</t>
  </si>
  <si>
    <t>806.9</t>
  </si>
  <si>
    <t>28.2</t>
  </si>
  <si>
    <t>28.5</t>
  </si>
  <si>
    <t>72.9</t>
  </si>
  <si>
    <t>Pioneer 38P05</t>
  </si>
  <si>
    <t>Lem</t>
  </si>
  <si>
    <t>19.4</t>
  </si>
  <si>
    <t>83.3</t>
  </si>
  <si>
    <t>527.4</t>
  </si>
  <si>
    <t>655.5</t>
  </si>
  <si>
    <t>156.8</t>
  </si>
  <si>
    <t>23.9</t>
  </si>
  <si>
    <t>loam limoneux</t>
  </si>
  <si>
    <t>17.3</t>
  </si>
  <si>
    <t>Sainte-Barbe</t>
  </si>
  <si>
    <t>773.4</t>
  </si>
  <si>
    <t>775.4</t>
  </si>
  <si>
    <t>25.9</t>
  </si>
  <si>
    <t>24.1</t>
  </si>
  <si>
    <t>70.9</t>
  </si>
  <si>
    <t>67.6</t>
  </si>
  <si>
    <t>76.8</t>
  </si>
  <si>
    <t>772.6</t>
  </si>
  <si>
    <t>776.2</t>
  </si>
  <si>
    <t>26.1</t>
  </si>
  <si>
    <t>23.1</t>
  </si>
  <si>
    <t>72.4</t>
  </si>
  <si>
    <t>Sherrington</t>
  </si>
  <si>
    <t>45 09' 59"N - 73 31' 31"O</t>
  </si>
  <si>
    <t>45 09 59</t>
  </si>
  <si>
    <t>73 31 31</t>
  </si>
  <si>
    <t>Dekalb 42-71</t>
  </si>
  <si>
    <t>Blam</t>
  </si>
  <si>
    <t>Soya</t>
  </si>
  <si>
    <t>253.8</t>
  </si>
  <si>
    <t>62.2</t>
  </si>
  <si>
    <t>296.4</t>
  </si>
  <si>
    <t>98.7</t>
  </si>
  <si>
    <t>717.3</t>
  </si>
  <si>
    <t>68.8</t>
  </si>
  <si>
    <t>19.1</t>
  </si>
  <si>
    <t>41.1</t>
  </si>
  <si>
    <t>Saint-Bernard</t>
  </si>
  <si>
    <t>744.3</t>
  </si>
  <si>
    <t>743.4</t>
  </si>
  <si>
    <t>745.9</t>
  </si>
  <si>
    <t>19.2</t>
  </si>
  <si>
    <t>76.2</t>
  </si>
  <si>
    <t>81.5</t>
  </si>
  <si>
    <t>749.3</t>
  </si>
  <si>
    <t>746.1</t>
  </si>
  <si>
    <t>19.5</t>
  </si>
  <si>
    <t>81.4</t>
  </si>
  <si>
    <t>Novartis N2555</t>
  </si>
  <si>
    <t>Rlam</t>
  </si>
  <si>
    <t>264.7</t>
  </si>
  <si>
    <t>616.7</t>
  </si>
  <si>
    <t>44.9</t>
  </si>
  <si>
    <t>439.3</t>
  </si>
  <si>
    <t>32.6</t>
  </si>
  <si>
    <t>60.8</t>
  </si>
  <si>
    <t>778.3</t>
  </si>
  <si>
    <t>781.6</t>
  </si>
  <si>
    <t>773.8</t>
  </si>
  <si>
    <t>26.9</t>
  </si>
  <si>
    <t>27.1</t>
  </si>
  <si>
    <t>47.5</t>
  </si>
  <si>
    <t>779.6</t>
  </si>
  <si>
    <t>780.6</t>
  </si>
  <si>
    <t>26.4</t>
  </si>
  <si>
    <t>44.8</t>
  </si>
  <si>
    <t>Saint-Léonard-d'Aston</t>
  </si>
  <si>
    <t>46 06' 00"N - 72 22' 00"O</t>
  </si>
  <si>
    <t>72 22 00</t>
  </si>
  <si>
    <t>Pioneer 39A26</t>
  </si>
  <si>
    <t>Céréale</t>
  </si>
  <si>
    <t>58.3</t>
  </si>
  <si>
    <t>379.4</t>
  </si>
  <si>
    <t>1169.6</t>
  </si>
  <si>
    <t>210.1</t>
  </si>
  <si>
    <t>Saint-Sylvère</t>
  </si>
  <si>
    <t>748.3</t>
  </si>
  <si>
    <t>741.2</t>
  </si>
  <si>
    <t>746.3</t>
  </si>
  <si>
    <t>29.6</t>
  </si>
  <si>
    <t>28.6</t>
  </si>
  <si>
    <t>74.8</t>
  </si>
  <si>
    <t>73.8</t>
  </si>
  <si>
    <t>82.2</t>
  </si>
  <si>
    <t>10.3</t>
  </si>
  <si>
    <t>743.7</t>
  </si>
  <si>
    <t>751.4</t>
  </si>
  <si>
    <t>81.2</t>
  </si>
  <si>
    <t>83.4</t>
  </si>
  <si>
    <t>Nicolet</t>
  </si>
  <si>
    <t>46 13' 00"N - 72 37' 00"O</t>
  </si>
  <si>
    <t>46 13 00</t>
  </si>
  <si>
    <t>72 37 00</t>
  </si>
  <si>
    <t>Dekalb 29-25</t>
  </si>
  <si>
    <t>130.3</t>
  </si>
  <si>
    <t>54.4</t>
  </si>
  <si>
    <t>371.9</t>
  </si>
  <si>
    <t>851.5</t>
  </si>
  <si>
    <t>122.4</t>
  </si>
  <si>
    <t>14.4</t>
  </si>
  <si>
    <t>78.7</t>
  </si>
  <si>
    <t>Sorel+La Baie</t>
  </si>
  <si>
    <t>784.6</t>
  </si>
  <si>
    <t>771.6</t>
  </si>
  <si>
    <t>764.2</t>
  </si>
  <si>
    <t>92.2</t>
  </si>
  <si>
    <t>94.7</t>
  </si>
  <si>
    <t>89.6</t>
  </si>
  <si>
    <t>773.2</t>
  </si>
  <si>
    <t>768.8</t>
  </si>
  <si>
    <t>29.3</t>
  </si>
  <si>
    <t>91.6</t>
  </si>
  <si>
    <t>92.7</t>
  </si>
  <si>
    <t>46 14' 00"N - 72 13' 00"O</t>
  </si>
  <si>
    <t>46 14 00</t>
  </si>
  <si>
    <t>72 13 00</t>
  </si>
  <si>
    <t>Dekalb 221</t>
  </si>
  <si>
    <t>158.9</t>
  </si>
  <si>
    <t>715.3</t>
  </si>
  <si>
    <t>829.5</t>
  </si>
  <si>
    <t>Saint-Aimé</t>
  </si>
  <si>
    <t>801.5</t>
  </si>
  <si>
    <t>799.9</t>
  </si>
  <si>
    <t>30.6</t>
  </si>
  <si>
    <t>38.1</t>
  </si>
  <si>
    <t>95.9</t>
  </si>
  <si>
    <t>91.5</t>
  </si>
  <si>
    <t>795.8</t>
  </si>
  <si>
    <t>800.4</t>
  </si>
  <si>
    <t>30.8</t>
  </si>
  <si>
    <t>93.6</t>
  </si>
  <si>
    <t>90.6</t>
  </si>
  <si>
    <t>25.1</t>
  </si>
  <si>
    <t>21.7</t>
  </si>
  <si>
    <t>34.9</t>
  </si>
  <si>
    <t>EOM</t>
  </si>
  <si>
    <t>752.9</t>
  </si>
  <si>
    <t>738.7</t>
  </si>
  <si>
    <t>744.7</t>
  </si>
  <si>
    <t>750.95</t>
  </si>
  <si>
    <t>22.3</t>
  </si>
  <si>
    <t>50.4</t>
  </si>
  <si>
    <t>49.7</t>
  </si>
  <si>
    <t>48.1</t>
  </si>
  <si>
    <t>47.7</t>
  </si>
  <si>
    <t>Hyper P</t>
  </si>
  <si>
    <t>11.1</t>
  </si>
  <si>
    <t>747.5</t>
  </si>
  <si>
    <t>760.7</t>
  </si>
  <si>
    <t>758.9</t>
  </si>
  <si>
    <t>22.4</t>
  </si>
  <si>
    <t>22.2</t>
  </si>
  <si>
    <t>21.9</t>
  </si>
  <si>
    <t>52.9</t>
  </si>
  <si>
    <t>740.6</t>
  </si>
  <si>
    <t>755.2</t>
  </si>
  <si>
    <t>750.8</t>
  </si>
  <si>
    <t>21.8</t>
  </si>
  <si>
    <t>54.2</t>
  </si>
  <si>
    <t>54.7</t>
  </si>
  <si>
    <t>Nk 3030bt</t>
  </si>
  <si>
    <t>37.7</t>
  </si>
  <si>
    <t>25.6</t>
  </si>
  <si>
    <t>744.2</t>
  </si>
  <si>
    <t>743.3</t>
  </si>
  <si>
    <t>746.5</t>
  </si>
  <si>
    <t>754.7</t>
  </si>
  <si>
    <t>21.5</t>
  </si>
  <si>
    <t>23.6</t>
  </si>
  <si>
    <t>23.7</t>
  </si>
  <si>
    <t>56.5</t>
  </si>
  <si>
    <t>55.5</t>
  </si>
  <si>
    <t>756.2</t>
  </si>
  <si>
    <t>747.2</t>
  </si>
  <si>
    <t>56.7</t>
  </si>
  <si>
    <t>748.7</t>
  </si>
  <si>
    <t>750.9</t>
  </si>
  <si>
    <t>741.8</t>
  </si>
  <si>
    <t>54.6</t>
  </si>
  <si>
    <t>57.5</t>
  </si>
  <si>
    <t>56.9</t>
  </si>
  <si>
    <t>45 13' 00"N - 73 17' 00"O</t>
  </si>
  <si>
    <t>45 13 00</t>
  </si>
  <si>
    <t>73 17 00</t>
  </si>
  <si>
    <t>63.3</t>
  </si>
  <si>
    <t>37.9</t>
  </si>
  <si>
    <t>755.1</t>
  </si>
  <si>
    <t>757.5</t>
  </si>
  <si>
    <t>761.2</t>
  </si>
  <si>
    <t>756.9</t>
  </si>
  <si>
    <t>31.6</t>
  </si>
  <si>
    <t>50.6</t>
  </si>
  <si>
    <t>49.4</t>
  </si>
  <si>
    <t>40.5</t>
  </si>
  <si>
    <t>47.4</t>
  </si>
  <si>
    <t>763.9</t>
  </si>
  <si>
    <t>761.5</t>
  </si>
  <si>
    <t>31.7</t>
  </si>
  <si>
    <t>40.9</t>
  </si>
  <si>
    <t>29.9</t>
  </si>
  <si>
    <t>47.3</t>
  </si>
  <si>
    <t>Saint-Valentin</t>
  </si>
  <si>
    <t>45 07' 42"N - 73 19' 19"O</t>
  </si>
  <si>
    <t>45 07 42</t>
  </si>
  <si>
    <t>73 19 19</t>
  </si>
  <si>
    <t>69.6</t>
  </si>
  <si>
    <t>0.7</t>
  </si>
  <si>
    <t>340.7</t>
  </si>
  <si>
    <t>29.5</t>
  </si>
  <si>
    <t>757.4</t>
  </si>
  <si>
    <t>758.4</t>
  </si>
  <si>
    <t>762.9</t>
  </si>
  <si>
    <t>762.4</t>
  </si>
  <si>
    <t>35.3</t>
  </si>
  <si>
    <t>34.5</t>
  </si>
  <si>
    <t>33.7</t>
  </si>
  <si>
    <t>49.8</t>
  </si>
  <si>
    <t>757.8</t>
  </si>
  <si>
    <t>765.4</t>
  </si>
  <si>
    <t>32.9</t>
  </si>
  <si>
    <t>33.1</t>
  </si>
  <si>
    <t>52.3</t>
  </si>
  <si>
    <t>759.6</t>
  </si>
  <si>
    <t>763.7</t>
  </si>
  <si>
    <t>33.4</t>
  </si>
  <si>
    <t>32.3</t>
  </si>
  <si>
    <t>48.5</t>
  </si>
  <si>
    <t>46.8</t>
  </si>
  <si>
    <t>45.9</t>
  </si>
  <si>
    <t>Pioneer 27M</t>
  </si>
  <si>
    <t>29.4</t>
  </si>
  <si>
    <t>763.8</t>
  </si>
  <si>
    <t>764.5</t>
  </si>
  <si>
    <t>30.1</t>
  </si>
  <si>
    <t>63.4</t>
  </si>
  <si>
    <t>70.3</t>
  </si>
  <si>
    <t>766.7</t>
  </si>
  <si>
    <t>768.5</t>
  </si>
  <si>
    <t>29.8</t>
  </si>
  <si>
    <t>67.4</t>
  </si>
  <si>
    <t>67.2</t>
  </si>
  <si>
    <t>73.9</t>
  </si>
  <si>
    <t>764.7</t>
  </si>
  <si>
    <t>770.6</t>
  </si>
  <si>
    <t>767.3</t>
  </si>
  <si>
    <t>27.4</t>
  </si>
  <si>
    <t>69.1</t>
  </si>
  <si>
    <t>73.4</t>
  </si>
  <si>
    <t>Saint-Mathias (Richelieu)</t>
  </si>
  <si>
    <t>45 28' 00"N - 73 16' 00"O</t>
  </si>
  <si>
    <t>Pioneer 38G17</t>
  </si>
  <si>
    <t>20.5</t>
  </si>
  <si>
    <t>44.1</t>
  </si>
  <si>
    <t>737.1</t>
  </si>
  <si>
    <t>743.5</t>
  </si>
  <si>
    <t>736.4</t>
  </si>
  <si>
    <t>23.2</t>
  </si>
  <si>
    <t>55.2</t>
  </si>
  <si>
    <t>743.6</t>
  </si>
  <si>
    <t>742.2</t>
  </si>
  <si>
    <t>744.9</t>
  </si>
  <si>
    <t>20.1</t>
  </si>
  <si>
    <t>61.9</t>
  </si>
  <si>
    <t>62.4</t>
  </si>
  <si>
    <t>67.1</t>
  </si>
  <si>
    <t>741.1</t>
  </si>
  <si>
    <t>753.1</t>
  </si>
  <si>
    <t>750.6</t>
  </si>
  <si>
    <t>23.8</t>
  </si>
  <si>
    <t>Codisem 250</t>
  </si>
  <si>
    <t>31.4</t>
  </si>
  <si>
    <t>La Baie</t>
  </si>
  <si>
    <t>797.9</t>
  </si>
  <si>
    <t>782.6</t>
  </si>
  <si>
    <t>785.9</t>
  </si>
  <si>
    <t>28.4</t>
  </si>
  <si>
    <t>107.6</t>
  </si>
  <si>
    <t>101.6</t>
  </si>
  <si>
    <t>94.5</t>
  </si>
  <si>
    <t>93.9</t>
  </si>
  <si>
    <t>784.8</t>
  </si>
  <si>
    <t>786.9</t>
  </si>
  <si>
    <t>782.3</t>
  </si>
  <si>
    <t>27.3</t>
  </si>
  <si>
    <t>99.3</t>
  </si>
  <si>
    <t>98.6</t>
  </si>
  <si>
    <t>106.8</t>
  </si>
  <si>
    <t>785.5</t>
  </si>
  <si>
    <t>783.5</t>
  </si>
  <si>
    <t>780.4</t>
  </si>
  <si>
    <t>100.4</t>
  </si>
  <si>
    <t>94.8</t>
  </si>
  <si>
    <t>96.3</t>
  </si>
  <si>
    <t>88.3</t>
  </si>
  <si>
    <t>37.1</t>
  </si>
  <si>
    <t>45.1</t>
  </si>
  <si>
    <t>736.9</t>
  </si>
  <si>
    <t>747.1</t>
  </si>
  <si>
    <t>752.8</t>
  </si>
  <si>
    <t>27.5</t>
  </si>
  <si>
    <t>26.7</t>
  </si>
  <si>
    <t>85.6</t>
  </si>
  <si>
    <t>88.9</t>
  </si>
  <si>
    <t>746.8</t>
  </si>
  <si>
    <t>92.9</t>
  </si>
  <si>
    <t>96.7</t>
  </si>
  <si>
    <t>98.2</t>
  </si>
  <si>
    <t>742.6</t>
  </si>
  <si>
    <t>28.3</t>
  </si>
  <si>
    <t>167.6</t>
  </si>
  <si>
    <t>145.3</t>
  </si>
  <si>
    <t>1371.1</t>
  </si>
  <si>
    <t>112.4</t>
  </si>
  <si>
    <t>42.5</t>
  </si>
  <si>
    <t>719.9</t>
  </si>
  <si>
    <t>729.8</t>
  </si>
  <si>
    <t>726.6</t>
  </si>
  <si>
    <t>722.6</t>
  </si>
  <si>
    <t>25.7</t>
  </si>
  <si>
    <t>0.21</t>
  </si>
  <si>
    <t>731.4</t>
  </si>
  <si>
    <t>729.4</t>
  </si>
  <si>
    <t>731.1</t>
  </si>
  <si>
    <t>20.6</t>
  </si>
  <si>
    <t>24.3</t>
  </si>
  <si>
    <t>Ag Canada et MAPAQ</t>
  </si>
  <si>
    <t>Plan vert Canada : projet 13-074-1997</t>
  </si>
  <si>
    <t>Saint-Bruno-de-Montarville</t>
  </si>
  <si>
    <t>45 31' 35"N - 73 20' 33"O</t>
  </si>
  <si>
    <t>45 31 35</t>
  </si>
  <si>
    <t>73 20 33</t>
  </si>
  <si>
    <t>Du Jour</t>
  </si>
  <si>
    <t>eau</t>
  </si>
  <si>
    <t>17.78</t>
  </si>
  <si>
    <t>4.79</t>
  </si>
  <si>
    <t>U.Laval</t>
  </si>
  <si>
    <t>Thèse maîtrise A. Bationo</t>
  </si>
  <si>
    <t>N=180 &amp; K2O=105</t>
  </si>
  <si>
    <t>2097.6</t>
  </si>
  <si>
    <t>300.4</t>
  </si>
  <si>
    <t>67.9</t>
  </si>
  <si>
    <t>SPS</t>
  </si>
  <si>
    <t>8.1</t>
  </si>
  <si>
    <t>N=180 &amp; K2O=210</t>
  </si>
  <si>
    <t>Saint-Thomas d'Aquin</t>
  </si>
  <si>
    <t>45 38' 57"N - 72 59' 40"O</t>
  </si>
  <si>
    <t>45 38 57</t>
  </si>
  <si>
    <t>72 59 40</t>
  </si>
  <si>
    <t>United 106</t>
  </si>
  <si>
    <t>1622.6</t>
  </si>
  <si>
    <t>249.3</t>
  </si>
  <si>
    <t>37.5</t>
  </si>
  <si>
    <t>41.8</t>
  </si>
  <si>
    <t>6.59</t>
  </si>
  <si>
    <t>6.16</t>
  </si>
  <si>
    <t>Shawville</t>
  </si>
  <si>
    <t>45 36' 00"N - 76 29' 00"O</t>
  </si>
  <si>
    <t>76 29 00</t>
  </si>
  <si>
    <t>N=180 &amp; K2O=112</t>
  </si>
  <si>
    <t>1068.8</t>
  </si>
  <si>
    <t>239.9</t>
  </si>
  <si>
    <t>Pontiac</t>
  </si>
  <si>
    <t>N=180 &amp; K2O=168</t>
  </si>
  <si>
    <t>Saint-Bernard (Cté Saint-Hya.)</t>
  </si>
  <si>
    <t>45 44' 00"N - 72 55' 00"O</t>
  </si>
  <si>
    <t>Funk 4082</t>
  </si>
  <si>
    <t>N=146 &amp; K2O=112</t>
  </si>
  <si>
    <t>1.6</t>
  </si>
  <si>
    <t>868.6</t>
  </si>
  <si>
    <t>132.4</t>
  </si>
  <si>
    <t>sable</t>
  </si>
  <si>
    <t>Saint-Thomas-d'Aquin</t>
  </si>
  <si>
    <t>2167.8</t>
  </si>
  <si>
    <t>252.3</t>
  </si>
  <si>
    <t>113.4</t>
  </si>
  <si>
    <t>U. Laval-MAPAQ-club</t>
  </si>
  <si>
    <t>Projet PSIH - A. Pellerin</t>
  </si>
  <si>
    <t>Montérégie</t>
  </si>
  <si>
    <t>Sylvain Beauregard, Beloeil (sortie Laprésentation)</t>
  </si>
  <si>
    <t>45 33 59</t>
  </si>
  <si>
    <t>73 12 09</t>
  </si>
  <si>
    <t>BISS</t>
  </si>
  <si>
    <t>KCl (2M)</t>
  </si>
  <si>
    <t>139.9</t>
  </si>
  <si>
    <t>94.6</t>
  </si>
  <si>
    <t>195.5</t>
  </si>
  <si>
    <t>81.6</t>
  </si>
  <si>
    <t>Martin Girouard, St-Hyacinthe</t>
  </si>
  <si>
    <t>45 37 38</t>
  </si>
  <si>
    <t>72 56 25</t>
  </si>
  <si>
    <t>GIRM</t>
  </si>
  <si>
    <t>270.5</t>
  </si>
  <si>
    <t>284.4</t>
  </si>
  <si>
    <t>101.8</t>
  </si>
  <si>
    <t>18.1</t>
  </si>
  <si>
    <t>Jardin Vinet, St-Rémi</t>
  </si>
  <si>
    <t>45 15 34</t>
  </si>
  <si>
    <t>73 37 07</t>
  </si>
  <si>
    <t>VINE</t>
  </si>
  <si>
    <t>147.8</t>
  </si>
  <si>
    <t>64.3</t>
  </si>
  <si>
    <t>58.9</t>
  </si>
  <si>
    <t>59.6</t>
  </si>
  <si>
    <t>14.9</t>
  </si>
  <si>
    <t>Québec</t>
  </si>
  <si>
    <t>Ferme Domino, Neuville</t>
  </si>
  <si>
    <t>46 41 53</t>
  </si>
  <si>
    <t>71 35 04</t>
  </si>
  <si>
    <t>DOMI</t>
  </si>
  <si>
    <t>262.5</t>
  </si>
  <si>
    <t>131.3</t>
  </si>
  <si>
    <t>BEAS</t>
  </si>
  <si>
    <t>0.02</t>
  </si>
  <si>
    <t>65.1</t>
  </si>
  <si>
    <t>1061.2</t>
  </si>
  <si>
    <t>207.7</t>
  </si>
  <si>
    <t>262.2</t>
  </si>
  <si>
    <t>35.9</t>
  </si>
  <si>
    <t>17.8</t>
  </si>
  <si>
    <t>18.5</t>
  </si>
  <si>
    <t>17.5</t>
  </si>
  <si>
    <t>40.1</t>
  </si>
  <si>
    <t>0.41</t>
  </si>
  <si>
    <t>1640.2</t>
  </si>
  <si>
    <t>5102.8</t>
  </si>
  <si>
    <t>723.5</t>
  </si>
  <si>
    <t>344.6</t>
  </si>
  <si>
    <t>394.4</t>
  </si>
  <si>
    <t>39.7</t>
  </si>
  <si>
    <t>16.9</t>
  </si>
  <si>
    <t>1.41</t>
  </si>
  <si>
    <t>220.5</t>
  </si>
  <si>
    <t>4555.7</t>
  </si>
  <si>
    <t>302.7</t>
  </si>
  <si>
    <t>179.5</t>
  </si>
  <si>
    <t>337.3</t>
  </si>
  <si>
    <t>48.3</t>
  </si>
  <si>
    <t>loam sablo-argileux</t>
  </si>
  <si>
    <t>21.3</t>
  </si>
  <si>
    <t>0.15</t>
  </si>
  <si>
    <t>5304.2</t>
  </si>
  <si>
    <t>296.1</t>
  </si>
  <si>
    <t>287.9</t>
  </si>
  <si>
    <t>77.6</t>
  </si>
  <si>
    <t>34.3</t>
  </si>
  <si>
    <t>Maïs  ensilage</t>
  </si>
  <si>
    <t>Mc Gill university</t>
  </si>
  <si>
    <t>MacKenzie &amp; Kirby - 1978: MCA 72 487</t>
  </si>
  <si>
    <t>Sainte-Anne-de-Bellevue (seed farm)</t>
  </si>
  <si>
    <t>As grow RX-30</t>
  </si>
  <si>
    <t>5.01</t>
  </si>
  <si>
    <t>0.14</t>
  </si>
  <si>
    <t>1311.3</t>
  </si>
  <si>
    <t>152.5</t>
  </si>
  <si>
    <t>126.1</t>
  </si>
  <si>
    <t>73.3</t>
  </si>
  <si>
    <t>8.55</t>
  </si>
  <si>
    <t>4788.1</t>
  </si>
  <si>
    <t>Hudson</t>
  </si>
  <si>
    <t>45 27' 00"N - 74 09' 00"O</t>
  </si>
  <si>
    <t>45 27 00</t>
  </si>
  <si>
    <t>74 09 00</t>
  </si>
  <si>
    <t>5.69</t>
  </si>
  <si>
    <t>0.18</t>
  </si>
  <si>
    <t>2652.8</t>
  </si>
  <si>
    <t>803.2</t>
  </si>
  <si>
    <t>294.4</t>
  </si>
  <si>
    <t>Bearbrook</t>
  </si>
  <si>
    <t>45 11' 00"N - 73 51' 00"O</t>
  </si>
  <si>
    <t>45 11 00</t>
  </si>
  <si>
    <t>73 51 00</t>
  </si>
  <si>
    <t>5.86</t>
  </si>
  <si>
    <t>0.22</t>
  </si>
  <si>
    <t>2185.4</t>
  </si>
  <si>
    <t>432.5</t>
  </si>
  <si>
    <t>447.9</t>
  </si>
  <si>
    <t>86.1</t>
  </si>
  <si>
    <t>14.8</t>
  </si>
  <si>
    <t>15.7</t>
  </si>
  <si>
    <t>Riverfield</t>
  </si>
  <si>
    <t>45 09' 18"N - 73 48' 44"O</t>
  </si>
  <si>
    <t>45 09 18</t>
  </si>
  <si>
    <t>73 48 44</t>
  </si>
  <si>
    <t>4.34</t>
  </si>
  <si>
    <t>1251.5</t>
  </si>
  <si>
    <t>377.5</t>
  </si>
  <si>
    <t>146.6</t>
  </si>
  <si>
    <t>Warwick SL-207</t>
  </si>
  <si>
    <t>3.76</t>
  </si>
  <si>
    <t>0.13</t>
  </si>
  <si>
    <t>1191.7</t>
  </si>
  <si>
    <t>150.1</t>
  </si>
  <si>
    <t>108.4</t>
  </si>
  <si>
    <t>69.5</t>
  </si>
  <si>
    <t>8.33</t>
  </si>
  <si>
    <t>4087.7</t>
  </si>
  <si>
    <t>788.5</t>
  </si>
  <si>
    <t>106.4</t>
  </si>
  <si>
    <t>5.82</t>
  </si>
  <si>
    <t>2352.4</t>
  </si>
  <si>
    <t>733.5</t>
  </si>
  <si>
    <t>301.2</t>
  </si>
  <si>
    <t>12.6</t>
  </si>
  <si>
    <t>2018.9</t>
  </si>
  <si>
    <t>421.2</t>
  </si>
  <si>
    <t>268.7</t>
  </si>
  <si>
    <t>4.38</t>
  </si>
  <si>
    <t>0.17</t>
  </si>
  <si>
    <t>1218.5</t>
  </si>
  <si>
    <t>337.2</t>
  </si>
  <si>
    <t>148.6</t>
  </si>
  <si>
    <t>41.2</t>
  </si>
  <si>
    <t>Thèse maîtrise G. Barnett 1969</t>
  </si>
  <si>
    <t>Warwick SL-209</t>
  </si>
  <si>
    <t>113.3</t>
  </si>
  <si>
    <t>0.5</t>
  </si>
  <si>
    <t>Frelighsburg</t>
  </si>
  <si>
    <t>45 03' 00"N - 72 50' 00"O</t>
  </si>
  <si>
    <t>45 03 00</t>
  </si>
  <si>
    <t>72 50 00</t>
  </si>
  <si>
    <t>126.8</t>
  </si>
  <si>
    <t>Blandford</t>
  </si>
  <si>
    <t>183.5</t>
  </si>
  <si>
    <t>engrais en bande profond</t>
  </si>
  <si>
    <t>Saint-Clet</t>
  </si>
  <si>
    <t>144.3</t>
  </si>
  <si>
    <t>Farnham</t>
  </si>
  <si>
    <t>45 17' 00"N - 72 59' 00"O</t>
  </si>
  <si>
    <t>45 17 00</t>
  </si>
  <si>
    <t>72 59 00</t>
  </si>
  <si>
    <t>63.7</t>
  </si>
  <si>
    <t>Shefford</t>
  </si>
  <si>
    <t>Thèse maîtrise X. Xie 1993</t>
  </si>
  <si>
    <t>45 38' 35"N - 72 54' 03"O</t>
  </si>
  <si>
    <t>45 38 35</t>
  </si>
  <si>
    <t>72 54 03</t>
  </si>
  <si>
    <t>5.59</t>
  </si>
  <si>
    <t>9.28</t>
  </si>
  <si>
    <t>4.27</t>
  </si>
  <si>
    <t>3.25</t>
  </si>
  <si>
    <t>19.3</t>
  </si>
  <si>
    <t>13.2</t>
  </si>
  <si>
    <t>LE Parent : projet RBF</t>
  </si>
  <si>
    <t xml:space="preserve">Saint-Antoine </t>
  </si>
  <si>
    <t>45 47' 00''N- 73 11' 00''O</t>
  </si>
  <si>
    <t>45  47 00</t>
  </si>
  <si>
    <t>73 11 00</t>
  </si>
  <si>
    <t>G 4011</t>
  </si>
  <si>
    <t>708.2</t>
  </si>
  <si>
    <t>124.6</t>
  </si>
  <si>
    <t>349.9</t>
  </si>
  <si>
    <t>976.9</t>
  </si>
  <si>
    <t>37.8</t>
  </si>
  <si>
    <t>Saint-Antoine</t>
  </si>
  <si>
    <t>759.5</t>
  </si>
  <si>
    <t>772.5</t>
  </si>
  <si>
    <t>27.9</t>
  </si>
  <si>
    <t>53.1</t>
  </si>
  <si>
    <t>62.6</t>
  </si>
  <si>
    <t>hyper P</t>
  </si>
  <si>
    <t>59.2</t>
  </si>
  <si>
    <t>Sainte-Cécile Milton</t>
  </si>
  <si>
    <t>45 29' 00''N-72 45' 00''O</t>
  </si>
  <si>
    <t>72 45 00</t>
  </si>
  <si>
    <t>N 24 B9</t>
  </si>
  <si>
    <t>2288.2</t>
  </si>
  <si>
    <t>69.7</t>
  </si>
  <si>
    <t>110.9</t>
  </si>
  <si>
    <t>187.7</t>
  </si>
  <si>
    <t>16.8</t>
  </si>
  <si>
    <t>1492.3</t>
  </si>
  <si>
    <t xml:space="preserve">Saint-Jude </t>
  </si>
  <si>
    <t>780.5</t>
  </si>
  <si>
    <t>30.7</t>
  </si>
  <si>
    <t>46.3</t>
  </si>
  <si>
    <t>53.8</t>
  </si>
  <si>
    <t>52.7</t>
  </si>
  <si>
    <t>774.5</t>
  </si>
  <si>
    <t>Saint-Denis-sur-Richelieu</t>
  </si>
  <si>
    <t>45 47' 00''N-73 09' 00''O</t>
  </si>
  <si>
    <t>73 09 00</t>
  </si>
  <si>
    <t>311.7</t>
  </si>
  <si>
    <t>152.7</t>
  </si>
  <si>
    <t>406.3</t>
  </si>
  <si>
    <t>966.4</t>
  </si>
  <si>
    <t>Providence</t>
  </si>
  <si>
    <t>760.5</t>
  </si>
  <si>
    <t>36.7</t>
  </si>
  <si>
    <t>47.2</t>
  </si>
  <si>
    <t>49.3</t>
  </si>
  <si>
    <t>771.5</t>
  </si>
  <si>
    <t>37.3</t>
  </si>
  <si>
    <t>50.8</t>
  </si>
  <si>
    <t>Saint-Edmond (centre du Qc)</t>
  </si>
  <si>
    <t>45 53' 00''N-72 40' 00''O</t>
  </si>
  <si>
    <t>45 53  00</t>
  </si>
  <si>
    <t>72 40 00</t>
  </si>
  <si>
    <t>114.1</t>
  </si>
  <si>
    <t>59.3</t>
  </si>
  <si>
    <t>410.1</t>
  </si>
  <si>
    <t>44.2</t>
  </si>
  <si>
    <t>815.1</t>
  </si>
  <si>
    <t>Raimbault</t>
  </si>
  <si>
    <t>767.5</t>
  </si>
  <si>
    <t>33.6</t>
  </si>
  <si>
    <t>33.8</t>
  </si>
  <si>
    <t>43.3</t>
  </si>
  <si>
    <t>49.2</t>
  </si>
  <si>
    <t>784.5</t>
  </si>
  <si>
    <t>34.4</t>
  </si>
  <si>
    <t>38.5</t>
  </si>
  <si>
    <t>51.2</t>
  </si>
  <si>
    <t xml:space="preserve">Saint-Guillaume </t>
  </si>
  <si>
    <t>45 53' 00"N - 72 46' 00"O</t>
  </si>
  <si>
    <t>45 53 00</t>
  </si>
  <si>
    <t>72 46 00</t>
  </si>
  <si>
    <t>Pioneer 38 B22</t>
  </si>
  <si>
    <t>2638.9</t>
  </si>
  <si>
    <t>463.3</t>
  </si>
  <si>
    <t>177.1</t>
  </si>
  <si>
    <t>376.2</t>
  </si>
  <si>
    <t>41.5</t>
  </si>
  <si>
    <t>735.5</t>
  </si>
  <si>
    <t>36.2</t>
  </si>
  <si>
    <t>31.8</t>
  </si>
  <si>
    <t>47.6</t>
  </si>
  <si>
    <t>51.6</t>
  </si>
  <si>
    <t>732.5</t>
  </si>
  <si>
    <t>32.8</t>
  </si>
  <si>
    <t>50.7</t>
  </si>
  <si>
    <t xml:space="preserve">Saint-Lin </t>
  </si>
  <si>
    <t>45 51' 00"N - 73 46' 00"O</t>
  </si>
  <si>
    <t>45 51 00</t>
  </si>
  <si>
    <t>73 46 00</t>
  </si>
  <si>
    <t>60 A12</t>
  </si>
  <si>
    <t>256.3</t>
  </si>
  <si>
    <t>506.4</t>
  </si>
  <si>
    <t>31.5</t>
  </si>
  <si>
    <t>1038.5</t>
  </si>
  <si>
    <t>19.6</t>
  </si>
  <si>
    <t>24.6</t>
  </si>
  <si>
    <t xml:space="preserve">Marieville </t>
  </si>
  <si>
    <t>49 26' 00"N - 73 10' 00"O</t>
  </si>
  <si>
    <t>49 26 00</t>
  </si>
  <si>
    <t>N24 B9</t>
  </si>
  <si>
    <t>3071.1</t>
  </si>
  <si>
    <t>930.9</t>
  </si>
  <si>
    <t>386.2</t>
  </si>
  <si>
    <t>1227.5</t>
  </si>
  <si>
    <t>51.7</t>
  </si>
  <si>
    <t>773.5</t>
  </si>
  <si>
    <t>34.1</t>
  </si>
  <si>
    <t>33.9</t>
  </si>
  <si>
    <t>50 26' 00"N - 73 10' 00"O</t>
  </si>
  <si>
    <t>50 26 00</t>
  </si>
  <si>
    <t>775.5</t>
  </si>
  <si>
    <t>33.3</t>
  </si>
  <si>
    <t>35.6</t>
  </si>
  <si>
    <t xml:space="preserve">Sainte-Martine </t>
  </si>
  <si>
    <t>Pioneer 3893</t>
  </si>
  <si>
    <t>3193.7</t>
  </si>
  <si>
    <t>969.9</t>
  </si>
  <si>
    <t>222.2</t>
  </si>
  <si>
    <t>295.7</t>
  </si>
  <si>
    <t>1013.6</t>
  </si>
  <si>
    <t>52.2</t>
  </si>
  <si>
    <t>756.5</t>
  </si>
  <si>
    <t>24.9</t>
  </si>
  <si>
    <t>763.5</t>
  </si>
  <si>
    <t xml:space="preserve">Saint-Ours </t>
  </si>
  <si>
    <t>45 53' 00"N - 73 09' 00"O</t>
  </si>
  <si>
    <t>Pioneer 39 F 06</t>
  </si>
  <si>
    <t>3098.2</t>
  </si>
  <si>
    <t>429.4</t>
  </si>
  <si>
    <t>316.6</t>
  </si>
  <si>
    <t>1341.8</t>
  </si>
  <si>
    <t>72.1</t>
  </si>
  <si>
    <t>40.7</t>
  </si>
  <si>
    <t>727.5</t>
  </si>
  <si>
    <t>731.5</t>
  </si>
  <si>
    <t>35.2</t>
  </si>
  <si>
    <t>36.4</t>
  </si>
  <si>
    <t>34.8</t>
  </si>
  <si>
    <t>41.4</t>
  </si>
  <si>
    <t>734.5</t>
  </si>
  <si>
    <t>Princeville</t>
  </si>
  <si>
    <t>46 10' 00"N - 71 53' 00"O</t>
  </si>
  <si>
    <t>46 10 00</t>
  </si>
  <si>
    <t>71 53 00</t>
  </si>
  <si>
    <t>Pickseed 2255</t>
  </si>
  <si>
    <t>2323.7</t>
  </si>
  <si>
    <t>166.4</t>
  </si>
  <si>
    <t>487.7</t>
  </si>
  <si>
    <t>37.2</t>
  </si>
  <si>
    <t>1940.5</t>
  </si>
  <si>
    <t>212.1</t>
  </si>
  <si>
    <t>Melbourne</t>
  </si>
  <si>
    <t>737.5</t>
  </si>
  <si>
    <t>39.5</t>
  </si>
  <si>
    <t>740.5</t>
  </si>
  <si>
    <t>738.5</t>
  </si>
  <si>
    <t>46.4</t>
  </si>
  <si>
    <t>Saint-Roch de l'Achigan</t>
  </si>
  <si>
    <t>45 53' 00''N-73 10' 00''O</t>
  </si>
  <si>
    <t xml:space="preserve">45 53 00 </t>
  </si>
  <si>
    <t>Pride LL</t>
  </si>
  <si>
    <t>3903.1</t>
  </si>
  <si>
    <t>497.9</t>
  </si>
  <si>
    <t>515.2</t>
  </si>
  <si>
    <t>456.6</t>
  </si>
  <si>
    <t>1188.6</t>
  </si>
  <si>
    <t>42.4</t>
  </si>
  <si>
    <t>809.5</t>
  </si>
  <si>
    <t>795.5</t>
  </si>
  <si>
    <t>810.5</t>
  </si>
  <si>
    <t>35.8</t>
  </si>
  <si>
    <t>34.2</t>
  </si>
  <si>
    <t>55.6</t>
  </si>
  <si>
    <t xml:space="preserve">Sabrevois </t>
  </si>
  <si>
    <t>45 12' 26"N - 73 13' 44"O</t>
  </si>
  <si>
    <t>45 12 26</t>
  </si>
  <si>
    <t>73 13 44</t>
  </si>
  <si>
    <t>MAX 357</t>
  </si>
  <si>
    <t>2118.9</t>
  </si>
  <si>
    <t>225.3</t>
  </si>
  <si>
    <t>221.3</t>
  </si>
  <si>
    <t>493.5</t>
  </si>
  <si>
    <t>1043.4</t>
  </si>
  <si>
    <t>35.5</t>
  </si>
  <si>
    <t>47.9</t>
  </si>
  <si>
    <t>51.5</t>
  </si>
  <si>
    <t>53.6</t>
  </si>
  <si>
    <t>52.4</t>
  </si>
  <si>
    <t>Saint-Stanislas (Mauricie)</t>
  </si>
  <si>
    <t>45 11' 00''N-74 08' 00''O</t>
  </si>
  <si>
    <t>74 08 00</t>
  </si>
  <si>
    <t>Pioneer 3984</t>
  </si>
  <si>
    <t>220.6</t>
  </si>
  <si>
    <t>96.9</t>
  </si>
  <si>
    <t>302.2</t>
  </si>
  <si>
    <t>929.3</t>
  </si>
  <si>
    <t xml:space="preserve">Saint-Valentin </t>
  </si>
  <si>
    <t>3055.6</t>
  </si>
  <si>
    <t>518.1</t>
  </si>
  <si>
    <t>204.7</t>
  </si>
  <si>
    <t>297.9</t>
  </si>
  <si>
    <t>703.5</t>
  </si>
  <si>
    <t>725.5</t>
  </si>
  <si>
    <t>724.5</t>
  </si>
  <si>
    <t xml:space="preserve">Yamachiche </t>
  </si>
  <si>
    <t>46 16' 00"N - 72 50' 00"O</t>
  </si>
  <si>
    <t>46 16 00</t>
  </si>
  <si>
    <t>G 4043</t>
  </si>
  <si>
    <t>627.5</t>
  </si>
  <si>
    <t>101.1</t>
  </si>
  <si>
    <t>537.5</t>
  </si>
  <si>
    <t>Dupas</t>
  </si>
  <si>
    <t>90.2</t>
  </si>
  <si>
    <t>134.5</t>
  </si>
  <si>
    <t>137.6</t>
  </si>
  <si>
    <t>Funk 4011</t>
  </si>
  <si>
    <t>2760.5</t>
  </si>
  <si>
    <t>201.9</t>
  </si>
  <si>
    <t>425.7</t>
  </si>
  <si>
    <t>1259.2</t>
  </si>
  <si>
    <t>14.2</t>
  </si>
  <si>
    <t>574.5</t>
  </si>
  <si>
    <t>556.7</t>
  </si>
  <si>
    <t>38.6</t>
  </si>
  <si>
    <t>27.48</t>
  </si>
  <si>
    <t>28.43</t>
  </si>
  <si>
    <t>33.58</t>
  </si>
  <si>
    <t>537.1</t>
  </si>
  <si>
    <t>29.63</t>
  </si>
  <si>
    <t>30.18</t>
  </si>
  <si>
    <t>Sainte-Cécile de Milton</t>
  </si>
  <si>
    <t>8942 et N18-F7</t>
  </si>
  <si>
    <t>2899.7</t>
  </si>
  <si>
    <t>77.2</t>
  </si>
  <si>
    <t>202.7</t>
  </si>
  <si>
    <t>246.2</t>
  </si>
  <si>
    <t>1385.6</t>
  </si>
  <si>
    <t>111.7</t>
  </si>
  <si>
    <t>Des Saults</t>
  </si>
  <si>
    <t>612.5</t>
  </si>
  <si>
    <t>624.5</t>
  </si>
  <si>
    <t>38.2</t>
  </si>
  <si>
    <t>36.9</t>
  </si>
  <si>
    <t>38.3</t>
  </si>
  <si>
    <t>35.73</t>
  </si>
  <si>
    <t>35.33</t>
  </si>
  <si>
    <t>615.3</t>
  </si>
  <si>
    <t>621.5</t>
  </si>
  <si>
    <t>30.83</t>
  </si>
  <si>
    <t>Champlain (Mauricie)</t>
  </si>
  <si>
    <t>46 27' 00''N-72 21' 00''O</t>
  </si>
  <si>
    <t>46 27 00</t>
  </si>
  <si>
    <t>72 21 00</t>
  </si>
  <si>
    <t>N09-K9</t>
  </si>
  <si>
    <t>944.9</t>
  </si>
  <si>
    <t>112.2</t>
  </si>
  <si>
    <t>398.1</t>
  </si>
  <si>
    <t>1332.6</t>
  </si>
  <si>
    <t>Batiscan</t>
  </si>
  <si>
    <t>556.5</t>
  </si>
  <si>
    <t>591.5</t>
  </si>
  <si>
    <t>43.2</t>
  </si>
  <si>
    <t>62.72</t>
  </si>
  <si>
    <t>57.95</t>
  </si>
  <si>
    <t>70.05</t>
  </si>
  <si>
    <t>65.68</t>
  </si>
  <si>
    <t>59.17</t>
  </si>
  <si>
    <t>N32L3</t>
  </si>
  <si>
    <t>2665.5</t>
  </si>
  <si>
    <t>230.3</t>
  </si>
  <si>
    <t>238.1</t>
  </si>
  <si>
    <t>262.4</t>
  </si>
  <si>
    <t>42.1</t>
  </si>
  <si>
    <t>42.9</t>
  </si>
  <si>
    <t>631.5</t>
  </si>
  <si>
    <t>636.5</t>
  </si>
  <si>
    <t>37.45</t>
  </si>
  <si>
    <t>47.12</t>
  </si>
  <si>
    <t>49.03</t>
  </si>
  <si>
    <t>633.5</t>
  </si>
  <si>
    <t>35.1</t>
  </si>
  <si>
    <t>44.03</t>
  </si>
  <si>
    <t>37.67</t>
  </si>
  <si>
    <t>Max 357</t>
  </si>
  <si>
    <t>2741.5</t>
  </si>
  <si>
    <t>408.3</t>
  </si>
  <si>
    <t>168.3</t>
  </si>
  <si>
    <t>396.5</t>
  </si>
  <si>
    <t>856.9</t>
  </si>
  <si>
    <t>62.8</t>
  </si>
  <si>
    <t>613.5</t>
  </si>
  <si>
    <t>609.5</t>
  </si>
  <si>
    <t>30.87</t>
  </si>
  <si>
    <t>40.52</t>
  </si>
  <si>
    <t>39.13</t>
  </si>
  <si>
    <t>42.7</t>
  </si>
  <si>
    <t>37.25</t>
  </si>
  <si>
    <t>40.4</t>
  </si>
  <si>
    <t>Lacolle</t>
  </si>
  <si>
    <t>45 05' 00"N - 73 22' 00"O</t>
  </si>
  <si>
    <t>45 05 00</t>
  </si>
  <si>
    <t>73 22 00</t>
  </si>
  <si>
    <t>3463.6</t>
  </si>
  <si>
    <t>416.4</t>
  </si>
  <si>
    <t>107.4</t>
  </si>
  <si>
    <t>263.9</t>
  </si>
  <si>
    <t>872.7</t>
  </si>
  <si>
    <t>24.5</t>
  </si>
  <si>
    <t>619.5</t>
  </si>
  <si>
    <t>37.4</t>
  </si>
  <si>
    <t>40.57</t>
  </si>
  <si>
    <t>45.23</t>
  </si>
  <si>
    <t>44.67</t>
  </si>
  <si>
    <t>627.3</t>
  </si>
  <si>
    <t>41.19</t>
  </si>
  <si>
    <t>45 26' 00"N - 73 10' 00"O</t>
  </si>
  <si>
    <t>45 26 00</t>
  </si>
  <si>
    <t>M24B9</t>
  </si>
  <si>
    <t>2639.3</t>
  </si>
  <si>
    <t>353.7</t>
  </si>
  <si>
    <t>151.9</t>
  </si>
  <si>
    <t>422.3</t>
  </si>
  <si>
    <t>746.4</t>
  </si>
  <si>
    <t>643.5</t>
  </si>
  <si>
    <t>36.1</t>
  </si>
  <si>
    <t>32.7</t>
  </si>
  <si>
    <t>30.08</t>
  </si>
  <si>
    <t>37.73</t>
  </si>
  <si>
    <t>41.07</t>
  </si>
  <si>
    <t>46 26' 00"N - 73 10' 00"O</t>
  </si>
  <si>
    <t>46 26 00</t>
  </si>
  <si>
    <t>632.3</t>
  </si>
  <si>
    <t>32.93</t>
  </si>
  <si>
    <t>31.1</t>
  </si>
  <si>
    <t>3861.4</t>
  </si>
  <si>
    <t>641.3</t>
  </si>
  <si>
    <t>225.9</t>
  </si>
  <si>
    <t>274.1</t>
  </si>
  <si>
    <t>611.7</t>
  </si>
  <si>
    <t>604.7</t>
  </si>
  <si>
    <t>45.47</t>
  </si>
  <si>
    <t>50.47</t>
  </si>
  <si>
    <t>608.7</t>
  </si>
  <si>
    <t>607.7</t>
  </si>
  <si>
    <t>45.35</t>
  </si>
  <si>
    <t>46.67</t>
  </si>
  <si>
    <t>Neuville</t>
  </si>
  <si>
    <t>46 42' 00"N - 71 35' 00"O</t>
  </si>
  <si>
    <t>46 42 00</t>
  </si>
  <si>
    <t>71 35 00</t>
  </si>
  <si>
    <t>55T60</t>
  </si>
  <si>
    <t>4683.9</t>
  </si>
  <si>
    <t>143.4</t>
  </si>
  <si>
    <t>224.5</t>
  </si>
  <si>
    <t>385.3</t>
  </si>
  <si>
    <t>471.2</t>
  </si>
  <si>
    <t>Terrain Farmington</t>
  </si>
  <si>
    <t>44.5</t>
  </si>
  <si>
    <t>79.1</t>
  </si>
  <si>
    <t>70.87</t>
  </si>
  <si>
    <t>84.03</t>
  </si>
  <si>
    <t>590.5</t>
  </si>
  <si>
    <t>40.3</t>
  </si>
  <si>
    <t>72.8</t>
  </si>
  <si>
    <t>Saint-Ours</t>
  </si>
  <si>
    <t>NO 565</t>
  </si>
  <si>
    <t>1130.7</t>
  </si>
  <si>
    <t>137.3</t>
  </si>
  <si>
    <t>286.7</t>
  </si>
  <si>
    <t>1160.2</t>
  </si>
  <si>
    <t>117.4</t>
  </si>
  <si>
    <t>84.9</t>
  </si>
  <si>
    <t>542.5</t>
  </si>
  <si>
    <t>45.63</t>
  </si>
  <si>
    <t>46.27</t>
  </si>
  <si>
    <t>47.93</t>
  </si>
  <si>
    <t>568.5</t>
  </si>
  <si>
    <t>48.2</t>
  </si>
  <si>
    <t>55.07</t>
  </si>
  <si>
    <t>52.02</t>
  </si>
  <si>
    <t>46.2</t>
  </si>
  <si>
    <t>K118LL</t>
  </si>
  <si>
    <t>1647.2</t>
  </si>
  <si>
    <t>236.7</t>
  </si>
  <si>
    <t>297.8</t>
  </si>
  <si>
    <t>1137.4</t>
  </si>
  <si>
    <t>116.7</t>
  </si>
  <si>
    <t>51.1</t>
  </si>
  <si>
    <t>Sainte Rosalie</t>
  </si>
  <si>
    <t>581.7</t>
  </si>
  <si>
    <t>46.5</t>
  </si>
  <si>
    <t>46.1</t>
  </si>
  <si>
    <t>67.33</t>
  </si>
  <si>
    <t>71.42</t>
  </si>
  <si>
    <t>564.3</t>
  </si>
  <si>
    <t>544.5</t>
  </si>
  <si>
    <t>49.9</t>
  </si>
  <si>
    <t>60.55</t>
  </si>
  <si>
    <t>63.43</t>
  </si>
  <si>
    <t>72.3</t>
  </si>
  <si>
    <t>2832.8</t>
  </si>
  <si>
    <t>450.9</t>
  </si>
  <si>
    <t>266.3</t>
  </si>
  <si>
    <t>324.2</t>
  </si>
  <si>
    <t>899.7</t>
  </si>
  <si>
    <t>611.3</t>
  </si>
  <si>
    <t>48.83</t>
  </si>
  <si>
    <t>54.9</t>
  </si>
  <si>
    <t>603.7</t>
  </si>
  <si>
    <t>599.3</t>
  </si>
  <si>
    <t>35.7</t>
  </si>
  <si>
    <t>49.58</t>
  </si>
  <si>
    <t>50.5</t>
  </si>
  <si>
    <t>X9905 Coop</t>
  </si>
  <si>
    <t>6.96</t>
  </si>
  <si>
    <t>1548.9</t>
  </si>
  <si>
    <t>352.7</t>
  </si>
  <si>
    <t>216.2</t>
  </si>
  <si>
    <t>27.6</t>
  </si>
  <si>
    <t>9.39</t>
  </si>
  <si>
    <t>777.7</t>
  </si>
  <si>
    <t>781.8</t>
  </si>
  <si>
    <t>85.96</t>
  </si>
  <si>
    <t>82.16</t>
  </si>
  <si>
    <t>83.03</t>
  </si>
  <si>
    <t>82.85</t>
  </si>
  <si>
    <t>46 50' 00''N - 73 24' 00''O</t>
  </si>
  <si>
    <t>46 50 00</t>
  </si>
  <si>
    <t>83.44</t>
  </si>
  <si>
    <t>84.25</t>
  </si>
  <si>
    <t xml:space="preserve"> N17 G17</t>
  </si>
  <si>
    <t>7.24</t>
  </si>
  <si>
    <t>1981.6</t>
  </si>
  <si>
    <t>268.6</t>
  </si>
  <si>
    <t>1414.6</t>
  </si>
  <si>
    <t>128.3</t>
  </si>
  <si>
    <t>10.98</t>
  </si>
  <si>
    <t>794.3</t>
  </si>
  <si>
    <t>798.3</t>
  </si>
  <si>
    <t>796.3</t>
  </si>
  <si>
    <t>803.7</t>
  </si>
  <si>
    <t>800.3</t>
  </si>
  <si>
    <t>40.8</t>
  </si>
  <si>
    <t>Les Cèdres</t>
  </si>
  <si>
    <t>45 18' 00"N - 74 03' 00"O</t>
  </si>
  <si>
    <t>74 03 00</t>
  </si>
  <si>
    <t>7.14</t>
  </si>
  <si>
    <t>1620.1</t>
  </si>
  <si>
    <t>198.3</t>
  </si>
  <si>
    <t>65.8</t>
  </si>
  <si>
    <t>Soulange</t>
  </si>
  <si>
    <t>8.73</t>
  </si>
  <si>
    <t>31.9</t>
  </si>
  <si>
    <t>71.03</t>
  </si>
  <si>
    <t>75.49</t>
  </si>
  <si>
    <t>73.84</t>
  </si>
  <si>
    <t>74.2</t>
  </si>
  <si>
    <t>774.3</t>
  </si>
  <si>
    <t>770.7</t>
  </si>
  <si>
    <t>75.74</t>
  </si>
  <si>
    <t>72.94</t>
  </si>
  <si>
    <t>Site A</t>
  </si>
  <si>
    <t>1482.3</t>
  </si>
  <si>
    <t>117.6</t>
  </si>
  <si>
    <t>121.4</t>
  </si>
  <si>
    <t>14.6</t>
  </si>
  <si>
    <t>Du Contour</t>
  </si>
  <si>
    <t>10.69</t>
  </si>
  <si>
    <t>756.7</t>
  </si>
  <si>
    <t>752.3</t>
  </si>
  <si>
    <t>41.65</t>
  </si>
  <si>
    <t>43.12</t>
  </si>
  <si>
    <t>46.46</t>
  </si>
  <si>
    <t>46.88</t>
  </si>
  <si>
    <t>755.6</t>
  </si>
  <si>
    <t>43.58</t>
  </si>
  <si>
    <t>42.38</t>
  </si>
  <si>
    <t>Sainte-Hélène-de Bagot</t>
  </si>
  <si>
    <t>45 44' 00"N - 72 44' 00"O</t>
  </si>
  <si>
    <t>72 44 00</t>
  </si>
  <si>
    <t>1378.2</t>
  </si>
  <si>
    <t>68.2</t>
  </si>
  <si>
    <t>209.3</t>
  </si>
  <si>
    <t>1095.6</t>
  </si>
  <si>
    <t>264.9</t>
  </si>
  <si>
    <t>24.2</t>
  </si>
  <si>
    <t>Sainte-Hélène</t>
  </si>
  <si>
    <t>11.71</t>
  </si>
  <si>
    <t>779.3</t>
  </si>
  <si>
    <t>771.7</t>
  </si>
  <si>
    <t>781.7</t>
  </si>
  <si>
    <t>47.92</t>
  </si>
  <si>
    <t>43.42</t>
  </si>
  <si>
    <t>48.02</t>
  </si>
  <si>
    <t>47.99</t>
  </si>
  <si>
    <t>44.18</t>
  </si>
  <si>
    <t>43.94</t>
  </si>
  <si>
    <t xml:space="preserve">Lacolle </t>
  </si>
  <si>
    <t>3528.2</t>
  </si>
  <si>
    <t>396.3</t>
  </si>
  <si>
    <t>100.1</t>
  </si>
  <si>
    <t>701.4</t>
  </si>
  <si>
    <t>87.1</t>
  </si>
  <si>
    <t>15.04</t>
  </si>
  <si>
    <t>770.3</t>
  </si>
  <si>
    <t>47.86</t>
  </si>
  <si>
    <t>51.94</t>
  </si>
  <si>
    <t>49.38</t>
  </si>
  <si>
    <t>772.7</t>
  </si>
  <si>
    <t>26.5</t>
  </si>
  <si>
    <t>49.14</t>
  </si>
  <si>
    <t>50.23</t>
  </si>
  <si>
    <t>Site B</t>
  </si>
  <si>
    <t>7.03</t>
  </si>
  <si>
    <t>2513.2</t>
  </si>
  <si>
    <t>66.1</t>
  </si>
  <si>
    <t>13.71</t>
  </si>
  <si>
    <t>773.7</t>
  </si>
  <si>
    <t>775.3</t>
  </si>
  <si>
    <t>48.45</t>
  </si>
  <si>
    <t>50.91</t>
  </si>
  <si>
    <t>773.3</t>
  </si>
  <si>
    <t>777.3</t>
  </si>
  <si>
    <t>43.63</t>
  </si>
  <si>
    <t>45.38</t>
  </si>
  <si>
    <t>Saint-Liguori</t>
  </si>
  <si>
    <t>46 01' 00"N - 73 34' 00"O</t>
  </si>
  <si>
    <t>46 01 00</t>
  </si>
  <si>
    <t>73 34 00</t>
  </si>
  <si>
    <t>65T24</t>
  </si>
  <si>
    <t>6.65</t>
  </si>
  <si>
    <t>909.2</t>
  </si>
  <si>
    <t>36.3</t>
  </si>
  <si>
    <t>220.1</t>
  </si>
  <si>
    <t>14.1</t>
  </si>
  <si>
    <t>7.97</t>
  </si>
  <si>
    <t>822.5</t>
  </si>
  <si>
    <t>815.3</t>
  </si>
  <si>
    <t>815.7</t>
  </si>
  <si>
    <t>48.93</t>
  </si>
  <si>
    <t>58.05</t>
  </si>
  <si>
    <t>59.98</t>
  </si>
  <si>
    <t>818.3</t>
  </si>
  <si>
    <t>54.75</t>
  </si>
  <si>
    <t>Saint-Marcel-de- Richelieu</t>
  </si>
  <si>
    <t>45 52' 00"N - 72 54' 00"O</t>
  </si>
  <si>
    <t>45 52 00</t>
  </si>
  <si>
    <t>72 54 00</t>
  </si>
  <si>
    <t>39A26</t>
  </si>
  <si>
    <t>6.72</t>
  </si>
  <si>
    <t>858.6</t>
  </si>
  <si>
    <t>256.8</t>
  </si>
  <si>
    <t>1636.2</t>
  </si>
  <si>
    <t>68.1</t>
  </si>
  <si>
    <t>Michaudville</t>
  </si>
  <si>
    <t>810.3</t>
  </si>
  <si>
    <t>800.7</t>
  </si>
  <si>
    <t>783.3</t>
  </si>
  <si>
    <t>57.84</t>
  </si>
  <si>
    <t>61.6</t>
  </si>
  <si>
    <t>64.55</t>
  </si>
  <si>
    <t>793.7</t>
  </si>
  <si>
    <t>50.75</t>
  </si>
  <si>
    <t>51 26' 00"N - 73 10' 00"O</t>
  </si>
  <si>
    <t>51 26 00</t>
  </si>
  <si>
    <t>38W36</t>
  </si>
  <si>
    <t>Site Ben</t>
  </si>
  <si>
    <t>3239.1</t>
  </si>
  <si>
    <t>664.1</t>
  </si>
  <si>
    <t>254.2</t>
  </si>
  <si>
    <t>888.4</t>
  </si>
  <si>
    <t>53.2</t>
  </si>
  <si>
    <t>45.6</t>
  </si>
  <si>
    <t>9.56</t>
  </si>
  <si>
    <t>765.3</t>
  </si>
  <si>
    <t>52.27</t>
  </si>
  <si>
    <t>55.61</t>
  </si>
  <si>
    <t>52.54</t>
  </si>
  <si>
    <t>57.16</t>
  </si>
  <si>
    <t>771.3</t>
  </si>
  <si>
    <t>769.7</t>
  </si>
  <si>
    <t>56.62</t>
  </si>
  <si>
    <t>55.09</t>
  </si>
  <si>
    <t>36P05</t>
  </si>
  <si>
    <t>Site Mart</t>
  </si>
  <si>
    <t>6.95</t>
  </si>
  <si>
    <t>1285.5</t>
  </si>
  <si>
    <t>145.7</t>
  </si>
  <si>
    <t>102.8</t>
  </si>
  <si>
    <t>898.8</t>
  </si>
  <si>
    <t>56.1</t>
  </si>
  <si>
    <t>768.3</t>
  </si>
  <si>
    <t>767.7</t>
  </si>
  <si>
    <t>32.1</t>
  </si>
  <si>
    <t>59.51</t>
  </si>
  <si>
    <t>68.24</t>
  </si>
  <si>
    <t>68.38</t>
  </si>
  <si>
    <t>71.54</t>
  </si>
  <si>
    <t>776.3</t>
  </si>
  <si>
    <t>755.3</t>
  </si>
  <si>
    <t>65.21</t>
  </si>
  <si>
    <t>67.85</t>
  </si>
  <si>
    <t>7.05</t>
  </si>
  <si>
    <t>2915.3</t>
  </si>
  <si>
    <t>500.3</t>
  </si>
  <si>
    <t>1162.1</t>
  </si>
  <si>
    <t>889.3</t>
  </si>
  <si>
    <t>143.5</t>
  </si>
  <si>
    <t>8.03</t>
  </si>
  <si>
    <t>785.7</t>
  </si>
  <si>
    <t>776.7</t>
  </si>
  <si>
    <t>24.7</t>
  </si>
  <si>
    <t>49.52</t>
  </si>
  <si>
    <t>46.65</t>
  </si>
  <si>
    <t>52.22</t>
  </si>
  <si>
    <t>55.43</t>
  </si>
  <si>
    <t>52.41</t>
  </si>
  <si>
    <t>50.25</t>
  </si>
  <si>
    <t xml:space="preserve">Neuville </t>
  </si>
  <si>
    <t>30A02</t>
  </si>
  <si>
    <t>2607.1</t>
  </si>
  <si>
    <t>176.9</t>
  </si>
  <si>
    <t>974.3</t>
  </si>
  <si>
    <t>10.72</t>
  </si>
  <si>
    <t>778.7</t>
  </si>
  <si>
    <t>76.54</t>
  </si>
  <si>
    <t>77.05</t>
  </si>
  <si>
    <t>82.68</t>
  </si>
  <si>
    <t>83.1</t>
  </si>
  <si>
    <t>774.4</t>
  </si>
  <si>
    <t>777.2</t>
  </si>
  <si>
    <t>83.6</t>
  </si>
  <si>
    <t>80.47</t>
  </si>
  <si>
    <t>889.7</t>
  </si>
  <si>
    <t>143.3</t>
  </si>
  <si>
    <t>82.4</t>
  </si>
  <si>
    <t>Massueville</t>
  </si>
  <si>
    <t>11.17</t>
  </si>
  <si>
    <t>77.97</t>
  </si>
  <si>
    <t>78.85</t>
  </si>
  <si>
    <t>82.14</t>
  </si>
  <si>
    <t>84.65</t>
  </si>
  <si>
    <t>775.7</t>
  </si>
  <si>
    <t>82.73</t>
  </si>
  <si>
    <t>85.47</t>
  </si>
  <si>
    <t>3483.1</t>
  </si>
  <si>
    <t>94.4</t>
  </si>
  <si>
    <t>68.7</t>
  </si>
  <si>
    <t>11.14</t>
  </si>
  <si>
    <t>56.23</t>
  </si>
  <si>
    <t>55.75</t>
  </si>
  <si>
    <t>57.67</t>
  </si>
  <si>
    <t>57.29</t>
  </si>
  <si>
    <t>56.53</t>
  </si>
  <si>
    <t>7.08</t>
  </si>
  <si>
    <t>2742.4</t>
  </si>
  <si>
    <t>465.2</t>
  </si>
  <si>
    <t>228.7</t>
  </si>
  <si>
    <t>11.27</t>
  </si>
  <si>
    <t>774.7</t>
  </si>
  <si>
    <t>53.3</t>
  </si>
  <si>
    <t>55.87</t>
  </si>
  <si>
    <t>766.6</t>
  </si>
  <si>
    <t>52.12</t>
  </si>
  <si>
    <t>49.81</t>
  </si>
  <si>
    <t>Sainte-Victoire-de-Sorel</t>
  </si>
  <si>
    <t>45 57' 00"N - 73 05' 00"O</t>
  </si>
  <si>
    <t>73 05 00</t>
  </si>
  <si>
    <t>3893 Pioneer</t>
  </si>
  <si>
    <t>1949.1</t>
  </si>
  <si>
    <t>188.5</t>
  </si>
  <si>
    <t>61.3</t>
  </si>
  <si>
    <t>847.1</t>
  </si>
  <si>
    <t>66.2</t>
  </si>
  <si>
    <t>55.1</t>
  </si>
  <si>
    <t>Joseph</t>
  </si>
  <si>
    <t>12.59</t>
  </si>
  <si>
    <t>772.3</t>
  </si>
  <si>
    <t>69.54</t>
  </si>
  <si>
    <t>70.81</t>
  </si>
  <si>
    <t>73.02</t>
  </si>
  <si>
    <t>780.7</t>
  </si>
  <si>
    <t>789.3</t>
  </si>
  <si>
    <t>71.1</t>
  </si>
  <si>
    <t>71.16</t>
  </si>
  <si>
    <t>IRDA</t>
  </si>
  <si>
    <t>Giroux, M. et Guertin, S.P. 1998. Agrosol , 10 (2): 33-40.</t>
  </si>
  <si>
    <t>0.1</t>
  </si>
  <si>
    <t>KCl 2M</t>
  </si>
  <si>
    <t>1989.3</t>
  </si>
  <si>
    <t>369.2</t>
  </si>
  <si>
    <t>157.1</t>
  </si>
  <si>
    <t>24.8</t>
  </si>
  <si>
    <t>Pioneer 3922</t>
  </si>
  <si>
    <t>Jachère</t>
  </si>
  <si>
    <t>21.2</t>
  </si>
  <si>
    <t>1918.8</t>
  </si>
  <si>
    <t>136.2</t>
  </si>
  <si>
    <t>171.9</t>
  </si>
  <si>
    <t>139.3</t>
  </si>
  <si>
    <t>Pioneer 3923</t>
  </si>
  <si>
    <t>1786.2</t>
  </si>
  <si>
    <t>131.7</t>
  </si>
  <si>
    <t>165.2</t>
  </si>
  <si>
    <t>135.7</t>
  </si>
  <si>
    <t>LE Parent : projet EOM</t>
  </si>
  <si>
    <t>Saint-Augustin Desmaures</t>
  </si>
  <si>
    <t>46 44' 00''N-71 28' 00''O</t>
  </si>
  <si>
    <t>46 44 00</t>
  </si>
  <si>
    <t>71 28 00</t>
  </si>
  <si>
    <t>861.8</t>
  </si>
  <si>
    <t>1.05</t>
  </si>
  <si>
    <t>Loam limoneux</t>
  </si>
  <si>
    <t>Tilly</t>
  </si>
  <si>
    <t>U.Laval - Coop fédérée</t>
  </si>
  <si>
    <t>LE. Parent : projet RBF</t>
  </si>
  <si>
    <t>ferme de recherche</t>
  </si>
  <si>
    <t>583.7</t>
  </si>
  <si>
    <t>584.3</t>
  </si>
  <si>
    <t>MAPAQ</t>
  </si>
  <si>
    <t>M. Giroux- Agrosol 1991 vol 4 (1)</t>
  </si>
  <si>
    <t>Saint-Lambert (Lévis)</t>
  </si>
  <si>
    <t>46 35' 00''N - 71 12' 00''O</t>
  </si>
  <si>
    <t>71 12 00</t>
  </si>
  <si>
    <t>Hyland 3251</t>
  </si>
  <si>
    <t>N=180kg/ha : volée</t>
  </si>
  <si>
    <t>Neubois</t>
  </si>
  <si>
    <t>KCl/sulpo</t>
  </si>
  <si>
    <t>N=180kg/ha :bande</t>
  </si>
  <si>
    <t>Mc Gill-Ag. Canada</t>
  </si>
  <si>
    <t>Thèse doctorat C. Landry</t>
  </si>
  <si>
    <t>Plant mychorizé</t>
  </si>
  <si>
    <t>18.3</t>
  </si>
  <si>
    <t>81.3</t>
  </si>
  <si>
    <t>En Bande</t>
  </si>
  <si>
    <t>74.6</t>
  </si>
  <si>
    <t>Plant non mychorizé</t>
  </si>
  <si>
    <t>62.9</t>
  </si>
  <si>
    <t>103.6</t>
  </si>
  <si>
    <t>99.7</t>
  </si>
  <si>
    <t>80.1</t>
  </si>
  <si>
    <t>91.4</t>
  </si>
  <si>
    <t>92.3</t>
  </si>
  <si>
    <t>CÉROM</t>
  </si>
  <si>
    <t>G. Tremblay : Bulletin technique no 3.05</t>
  </si>
  <si>
    <t>Pride K210</t>
  </si>
  <si>
    <t>Luzerne</t>
  </si>
  <si>
    <t>mai</t>
  </si>
  <si>
    <t>octobre</t>
  </si>
  <si>
    <t>135.3</t>
  </si>
  <si>
    <t>60.3</t>
  </si>
  <si>
    <t>Automne</t>
  </si>
  <si>
    <t>59.8</t>
  </si>
  <si>
    <t>48.8</t>
  </si>
  <si>
    <t>J. Cantin</t>
  </si>
  <si>
    <t>Upton</t>
  </si>
  <si>
    <t>45 39' 00"N - 72 41' 00"O</t>
  </si>
  <si>
    <t>45 39 00</t>
  </si>
  <si>
    <t>72 41 00</t>
  </si>
  <si>
    <t>P3893</t>
  </si>
  <si>
    <t>Prairie</t>
  </si>
  <si>
    <t>Lisier de vaches</t>
  </si>
  <si>
    <t>granulaire</t>
  </si>
  <si>
    <t>P38W36</t>
  </si>
  <si>
    <t>Lisier de porcs</t>
  </si>
  <si>
    <t>Ange-Gardien</t>
  </si>
  <si>
    <t>45 21' 00"N - 72 56' 00"O</t>
  </si>
  <si>
    <t>72 56 00</t>
  </si>
  <si>
    <t>Pioneer 3905</t>
  </si>
  <si>
    <t>74.5</t>
  </si>
  <si>
    <t>sable laomeux</t>
  </si>
  <si>
    <t>Fourchette</t>
  </si>
  <si>
    <t>45 54' 43"N - 72 55' 54"O</t>
  </si>
  <si>
    <t>45 54 43</t>
  </si>
  <si>
    <t>72 55 54</t>
  </si>
  <si>
    <t>Dékalb 343</t>
  </si>
  <si>
    <t>Fleury</t>
  </si>
  <si>
    <t>Cowansville</t>
  </si>
  <si>
    <t>45 12' 00"N - 72 45' 00"O</t>
  </si>
  <si>
    <t>Soya - haricot</t>
  </si>
  <si>
    <t>Yamaska</t>
  </si>
  <si>
    <t>Saint-Esprit</t>
  </si>
  <si>
    <t>45 54' 00"N - 73 40' 00"O</t>
  </si>
  <si>
    <t>45 54 00</t>
  </si>
  <si>
    <t>73 40 00</t>
  </si>
  <si>
    <t>Saint-Éphrem d'Upton</t>
  </si>
  <si>
    <t>45 39' 07"N - 72 41' 36"O</t>
  </si>
  <si>
    <t>45 39 07</t>
  </si>
  <si>
    <t>72 41 36</t>
  </si>
  <si>
    <t>Mycogen 2292</t>
  </si>
  <si>
    <t>Sainte-Julienne</t>
  </si>
  <si>
    <t>45 58' 00"N - 73 43' 00"O</t>
  </si>
  <si>
    <t>45 58 00</t>
  </si>
  <si>
    <t>73 43 00</t>
  </si>
  <si>
    <t>Pioneer 3941</t>
  </si>
  <si>
    <t>Saint-Antoine-sur-Richelieu</t>
  </si>
  <si>
    <t>45 47' 00"N - 73 11' 00"O</t>
  </si>
  <si>
    <t>Bedford</t>
  </si>
  <si>
    <t>47 07' 00"N - 72 59' 00"O</t>
  </si>
  <si>
    <t>47 07 00</t>
  </si>
  <si>
    <t>Fumier vaches</t>
  </si>
  <si>
    <t>NK 15B4 (Novartis)</t>
  </si>
  <si>
    <t>Sainte-Marie de Monnoir</t>
  </si>
  <si>
    <t>Pioneer 37M81</t>
  </si>
  <si>
    <t>Sainte-Mélanie</t>
  </si>
  <si>
    <t>46 08' 00"N - 73 31' 00"O</t>
  </si>
  <si>
    <t>46 08 00</t>
  </si>
  <si>
    <t>73 31 00</t>
  </si>
  <si>
    <t>L 6097</t>
  </si>
  <si>
    <t>Fumier de volailles</t>
  </si>
  <si>
    <t>Rainbault</t>
  </si>
  <si>
    <t>Saint-Paul-d'Abbotsford</t>
  </si>
  <si>
    <t>45 26' 17"N - 72 53' 17"O</t>
  </si>
  <si>
    <t>45 26 17</t>
  </si>
  <si>
    <t>72 53 17</t>
  </si>
  <si>
    <t>Massuville2</t>
  </si>
  <si>
    <t>Joliette</t>
  </si>
  <si>
    <t>46 01' 00"N - 73 27' 00"O</t>
  </si>
  <si>
    <t>73 27 00</t>
  </si>
  <si>
    <t>Funk 4043</t>
  </si>
  <si>
    <t>Achigan</t>
  </si>
  <si>
    <t>Saint-Ignace de Stanbridge</t>
  </si>
  <si>
    <t>45 10' 18"N - 72 56' 50"O</t>
  </si>
  <si>
    <t>45 10 18</t>
  </si>
  <si>
    <t>72 56 50</t>
  </si>
  <si>
    <t>Mycogen 1376</t>
  </si>
  <si>
    <t>Franc sableux milton</t>
  </si>
  <si>
    <t>Saint-Jacques de Moncalm</t>
  </si>
  <si>
    <t>45 57' 00"N - 73 34' 00"O</t>
  </si>
  <si>
    <t>Pride 135</t>
  </si>
  <si>
    <t>inconnu</t>
  </si>
  <si>
    <t>23.5</t>
  </si>
  <si>
    <t>Saint-Pie (Montérégie)</t>
  </si>
  <si>
    <t>45 30' 00''N-72 54' 00''O</t>
  </si>
  <si>
    <t>45 30 00</t>
  </si>
  <si>
    <t>Saint-Anicet</t>
  </si>
  <si>
    <t>45 07' 00"N - 74 21' 00"O</t>
  </si>
  <si>
    <t>45 07 00</t>
  </si>
  <si>
    <t>74 21 00</t>
  </si>
  <si>
    <t>P3860</t>
  </si>
  <si>
    <t>Saint-Amable/Saint-Samuel</t>
  </si>
  <si>
    <t>HYLAND2280</t>
  </si>
  <si>
    <t>Sainte-Hyacinthe</t>
  </si>
  <si>
    <t>Varennes</t>
  </si>
  <si>
    <t>45 41' 00"N - 73 26' 00"O</t>
  </si>
  <si>
    <t>45 41 00</t>
  </si>
  <si>
    <t>73 26 00</t>
  </si>
  <si>
    <t>DK389BT</t>
  </si>
  <si>
    <t>lactosérum</t>
  </si>
  <si>
    <t>Saint-Césaire</t>
  </si>
  <si>
    <t>45 25' 00"N - 73 00' 00"O</t>
  </si>
  <si>
    <t>Céréale + E.V.</t>
  </si>
  <si>
    <t>NKN17C7</t>
  </si>
  <si>
    <t>64.9</t>
  </si>
  <si>
    <t>NK2555</t>
  </si>
  <si>
    <t>Sainte-Sophie</t>
  </si>
  <si>
    <t>DK427</t>
  </si>
  <si>
    <t>Saint-Mathieu-de-Beloeil</t>
  </si>
  <si>
    <t>45 34' 00"N - 73 12' 00"O</t>
  </si>
  <si>
    <t>45 34 00</t>
  </si>
  <si>
    <t>73 12 00</t>
  </si>
  <si>
    <t>P38B22</t>
  </si>
  <si>
    <t>Saint-Marcel</t>
  </si>
  <si>
    <t>17.4</t>
  </si>
  <si>
    <t>Saint-Mathias</t>
  </si>
  <si>
    <t>DK385B</t>
  </si>
  <si>
    <t>Pike River</t>
  </si>
  <si>
    <t>45 07' 29"N - 73 04' 08"O</t>
  </si>
  <si>
    <t>45 07 29</t>
  </si>
  <si>
    <t>73 04 08</t>
  </si>
  <si>
    <t>P37R71</t>
  </si>
  <si>
    <t>Richelieu, Saint-SébaSaintien</t>
  </si>
  <si>
    <t>18.8</t>
  </si>
  <si>
    <t>P39F06</t>
  </si>
  <si>
    <t xml:space="preserve">argile </t>
  </si>
  <si>
    <t>Lisier de volailles</t>
  </si>
  <si>
    <t>19.7</t>
  </si>
  <si>
    <t>Sainte-Victoire</t>
  </si>
  <si>
    <t>Sainte-Rose</t>
  </si>
  <si>
    <t>Saint-Robert</t>
  </si>
  <si>
    <t>45 58' 24"N - 72 59' 57"O</t>
  </si>
  <si>
    <t>45 58 24</t>
  </si>
  <si>
    <t>72 59 57</t>
  </si>
  <si>
    <t>Kierkoski</t>
  </si>
  <si>
    <t>P36G32</t>
  </si>
  <si>
    <t>Saint-SébaSaintien</t>
  </si>
  <si>
    <t>TMF94</t>
  </si>
  <si>
    <t>Fumier mixte</t>
  </si>
  <si>
    <t>Saint-Marc-sur-Richelieu</t>
  </si>
  <si>
    <t>45 41' 00"N - 73 12' 00"O</t>
  </si>
  <si>
    <t>P38P06BT</t>
  </si>
  <si>
    <t>Saint-Hugues</t>
  </si>
  <si>
    <t>45 48' 00"N - 72 52' 00"O</t>
  </si>
  <si>
    <t>45 48 00</t>
  </si>
  <si>
    <t>72 52 00</t>
  </si>
  <si>
    <t>NK25D7</t>
  </si>
  <si>
    <t>Saint-Simon</t>
  </si>
  <si>
    <t>45 43' 27"N - 72 51' 25"O</t>
  </si>
  <si>
    <t>45 43 27</t>
  </si>
  <si>
    <t>72 51 25</t>
  </si>
  <si>
    <t>NK3030Bt</t>
  </si>
  <si>
    <t>P39K38</t>
  </si>
  <si>
    <t>Rubicon</t>
  </si>
  <si>
    <t>Coteau-Du-Lac</t>
  </si>
  <si>
    <t>45 17' 29"N - 74 10' 32"O</t>
  </si>
  <si>
    <t>45 17 29</t>
  </si>
  <si>
    <t>74 10 32</t>
  </si>
  <si>
    <t>N17C5</t>
  </si>
  <si>
    <t>Courval</t>
  </si>
  <si>
    <t>Du Jour/Sainte-Rosalie</t>
  </si>
  <si>
    <t>22.5</t>
  </si>
  <si>
    <t>Saint-Louis-de-Gonzague</t>
  </si>
  <si>
    <t>P38P05</t>
  </si>
  <si>
    <t>Botreaux</t>
  </si>
  <si>
    <t>Saint-Martine</t>
  </si>
  <si>
    <t>NK 2555 BT</t>
  </si>
  <si>
    <t>P3905</t>
  </si>
  <si>
    <t>P3921</t>
  </si>
  <si>
    <t>Saint-Urbain-Premier</t>
  </si>
  <si>
    <t>45 13' 00"N - 73 44' 00"O</t>
  </si>
  <si>
    <t>73 44 00</t>
  </si>
  <si>
    <t>979.33</t>
  </si>
  <si>
    <t>135.6</t>
  </si>
  <si>
    <t>Sainte-Rosalie/Saint-Urbain</t>
  </si>
  <si>
    <t>Acton Vale</t>
  </si>
  <si>
    <t>45 39' 00"N - 72 34' 00"O</t>
  </si>
  <si>
    <t>72 34 00</t>
  </si>
  <si>
    <t>497.89</t>
  </si>
  <si>
    <t>339.1</t>
  </si>
  <si>
    <t>P39A26</t>
  </si>
  <si>
    <t>1050.6</t>
  </si>
  <si>
    <t>121.9</t>
  </si>
  <si>
    <t>P36W35</t>
  </si>
  <si>
    <t>965.43</t>
  </si>
  <si>
    <t>130.5</t>
  </si>
  <si>
    <t>P37H97</t>
  </si>
  <si>
    <t>914.13</t>
  </si>
  <si>
    <t>169.8</t>
  </si>
  <si>
    <t>Saint-Hélène de Bagot</t>
  </si>
  <si>
    <t>1173.67</t>
  </si>
  <si>
    <t>1371.9</t>
  </si>
  <si>
    <t>Loam Sableux</t>
  </si>
  <si>
    <t>65.5</t>
  </si>
  <si>
    <t>Dékalb 405</t>
  </si>
  <si>
    <t>1017.74</t>
  </si>
  <si>
    <t>P38F06</t>
  </si>
  <si>
    <t>855.61</t>
  </si>
  <si>
    <t>171.8</t>
  </si>
  <si>
    <t>Saint-Bonaventure</t>
  </si>
  <si>
    <t>45 58' 00"N - 72 41' 00"O</t>
  </si>
  <si>
    <t>Pride K196</t>
  </si>
  <si>
    <t>152.1</t>
  </si>
  <si>
    <t>NK N17C5</t>
  </si>
  <si>
    <t>1254.82</t>
  </si>
  <si>
    <t>Saint-Liboire</t>
  </si>
  <si>
    <t>45 39' 00"N - 72 46' 00"O</t>
  </si>
  <si>
    <t>PS2655Bt</t>
  </si>
  <si>
    <t>728.34</t>
  </si>
  <si>
    <t>295.9</t>
  </si>
  <si>
    <t>Bedford/Sainte-Hélène</t>
  </si>
  <si>
    <t>Round-up Ready</t>
  </si>
  <si>
    <t>915.79</t>
  </si>
  <si>
    <t>528.6</t>
  </si>
  <si>
    <t>986.3</t>
  </si>
  <si>
    <t>524.8</t>
  </si>
  <si>
    <t>75.5</t>
  </si>
  <si>
    <t>Saint-Valérien-de-Milton</t>
  </si>
  <si>
    <t>45 33' 50"N - 72 42' 32"O</t>
  </si>
  <si>
    <t>45 33 50</t>
  </si>
  <si>
    <t>72 42 32</t>
  </si>
  <si>
    <t>948.32</t>
  </si>
  <si>
    <t>258.4</t>
  </si>
  <si>
    <t>Rubicon/Yamaska</t>
  </si>
  <si>
    <t>Saint-Stanislas-de-Kostka</t>
  </si>
  <si>
    <t>45 10' 40"N - 74 07' 45"O</t>
  </si>
  <si>
    <t>45 10 40</t>
  </si>
  <si>
    <t>74 07 45</t>
  </si>
  <si>
    <t>1305.08</t>
  </si>
  <si>
    <t>330.2</t>
  </si>
  <si>
    <t>1032.9</t>
  </si>
  <si>
    <t>Providence/Sainte-Brigide/Boucherville</t>
  </si>
  <si>
    <t>NK N7G5</t>
  </si>
  <si>
    <t>1022.59</t>
  </si>
  <si>
    <t>686.6</t>
  </si>
  <si>
    <t>45 09' 45"N - 74 11' 50"O</t>
  </si>
  <si>
    <t>45 09 45</t>
  </si>
  <si>
    <t>74 11 50</t>
  </si>
  <si>
    <t>725.913</t>
  </si>
  <si>
    <t>P38G17</t>
  </si>
  <si>
    <t>Saint-Édouard (Montérégie)</t>
  </si>
  <si>
    <t>45 41' 18''N-72 48' 22''O</t>
  </si>
  <si>
    <t>45 41 18</t>
  </si>
  <si>
    <t>72 48 22</t>
  </si>
  <si>
    <t>NK26L6</t>
  </si>
  <si>
    <t>728.443</t>
  </si>
  <si>
    <t>200.8</t>
  </si>
  <si>
    <t>441.102</t>
  </si>
  <si>
    <t>195.3</t>
  </si>
  <si>
    <t>73.5</t>
  </si>
  <si>
    <t>Saint-Théodore d'Acton</t>
  </si>
  <si>
    <t>45 41' 00''N-72 35' 00''O</t>
  </si>
  <si>
    <t xml:space="preserve">72 35 00 </t>
  </si>
  <si>
    <t>N15Z1</t>
  </si>
  <si>
    <t>0-janv-00</t>
  </si>
  <si>
    <t>727.048</t>
  </si>
  <si>
    <t>317.479</t>
  </si>
  <si>
    <t>111.4</t>
  </si>
  <si>
    <t>87.6</t>
  </si>
  <si>
    <t>P37H96</t>
  </si>
  <si>
    <t>829.069</t>
  </si>
  <si>
    <t>232.6</t>
  </si>
  <si>
    <t>1327.86</t>
  </si>
  <si>
    <t>714.2</t>
  </si>
  <si>
    <t>Sainte-Anne-des-Plaines</t>
  </si>
  <si>
    <t>45 46' 00"N - 73 49' 00"O</t>
  </si>
  <si>
    <t>45 46 00</t>
  </si>
  <si>
    <t>73 49 00</t>
  </si>
  <si>
    <t>506.848</t>
  </si>
  <si>
    <t>248.9</t>
  </si>
  <si>
    <t>Hyland 2093</t>
  </si>
  <si>
    <t>1012.63</t>
  </si>
  <si>
    <t>Hyland 2262</t>
  </si>
  <si>
    <t>769.278</t>
  </si>
  <si>
    <t>469.2</t>
  </si>
  <si>
    <t>Saint-Rock-de-l'Achigan</t>
  </si>
  <si>
    <t>45 51' 25"N - 73 35' 26"O</t>
  </si>
  <si>
    <t>45 51 25</t>
  </si>
  <si>
    <t>73 35 26</t>
  </si>
  <si>
    <t>P39D81</t>
  </si>
  <si>
    <t>753.255</t>
  </si>
  <si>
    <t>71.5</t>
  </si>
  <si>
    <t>Saint-Dominique (Montérégie)</t>
  </si>
  <si>
    <t>45 34' 00"N - 72 51' 00"O</t>
  </si>
  <si>
    <t>72 51 00</t>
  </si>
  <si>
    <t>1075.52</t>
  </si>
  <si>
    <t>812.2</t>
  </si>
  <si>
    <t>Saint-Valérien</t>
  </si>
  <si>
    <t>Hyland H1260</t>
  </si>
  <si>
    <t>794.624</t>
  </si>
  <si>
    <t>Mycogen 2525</t>
  </si>
  <si>
    <t>971.552</t>
  </si>
  <si>
    <t>173.8</t>
  </si>
  <si>
    <t>Saint-Pie-de-Guire</t>
  </si>
  <si>
    <t>46 00' 00"N - 72 45' 00"O</t>
  </si>
  <si>
    <t>46 00 00</t>
  </si>
  <si>
    <t>Pride K115</t>
  </si>
  <si>
    <t>1053.84</t>
  </si>
  <si>
    <t>353.3</t>
  </si>
  <si>
    <t>Sainte-Béatrix</t>
  </si>
  <si>
    <t>46 12' 00"N - 73 37' 00"O</t>
  </si>
  <si>
    <t>46 12 00</t>
  </si>
  <si>
    <t>73 37 00</t>
  </si>
  <si>
    <t>Pioneer 39N72</t>
  </si>
  <si>
    <t>Avoine/maïs-grain</t>
  </si>
  <si>
    <t>1264.89</t>
  </si>
  <si>
    <t>305.7</t>
  </si>
  <si>
    <t>933.11</t>
  </si>
  <si>
    <t>1215.87</t>
  </si>
  <si>
    <t>Saint-David (Montérégie)</t>
  </si>
  <si>
    <t>45 57' 25''N-72 51' 20''O</t>
  </si>
  <si>
    <t xml:space="preserve">45 57 25 </t>
  </si>
  <si>
    <t>72 51 20</t>
  </si>
  <si>
    <t>P39D82</t>
  </si>
  <si>
    <t>913.54</t>
  </si>
  <si>
    <t>201.52</t>
  </si>
  <si>
    <t>Saint-Elphège</t>
  </si>
  <si>
    <t>46 03' 00"N - 72 42' 00"O</t>
  </si>
  <si>
    <t>46 03 00</t>
  </si>
  <si>
    <t>72 42 00</t>
  </si>
  <si>
    <t>Maïs ensilage/prairie</t>
  </si>
  <si>
    <t>865.58</t>
  </si>
  <si>
    <t>179.7</t>
  </si>
  <si>
    <t>P39M27</t>
  </si>
  <si>
    <t>1477.64</t>
  </si>
  <si>
    <t>602.27</t>
  </si>
  <si>
    <t>Upland</t>
  </si>
  <si>
    <t>N17-R3</t>
  </si>
  <si>
    <t>1457.53</t>
  </si>
  <si>
    <t>539.83</t>
  </si>
  <si>
    <t>NKNZ15</t>
  </si>
  <si>
    <t>1015.72</t>
  </si>
  <si>
    <t>201.95</t>
  </si>
  <si>
    <t>Céréales mélangées</t>
  </si>
  <si>
    <t>1521.58</t>
  </si>
  <si>
    <t>534.55</t>
  </si>
  <si>
    <t>0.6</t>
  </si>
  <si>
    <t>P39A26+P39W54</t>
  </si>
  <si>
    <t>1013.56</t>
  </si>
  <si>
    <t>211.58</t>
  </si>
  <si>
    <t>Saint-Guillaume</t>
  </si>
  <si>
    <t>789.59</t>
  </si>
  <si>
    <t>92.38</t>
  </si>
  <si>
    <t>NK27M3</t>
  </si>
  <si>
    <t>1398.91</t>
  </si>
  <si>
    <t>627.39</t>
  </si>
  <si>
    <t>82.5</t>
  </si>
  <si>
    <t>N3030 Bt</t>
  </si>
  <si>
    <t>Orge + radis huileux</t>
  </si>
  <si>
    <t>590.03</t>
  </si>
  <si>
    <t>668.63</t>
  </si>
  <si>
    <t>DK346Bt</t>
  </si>
  <si>
    <t>435.31</t>
  </si>
  <si>
    <t>352.89</t>
  </si>
  <si>
    <t>87.2</t>
  </si>
  <si>
    <t>Bedford/Saint-Patrice</t>
  </si>
  <si>
    <t>NK15P6</t>
  </si>
  <si>
    <t>700.11</t>
  </si>
  <si>
    <t>532.93</t>
  </si>
  <si>
    <t>Pionner</t>
  </si>
  <si>
    <t>1315.62</t>
  </si>
  <si>
    <t>244.01</t>
  </si>
  <si>
    <t>Aston</t>
  </si>
  <si>
    <t>881.31</t>
  </si>
  <si>
    <t>248.57</t>
  </si>
  <si>
    <t>N2555Bt</t>
  </si>
  <si>
    <t>1085.25</t>
  </si>
  <si>
    <t>336.99</t>
  </si>
  <si>
    <t>Fleury/Saint-Aimé</t>
  </si>
  <si>
    <t>Sainte-Cécile-de-Milton</t>
  </si>
  <si>
    <t>45 28' 59"N - 72 44' 48"O</t>
  </si>
  <si>
    <t>45 28 59</t>
  </si>
  <si>
    <t>72 44 48</t>
  </si>
  <si>
    <t>Mycogène 1877</t>
  </si>
  <si>
    <t>1346.56</t>
  </si>
  <si>
    <t>247.21</t>
  </si>
  <si>
    <t>Saint-Alphonse-de-Granby</t>
  </si>
  <si>
    <t>45 19' 33"N - 72 48' 30"O</t>
  </si>
  <si>
    <t>45 19 33</t>
  </si>
  <si>
    <t>72 48 30</t>
  </si>
  <si>
    <t>56.4</t>
  </si>
  <si>
    <t>PRIDE K196</t>
  </si>
  <si>
    <t>Chambly</t>
  </si>
  <si>
    <t>46 07' 00"N - 72 59' 00"O</t>
  </si>
  <si>
    <t>46 07 00</t>
  </si>
  <si>
    <t>Pioneer 3752</t>
  </si>
  <si>
    <t>Saint-Damase / Saint-Rosalie</t>
  </si>
  <si>
    <t>45 07' 00"N - 72 59' 00"O</t>
  </si>
  <si>
    <t>Pioneer 3573</t>
  </si>
  <si>
    <t>Saint-Damase / Henriville</t>
  </si>
  <si>
    <t>Pride 177</t>
  </si>
  <si>
    <t>Saint-Jude, Sainte-Rosalie</t>
  </si>
  <si>
    <t>Mycogen 2395</t>
  </si>
  <si>
    <t>Corbin</t>
  </si>
  <si>
    <t>Providence/Saint-Urbain</t>
  </si>
  <si>
    <t>DK25D7</t>
  </si>
  <si>
    <t>45 46' 00"N - 72 59' 00"O</t>
  </si>
  <si>
    <t>DK343,DK345,FunkG4043</t>
  </si>
  <si>
    <t>15.9</t>
  </si>
  <si>
    <t>Saint-Thomas-de-Joliette</t>
  </si>
  <si>
    <t>46 01' 00''N - 73 21' 00''O</t>
  </si>
  <si>
    <t>73 21 00</t>
  </si>
  <si>
    <t>COOP 4043</t>
  </si>
  <si>
    <t>741.96</t>
  </si>
  <si>
    <t>188.1</t>
  </si>
  <si>
    <t>Courval/Sainte-Rosalie</t>
  </si>
  <si>
    <t>Saint-Lin</t>
  </si>
  <si>
    <t>1136.3</t>
  </si>
  <si>
    <t>910.63</t>
  </si>
  <si>
    <t>513.3</t>
  </si>
  <si>
    <t>P3941</t>
  </si>
  <si>
    <t>771.51</t>
  </si>
  <si>
    <t>802.4</t>
  </si>
  <si>
    <t>694.31</t>
  </si>
  <si>
    <t>702.6</t>
  </si>
  <si>
    <t>Franklin</t>
  </si>
  <si>
    <t>45 02' 00"N - 73 55' 00"O</t>
  </si>
  <si>
    <t>45 02 00</t>
  </si>
  <si>
    <t>73 55 00</t>
  </si>
  <si>
    <t>NK3030</t>
  </si>
  <si>
    <t>569.82</t>
  </si>
  <si>
    <t>461.1</t>
  </si>
  <si>
    <t>Saint-Michel d'Yamaska</t>
  </si>
  <si>
    <t>46 00' 05"N - 72 54' 18"O</t>
  </si>
  <si>
    <t>46 00 05</t>
  </si>
  <si>
    <t>72 54 18</t>
  </si>
  <si>
    <t>921.47</t>
  </si>
  <si>
    <t>603.5</t>
  </si>
  <si>
    <t>Notre-Dame-de-Stanbridge</t>
  </si>
  <si>
    <t>45 10' 17"N - 73 02' 02"O</t>
  </si>
  <si>
    <t>45 10 17</t>
  </si>
  <si>
    <t>73 02 02</t>
  </si>
  <si>
    <t>892.11</t>
  </si>
  <si>
    <t>116.3</t>
  </si>
  <si>
    <t>799.71</t>
  </si>
  <si>
    <t>103.9</t>
  </si>
  <si>
    <t>Sainte-Rosalie/Saint-Anicet</t>
  </si>
  <si>
    <t>1066.04</t>
  </si>
  <si>
    <t>383.9</t>
  </si>
  <si>
    <t>701.371</t>
  </si>
  <si>
    <t>98.1</t>
  </si>
  <si>
    <t>720.99</t>
  </si>
  <si>
    <t>152.4</t>
  </si>
  <si>
    <t>La Plaine (Terrebonne)</t>
  </si>
  <si>
    <t>45 42' 00"N - 73 38' 00"O</t>
  </si>
  <si>
    <t>45 42 37</t>
  </si>
  <si>
    <t>73 38 00</t>
  </si>
  <si>
    <t>1208.64</t>
  </si>
  <si>
    <t>176.3</t>
  </si>
  <si>
    <t>46 37' 37"N - 71 35' 49"O</t>
  </si>
  <si>
    <t>46 42 37</t>
  </si>
  <si>
    <t>74 38 00</t>
  </si>
  <si>
    <t>47 42 37</t>
  </si>
  <si>
    <t>75 38 00</t>
  </si>
  <si>
    <t>Pride 2650LL</t>
  </si>
  <si>
    <t>947.81</t>
  </si>
  <si>
    <t>P29D81</t>
  </si>
  <si>
    <t>1204.2</t>
  </si>
  <si>
    <t>79.5</t>
  </si>
  <si>
    <t>P38A24</t>
  </si>
  <si>
    <t>793.026</t>
  </si>
  <si>
    <t>914.609</t>
  </si>
  <si>
    <t>Saint-Roch-de-l'Achigan</t>
  </si>
  <si>
    <t>P39G81</t>
  </si>
  <si>
    <t>1340.94</t>
  </si>
  <si>
    <t>124.7</t>
  </si>
  <si>
    <t>Saint-Jean-Baptiste (Richelieu)</t>
  </si>
  <si>
    <t>45 31' 00''N-73 07' 00''O</t>
  </si>
  <si>
    <t>45 31 00</t>
  </si>
  <si>
    <t>73 07 00</t>
  </si>
  <si>
    <t>N3030Bt</t>
  </si>
  <si>
    <t>768.86</t>
  </si>
  <si>
    <t>378.43</t>
  </si>
  <si>
    <t>623.12</t>
  </si>
  <si>
    <t>180.28</t>
  </si>
  <si>
    <t>26.2</t>
  </si>
  <si>
    <t>Dundee</t>
  </si>
  <si>
    <t>45 00' 00"N - 74 30' 00"O</t>
  </si>
  <si>
    <t>45 00 00</t>
  </si>
  <si>
    <t>74 30 00</t>
  </si>
  <si>
    <t>868.9</t>
  </si>
  <si>
    <t>379.77</t>
  </si>
  <si>
    <t>Saint-Amable/Sorel</t>
  </si>
  <si>
    <t>25.15</t>
  </si>
  <si>
    <t>Sainte-Hélène-de-Bagot</t>
  </si>
  <si>
    <t>P3906</t>
  </si>
  <si>
    <t>481.76</t>
  </si>
  <si>
    <t>694.85</t>
  </si>
  <si>
    <t>Saint-Charles (Richelieu)</t>
  </si>
  <si>
    <t>45 41' 00''N-73 11' 00''O</t>
  </si>
  <si>
    <t>73 11  00</t>
  </si>
  <si>
    <t>723.26</t>
  </si>
  <si>
    <t>338.16</t>
  </si>
  <si>
    <t>ASainton/Saint-Joseph</t>
  </si>
  <si>
    <t>22.95</t>
  </si>
  <si>
    <t>1086.97</t>
  </si>
  <si>
    <t>139.08</t>
  </si>
  <si>
    <t>894.17</t>
  </si>
  <si>
    <t>212.3</t>
  </si>
  <si>
    <t>22.35</t>
  </si>
  <si>
    <t>Haricot frais</t>
  </si>
  <si>
    <t>518.45</t>
  </si>
  <si>
    <t>269.58</t>
  </si>
  <si>
    <t>P3993</t>
  </si>
  <si>
    <t>Mawcook</t>
  </si>
  <si>
    <t>liquide</t>
  </si>
  <si>
    <t>DK385</t>
  </si>
  <si>
    <t>Sainte-Hélène de Bagot</t>
  </si>
  <si>
    <t>Hélène</t>
  </si>
  <si>
    <t>Saint-Alexis-de-Montcalm</t>
  </si>
  <si>
    <t>45 56' 00"N - 73 37' 00"O</t>
  </si>
  <si>
    <t>45 56 00</t>
  </si>
  <si>
    <t>Brocolie</t>
  </si>
  <si>
    <t>Sainte-Angèle-de-Monnoir</t>
  </si>
  <si>
    <t>46 23' 30"N - 73 06' 18"O</t>
  </si>
  <si>
    <t>46 23 30</t>
  </si>
  <si>
    <t>73 06 18</t>
  </si>
  <si>
    <t>Saint-Marcel, Providence</t>
  </si>
  <si>
    <t>P38D81</t>
  </si>
  <si>
    <t>1322.1</t>
  </si>
  <si>
    <t>1356.3</t>
  </si>
  <si>
    <t>1286.7</t>
  </si>
  <si>
    <t>1157.3</t>
  </si>
  <si>
    <t>512.6</t>
  </si>
  <si>
    <t>687.1</t>
  </si>
  <si>
    <t>317.5</t>
  </si>
  <si>
    <t>Sainte-Élisabeth de Warwick</t>
  </si>
  <si>
    <t>46 05' 00"N - 73 21' 00"O</t>
  </si>
  <si>
    <t>46 05 00</t>
  </si>
  <si>
    <t>P39A46</t>
  </si>
  <si>
    <t>958.1</t>
  </si>
  <si>
    <t>124.5</t>
  </si>
  <si>
    <t>Saint-Barthélémy</t>
  </si>
  <si>
    <t>46 11' 00"N - 73 08' 00"O</t>
  </si>
  <si>
    <t>46 11 00</t>
  </si>
  <si>
    <t>73 08 00</t>
  </si>
  <si>
    <t>N18F7 BT COOP</t>
  </si>
  <si>
    <t>Saint-Jacques (Lanaudière)</t>
  </si>
  <si>
    <t>Pride K157</t>
  </si>
  <si>
    <t>1005.5</t>
  </si>
  <si>
    <t>397.3</t>
  </si>
  <si>
    <t>933.1</t>
  </si>
  <si>
    <t>Haricot sec</t>
  </si>
  <si>
    <t>587.5</t>
  </si>
  <si>
    <t>549.4</t>
  </si>
  <si>
    <t>41.7</t>
  </si>
  <si>
    <t>906.5</t>
  </si>
  <si>
    <t>Saint-Bernard de Michaudville</t>
  </si>
  <si>
    <t>45 50' 00''N-73 04' 00''O</t>
  </si>
  <si>
    <t>73 04 00</t>
  </si>
  <si>
    <t>P38P06</t>
  </si>
  <si>
    <t>900.8</t>
  </si>
  <si>
    <t>203.5</t>
  </si>
  <si>
    <t>45 23' 30"N - 73 06' 18"O</t>
  </si>
  <si>
    <t>45 23 30</t>
  </si>
  <si>
    <t>943.9</t>
  </si>
  <si>
    <t>63.9</t>
  </si>
  <si>
    <t>Saint-Alexis</t>
  </si>
  <si>
    <t>Cargill 1877</t>
  </si>
  <si>
    <t>1028.1</t>
  </si>
  <si>
    <t>304.4</t>
  </si>
  <si>
    <t>652.1</t>
  </si>
  <si>
    <t>476.8</t>
  </si>
  <si>
    <t>929.5</t>
  </si>
  <si>
    <t>185.3</t>
  </si>
  <si>
    <t>921.5</t>
  </si>
  <si>
    <t>1710 Mycogen</t>
  </si>
  <si>
    <t>902.8</t>
  </si>
  <si>
    <t>282.2</t>
  </si>
  <si>
    <t>1142.3</t>
  </si>
  <si>
    <t>690.8</t>
  </si>
  <si>
    <t>P38J54</t>
  </si>
  <si>
    <t>Pois vert</t>
  </si>
  <si>
    <t>P38A25</t>
  </si>
  <si>
    <t>580.6</t>
  </si>
  <si>
    <t>289.6</t>
  </si>
  <si>
    <t>Saint-Chrysostome</t>
  </si>
  <si>
    <t>45 06' 00"N - 73 46' 00"O</t>
  </si>
  <si>
    <t>45 06 00</t>
  </si>
  <si>
    <t>Dekalb 39-47 RR</t>
  </si>
  <si>
    <t>911.2</t>
  </si>
  <si>
    <t>Perrot</t>
  </si>
  <si>
    <t>518.5</t>
  </si>
  <si>
    <t>269.6</t>
  </si>
  <si>
    <t>Loam Limoneux</t>
  </si>
  <si>
    <t>Lisier poules; 1/3 ans</t>
  </si>
  <si>
    <t>gran./liquide</t>
  </si>
  <si>
    <t>7.77</t>
  </si>
  <si>
    <t>8.14</t>
  </si>
  <si>
    <t>7.96</t>
  </si>
  <si>
    <t>667.3</t>
  </si>
  <si>
    <t>672.7</t>
  </si>
  <si>
    <t>673.4</t>
  </si>
  <si>
    <t>23.45</t>
  </si>
  <si>
    <t>8.12</t>
  </si>
  <si>
    <t>26-avr.-02</t>
  </si>
  <si>
    <t>2204.3</t>
  </si>
  <si>
    <t>226.3</t>
  </si>
  <si>
    <t>Sable Loameux</t>
  </si>
  <si>
    <t>80.8</t>
  </si>
  <si>
    <t>Lisier porcs; printemps</t>
  </si>
  <si>
    <t>7.13</t>
  </si>
  <si>
    <t>6.89</t>
  </si>
  <si>
    <t>699.7</t>
  </si>
  <si>
    <t>694.3</t>
  </si>
  <si>
    <t>698.7</t>
  </si>
  <si>
    <t>695.3</t>
  </si>
  <si>
    <t>26.45</t>
  </si>
  <si>
    <t>Pride K108</t>
  </si>
  <si>
    <t>3003.2</t>
  </si>
  <si>
    <t>415.6</t>
  </si>
  <si>
    <t>692.3</t>
  </si>
  <si>
    <t>692.7</t>
  </si>
  <si>
    <t>691.7</t>
  </si>
  <si>
    <t>1.24</t>
  </si>
  <si>
    <t>1.38</t>
  </si>
  <si>
    <t>1.48</t>
  </si>
  <si>
    <t>Saint-Alphonse-Rodriguez</t>
  </si>
  <si>
    <t>45 20' 00'' N-72 49' 00''O</t>
  </si>
  <si>
    <t>72 49 00</t>
  </si>
  <si>
    <t>3392.2</t>
  </si>
  <si>
    <t>9.86</t>
  </si>
  <si>
    <t>9.87</t>
  </si>
  <si>
    <t>653.3</t>
  </si>
  <si>
    <t>656.3</t>
  </si>
  <si>
    <t>651.2</t>
  </si>
  <si>
    <t>C et G Jetté inc, Mirabel, (Cadastre de la paroisse de St-Augustin; champ #J06)</t>
  </si>
  <si>
    <t>45 37 23</t>
  </si>
  <si>
    <t>74 00 43</t>
  </si>
  <si>
    <t>83JCAR8</t>
  </si>
  <si>
    <t>Courges décoratives</t>
  </si>
  <si>
    <t>6.17</t>
  </si>
  <si>
    <t>6.63</t>
  </si>
  <si>
    <t>20.17</t>
  </si>
  <si>
    <t>1721.7</t>
  </si>
  <si>
    <t>351.3</t>
  </si>
  <si>
    <t>325.6</t>
  </si>
  <si>
    <t>1243.3</t>
  </si>
  <si>
    <t>40.6</t>
  </si>
  <si>
    <t>PBA-SPT</t>
  </si>
  <si>
    <t>15.6</t>
  </si>
  <si>
    <t>Patrick Racine, Dunham (champ #9)</t>
  </si>
  <si>
    <t>45 07 48</t>
  </si>
  <si>
    <t>72 48 02</t>
  </si>
  <si>
    <t>Precious Jam</t>
  </si>
  <si>
    <t>84RACP9</t>
  </si>
  <si>
    <t>Soya (2750Pride)</t>
  </si>
  <si>
    <t>6.74</t>
  </si>
  <si>
    <t>6.99</t>
  </si>
  <si>
    <t>3.34</t>
  </si>
  <si>
    <t>1422.3</t>
  </si>
  <si>
    <t>159.7</t>
  </si>
  <si>
    <t>Ferme Van Velzen SENC, Varenne (champ # Bois 112)</t>
  </si>
  <si>
    <t>73 26 10</t>
  </si>
  <si>
    <t>Obsession</t>
  </si>
  <si>
    <t>84VANV9</t>
  </si>
  <si>
    <t>Soya (Pionner 91B33)</t>
  </si>
  <si>
    <t>7.09</t>
  </si>
  <si>
    <t>3.73</t>
  </si>
  <si>
    <t>823.3</t>
  </si>
  <si>
    <t>246.7</t>
  </si>
  <si>
    <t>225.7</t>
  </si>
  <si>
    <t>1053.3</t>
  </si>
  <si>
    <t>Argile limoneuse</t>
  </si>
  <si>
    <t>C et G Jetté inc, Mirabel, (Cadastre de la paroisse de St-Augustin; champ #J03)</t>
  </si>
  <si>
    <t>83JCAR9</t>
  </si>
  <si>
    <t>Citrouilles</t>
  </si>
  <si>
    <t>6.97</t>
  </si>
  <si>
    <t>3250.3</t>
  </si>
  <si>
    <t>256.7</t>
  </si>
  <si>
    <t>1015.3</t>
  </si>
  <si>
    <t>76.9</t>
  </si>
  <si>
    <t>2842-0941 Québec inc, St-Jacques-le-Mineur (champ # VDSP1)</t>
  </si>
  <si>
    <t>45 16 37</t>
  </si>
  <si>
    <t>73 25 02</t>
  </si>
  <si>
    <t>NK271</t>
  </si>
  <si>
    <t>84DENE9</t>
  </si>
  <si>
    <t>Maîs sucrée</t>
  </si>
  <si>
    <t>7.47</t>
  </si>
  <si>
    <t>7.29</t>
  </si>
  <si>
    <t>5.36</t>
  </si>
  <si>
    <t>759.3</t>
  </si>
  <si>
    <t>Loam ableux</t>
  </si>
  <si>
    <t>Ferme N. Lefebvre &amp; Fils SENC, St-Cyprien-de-Napierville (cadastre Lacole, champ # 52)</t>
  </si>
  <si>
    <t>45 11 08</t>
  </si>
  <si>
    <t>73 25 27</t>
  </si>
  <si>
    <t>Synergie</t>
  </si>
  <si>
    <t>84LEFE9</t>
  </si>
  <si>
    <t>Maîs sucrée ( trinity)</t>
  </si>
  <si>
    <t>7.63</t>
  </si>
  <si>
    <t>3.36</t>
  </si>
  <si>
    <t>2729.7</t>
  </si>
  <si>
    <t>188.3</t>
  </si>
  <si>
    <t>88.4</t>
  </si>
  <si>
    <t>595.7</t>
  </si>
  <si>
    <t>106.3</t>
  </si>
  <si>
    <t>85DOMB9</t>
  </si>
  <si>
    <t>6.04</t>
  </si>
  <si>
    <t>6.73</t>
  </si>
  <si>
    <t>3.47</t>
  </si>
  <si>
    <t>266.7</t>
  </si>
  <si>
    <t>916.3</t>
  </si>
  <si>
    <t>329.7</t>
  </si>
  <si>
    <t>85DOMH9</t>
  </si>
  <si>
    <t>6.35</t>
  </si>
  <si>
    <t>6.79</t>
  </si>
  <si>
    <t>2358.7</t>
  </si>
  <si>
    <t>343.7</t>
  </si>
  <si>
    <t>234.3</t>
  </si>
  <si>
    <t>49.6</t>
  </si>
  <si>
    <t>936.7</t>
  </si>
  <si>
    <t>274.3</t>
  </si>
  <si>
    <t>673.3</t>
  </si>
  <si>
    <t>950.9</t>
  </si>
  <si>
    <t>701.3</t>
  </si>
  <si>
    <t>872.3</t>
  </si>
  <si>
    <t>703.3</t>
  </si>
  <si>
    <t>705.8</t>
  </si>
  <si>
    <t>705.3</t>
  </si>
  <si>
    <t>45 39' 00''N-72 34' 00''O</t>
  </si>
  <si>
    <t>599.9</t>
  </si>
  <si>
    <t>Sable</t>
  </si>
  <si>
    <t>Lisier porcs; automne</t>
  </si>
  <si>
    <t>668.3</t>
  </si>
  <si>
    <t>670.3</t>
  </si>
  <si>
    <t>984.1</t>
  </si>
  <si>
    <t>Sable loameux</t>
  </si>
  <si>
    <t>1340.7</t>
  </si>
  <si>
    <t>695.9</t>
  </si>
  <si>
    <t>694.8</t>
  </si>
  <si>
    <t>Giroux, M. 2007. Agrosolutions, 18 (1): 17-24.</t>
  </si>
  <si>
    <t xml:space="preserve">Pioneer 3921 </t>
  </si>
  <si>
    <t>Rotation sur 8 années</t>
  </si>
  <si>
    <t>6.32</t>
  </si>
  <si>
    <t>1.94</t>
  </si>
  <si>
    <t>913.4</t>
  </si>
  <si>
    <t>123.7</t>
  </si>
  <si>
    <t>Volée pré-semis</t>
  </si>
  <si>
    <t>KCL</t>
  </si>
  <si>
    <t xml:space="preserve">Pioneer 39P05 </t>
  </si>
  <si>
    <t>Blé</t>
  </si>
  <si>
    <t xml:space="preserve">Pioneer 39D81 </t>
  </si>
  <si>
    <t>144.8</t>
  </si>
  <si>
    <t>2.42</t>
  </si>
  <si>
    <t>177.2</t>
  </si>
  <si>
    <t>Pioneer 39 D 81</t>
  </si>
  <si>
    <t>Maïs-grain</t>
  </si>
  <si>
    <t>McGill</t>
  </si>
  <si>
    <t>Landry, Christine</t>
  </si>
  <si>
    <t>St-Blaise, Quebec, Canada</t>
  </si>
  <si>
    <t>45°13'00N 73°17'00W</t>
  </si>
  <si>
    <t>Maïs-soya 8 ans</t>
  </si>
  <si>
    <t>Billons</t>
  </si>
  <si>
    <t>soya</t>
  </si>
  <si>
    <t>Lat</t>
  </si>
  <si>
    <t>Lon</t>
  </si>
  <si>
    <t>Plantation</t>
  </si>
  <si>
    <t>recolte</t>
  </si>
  <si>
    <t>Qte</t>
  </si>
  <si>
    <t>45.3158333333333</t>
  </si>
  <si>
    <t>-73.3455555555555</t>
  </si>
  <si>
    <t>45.4166666666667</t>
  </si>
  <si>
    <t>-73.5</t>
  </si>
  <si>
    <t>-73.1</t>
  </si>
  <si>
    <t>45.7333333333333</t>
  </si>
  <si>
    <t>-72.9166666666667</t>
  </si>
  <si>
    <t>47.4333333333333</t>
  </si>
  <si>
    <t>-73.1666666666667</t>
  </si>
  <si>
    <t>48.4333333333333</t>
  </si>
  <si>
    <t>45.5333333333333</t>
  </si>
  <si>
    <t>46.9047222222222</t>
  </si>
  <si>
    <t>-70.7016666666667</t>
  </si>
  <si>
    <t>46.9833333333333</t>
  </si>
  <si>
    <t>-70.55</t>
  </si>
  <si>
    <t>46.75</t>
  </si>
  <si>
    <t>-72.2666666666667</t>
  </si>
  <si>
    <t>-73.9833333333333</t>
  </si>
  <si>
    <t>45.1663888888889</t>
  </si>
  <si>
    <t>-73.5252777777778</t>
  </si>
  <si>
    <t>-72.3666666666667</t>
  </si>
  <si>
    <t>46.2166666666667</t>
  </si>
  <si>
    <t>-72.6166666666667</t>
  </si>
  <si>
    <t>46.2333333333333</t>
  </si>
  <si>
    <t>-72.2166666666667</t>
  </si>
  <si>
    <t>45.2166666666667</t>
  </si>
  <si>
    <t>-73.2833333333333</t>
  </si>
  <si>
    <t>45.1283333333333</t>
  </si>
  <si>
    <t>-73.3219444444444</t>
  </si>
  <si>
    <t>45.3333333333333</t>
  </si>
  <si>
    <t>45.4666666666667</t>
  </si>
  <si>
    <t>-73.2666666666667</t>
  </si>
  <si>
    <t>45.5663888888889</t>
  </si>
  <si>
    <t>-73.2025</t>
  </si>
  <si>
    <t>45.6272222222222</t>
  </si>
  <si>
    <t>-72.9402777777778</t>
  </si>
  <si>
    <t>45.2594444444444</t>
  </si>
  <si>
    <t>-73.6186111111111</t>
  </si>
  <si>
    <t>46.6980555555556</t>
  </si>
  <si>
    <t>-71.5844444444444</t>
  </si>
  <si>
    <t>45.4</t>
  </si>
  <si>
    <t>-73.95</t>
  </si>
  <si>
    <t>45.1333333333333</t>
  </si>
  <si>
    <t>45.45</t>
  </si>
  <si>
    <t>-74.15</t>
  </si>
  <si>
    <t>45.1833333333333</t>
  </si>
  <si>
    <t>-73.85</t>
  </si>
  <si>
    <t>45.155</t>
  </si>
  <si>
    <t>-73.8122222222222</t>
  </si>
  <si>
    <t>45.05</t>
  </si>
  <si>
    <t>-72.8333333333333</t>
  </si>
  <si>
    <t>-74.2166666666667</t>
  </si>
  <si>
    <t>45.2833333333333</t>
  </si>
  <si>
    <t>-72.9833333333333</t>
  </si>
  <si>
    <t>45.7833333333333</t>
  </si>
  <si>
    <t>-73.1833333333333</t>
  </si>
  <si>
    <t>45.4833333333333</t>
  </si>
  <si>
    <t>-72.75</t>
  </si>
  <si>
    <t>-73.15</t>
  </si>
  <si>
    <t>45.8833333333333</t>
  </si>
  <si>
    <t>-72.6666666666667</t>
  </si>
  <si>
    <t>-72.7666666666667</t>
  </si>
  <si>
    <t>45.85</t>
  </si>
  <si>
    <t>-73.7666666666667</t>
  </si>
  <si>
    <t>49.4333333333333</t>
  </si>
  <si>
    <t>50.4333333333333</t>
  </si>
  <si>
    <t>45.25</t>
  </si>
  <si>
    <t>-73.8</t>
  </si>
  <si>
    <t>46.1666666666667</t>
  </si>
  <si>
    <t>-71.8833333333333</t>
  </si>
  <si>
    <t>45.2072222222222</t>
  </si>
  <si>
    <t>-73.2288888888889</t>
  </si>
  <si>
    <t>-74.1333333333333</t>
  </si>
  <si>
    <t>46.2666666666667</t>
  </si>
  <si>
    <t>46.45</t>
  </si>
  <si>
    <t>-72.35</t>
  </si>
  <si>
    <t>45.0833333333333</t>
  </si>
  <si>
    <t>-73.3666666666667</t>
  </si>
  <si>
    <t>45.4333333333333</t>
  </si>
  <si>
    <t>46.4333333333333</t>
  </si>
  <si>
    <t>-71.5833333333333</t>
  </si>
  <si>
    <t>45.8333333333333</t>
  </si>
  <si>
    <t>-73.4</t>
  </si>
  <si>
    <t>46.8333333333333</t>
  </si>
  <si>
    <t>45.3</t>
  </si>
  <si>
    <t>-74.05</t>
  </si>
  <si>
    <t>-72.7333333333333</t>
  </si>
  <si>
    <t>46.0166666666667</t>
  </si>
  <si>
    <t>-73.5666666666667</t>
  </si>
  <si>
    <t>45.8666666666667</t>
  </si>
  <si>
    <t>-72.9</t>
  </si>
  <si>
    <t>51.4333333333333</t>
  </si>
  <si>
    <t>45.95</t>
  </si>
  <si>
    <t>-73.0833333333333</t>
  </si>
  <si>
    <t>46.5833333333333</t>
  </si>
  <si>
    <t>-71.2</t>
  </si>
  <si>
    <t>NaN</t>
  </si>
  <si>
    <t>UTMc</t>
  </si>
  <si>
    <t>pcpCum</t>
  </si>
  <si>
    <t>pcpIrCum</t>
  </si>
  <si>
    <t>SDI</t>
  </si>
  <si>
    <t>AWDR</t>
  </si>
  <si>
    <t>nbPcp1</t>
  </si>
  <si>
    <t>nbPcp2</t>
  </si>
  <si>
    <t>nbPcp5</t>
  </si>
  <si>
    <t>nbPcp10</t>
  </si>
  <si>
    <t>IhBR</t>
  </si>
  <si>
    <t>IhKcBR</t>
  </si>
  <si>
    <t>etpBRcum</t>
  </si>
  <si>
    <t>etpKcBRcum</t>
  </si>
  <si>
    <t>tMean</t>
  </si>
  <si>
    <t>DJCm</t>
  </si>
  <si>
    <t>DJCb</t>
  </si>
  <si>
    <t>nb3po3j</t>
  </si>
  <si>
    <t>nb4po7j</t>
  </si>
  <si>
    <t>cClim</t>
  </si>
  <si>
    <t>cClimKc</t>
  </si>
  <si>
    <t>NoEssai</t>
  </si>
  <si>
    <t>LongSC</t>
  </si>
  <si>
    <t>indices pour la saison de croissance</t>
  </si>
  <si>
    <t>indices 0-30 jours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</si>
</sst>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rgb="FFFBDE2D"/>
      <name val="Inherit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16" fontId="0" fillId="0" borderId="0" xfId="0" applyNumberFormat="1"/>
    <xf numFmtId="15" fontId="0" fillId="0" borderId="0" xfId="0" applyNumberFormat="1"/>
    <xf numFmtId="3" fontId="0" fillId="0" borderId="0" xfId="0" applyNumberFormat="1"/>
    <xf numFmtId="14" fontId="0" fillId="0" borderId="0" xfId="0" applyNumberFormat="1"/>
    <xf numFmtId="0" fontId="0" fillId="0" borderId="0" xfId="0" applyNumberFormat="1"/>
    <xf numFmtId="0" fontId="18" fillId="0" borderId="0" xfId="0" applyFont="1" applyAlignment="1">
      <alignment vertical="center"/>
    </xf>
    <xf numFmtId="0" fontId="0" fillId="33" borderId="0" xfId="0" applyFill="1"/>
    <xf numFmtId="0" fontId="0" fillId="34" borderId="0" xfId="0" applyFill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L577"/>
  <sheetViews>
    <sheetView workbookViewId="0">
      <selection activeCell="A59" sqref="A59"/>
    </sheetView>
  </sheetViews>
  <sheetFormatPr baseColWidth="10" defaultRowHeight="15"/>
  <sheetData>
    <row r="1" spans="1:9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</row>
    <row r="2" spans="1:90">
      <c r="A2" t="s">
        <v>90</v>
      </c>
      <c r="B2">
        <v>1</v>
      </c>
      <c r="C2">
        <v>1994</v>
      </c>
      <c r="D2" t="s">
        <v>91</v>
      </c>
      <c r="E2" t="s">
        <v>92</v>
      </c>
      <c r="F2" t="s">
        <v>93</v>
      </c>
      <c r="G2" t="s">
        <v>94</v>
      </c>
      <c r="H2" t="s">
        <v>95</v>
      </c>
      <c r="I2" t="s">
        <v>96</v>
      </c>
      <c r="J2" t="s">
        <v>97</v>
      </c>
      <c r="M2" t="s">
        <v>98</v>
      </c>
      <c r="N2">
        <v>20</v>
      </c>
      <c r="O2" t="s">
        <v>99</v>
      </c>
      <c r="S2">
        <v>6</v>
      </c>
      <c r="U2">
        <v>2</v>
      </c>
      <c r="Y2" t="s">
        <v>100</v>
      </c>
      <c r="AC2" t="s">
        <v>101</v>
      </c>
      <c r="AD2" t="s">
        <v>102</v>
      </c>
      <c r="AE2">
        <v>815</v>
      </c>
      <c r="AF2" t="s">
        <v>103</v>
      </c>
      <c r="AG2" t="s">
        <v>104</v>
      </c>
      <c r="AI2">
        <v>13</v>
      </c>
      <c r="AJ2">
        <v>17</v>
      </c>
      <c r="AL2">
        <v>147</v>
      </c>
      <c r="AM2">
        <v>416</v>
      </c>
      <c r="AO2" t="s">
        <v>102</v>
      </c>
      <c r="AP2" t="s">
        <v>105</v>
      </c>
      <c r="AR2" t="s">
        <v>106</v>
      </c>
      <c r="AS2" t="s">
        <v>107</v>
      </c>
      <c r="AV2" t="s">
        <v>108</v>
      </c>
      <c r="AY2">
        <v>3</v>
      </c>
      <c r="AZ2" t="s">
        <v>109</v>
      </c>
      <c r="BB2" t="s">
        <v>110</v>
      </c>
      <c r="BC2" t="s">
        <v>111</v>
      </c>
      <c r="BD2" t="s">
        <v>112</v>
      </c>
      <c r="BE2">
        <v>200</v>
      </c>
      <c r="BG2" t="s">
        <v>112</v>
      </c>
      <c r="BH2">
        <v>90</v>
      </c>
      <c r="BK2">
        <v>0</v>
      </c>
      <c r="BL2">
        <v>25</v>
      </c>
      <c r="BM2">
        <v>50</v>
      </c>
      <c r="BN2">
        <v>75</v>
      </c>
      <c r="BP2" t="s">
        <v>113</v>
      </c>
      <c r="BQ2" t="s">
        <v>114</v>
      </c>
      <c r="BR2" t="s">
        <v>115</v>
      </c>
      <c r="BS2" t="s">
        <v>116</v>
      </c>
    </row>
    <row r="3" spans="1:90">
      <c r="A3" t="s">
        <v>90</v>
      </c>
      <c r="B3">
        <v>2</v>
      </c>
      <c r="C3">
        <v>1994</v>
      </c>
      <c r="D3" t="s">
        <v>91</v>
      </c>
      <c r="E3" t="s">
        <v>92</v>
      </c>
      <c r="F3" t="s">
        <v>117</v>
      </c>
      <c r="G3" t="s">
        <v>118</v>
      </c>
      <c r="H3" t="s">
        <v>119</v>
      </c>
      <c r="I3" t="s">
        <v>120</v>
      </c>
      <c r="J3" t="s">
        <v>97</v>
      </c>
      <c r="M3" t="s">
        <v>98</v>
      </c>
      <c r="N3">
        <v>20</v>
      </c>
      <c r="O3" t="s">
        <v>99</v>
      </c>
      <c r="S3">
        <v>7</v>
      </c>
      <c r="U3">
        <v>3</v>
      </c>
      <c r="Y3">
        <v>31</v>
      </c>
      <c r="AC3" t="s">
        <v>101</v>
      </c>
      <c r="AD3" t="s">
        <v>102</v>
      </c>
      <c r="AE3" t="s">
        <v>121</v>
      </c>
      <c r="AF3" t="s">
        <v>122</v>
      </c>
      <c r="AG3" t="s">
        <v>123</v>
      </c>
      <c r="AI3">
        <v>12</v>
      </c>
      <c r="AJ3">
        <v>6</v>
      </c>
      <c r="AL3">
        <v>114</v>
      </c>
      <c r="AM3">
        <v>931</v>
      </c>
      <c r="AO3" t="s">
        <v>102</v>
      </c>
      <c r="AP3" t="s">
        <v>124</v>
      </c>
      <c r="AR3" t="s">
        <v>125</v>
      </c>
      <c r="AS3" t="s">
        <v>126</v>
      </c>
      <c r="AV3" t="s">
        <v>127</v>
      </c>
      <c r="AY3">
        <v>1</v>
      </c>
      <c r="AZ3" t="s">
        <v>93</v>
      </c>
      <c r="BB3" t="s">
        <v>110</v>
      </c>
      <c r="BC3" t="s">
        <v>111</v>
      </c>
      <c r="BD3" t="s">
        <v>112</v>
      </c>
      <c r="BE3">
        <v>200</v>
      </c>
      <c r="BG3" t="s">
        <v>112</v>
      </c>
      <c r="BH3">
        <v>90</v>
      </c>
      <c r="BK3">
        <v>0</v>
      </c>
      <c r="BL3">
        <v>25</v>
      </c>
      <c r="BM3">
        <v>50</v>
      </c>
      <c r="BN3">
        <v>75</v>
      </c>
      <c r="BP3" t="s">
        <v>113</v>
      </c>
      <c r="BQ3" t="s">
        <v>128</v>
      </c>
      <c r="BR3" t="s">
        <v>128</v>
      </c>
      <c r="BS3" t="s">
        <v>129</v>
      </c>
    </row>
    <row r="4" spans="1:90">
      <c r="A4" t="s">
        <v>90</v>
      </c>
      <c r="B4">
        <v>3</v>
      </c>
      <c r="C4">
        <v>1994</v>
      </c>
      <c r="D4" t="s">
        <v>91</v>
      </c>
      <c r="E4" t="s">
        <v>92</v>
      </c>
      <c r="F4" t="s">
        <v>130</v>
      </c>
      <c r="G4" t="s">
        <v>131</v>
      </c>
      <c r="H4" t="s">
        <v>132</v>
      </c>
      <c r="I4" t="s">
        <v>133</v>
      </c>
      <c r="J4" t="s">
        <v>134</v>
      </c>
      <c r="M4" t="s">
        <v>98</v>
      </c>
      <c r="N4">
        <v>20</v>
      </c>
      <c r="O4" t="s">
        <v>99</v>
      </c>
      <c r="S4">
        <v>7</v>
      </c>
      <c r="U4">
        <v>4</v>
      </c>
      <c r="Y4" t="s">
        <v>135</v>
      </c>
      <c r="AC4" t="s">
        <v>101</v>
      </c>
      <c r="AD4" t="s">
        <v>102</v>
      </c>
      <c r="AE4" t="s">
        <v>136</v>
      </c>
      <c r="AF4" t="s">
        <v>137</v>
      </c>
      <c r="AG4" t="s">
        <v>138</v>
      </c>
      <c r="AI4">
        <v>3</v>
      </c>
      <c r="AJ4">
        <v>3</v>
      </c>
      <c r="AL4">
        <v>39</v>
      </c>
      <c r="AM4">
        <v>1024</v>
      </c>
      <c r="AO4" t="s">
        <v>102</v>
      </c>
      <c r="AP4">
        <v>54</v>
      </c>
      <c r="AR4" t="s">
        <v>139</v>
      </c>
      <c r="AS4" t="s">
        <v>140</v>
      </c>
      <c r="AV4" t="s">
        <v>127</v>
      </c>
      <c r="AY4">
        <v>1</v>
      </c>
      <c r="AZ4" t="s">
        <v>141</v>
      </c>
      <c r="BB4" t="s">
        <v>110</v>
      </c>
      <c r="BC4" t="s">
        <v>111</v>
      </c>
      <c r="BD4" t="s">
        <v>112</v>
      </c>
      <c r="BE4">
        <v>200</v>
      </c>
      <c r="BG4" t="s">
        <v>112</v>
      </c>
      <c r="BH4">
        <v>90</v>
      </c>
      <c r="BK4">
        <v>0</v>
      </c>
      <c r="BL4">
        <v>25</v>
      </c>
      <c r="BM4">
        <v>50</v>
      </c>
      <c r="BN4">
        <v>75</v>
      </c>
      <c r="BP4" t="s">
        <v>126</v>
      </c>
      <c r="BQ4" t="s">
        <v>142</v>
      </c>
      <c r="BR4" t="s">
        <v>143</v>
      </c>
      <c r="BS4" t="s">
        <v>144</v>
      </c>
    </row>
    <row r="5" spans="1:90">
      <c r="A5" t="s">
        <v>90</v>
      </c>
      <c r="B5">
        <v>4</v>
      </c>
      <c r="C5">
        <v>1995</v>
      </c>
      <c r="D5" t="s">
        <v>91</v>
      </c>
      <c r="E5" t="s">
        <v>92</v>
      </c>
      <c r="F5" t="s">
        <v>145</v>
      </c>
      <c r="G5" t="s">
        <v>146</v>
      </c>
      <c r="H5" t="s">
        <v>147</v>
      </c>
      <c r="I5" t="s">
        <v>148</v>
      </c>
      <c r="J5" t="s">
        <v>134</v>
      </c>
      <c r="M5" t="s">
        <v>98</v>
      </c>
      <c r="N5">
        <v>20</v>
      </c>
      <c r="O5" t="s">
        <v>99</v>
      </c>
      <c r="S5">
        <v>7</v>
      </c>
      <c r="U5">
        <v>2</v>
      </c>
      <c r="Y5" t="s">
        <v>149</v>
      </c>
      <c r="AC5" t="s">
        <v>101</v>
      </c>
      <c r="AD5" t="s">
        <v>102</v>
      </c>
      <c r="AE5" t="s">
        <v>150</v>
      </c>
      <c r="AF5" t="s">
        <v>151</v>
      </c>
      <c r="AG5" t="s">
        <v>152</v>
      </c>
      <c r="AI5">
        <v>2</v>
      </c>
      <c r="AJ5">
        <v>2</v>
      </c>
      <c r="AL5">
        <v>37</v>
      </c>
      <c r="AM5">
        <v>972</v>
      </c>
      <c r="AO5" t="s">
        <v>102</v>
      </c>
      <c r="AP5" t="s">
        <v>153</v>
      </c>
      <c r="AR5" t="s">
        <v>154</v>
      </c>
      <c r="AS5" t="s">
        <v>155</v>
      </c>
      <c r="AV5" t="s">
        <v>127</v>
      </c>
      <c r="AY5">
        <v>1</v>
      </c>
      <c r="AZ5" t="s">
        <v>156</v>
      </c>
      <c r="BB5" t="s">
        <v>110</v>
      </c>
      <c r="BC5" t="s">
        <v>111</v>
      </c>
      <c r="BD5" t="s">
        <v>112</v>
      </c>
      <c r="BE5">
        <v>200</v>
      </c>
      <c r="BG5" t="s">
        <v>112</v>
      </c>
      <c r="BH5">
        <v>120</v>
      </c>
      <c r="BK5">
        <v>0</v>
      </c>
      <c r="BL5">
        <v>25</v>
      </c>
      <c r="BM5">
        <v>50</v>
      </c>
      <c r="BN5">
        <v>75</v>
      </c>
      <c r="BP5" t="s">
        <v>157</v>
      </c>
      <c r="BQ5" t="s">
        <v>143</v>
      </c>
      <c r="BR5" t="s">
        <v>158</v>
      </c>
      <c r="BS5" t="s">
        <v>159</v>
      </c>
      <c r="BU5">
        <v>730</v>
      </c>
      <c r="BV5">
        <v>730</v>
      </c>
      <c r="BW5">
        <v>730</v>
      </c>
      <c r="BX5">
        <v>730</v>
      </c>
      <c r="BZ5">
        <v>23</v>
      </c>
      <c r="CA5">
        <v>22</v>
      </c>
      <c r="CB5">
        <v>22</v>
      </c>
      <c r="CC5">
        <v>22</v>
      </c>
    </row>
    <row r="6" spans="1:90">
      <c r="A6" t="s">
        <v>90</v>
      </c>
      <c r="B6">
        <v>5</v>
      </c>
      <c r="C6">
        <v>1995</v>
      </c>
      <c r="D6" t="s">
        <v>91</v>
      </c>
      <c r="E6" t="s">
        <v>92</v>
      </c>
      <c r="F6" t="s">
        <v>160</v>
      </c>
      <c r="G6" t="s">
        <v>161</v>
      </c>
      <c r="H6" t="s">
        <v>162</v>
      </c>
      <c r="I6" t="s">
        <v>163</v>
      </c>
      <c r="J6" t="s">
        <v>134</v>
      </c>
      <c r="M6" t="s">
        <v>98</v>
      </c>
      <c r="N6">
        <v>20</v>
      </c>
      <c r="O6" t="s">
        <v>99</v>
      </c>
      <c r="S6">
        <v>6</v>
      </c>
      <c r="U6">
        <v>4</v>
      </c>
      <c r="Y6" t="s">
        <v>100</v>
      </c>
      <c r="AC6" t="s">
        <v>101</v>
      </c>
      <c r="AD6" t="s">
        <v>102</v>
      </c>
      <c r="AE6" t="s">
        <v>164</v>
      </c>
      <c r="AF6" t="s">
        <v>165</v>
      </c>
      <c r="AG6" t="s">
        <v>166</v>
      </c>
      <c r="AI6">
        <v>4</v>
      </c>
      <c r="AJ6">
        <v>3</v>
      </c>
      <c r="AL6">
        <v>18</v>
      </c>
      <c r="AM6">
        <v>1209</v>
      </c>
      <c r="AO6" t="s">
        <v>102</v>
      </c>
      <c r="AP6" t="s">
        <v>167</v>
      </c>
      <c r="AR6" t="s">
        <v>168</v>
      </c>
      <c r="AS6" t="s">
        <v>169</v>
      </c>
      <c r="AV6" t="s">
        <v>127</v>
      </c>
      <c r="AY6">
        <v>1</v>
      </c>
      <c r="AZ6" t="s">
        <v>141</v>
      </c>
      <c r="BB6" t="s">
        <v>110</v>
      </c>
      <c r="BC6" t="s">
        <v>111</v>
      </c>
      <c r="BD6" t="s">
        <v>112</v>
      </c>
      <c r="BE6">
        <v>200</v>
      </c>
      <c r="BG6" t="s">
        <v>112</v>
      </c>
      <c r="BH6">
        <v>120</v>
      </c>
      <c r="BK6">
        <v>0</v>
      </c>
      <c r="BL6">
        <v>25</v>
      </c>
      <c r="BM6">
        <v>50</v>
      </c>
      <c r="BN6">
        <v>75</v>
      </c>
      <c r="BP6" t="s">
        <v>170</v>
      </c>
      <c r="BQ6" t="s">
        <v>171</v>
      </c>
      <c r="BR6" t="s">
        <v>172</v>
      </c>
      <c r="BS6" t="s">
        <v>173</v>
      </c>
      <c r="BU6">
        <v>720</v>
      </c>
      <c r="BV6">
        <v>710</v>
      </c>
      <c r="BW6">
        <v>730</v>
      </c>
      <c r="BX6">
        <v>720</v>
      </c>
      <c r="BZ6">
        <v>17</v>
      </c>
      <c r="CA6">
        <v>17</v>
      </c>
      <c r="CB6">
        <v>17</v>
      </c>
      <c r="CC6">
        <v>18</v>
      </c>
    </row>
    <row r="7" spans="1:90">
      <c r="A7" t="s">
        <v>90</v>
      </c>
      <c r="B7">
        <v>6</v>
      </c>
      <c r="C7">
        <v>1995</v>
      </c>
      <c r="D7" t="s">
        <v>91</v>
      </c>
      <c r="E7" t="s">
        <v>92</v>
      </c>
      <c r="F7" t="s">
        <v>174</v>
      </c>
      <c r="G7" t="s">
        <v>175</v>
      </c>
      <c r="H7" t="s">
        <v>176</v>
      </c>
      <c r="I7" t="s">
        <v>177</v>
      </c>
      <c r="J7" t="s">
        <v>97</v>
      </c>
      <c r="M7" t="s">
        <v>98</v>
      </c>
      <c r="N7">
        <v>20</v>
      </c>
      <c r="O7" t="s">
        <v>99</v>
      </c>
      <c r="S7">
        <v>7</v>
      </c>
      <c r="U7">
        <v>5</v>
      </c>
      <c r="Y7" t="s">
        <v>149</v>
      </c>
      <c r="AC7" t="s">
        <v>101</v>
      </c>
      <c r="AD7" t="s">
        <v>102</v>
      </c>
      <c r="AE7" t="s">
        <v>178</v>
      </c>
      <c r="AF7" t="s">
        <v>179</v>
      </c>
      <c r="AG7" t="s">
        <v>180</v>
      </c>
      <c r="AI7">
        <v>8</v>
      </c>
      <c r="AJ7">
        <v>6</v>
      </c>
      <c r="AL7">
        <v>24</v>
      </c>
      <c r="AM7">
        <v>1617</v>
      </c>
      <c r="AO7" t="s">
        <v>102</v>
      </c>
      <c r="AP7" t="s">
        <v>181</v>
      </c>
      <c r="AR7" t="s">
        <v>182</v>
      </c>
      <c r="AS7" t="s">
        <v>183</v>
      </c>
      <c r="AV7" t="s">
        <v>108</v>
      </c>
      <c r="AY7">
        <v>3</v>
      </c>
      <c r="AZ7" t="s">
        <v>184</v>
      </c>
      <c r="BB7" t="s">
        <v>110</v>
      </c>
      <c r="BC7" t="s">
        <v>111</v>
      </c>
      <c r="BD7" t="s">
        <v>112</v>
      </c>
      <c r="BE7">
        <v>200</v>
      </c>
      <c r="BG7" t="s">
        <v>112</v>
      </c>
      <c r="BH7">
        <v>120</v>
      </c>
      <c r="BK7">
        <v>0</v>
      </c>
      <c r="BL7">
        <v>25</v>
      </c>
      <c r="BM7">
        <v>50</v>
      </c>
      <c r="BN7">
        <v>75</v>
      </c>
      <c r="BP7" t="s">
        <v>185</v>
      </c>
      <c r="BQ7" t="s">
        <v>186</v>
      </c>
      <c r="BR7" t="s">
        <v>187</v>
      </c>
      <c r="BS7" t="s">
        <v>188</v>
      </c>
      <c r="BU7">
        <v>700</v>
      </c>
      <c r="BV7">
        <v>700</v>
      </c>
      <c r="BW7">
        <v>700</v>
      </c>
      <c r="BX7">
        <v>710</v>
      </c>
      <c r="BZ7">
        <v>22</v>
      </c>
      <c r="CA7">
        <v>21</v>
      </c>
      <c r="CB7">
        <v>21</v>
      </c>
      <c r="CC7">
        <v>21</v>
      </c>
    </row>
    <row r="8" spans="1:90">
      <c r="A8" t="s">
        <v>90</v>
      </c>
      <c r="B8">
        <v>7</v>
      </c>
      <c r="C8">
        <v>1995</v>
      </c>
      <c r="D8" t="s">
        <v>91</v>
      </c>
      <c r="E8" t="s">
        <v>92</v>
      </c>
      <c r="F8" t="s">
        <v>156</v>
      </c>
      <c r="G8" t="s">
        <v>189</v>
      </c>
      <c r="H8" t="s">
        <v>190</v>
      </c>
      <c r="I8" t="s">
        <v>191</v>
      </c>
      <c r="J8" t="s">
        <v>134</v>
      </c>
      <c r="M8" t="s">
        <v>98</v>
      </c>
      <c r="N8">
        <v>20</v>
      </c>
      <c r="O8" t="s">
        <v>99</v>
      </c>
      <c r="S8">
        <v>7</v>
      </c>
      <c r="U8">
        <v>2</v>
      </c>
      <c r="Y8" t="s">
        <v>192</v>
      </c>
      <c r="AC8" t="s">
        <v>101</v>
      </c>
      <c r="AD8" t="s">
        <v>102</v>
      </c>
      <c r="AE8" t="s">
        <v>193</v>
      </c>
      <c r="AF8" t="s">
        <v>194</v>
      </c>
      <c r="AG8" t="s">
        <v>195</v>
      </c>
      <c r="AI8">
        <v>2</v>
      </c>
      <c r="AJ8">
        <v>3</v>
      </c>
      <c r="AL8">
        <v>19</v>
      </c>
      <c r="AM8">
        <v>761</v>
      </c>
      <c r="AO8" t="s">
        <v>102</v>
      </c>
      <c r="AP8">
        <v>158</v>
      </c>
      <c r="AR8" t="s">
        <v>196</v>
      </c>
      <c r="AS8" t="s">
        <v>197</v>
      </c>
      <c r="AV8" t="s">
        <v>108</v>
      </c>
      <c r="AY8">
        <v>3</v>
      </c>
      <c r="AZ8" t="s">
        <v>198</v>
      </c>
      <c r="BB8" t="s">
        <v>110</v>
      </c>
      <c r="BC8" t="s">
        <v>111</v>
      </c>
      <c r="BD8" t="s">
        <v>112</v>
      </c>
      <c r="BE8">
        <v>200</v>
      </c>
      <c r="BG8" t="s">
        <v>112</v>
      </c>
      <c r="BH8">
        <v>120</v>
      </c>
      <c r="BK8">
        <v>0</v>
      </c>
      <c r="BL8">
        <v>25</v>
      </c>
      <c r="BM8">
        <v>50</v>
      </c>
      <c r="BN8">
        <v>75</v>
      </c>
      <c r="BP8" t="s">
        <v>199</v>
      </c>
      <c r="BQ8" t="s">
        <v>200</v>
      </c>
      <c r="BR8" t="s">
        <v>201</v>
      </c>
      <c r="BS8" t="s">
        <v>202</v>
      </c>
      <c r="BU8">
        <v>770</v>
      </c>
      <c r="BV8">
        <v>770</v>
      </c>
      <c r="BW8">
        <v>770</v>
      </c>
      <c r="BX8">
        <v>770</v>
      </c>
      <c r="BZ8">
        <v>15</v>
      </c>
      <c r="CA8">
        <v>15</v>
      </c>
      <c r="CB8">
        <v>15</v>
      </c>
      <c r="CC8">
        <v>15</v>
      </c>
    </row>
    <row r="9" spans="1:90">
      <c r="A9" t="s">
        <v>90</v>
      </c>
      <c r="B9">
        <v>8</v>
      </c>
      <c r="C9">
        <v>1995</v>
      </c>
      <c r="D9" t="s">
        <v>91</v>
      </c>
      <c r="E9" t="s">
        <v>92</v>
      </c>
      <c r="F9" t="s">
        <v>160</v>
      </c>
      <c r="G9" t="s">
        <v>161</v>
      </c>
      <c r="H9" t="s">
        <v>162</v>
      </c>
      <c r="I9" t="s">
        <v>163</v>
      </c>
      <c r="J9" t="s">
        <v>134</v>
      </c>
      <c r="M9" t="s">
        <v>98</v>
      </c>
      <c r="N9">
        <v>20</v>
      </c>
      <c r="O9" t="s">
        <v>99</v>
      </c>
      <c r="S9">
        <v>6</v>
      </c>
      <c r="U9">
        <v>2</v>
      </c>
      <c r="Y9" t="s">
        <v>203</v>
      </c>
      <c r="AC9" t="s">
        <v>101</v>
      </c>
      <c r="AD9" t="s">
        <v>102</v>
      </c>
      <c r="AE9" t="s">
        <v>204</v>
      </c>
      <c r="AF9" t="s">
        <v>104</v>
      </c>
      <c r="AG9" t="s">
        <v>103</v>
      </c>
      <c r="AI9">
        <v>3</v>
      </c>
      <c r="AJ9">
        <v>7</v>
      </c>
      <c r="AL9">
        <v>49</v>
      </c>
      <c r="AM9">
        <v>1284</v>
      </c>
      <c r="AO9" t="s">
        <v>102</v>
      </c>
      <c r="AP9" t="s">
        <v>205</v>
      </c>
      <c r="AR9" t="s">
        <v>149</v>
      </c>
      <c r="AS9" t="s">
        <v>206</v>
      </c>
      <c r="AV9" t="s">
        <v>108</v>
      </c>
      <c r="AY9">
        <v>3</v>
      </c>
      <c r="AZ9" t="s">
        <v>207</v>
      </c>
      <c r="BB9" t="s">
        <v>110</v>
      </c>
      <c r="BC9" t="s">
        <v>111</v>
      </c>
      <c r="BD9" t="s">
        <v>112</v>
      </c>
      <c r="BE9">
        <v>200</v>
      </c>
      <c r="BG9" t="s">
        <v>112</v>
      </c>
      <c r="BH9">
        <v>120</v>
      </c>
      <c r="BK9">
        <v>0</v>
      </c>
      <c r="BL9">
        <v>25</v>
      </c>
      <c r="BM9">
        <v>50</v>
      </c>
      <c r="BN9">
        <v>75</v>
      </c>
      <c r="BP9" t="s">
        <v>208</v>
      </c>
      <c r="BQ9" t="s">
        <v>209</v>
      </c>
      <c r="BR9" t="s">
        <v>210</v>
      </c>
      <c r="BS9" t="s">
        <v>211</v>
      </c>
      <c r="BU9">
        <v>740</v>
      </c>
      <c r="BV9">
        <v>740</v>
      </c>
      <c r="BW9">
        <v>750</v>
      </c>
      <c r="BX9">
        <v>750</v>
      </c>
      <c r="BZ9">
        <v>22</v>
      </c>
      <c r="CA9">
        <v>22</v>
      </c>
      <c r="CB9">
        <v>21</v>
      </c>
      <c r="CC9">
        <v>21</v>
      </c>
    </row>
    <row r="10" spans="1:90">
      <c r="A10" t="s">
        <v>90</v>
      </c>
      <c r="B10">
        <v>9</v>
      </c>
      <c r="C10">
        <v>1996</v>
      </c>
      <c r="D10" t="s">
        <v>91</v>
      </c>
      <c r="E10" t="s">
        <v>92</v>
      </c>
      <c r="F10" t="s">
        <v>160</v>
      </c>
      <c r="G10" t="s">
        <v>161</v>
      </c>
      <c r="H10" t="s">
        <v>162</v>
      </c>
      <c r="I10" t="s">
        <v>163</v>
      </c>
      <c r="J10" t="s">
        <v>134</v>
      </c>
      <c r="M10" t="s">
        <v>98</v>
      </c>
      <c r="N10">
        <v>20</v>
      </c>
      <c r="O10" t="s">
        <v>99</v>
      </c>
      <c r="S10">
        <v>6</v>
      </c>
      <c r="U10">
        <v>5</v>
      </c>
      <c r="Y10" t="s">
        <v>135</v>
      </c>
      <c r="AC10" t="s">
        <v>101</v>
      </c>
      <c r="AD10" t="s">
        <v>102</v>
      </c>
      <c r="AE10" t="s">
        <v>212</v>
      </c>
      <c r="AF10" t="s">
        <v>213</v>
      </c>
      <c r="AG10" t="s">
        <v>214</v>
      </c>
      <c r="AI10">
        <v>5</v>
      </c>
      <c r="AJ10">
        <v>3</v>
      </c>
      <c r="AL10">
        <v>12</v>
      </c>
      <c r="AM10">
        <v>1143</v>
      </c>
      <c r="AO10" t="s">
        <v>102</v>
      </c>
      <c r="AP10" t="s">
        <v>215</v>
      </c>
      <c r="AR10" t="s">
        <v>216</v>
      </c>
      <c r="AS10" t="s">
        <v>217</v>
      </c>
      <c r="AV10" t="s">
        <v>127</v>
      </c>
      <c r="AY10">
        <v>1</v>
      </c>
      <c r="AZ10" t="s">
        <v>141</v>
      </c>
      <c r="BB10" t="s">
        <v>110</v>
      </c>
      <c r="BC10" t="s">
        <v>111</v>
      </c>
      <c r="BD10" t="s">
        <v>112</v>
      </c>
      <c r="BE10">
        <v>200</v>
      </c>
      <c r="BG10" t="s">
        <v>112</v>
      </c>
      <c r="BH10">
        <v>120</v>
      </c>
      <c r="BK10">
        <v>0</v>
      </c>
      <c r="BL10">
        <v>25</v>
      </c>
      <c r="BM10">
        <v>50</v>
      </c>
      <c r="BN10">
        <v>75</v>
      </c>
      <c r="BP10" t="s">
        <v>218</v>
      </c>
      <c r="BQ10" t="s">
        <v>219</v>
      </c>
      <c r="BR10" t="s">
        <v>220</v>
      </c>
      <c r="BS10" t="s">
        <v>221</v>
      </c>
      <c r="BU10">
        <v>650</v>
      </c>
      <c r="BV10">
        <v>670</v>
      </c>
      <c r="BW10">
        <v>660</v>
      </c>
      <c r="BX10">
        <v>670</v>
      </c>
      <c r="BZ10">
        <v>27</v>
      </c>
      <c r="CA10">
        <v>24</v>
      </c>
      <c r="CB10">
        <v>25</v>
      </c>
      <c r="CC10">
        <v>24</v>
      </c>
    </row>
    <row r="11" spans="1:90">
      <c r="A11" t="s">
        <v>90</v>
      </c>
      <c r="B11">
        <v>10</v>
      </c>
      <c r="C11">
        <v>1996</v>
      </c>
      <c r="D11" t="s">
        <v>91</v>
      </c>
      <c r="E11" t="s">
        <v>92</v>
      </c>
      <c r="F11" t="s">
        <v>222</v>
      </c>
      <c r="G11" t="s">
        <v>223</v>
      </c>
      <c r="H11" t="s">
        <v>224</v>
      </c>
      <c r="I11" t="s">
        <v>225</v>
      </c>
      <c r="J11" t="s">
        <v>134</v>
      </c>
      <c r="M11" t="s">
        <v>98</v>
      </c>
      <c r="N11">
        <v>20</v>
      </c>
      <c r="O11" t="s">
        <v>99</v>
      </c>
      <c r="S11">
        <v>6</v>
      </c>
      <c r="U11">
        <v>4</v>
      </c>
      <c r="Y11" t="s">
        <v>226</v>
      </c>
      <c r="AC11" t="s">
        <v>101</v>
      </c>
      <c r="AD11" t="s">
        <v>102</v>
      </c>
      <c r="AE11" t="s">
        <v>227</v>
      </c>
      <c r="AF11">
        <v>150</v>
      </c>
      <c r="AG11" t="s">
        <v>228</v>
      </c>
      <c r="AI11">
        <v>2</v>
      </c>
      <c r="AJ11">
        <v>2</v>
      </c>
      <c r="AL11">
        <v>29</v>
      </c>
      <c r="AM11">
        <v>1233</v>
      </c>
      <c r="AO11" t="s">
        <v>102</v>
      </c>
      <c r="AP11" t="s">
        <v>229</v>
      </c>
      <c r="AR11">
        <v>5</v>
      </c>
      <c r="AS11" t="s">
        <v>116</v>
      </c>
      <c r="AV11" t="s">
        <v>127</v>
      </c>
      <c r="AY11">
        <v>1</v>
      </c>
      <c r="BB11" t="s">
        <v>110</v>
      </c>
      <c r="BC11" t="s">
        <v>111</v>
      </c>
      <c r="BD11" t="s">
        <v>112</v>
      </c>
      <c r="BE11">
        <v>200</v>
      </c>
      <c r="BG11" t="s">
        <v>112</v>
      </c>
      <c r="BH11">
        <v>120</v>
      </c>
      <c r="BK11">
        <v>0</v>
      </c>
      <c r="BL11">
        <v>25</v>
      </c>
      <c r="BM11">
        <v>50</v>
      </c>
      <c r="BN11">
        <v>75</v>
      </c>
      <c r="BP11" t="s">
        <v>230</v>
      </c>
      <c r="BQ11" t="s">
        <v>231</v>
      </c>
      <c r="BR11" t="s">
        <v>232</v>
      </c>
      <c r="BS11" t="s">
        <v>233</v>
      </c>
      <c r="BU11">
        <v>640</v>
      </c>
      <c r="BV11">
        <v>680</v>
      </c>
      <c r="BW11">
        <v>680</v>
      </c>
      <c r="BX11">
        <v>690</v>
      </c>
      <c r="BZ11">
        <v>28</v>
      </c>
      <c r="CA11">
        <v>24</v>
      </c>
      <c r="CB11">
        <v>24</v>
      </c>
      <c r="CC11">
        <v>23</v>
      </c>
    </row>
    <row r="12" spans="1:90">
      <c r="A12" t="s">
        <v>90</v>
      </c>
      <c r="B12">
        <v>11</v>
      </c>
      <c r="C12">
        <v>1996</v>
      </c>
      <c r="D12" t="s">
        <v>91</v>
      </c>
      <c r="E12" t="s">
        <v>92</v>
      </c>
      <c r="F12" t="s">
        <v>174</v>
      </c>
      <c r="G12" t="s">
        <v>175</v>
      </c>
      <c r="H12" t="s">
        <v>176</v>
      </c>
      <c r="I12" t="s">
        <v>177</v>
      </c>
      <c r="J12" t="s">
        <v>97</v>
      </c>
      <c r="M12" t="s">
        <v>98</v>
      </c>
      <c r="N12">
        <v>20</v>
      </c>
      <c r="O12" t="s">
        <v>99</v>
      </c>
      <c r="S12">
        <v>7</v>
      </c>
      <c r="U12">
        <v>2</v>
      </c>
      <c r="Y12" t="s">
        <v>226</v>
      </c>
      <c r="AC12" t="s">
        <v>101</v>
      </c>
      <c r="AD12" t="s">
        <v>102</v>
      </c>
      <c r="AE12" t="s">
        <v>234</v>
      </c>
      <c r="AF12" t="s">
        <v>235</v>
      </c>
      <c r="AG12" t="s">
        <v>236</v>
      </c>
      <c r="AI12">
        <v>1</v>
      </c>
      <c r="AJ12">
        <v>2</v>
      </c>
      <c r="AL12">
        <v>42</v>
      </c>
      <c r="AM12">
        <v>1150</v>
      </c>
      <c r="AO12" t="s">
        <v>102</v>
      </c>
      <c r="AP12" t="s">
        <v>237</v>
      </c>
      <c r="AR12" t="s">
        <v>238</v>
      </c>
      <c r="AS12" t="s">
        <v>239</v>
      </c>
      <c r="AV12" t="s">
        <v>127</v>
      </c>
      <c r="AY12">
        <v>1</v>
      </c>
      <c r="AZ12" t="s">
        <v>174</v>
      </c>
      <c r="BB12" t="s">
        <v>110</v>
      </c>
      <c r="BC12" t="s">
        <v>111</v>
      </c>
      <c r="BD12" t="s">
        <v>112</v>
      </c>
      <c r="BE12">
        <v>200</v>
      </c>
      <c r="BG12" t="s">
        <v>112</v>
      </c>
      <c r="BH12">
        <v>120</v>
      </c>
      <c r="BK12">
        <v>0</v>
      </c>
      <c r="BL12">
        <v>25</v>
      </c>
      <c r="BM12">
        <v>50</v>
      </c>
      <c r="BN12">
        <v>75</v>
      </c>
      <c r="BP12" t="s">
        <v>240</v>
      </c>
      <c r="BQ12" t="s">
        <v>241</v>
      </c>
      <c r="BR12" t="s">
        <v>242</v>
      </c>
      <c r="BS12" t="s">
        <v>243</v>
      </c>
      <c r="BU12">
        <v>620</v>
      </c>
      <c r="BV12">
        <v>630</v>
      </c>
      <c r="BW12">
        <v>630</v>
      </c>
      <c r="BX12">
        <v>620</v>
      </c>
      <c r="BZ12">
        <v>36</v>
      </c>
      <c r="CA12">
        <v>35</v>
      </c>
      <c r="CB12">
        <v>35</v>
      </c>
      <c r="CC12">
        <v>33</v>
      </c>
    </row>
    <row r="13" spans="1:90">
      <c r="A13" t="s">
        <v>90</v>
      </c>
      <c r="B13">
        <v>12</v>
      </c>
      <c r="C13">
        <v>1996</v>
      </c>
      <c r="D13" t="s">
        <v>91</v>
      </c>
      <c r="E13" t="s">
        <v>92</v>
      </c>
      <c r="F13" t="s">
        <v>174</v>
      </c>
      <c r="G13" t="s">
        <v>175</v>
      </c>
      <c r="H13" t="s">
        <v>176</v>
      </c>
      <c r="I13" t="s">
        <v>177</v>
      </c>
      <c r="J13" t="s">
        <v>97</v>
      </c>
      <c r="M13" t="s">
        <v>98</v>
      </c>
      <c r="N13">
        <v>20</v>
      </c>
      <c r="O13" t="s">
        <v>99</v>
      </c>
      <c r="S13">
        <v>6</v>
      </c>
      <c r="U13">
        <v>4</v>
      </c>
      <c r="Y13" t="s">
        <v>226</v>
      </c>
      <c r="AC13" t="s">
        <v>101</v>
      </c>
      <c r="AD13" t="s">
        <v>102</v>
      </c>
      <c r="AE13" t="s">
        <v>244</v>
      </c>
      <c r="AF13" t="s">
        <v>245</v>
      </c>
      <c r="AG13" t="s">
        <v>246</v>
      </c>
      <c r="AI13">
        <v>2</v>
      </c>
      <c r="AJ13">
        <v>3</v>
      </c>
      <c r="AL13">
        <v>36</v>
      </c>
      <c r="AM13">
        <v>1617</v>
      </c>
      <c r="AO13" t="s">
        <v>102</v>
      </c>
      <c r="AP13" t="s">
        <v>247</v>
      </c>
      <c r="AR13" t="s">
        <v>248</v>
      </c>
      <c r="AS13">
        <v>10</v>
      </c>
      <c r="AV13" t="s">
        <v>108</v>
      </c>
      <c r="AY13">
        <v>3</v>
      </c>
      <c r="AZ13" t="s">
        <v>184</v>
      </c>
      <c r="BB13" t="s">
        <v>110</v>
      </c>
      <c r="BC13" t="s">
        <v>111</v>
      </c>
      <c r="BD13" t="s">
        <v>112</v>
      </c>
      <c r="BE13">
        <v>200</v>
      </c>
      <c r="BG13" t="s">
        <v>112</v>
      </c>
      <c r="BH13">
        <v>120</v>
      </c>
      <c r="BK13">
        <v>0</v>
      </c>
      <c r="BL13">
        <v>25</v>
      </c>
      <c r="BM13">
        <v>50</v>
      </c>
      <c r="BN13">
        <v>75</v>
      </c>
      <c r="BP13" t="s">
        <v>249</v>
      </c>
      <c r="BQ13" t="s">
        <v>250</v>
      </c>
      <c r="BR13" t="s">
        <v>251</v>
      </c>
      <c r="BS13" t="s">
        <v>252</v>
      </c>
      <c r="BU13">
        <v>660</v>
      </c>
      <c r="BV13">
        <v>670</v>
      </c>
      <c r="BW13">
        <v>670</v>
      </c>
      <c r="BX13">
        <v>680</v>
      </c>
      <c r="BZ13">
        <v>27</v>
      </c>
      <c r="CA13">
        <v>26</v>
      </c>
      <c r="CB13">
        <v>26</v>
      </c>
      <c r="CC13">
        <v>24</v>
      </c>
    </row>
    <row r="14" spans="1:90">
      <c r="A14" t="s">
        <v>90</v>
      </c>
      <c r="B14">
        <v>13</v>
      </c>
      <c r="C14">
        <v>1996</v>
      </c>
      <c r="D14" t="s">
        <v>91</v>
      </c>
      <c r="E14" t="s">
        <v>92</v>
      </c>
      <c r="F14" t="s">
        <v>156</v>
      </c>
      <c r="G14" t="s">
        <v>189</v>
      </c>
      <c r="H14" t="s">
        <v>190</v>
      </c>
      <c r="I14" t="s">
        <v>191</v>
      </c>
      <c r="J14" t="s">
        <v>134</v>
      </c>
      <c r="M14" t="s">
        <v>98</v>
      </c>
      <c r="N14">
        <v>20</v>
      </c>
      <c r="O14" t="s">
        <v>99</v>
      </c>
      <c r="S14">
        <v>7</v>
      </c>
      <c r="U14">
        <v>2</v>
      </c>
      <c r="Y14" t="s">
        <v>100</v>
      </c>
      <c r="AC14" t="s">
        <v>101</v>
      </c>
      <c r="AD14" t="s">
        <v>102</v>
      </c>
      <c r="AE14" t="s">
        <v>253</v>
      </c>
      <c r="AF14" t="s">
        <v>254</v>
      </c>
      <c r="AG14" t="s">
        <v>255</v>
      </c>
      <c r="AI14">
        <v>2</v>
      </c>
      <c r="AJ14">
        <v>4</v>
      </c>
      <c r="AL14">
        <v>19</v>
      </c>
      <c r="AM14">
        <v>741</v>
      </c>
      <c r="AO14" t="s">
        <v>102</v>
      </c>
      <c r="AP14" t="s">
        <v>256</v>
      </c>
      <c r="AR14" t="s">
        <v>257</v>
      </c>
      <c r="AS14">
        <v>30</v>
      </c>
      <c r="AV14" t="s">
        <v>108</v>
      </c>
      <c r="AY14">
        <v>3</v>
      </c>
      <c r="AZ14" t="s">
        <v>198</v>
      </c>
      <c r="BB14" t="s">
        <v>110</v>
      </c>
      <c r="BC14" t="s">
        <v>111</v>
      </c>
      <c r="BD14" t="s">
        <v>112</v>
      </c>
      <c r="BE14">
        <v>200</v>
      </c>
      <c r="BG14" t="s">
        <v>112</v>
      </c>
      <c r="BH14">
        <v>120</v>
      </c>
      <c r="BK14">
        <v>0</v>
      </c>
      <c r="BL14">
        <v>25</v>
      </c>
      <c r="BM14">
        <v>50</v>
      </c>
      <c r="BN14">
        <v>75</v>
      </c>
      <c r="BP14" t="s">
        <v>258</v>
      </c>
      <c r="BQ14" t="s">
        <v>259</v>
      </c>
      <c r="BR14" t="s">
        <v>260</v>
      </c>
      <c r="BS14" t="s">
        <v>261</v>
      </c>
      <c r="BU14">
        <v>740</v>
      </c>
      <c r="BV14">
        <v>730</v>
      </c>
      <c r="BW14">
        <v>730</v>
      </c>
      <c r="BX14">
        <v>730</v>
      </c>
      <c r="BZ14">
        <v>18</v>
      </c>
      <c r="CA14">
        <v>18</v>
      </c>
      <c r="CB14">
        <v>18</v>
      </c>
      <c r="CC14">
        <v>19</v>
      </c>
    </row>
    <row r="15" spans="1:90">
      <c r="A15" t="s">
        <v>90</v>
      </c>
      <c r="B15">
        <v>14</v>
      </c>
      <c r="C15">
        <v>1996</v>
      </c>
      <c r="D15" t="s">
        <v>91</v>
      </c>
      <c r="E15" t="s">
        <v>92</v>
      </c>
      <c r="F15" t="s">
        <v>160</v>
      </c>
      <c r="G15" t="s">
        <v>161</v>
      </c>
      <c r="H15" t="s">
        <v>162</v>
      </c>
      <c r="I15" t="s">
        <v>163</v>
      </c>
      <c r="J15" t="s">
        <v>134</v>
      </c>
      <c r="M15" t="s">
        <v>98</v>
      </c>
      <c r="N15">
        <v>20</v>
      </c>
      <c r="O15" t="s">
        <v>99</v>
      </c>
      <c r="S15">
        <v>6</v>
      </c>
      <c r="U15">
        <v>3</v>
      </c>
      <c r="Y15" t="s">
        <v>262</v>
      </c>
      <c r="AC15" t="s">
        <v>101</v>
      </c>
      <c r="AD15" t="s">
        <v>102</v>
      </c>
      <c r="AE15" t="s">
        <v>263</v>
      </c>
      <c r="AF15" t="s">
        <v>264</v>
      </c>
      <c r="AG15" t="s">
        <v>265</v>
      </c>
      <c r="AI15">
        <v>3</v>
      </c>
      <c r="AJ15">
        <v>16</v>
      </c>
      <c r="AL15">
        <v>29</v>
      </c>
      <c r="AM15">
        <v>1329</v>
      </c>
      <c r="AO15" t="s">
        <v>102</v>
      </c>
      <c r="AP15">
        <v>204</v>
      </c>
      <c r="AR15" t="s">
        <v>266</v>
      </c>
      <c r="AS15" t="s">
        <v>267</v>
      </c>
      <c r="AV15" t="s">
        <v>108</v>
      </c>
      <c r="AY15">
        <v>3</v>
      </c>
      <c r="AZ15" t="s">
        <v>207</v>
      </c>
      <c r="BB15" t="s">
        <v>110</v>
      </c>
      <c r="BC15" t="s">
        <v>111</v>
      </c>
      <c r="BD15" t="s">
        <v>112</v>
      </c>
      <c r="BE15">
        <v>200</v>
      </c>
      <c r="BG15" t="s">
        <v>112</v>
      </c>
      <c r="BH15">
        <v>120</v>
      </c>
      <c r="BK15">
        <v>0</v>
      </c>
      <c r="BL15">
        <v>25</v>
      </c>
      <c r="BM15">
        <v>50</v>
      </c>
      <c r="BN15">
        <v>75</v>
      </c>
      <c r="BP15" t="s">
        <v>268</v>
      </c>
      <c r="BQ15" t="s">
        <v>269</v>
      </c>
      <c r="BR15" t="s">
        <v>270</v>
      </c>
      <c r="BS15" t="s">
        <v>271</v>
      </c>
      <c r="BU15">
        <v>720</v>
      </c>
      <c r="BV15">
        <v>750</v>
      </c>
      <c r="BW15">
        <v>760</v>
      </c>
      <c r="BX15">
        <v>760</v>
      </c>
      <c r="BZ15">
        <v>21</v>
      </c>
      <c r="CA15">
        <v>18</v>
      </c>
      <c r="CB15">
        <v>17</v>
      </c>
      <c r="CC15">
        <v>17</v>
      </c>
    </row>
    <row r="16" spans="1:90">
      <c r="A16" t="s">
        <v>90</v>
      </c>
      <c r="B16">
        <v>15</v>
      </c>
      <c r="C16">
        <v>1994</v>
      </c>
      <c r="D16" t="s">
        <v>91</v>
      </c>
      <c r="E16" t="s">
        <v>92</v>
      </c>
      <c r="F16" t="s">
        <v>272</v>
      </c>
      <c r="G16" t="s">
        <v>273</v>
      </c>
      <c r="H16" t="s">
        <v>274</v>
      </c>
      <c r="I16" t="s">
        <v>275</v>
      </c>
      <c r="J16" t="s">
        <v>134</v>
      </c>
      <c r="M16" t="s">
        <v>98</v>
      </c>
      <c r="N16">
        <v>20</v>
      </c>
      <c r="O16" t="s">
        <v>99</v>
      </c>
      <c r="S16">
        <v>6</v>
      </c>
      <c r="U16">
        <v>2</v>
      </c>
      <c r="Y16" t="s">
        <v>226</v>
      </c>
      <c r="AC16" t="s">
        <v>101</v>
      </c>
      <c r="AD16" t="s">
        <v>102</v>
      </c>
      <c r="AE16" t="s">
        <v>276</v>
      </c>
      <c r="AF16" t="s">
        <v>277</v>
      </c>
      <c r="AG16" t="s">
        <v>278</v>
      </c>
      <c r="AI16">
        <v>1</v>
      </c>
      <c r="AJ16">
        <v>3</v>
      </c>
      <c r="AL16">
        <v>27</v>
      </c>
      <c r="AM16">
        <v>1293</v>
      </c>
      <c r="AO16" t="s">
        <v>102</v>
      </c>
      <c r="AP16" t="s">
        <v>279</v>
      </c>
      <c r="AR16" t="s">
        <v>280</v>
      </c>
      <c r="AS16" t="s">
        <v>281</v>
      </c>
      <c r="AV16" t="s">
        <v>108</v>
      </c>
      <c r="AY16">
        <v>3</v>
      </c>
      <c r="AZ16" t="s">
        <v>282</v>
      </c>
      <c r="BB16" t="s">
        <v>110</v>
      </c>
      <c r="BC16" t="s">
        <v>111</v>
      </c>
      <c r="BD16" t="s">
        <v>112</v>
      </c>
      <c r="BE16">
        <v>200</v>
      </c>
      <c r="BG16" t="s">
        <v>112</v>
      </c>
      <c r="BH16">
        <v>80</v>
      </c>
      <c r="BK16">
        <v>0</v>
      </c>
      <c r="BL16">
        <v>15</v>
      </c>
      <c r="BM16">
        <v>30</v>
      </c>
      <c r="BN16">
        <v>45</v>
      </c>
      <c r="BP16" t="s">
        <v>283</v>
      </c>
      <c r="BQ16" t="s">
        <v>143</v>
      </c>
      <c r="BR16" t="s">
        <v>144</v>
      </c>
      <c r="BS16" t="s">
        <v>143</v>
      </c>
    </row>
    <row r="17" spans="1:71">
      <c r="A17" t="s">
        <v>90</v>
      </c>
      <c r="B17">
        <v>16</v>
      </c>
      <c r="C17">
        <v>1994</v>
      </c>
      <c r="D17" t="s">
        <v>91</v>
      </c>
      <c r="E17" t="s">
        <v>92</v>
      </c>
      <c r="F17" t="s">
        <v>284</v>
      </c>
      <c r="G17" t="s">
        <v>285</v>
      </c>
      <c r="H17" t="s">
        <v>286</v>
      </c>
      <c r="I17" t="s">
        <v>287</v>
      </c>
      <c r="J17" t="s">
        <v>134</v>
      </c>
      <c r="M17" t="s">
        <v>98</v>
      </c>
      <c r="N17">
        <v>20</v>
      </c>
      <c r="O17" t="s">
        <v>99</v>
      </c>
      <c r="S17">
        <v>6</v>
      </c>
      <c r="U17">
        <v>5</v>
      </c>
      <c r="Y17" t="s">
        <v>288</v>
      </c>
      <c r="AC17" t="s">
        <v>101</v>
      </c>
      <c r="AD17" t="s">
        <v>102</v>
      </c>
      <c r="AE17" t="s">
        <v>289</v>
      </c>
      <c r="AF17" t="s">
        <v>290</v>
      </c>
      <c r="AG17" t="s">
        <v>291</v>
      </c>
      <c r="AI17">
        <v>1</v>
      </c>
      <c r="AJ17">
        <v>4</v>
      </c>
      <c r="AL17">
        <v>10</v>
      </c>
      <c r="AM17">
        <v>1811</v>
      </c>
      <c r="AO17" t="s">
        <v>102</v>
      </c>
      <c r="AP17" t="s">
        <v>292</v>
      </c>
      <c r="AR17" t="s">
        <v>293</v>
      </c>
      <c r="AS17" t="s">
        <v>294</v>
      </c>
      <c r="AV17" t="s">
        <v>108</v>
      </c>
      <c r="AY17">
        <v>3</v>
      </c>
      <c r="AZ17" t="s">
        <v>295</v>
      </c>
      <c r="BB17" t="s">
        <v>110</v>
      </c>
      <c r="BC17" t="s">
        <v>111</v>
      </c>
      <c r="BD17" t="s">
        <v>112</v>
      </c>
      <c r="BE17">
        <v>200</v>
      </c>
      <c r="BG17" t="s">
        <v>112</v>
      </c>
      <c r="BH17">
        <v>80</v>
      </c>
      <c r="BK17">
        <v>0</v>
      </c>
      <c r="BL17">
        <v>15</v>
      </c>
      <c r="BM17">
        <v>30</v>
      </c>
      <c r="BN17">
        <v>45</v>
      </c>
      <c r="BP17" t="s">
        <v>283</v>
      </c>
      <c r="BQ17" t="s">
        <v>296</v>
      </c>
      <c r="BR17" t="s">
        <v>296</v>
      </c>
      <c r="BS17" t="s">
        <v>296</v>
      </c>
    </row>
    <row r="18" spans="1:71">
      <c r="A18" t="s">
        <v>90</v>
      </c>
      <c r="B18">
        <v>17</v>
      </c>
      <c r="C18">
        <v>1994</v>
      </c>
      <c r="D18" t="s">
        <v>91</v>
      </c>
      <c r="E18" t="s">
        <v>92</v>
      </c>
      <c r="F18" t="s">
        <v>145</v>
      </c>
      <c r="G18" t="s">
        <v>146</v>
      </c>
      <c r="H18" t="s">
        <v>147</v>
      </c>
      <c r="I18" t="s">
        <v>148</v>
      </c>
      <c r="J18" t="s">
        <v>134</v>
      </c>
      <c r="M18" t="s">
        <v>98</v>
      </c>
      <c r="N18">
        <v>20</v>
      </c>
      <c r="O18" t="s">
        <v>99</v>
      </c>
      <c r="S18">
        <v>7</v>
      </c>
      <c r="U18">
        <v>2</v>
      </c>
      <c r="Y18" t="s">
        <v>149</v>
      </c>
      <c r="AC18" t="s">
        <v>101</v>
      </c>
      <c r="AD18" t="s">
        <v>102</v>
      </c>
      <c r="AE18" t="s">
        <v>150</v>
      </c>
      <c r="AF18" t="s">
        <v>151</v>
      </c>
      <c r="AG18" t="s">
        <v>152</v>
      </c>
      <c r="AI18">
        <v>2</v>
      </c>
      <c r="AJ18">
        <v>2</v>
      </c>
      <c r="AL18">
        <v>37</v>
      </c>
      <c r="AM18">
        <v>961</v>
      </c>
      <c r="AO18" t="s">
        <v>102</v>
      </c>
      <c r="AP18" t="s">
        <v>297</v>
      </c>
      <c r="AR18">
        <v>4</v>
      </c>
      <c r="AS18" t="s">
        <v>128</v>
      </c>
      <c r="AV18" t="s">
        <v>127</v>
      </c>
      <c r="AY18">
        <v>1</v>
      </c>
      <c r="AZ18" t="s">
        <v>156</v>
      </c>
      <c r="BB18" t="s">
        <v>110</v>
      </c>
      <c r="BC18" t="s">
        <v>111</v>
      </c>
      <c r="BD18" t="s">
        <v>112</v>
      </c>
      <c r="BE18">
        <v>200</v>
      </c>
      <c r="BG18" t="s">
        <v>112</v>
      </c>
      <c r="BH18">
        <v>45</v>
      </c>
      <c r="BK18">
        <v>0</v>
      </c>
      <c r="BL18">
        <v>50</v>
      </c>
      <c r="BM18">
        <v>100</v>
      </c>
      <c r="BN18">
        <v>150</v>
      </c>
      <c r="BP18" t="s">
        <v>298</v>
      </c>
      <c r="BQ18" t="s">
        <v>298</v>
      </c>
      <c r="BR18" t="s">
        <v>299</v>
      </c>
      <c r="BS18" t="s">
        <v>300</v>
      </c>
    </row>
    <row r="19" spans="1:71">
      <c r="A19" t="s">
        <v>90</v>
      </c>
      <c r="B19">
        <v>18</v>
      </c>
      <c r="C19">
        <v>1990</v>
      </c>
      <c r="D19" t="s">
        <v>301</v>
      </c>
      <c r="E19" t="s">
        <v>302</v>
      </c>
      <c r="J19" t="s">
        <v>303</v>
      </c>
      <c r="K19">
        <v>80000</v>
      </c>
      <c r="M19" t="s">
        <v>98</v>
      </c>
      <c r="N19">
        <v>15</v>
      </c>
      <c r="O19" t="s">
        <v>99</v>
      </c>
      <c r="S19">
        <v>5</v>
      </c>
      <c r="U19" t="s">
        <v>304</v>
      </c>
      <c r="V19" t="s">
        <v>305</v>
      </c>
      <c r="AC19" t="s">
        <v>306</v>
      </c>
      <c r="AD19" t="s">
        <v>307</v>
      </c>
      <c r="AE19">
        <v>3775</v>
      </c>
      <c r="AF19">
        <v>1314</v>
      </c>
      <c r="AG19" t="s">
        <v>308</v>
      </c>
      <c r="AN19">
        <v>834</v>
      </c>
      <c r="AO19" t="s">
        <v>102</v>
      </c>
      <c r="AP19">
        <v>8</v>
      </c>
      <c r="AS19" t="s">
        <v>309</v>
      </c>
      <c r="AV19" t="s">
        <v>310</v>
      </c>
      <c r="AW19" t="s">
        <v>311</v>
      </c>
      <c r="AX19" t="s">
        <v>312</v>
      </c>
      <c r="AY19">
        <v>1</v>
      </c>
      <c r="AZ19" t="s">
        <v>141</v>
      </c>
      <c r="BB19" t="s">
        <v>110</v>
      </c>
      <c r="BC19" t="s">
        <v>313</v>
      </c>
      <c r="BD19" t="s">
        <v>314</v>
      </c>
      <c r="BE19">
        <v>180</v>
      </c>
      <c r="BF19" t="s">
        <v>315</v>
      </c>
      <c r="BG19" t="s">
        <v>314</v>
      </c>
      <c r="BH19">
        <v>150</v>
      </c>
      <c r="BI19" t="s">
        <v>316</v>
      </c>
      <c r="BJ19" t="s">
        <v>317</v>
      </c>
      <c r="BK19">
        <v>0</v>
      </c>
      <c r="BL19">
        <v>89</v>
      </c>
      <c r="BP19" t="s">
        <v>293</v>
      </c>
      <c r="BQ19" t="s">
        <v>318</v>
      </c>
    </row>
    <row r="20" spans="1:71">
      <c r="A20" t="s">
        <v>90</v>
      </c>
      <c r="B20">
        <v>19</v>
      </c>
      <c r="C20">
        <v>1990</v>
      </c>
      <c r="D20" t="s">
        <v>301</v>
      </c>
      <c r="E20" t="s">
        <v>302</v>
      </c>
      <c r="J20" t="s">
        <v>303</v>
      </c>
      <c r="K20">
        <v>80000</v>
      </c>
      <c r="M20" t="s">
        <v>98</v>
      </c>
      <c r="N20">
        <v>15</v>
      </c>
      <c r="O20" t="s">
        <v>99</v>
      </c>
      <c r="S20">
        <v>5</v>
      </c>
      <c r="U20" t="s">
        <v>304</v>
      </c>
      <c r="V20" t="s">
        <v>305</v>
      </c>
      <c r="AC20" t="s">
        <v>306</v>
      </c>
      <c r="AD20" t="s">
        <v>307</v>
      </c>
      <c r="AE20">
        <v>3775</v>
      </c>
      <c r="AF20">
        <v>1314</v>
      </c>
      <c r="AG20" t="s">
        <v>308</v>
      </c>
      <c r="AN20">
        <v>834</v>
      </c>
      <c r="AO20" t="s">
        <v>102</v>
      </c>
      <c r="AP20">
        <v>8</v>
      </c>
      <c r="AS20" t="s">
        <v>309</v>
      </c>
      <c r="AV20" t="s">
        <v>310</v>
      </c>
      <c r="AW20" t="s">
        <v>311</v>
      </c>
      <c r="AX20" t="s">
        <v>312</v>
      </c>
      <c r="AY20">
        <v>1</v>
      </c>
      <c r="AZ20" t="s">
        <v>141</v>
      </c>
      <c r="BB20" t="s">
        <v>110</v>
      </c>
      <c r="BC20" t="s">
        <v>313</v>
      </c>
      <c r="BD20" t="s">
        <v>314</v>
      </c>
      <c r="BE20">
        <v>180</v>
      </c>
      <c r="BF20" t="s">
        <v>315</v>
      </c>
      <c r="BG20" t="s">
        <v>314</v>
      </c>
      <c r="BH20">
        <v>150</v>
      </c>
      <c r="BI20" t="s">
        <v>319</v>
      </c>
      <c r="BJ20" t="s">
        <v>317</v>
      </c>
      <c r="BK20">
        <v>0</v>
      </c>
      <c r="BL20">
        <v>89</v>
      </c>
      <c r="BP20" t="s">
        <v>293</v>
      </c>
      <c r="BQ20" t="s">
        <v>320</v>
      </c>
    </row>
    <row r="21" spans="1:71">
      <c r="A21" t="s">
        <v>90</v>
      </c>
      <c r="B21">
        <v>20</v>
      </c>
      <c r="C21">
        <v>1990</v>
      </c>
      <c r="D21" t="s">
        <v>301</v>
      </c>
      <c r="E21" t="s">
        <v>302</v>
      </c>
      <c r="J21" t="s">
        <v>303</v>
      </c>
      <c r="K21">
        <v>80000</v>
      </c>
      <c r="M21" t="s">
        <v>98</v>
      </c>
      <c r="N21">
        <v>15</v>
      </c>
      <c r="O21" t="s">
        <v>99</v>
      </c>
      <c r="S21">
        <v>6</v>
      </c>
      <c r="U21" t="s">
        <v>168</v>
      </c>
      <c r="V21" t="s">
        <v>321</v>
      </c>
      <c r="AC21" t="s">
        <v>306</v>
      </c>
      <c r="AD21" t="s">
        <v>307</v>
      </c>
      <c r="AE21">
        <v>5863</v>
      </c>
      <c r="AF21">
        <v>1216</v>
      </c>
      <c r="AG21">
        <v>78</v>
      </c>
      <c r="AN21">
        <v>1199</v>
      </c>
      <c r="AO21" t="s">
        <v>102</v>
      </c>
      <c r="AP21" t="s">
        <v>322</v>
      </c>
      <c r="AS21" t="s">
        <v>309</v>
      </c>
      <c r="AV21" t="s">
        <v>323</v>
      </c>
      <c r="AW21" t="s">
        <v>324</v>
      </c>
      <c r="AX21" t="s">
        <v>325</v>
      </c>
      <c r="AY21">
        <v>1</v>
      </c>
      <c r="AZ21" t="s">
        <v>326</v>
      </c>
      <c r="BB21" t="s">
        <v>110</v>
      </c>
      <c r="BC21" t="s">
        <v>313</v>
      </c>
      <c r="BD21" t="s">
        <v>314</v>
      </c>
      <c r="BE21">
        <v>180</v>
      </c>
      <c r="BF21" t="s">
        <v>315</v>
      </c>
      <c r="BG21" t="s">
        <v>314</v>
      </c>
      <c r="BH21">
        <v>150</v>
      </c>
      <c r="BI21" t="s">
        <v>327</v>
      </c>
      <c r="BJ21" t="s">
        <v>317</v>
      </c>
      <c r="BK21">
        <v>0</v>
      </c>
      <c r="BL21">
        <v>88</v>
      </c>
      <c r="BP21" t="s">
        <v>183</v>
      </c>
      <c r="BQ21">
        <v>10</v>
      </c>
    </row>
    <row r="22" spans="1:71">
      <c r="A22" t="s">
        <v>90</v>
      </c>
      <c r="B22">
        <v>21</v>
      </c>
      <c r="C22">
        <v>1990</v>
      </c>
      <c r="D22" t="s">
        <v>301</v>
      </c>
      <c r="E22" t="s">
        <v>302</v>
      </c>
      <c r="J22" t="s">
        <v>303</v>
      </c>
      <c r="K22">
        <v>80000</v>
      </c>
      <c r="M22" t="s">
        <v>98</v>
      </c>
      <c r="N22">
        <v>15</v>
      </c>
      <c r="O22" t="s">
        <v>99</v>
      </c>
      <c r="S22">
        <v>6</v>
      </c>
      <c r="U22" t="s">
        <v>168</v>
      </c>
      <c r="V22" t="s">
        <v>321</v>
      </c>
      <c r="AC22" t="s">
        <v>306</v>
      </c>
      <c r="AD22" t="s">
        <v>307</v>
      </c>
      <c r="AE22">
        <v>5863</v>
      </c>
      <c r="AF22">
        <v>1216</v>
      </c>
      <c r="AG22">
        <v>78</v>
      </c>
      <c r="AN22">
        <v>1199</v>
      </c>
      <c r="AO22" t="s">
        <v>102</v>
      </c>
      <c r="AP22" t="s">
        <v>322</v>
      </c>
      <c r="AS22" t="s">
        <v>309</v>
      </c>
      <c r="AV22" t="s">
        <v>323</v>
      </c>
      <c r="AW22" t="s">
        <v>324</v>
      </c>
      <c r="AX22" t="s">
        <v>325</v>
      </c>
      <c r="AY22">
        <v>1</v>
      </c>
      <c r="AZ22" t="s">
        <v>326</v>
      </c>
      <c r="BB22" t="s">
        <v>110</v>
      </c>
      <c r="BC22" t="s">
        <v>313</v>
      </c>
      <c r="BD22" t="s">
        <v>314</v>
      </c>
      <c r="BE22">
        <v>180</v>
      </c>
      <c r="BF22" t="s">
        <v>315</v>
      </c>
      <c r="BG22" t="s">
        <v>314</v>
      </c>
      <c r="BH22">
        <v>150</v>
      </c>
      <c r="BI22" t="s">
        <v>319</v>
      </c>
      <c r="BJ22" t="s">
        <v>317</v>
      </c>
      <c r="BK22">
        <v>0</v>
      </c>
      <c r="BL22">
        <v>88</v>
      </c>
      <c r="BP22" t="s">
        <v>183</v>
      </c>
      <c r="BQ22" t="s">
        <v>328</v>
      </c>
    </row>
    <row r="23" spans="1:71">
      <c r="A23" t="s">
        <v>90</v>
      </c>
      <c r="B23">
        <v>22</v>
      </c>
      <c r="C23">
        <v>1991</v>
      </c>
      <c r="D23" t="s">
        <v>301</v>
      </c>
      <c r="E23" t="s">
        <v>302</v>
      </c>
      <c r="J23" t="s">
        <v>303</v>
      </c>
      <c r="K23">
        <v>80000</v>
      </c>
      <c r="M23" t="s">
        <v>98</v>
      </c>
      <c r="N23">
        <v>15</v>
      </c>
      <c r="O23" t="s">
        <v>99</v>
      </c>
      <c r="P23" t="s">
        <v>90</v>
      </c>
      <c r="S23" t="s">
        <v>329</v>
      </c>
      <c r="U23" t="s">
        <v>330</v>
      </c>
      <c r="V23" t="s">
        <v>305</v>
      </c>
      <c r="AC23" t="s">
        <v>306</v>
      </c>
      <c r="AD23" t="s">
        <v>307</v>
      </c>
      <c r="AE23">
        <v>3775</v>
      </c>
      <c r="AF23">
        <v>1314</v>
      </c>
      <c r="AG23" t="s">
        <v>308</v>
      </c>
      <c r="AN23">
        <v>834</v>
      </c>
      <c r="AO23" t="s">
        <v>102</v>
      </c>
      <c r="AP23" t="s">
        <v>143</v>
      </c>
      <c r="AS23" t="s">
        <v>331</v>
      </c>
      <c r="AV23" t="s">
        <v>310</v>
      </c>
      <c r="AW23" t="s">
        <v>167</v>
      </c>
      <c r="AX23" t="s">
        <v>332</v>
      </c>
      <c r="AY23">
        <v>1</v>
      </c>
      <c r="AZ23" t="s">
        <v>141</v>
      </c>
      <c r="BB23" t="s">
        <v>110</v>
      </c>
      <c r="BC23" t="s">
        <v>313</v>
      </c>
      <c r="BD23" t="s">
        <v>314</v>
      </c>
      <c r="BE23">
        <v>180</v>
      </c>
      <c r="BF23" t="s">
        <v>315</v>
      </c>
      <c r="BG23" t="s">
        <v>314</v>
      </c>
      <c r="BH23">
        <v>150</v>
      </c>
      <c r="BI23" t="s">
        <v>319</v>
      </c>
      <c r="BJ23" t="s">
        <v>317</v>
      </c>
      <c r="BK23">
        <v>0</v>
      </c>
      <c r="BL23">
        <v>44</v>
      </c>
      <c r="BM23">
        <v>88</v>
      </c>
      <c r="BP23" t="s">
        <v>333</v>
      </c>
      <c r="BQ23" t="s">
        <v>183</v>
      </c>
      <c r="BR23" t="s">
        <v>334</v>
      </c>
    </row>
    <row r="24" spans="1:71">
      <c r="A24" t="s">
        <v>90</v>
      </c>
      <c r="B24">
        <v>23</v>
      </c>
      <c r="C24">
        <v>1991</v>
      </c>
      <c r="D24" t="s">
        <v>301</v>
      </c>
      <c r="E24" t="s">
        <v>302</v>
      </c>
      <c r="J24" t="s">
        <v>303</v>
      </c>
      <c r="K24">
        <v>80000</v>
      </c>
      <c r="M24" t="s">
        <v>98</v>
      </c>
      <c r="N24">
        <v>15</v>
      </c>
      <c r="O24" t="s">
        <v>99</v>
      </c>
      <c r="P24" t="s">
        <v>90</v>
      </c>
      <c r="S24" t="s">
        <v>335</v>
      </c>
      <c r="U24" t="s">
        <v>216</v>
      </c>
      <c r="V24" t="s">
        <v>321</v>
      </c>
      <c r="AC24" t="s">
        <v>306</v>
      </c>
      <c r="AD24" t="s">
        <v>307</v>
      </c>
      <c r="AE24">
        <v>5863</v>
      </c>
      <c r="AF24">
        <v>1216</v>
      </c>
      <c r="AG24">
        <v>78</v>
      </c>
      <c r="AN24">
        <v>1199</v>
      </c>
      <c r="AO24" t="s">
        <v>102</v>
      </c>
      <c r="AP24" t="s">
        <v>336</v>
      </c>
      <c r="AS24" t="s">
        <v>309</v>
      </c>
      <c r="AV24" t="s">
        <v>127</v>
      </c>
      <c r="AW24" t="s">
        <v>135</v>
      </c>
      <c r="AX24" t="s">
        <v>337</v>
      </c>
      <c r="AY24">
        <v>1</v>
      </c>
      <c r="AZ24" t="s">
        <v>326</v>
      </c>
      <c r="BB24" t="s">
        <v>110</v>
      </c>
      <c r="BC24" t="s">
        <v>313</v>
      </c>
      <c r="BD24" t="s">
        <v>314</v>
      </c>
      <c r="BE24">
        <v>180</v>
      </c>
      <c r="BF24" t="s">
        <v>315</v>
      </c>
      <c r="BG24" t="s">
        <v>314</v>
      </c>
      <c r="BH24">
        <v>150</v>
      </c>
      <c r="BI24" t="s">
        <v>319</v>
      </c>
      <c r="BJ24" t="s">
        <v>317</v>
      </c>
      <c r="BK24">
        <v>0</v>
      </c>
      <c r="BL24">
        <v>44</v>
      </c>
      <c r="BM24">
        <v>88</v>
      </c>
      <c r="BP24" t="s">
        <v>338</v>
      </c>
      <c r="BQ24" t="s">
        <v>339</v>
      </c>
      <c r="BR24" t="s">
        <v>340</v>
      </c>
    </row>
    <row r="25" spans="1:71">
      <c r="A25" t="s">
        <v>90</v>
      </c>
      <c r="B25">
        <v>24</v>
      </c>
      <c r="C25">
        <v>1971</v>
      </c>
      <c r="D25" t="s">
        <v>341</v>
      </c>
      <c r="E25" t="s">
        <v>342</v>
      </c>
      <c r="J25" t="s">
        <v>343</v>
      </c>
      <c r="K25">
        <v>66000</v>
      </c>
      <c r="L25" t="s">
        <v>316</v>
      </c>
      <c r="M25" t="s">
        <v>98</v>
      </c>
      <c r="N25">
        <v>15</v>
      </c>
      <c r="O25" t="s">
        <v>99</v>
      </c>
      <c r="Q25" s="1">
        <v>42508</v>
      </c>
      <c r="S25">
        <v>6</v>
      </c>
      <c r="AC25" t="s">
        <v>306</v>
      </c>
      <c r="AD25" t="s">
        <v>344</v>
      </c>
      <c r="AN25">
        <v>834</v>
      </c>
      <c r="AO25" t="s">
        <v>345</v>
      </c>
      <c r="AP25" t="s">
        <v>346</v>
      </c>
      <c r="AS25" t="s">
        <v>168</v>
      </c>
      <c r="AV25" t="s">
        <v>310</v>
      </c>
      <c r="AY25">
        <v>1</v>
      </c>
      <c r="AZ25" t="s">
        <v>141</v>
      </c>
      <c r="BB25" t="s">
        <v>110</v>
      </c>
      <c r="BC25" t="s">
        <v>316</v>
      </c>
      <c r="BD25" t="s">
        <v>347</v>
      </c>
      <c r="BE25">
        <v>150</v>
      </c>
      <c r="BF25" t="s">
        <v>315</v>
      </c>
      <c r="BG25" t="s">
        <v>314</v>
      </c>
      <c r="BH25">
        <v>100</v>
      </c>
      <c r="BI25" t="s">
        <v>316</v>
      </c>
      <c r="BJ25" t="s">
        <v>317</v>
      </c>
      <c r="BK25">
        <v>0</v>
      </c>
      <c r="BL25">
        <v>100</v>
      </c>
      <c r="BP25" t="s">
        <v>182</v>
      </c>
      <c r="BQ25" t="s">
        <v>182</v>
      </c>
    </row>
    <row r="26" spans="1:71">
      <c r="A26" t="s">
        <v>90</v>
      </c>
      <c r="B26">
        <v>25</v>
      </c>
      <c r="C26">
        <v>1971</v>
      </c>
      <c r="D26" t="s">
        <v>341</v>
      </c>
      <c r="E26" t="s">
        <v>342</v>
      </c>
      <c r="J26" t="s">
        <v>343</v>
      </c>
      <c r="K26">
        <v>66000</v>
      </c>
      <c r="L26" t="s">
        <v>348</v>
      </c>
      <c r="M26" t="s">
        <v>98</v>
      </c>
      <c r="N26">
        <v>15</v>
      </c>
      <c r="O26" t="s">
        <v>99</v>
      </c>
      <c r="Q26" s="1">
        <v>42508</v>
      </c>
      <c r="S26">
        <v>6</v>
      </c>
      <c r="AC26" t="s">
        <v>306</v>
      </c>
      <c r="AD26" t="s">
        <v>344</v>
      </c>
      <c r="AN26">
        <v>834</v>
      </c>
      <c r="AO26" t="s">
        <v>345</v>
      </c>
      <c r="AP26" t="s">
        <v>346</v>
      </c>
      <c r="AS26" t="s">
        <v>168</v>
      </c>
      <c r="AV26" t="s">
        <v>310</v>
      </c>
      <c r="AY26">
        <v>1</v>
      </c>
      <c r="AZ26" t="s">
        <v>141</v>
      </c>
      <c r="BB26" t="s">
        <v>110</v>
      </c>
      <c r="BC26" t="s">
        <v>348</v>
      </c>
      <c r="BD26" t="s">
        <v>347</v>
      </c>
      <c r="BE26">
        <v>150</v>
      </c>
      <c r="BF26" t="s">
        <v>315</v>
      </c>
      <c r="BG26" t="s">
        <v>314</v>
      </c>
      <c r="BH26">
        <v>100</v>
      </c>
      <c r="BI26" t="s">
        <v>348</v>
      </c>
      <c r="BJ26" t="s">
        <v>317</v>
      </c>
      <c r="BK26">
        <v>0</v>
      </c>
      <c r="BL26">
        <v>100</v>
      </c>
      <c r="BP26" t="s">
        <v>182</v>
      </c>
      <c r="BQ26" t="s">
        <v>349</v>
      </c>
    </row>
    <row r="27" spans="1:71">
      <c r="A27" t="s">
        <v>90</v>
      </c>
      <c r="B27">
        <v>26</v>
      </c>
      <c r="C27">
        <v>1971</v>
      </c>
      <c r="D27" t="s">
        <v>341</v>
      </c>
      <c r="E27" t="s">
        <v>342</v>
      </c>
      <c r="J27" t="s">
        <v>343</v>
      </c>
      <c r="K27">
        <v>66000</v>
      </c>
      <c r="L27" t="s">
        <v>350</v>
      </c>
      <c r="M27" t="s">
        <v>98</v>
      </c>
      <c r="N27">
        <v>15</v>
      </c>
      <c r="O27" t="s">
        <v>99</v>
      </c>
      <c r="Q27" s="1">
        <v>42508</v>
      </c>
      <c r="S27">
        <v>6</v>
      </c>
      <c r="AC27" t="s">
        <v>306</v>
      </c>
      <c r="AD27" t="s">
        <v>344</v>
      </c>
      <c r="AN27">
        <v>834</v>
      </c>
      <c r="AO27" t="s">
        <v>345</v>
      </c>
      <c r="AP27" t="s">
        <v>346</v>
      </c>
      <c r="AS27" t="s">
        <v>168</v>
      </c>
      <c r="AV27" t="s">
        <v>310</v>
      </c>
      <c r="AY27">
        <v>1</v>
      </c>
      <c r="AZ27" t="s">
        <v>141</v>
      </c>
      <c r="BB27" t="s">
        <v>110</v>
      </c>
      <c r="BC27" t="s">
        <v>350</v>
      </c>
      <c r="BD27" t="s">
        <v>347</v>
      </c>
      <c r="BE27">
        <v>150</v>
      </c>
      <c r="BF27" t="s">
        <v>315</v>
      </c>
      <c r="BG27" t="s">
        <v>314</v>
      </c>
      <c r="BH27">
        <v>100</v>
      </c>
      <c r="BI27" t="s">
        <v>351</v>
      </c>
      <c r="BJ27" t="s">
        <v>317</v>
      </c>
      <c r="BK27">
        <v>0</v>
      </c>
      <c r="BL27">
        <v>100</v>
      </c>
      <c r="BP27" t="s">
        <v>182</v>
      </c>
      <c r="BQ27" t="s">
        <v>125</v>
      </c>
    </row>
    <row r="28" spans="1:71">
      <c r="A28" t="s">
        <v>90</v>
      </c>
      <c r="B28">
        <v>27</v>
      </c>
      <c r="C28">
        <v>1971</v>
      </c>
      <c r="D28" t="s">
        <v>341</v>
      </c>
      <c r="E28" t="s">
        <v>342</v>
      </c>
      <c r="J28" t="s">
        <v>343</v>
      </c>
      <c r="K28">
        <v>66000</v>
      </c>
      <c r="L28" t="s">
        <v>352</v>
      </c>
      <c r="M28" t="s">
        <v>98</v>
      </c>
      <c r="N28">
        <v>15</v>
      </c>
      <c r="O28" t="s">
        <v>99</v>
      </c>
      <c r="Q28" s="1">
        <v>42508</v>
      </c>
      <c r="S28">
        <v>6</v>
      </c>
      <c r="AC28" t="s">
        <v>306</v>
      </c>
      <c r="AD28" t="s">
        <v>344</v>
      </c>
      <c r="AN28">
        <v>834</v>
      </c>
      <c r="AO28" t="s">
        <v>345</v>
      </c>
      <c r="AP28" t="s">
        <v>346</v>
      </c>
      <c r="AS28" t="s">
        <v>168</v>
      </c>
      <c r="AV28" t="s">
        <v>310</v>
      </c>
      <c r="AY28">
        <v>1</v>
      </c>
      <c r="AZ28" t="s">
        <v>141</v>
      </c>
      <c r="BB28" t="s">
        <v>110</v>
      </c>
      <c r="BC28" t="s">
        <v>352</v>
      </c>
      <c r="BD28" t="s">
        <v>347</v>
      </c>
      <c r="BE28">
        <v>150</v>
      </c>
      <c r="BF28" t="s">
        <v>315</v>
      </c>
      <c r="BG28" t="s">
        <v>314</v>
      </c>
      <c r="BH28">
        <v>100</v>
      </c>
      <c r="BI28" t="s">
        <v>353</v>
      </c>
      <c r="BJ28" t="s">
        <v>317</v>
      </c>
      <c r="BK28">
        <v>0</v>
      </c>
      <c r="BL28">
        <v>100</v>
      </c>
      <c r="BP28" t="s">
        <v>182</v>
      </c>
      <c r="BQ28" t="s">
        <v>144</v>
      </c>
    </row>
    <row r="29" spans="1:71">
      <c r="A29" t="s">
        <v>90</v>
      </c>
      <c r="B29">
        <v>28</v>
      </c>
      <c r="C29">
        <v>1971</v>
      </c>
      <c r="D29" t="s">
        <v>341</v>
      </c>
      <c r="E29" t="s">
        <v>342</v>
      </c>
      <c r="J29" t="s">
        <v>343</v>
      </c>
      <c r="K29">
        <v>66000</v>
      </c>
      <c r="L29" t="s">
        <v>316</v>
      </c>
      <c r="M29" t="s">
        <v>98</v>
      </c>
      <c r="N29">
        <v>15</v>
      </c>
      <c r="O29" t="s">
        <v>99</v>
      </c>
      <c r="Q29" s="1">
        <v>42508</v>
      </c>
      <c r="S29" t="s">
        <v>139</v>
      </c>
      <c r="AC29" t="s">
        <v>306</v>
      </c>
      <c r="AD29" t="s">
        <v>344</v>
      </c>
      <c r="AN29">
        <v>794</v>
      </c>
      <c r="AO29" t="s">
        <v>345</v>
      </c>
      <c r="AP29" t="s">
        <v>354</v>
      </c>
      <c r="AS29" t="s">
        <v>355</v>
      </c>
      <c r="AV29" t="s">
        <v>108</v>
      </c>
      <c r="AY29">
        <v>3</v>
      </c>
      <c r="AZ29" t="s">
        <v>356</v>
      </c>
      <c r="BB29" t="s">
        <v>110</v>
      </c>
      <c r="BC29" t="s">
        <v>316</v>
      </c>
      <c r="BD29" t="s">
        <v>347</v>
      </c>
      <c r="BE29">
        <v>150</v>
      </c>
      <c r="BF29" t="s">
        <v>315</v>
      </c>
      <c r="BG29" t="s">
        <v>314</v>
      </c>
      <c r="BH29">
        <v>150</v>
      </c>
      <c r="BI29" t="s">
        <v>316</v>
      </c>
      <c r="BJ29" t="s">
        <v>317</v>
      </c>
      <c r="BK29">
        <v>0</v>
      </c>
      <c r="BL29">
        <v>100</v>
      </c>
      <c r="BP29" t="s">
        <v>217</v>
      </c>
      <c r="BQ29" t="s">
        <v>357</v>
      </c>
    </row>
    <row r="30" spans="1:71">
      <c r="A30" t="s">
        <v>90</v>
      </c>
      <c r="B30">
        <v>29</v>
      </c>
      <c r="C30">
        <v>1971</v>
      </c>
      <c r="D30" t="s">
        <v>341</v>
      </c>
      <c r="E30" t="s">
        <v>342</v>
      </c>
      <c r="J30" t="s">
        <v>343</v>
      </c>
      <c r="K30">
        <v>66000</v>
      </c>
      <c r="L30" t="s">
        <v>348</v>
      </c>
      <c r="M30" t="s">
        <v>98</v>
      </c>
      <c r="N30">
        <v>15</v>
      </c>
      <c r="O30" t="s">
        <v>99</v>
      </c>
      <c r="Q30" s="1">
        <v>42508</v>
      </c>
      <c r="S30" t="s">
        <v>139</v>
      </c>
      <c r="AC30" t="s">
        <v>306</v>
      </c>
      <c r="AD30" t="s">
        <v>344</v>
      </c>
      <c r="AN30">
        <v>794</v>
      </c>
      <c r="AO30" t="s">
        <v>345</v>
      </c>
      <c r="AP30" t="s">
        <v>354</v>
      </c>
      <c r="AS30" t="s">
        <v>355</v>
      </c>
      <c r="AV30" t="s">
        <v>108</v>
      </c>
      <c r="AY30">
        <v>3</v>
      </c>
      <c r="AZ30" t="s">
        <v>356</v>
      </c>
      <c r="BB30" t="s">
        <v>110</v>
      </c>
      <c r="BC30" t="s">
        <v>348</v>
      </c>
      <c r="BD30" t="s">
        <v>347</v>
      </c>
      <c r="BE30">
        <v>150</v>
      </c>
      <c r="BF30" t="s">
        <v>315</v>
      </c>
      <c r="BG30" t="s">
        <v>314</v>
      </c>
      <c r="BH30">
        <v>150</v>
      </c>
      <c r="BI30" t="s">
        <v>348</v>
      </c>
      <c r="BJ30" t="s">
        <v>317</v>
      </c>
      <c r="BK30">
        <v>0</v>
      </c>
      <c r="BL30">
        <v>100</v>
      </c>
      <c r="BP30" t="s">
        <v>217</v>
      </c>
      <c r="BQ30">
        <v>6</v>
      </c>
    </row>
    <row r="31" spans="1:71">
      <c r="A31" t="s">
        <v>90</v>
      </c>
      <c r="B31">
        <v>30</v>
      </c>
      <c r="C31">
        <v>1971</v>
      </c>
      <c r="D31" t="s">
        <v>341</v>
      </c>
      <c r="E31" t="s">
        <v>342</v>
      </c>
      <c r="J31" t="s">
        <v>343</v>
      </c>
      <c r="K31">
        <v>66000</v>
      </c>
      <c r="L31" t="s">
        <v>350</v>
      </c>
      <c r="M31" t="s">
        <v>98</v>
      </c>
      <c r="N31">
        <v>15</v>
      </c>
      <c r="O31" t="s">
        <v>99</v>
      </c>
      <c r="Q31" s="1">
        <v>42508</v>
      </c>
      <c r="S31" t="s">
        <v>139</v>
      </c>
      <c r="AC31" t="s">
        <v>306</v>
      </c>
      <c r="AD31" t="s">
        <v>344</v>
      </c>
      <c r="AN31">
        <v>794</v>
      </c>
      <c r="AO31" t="s">
        <v>345</v>
      </c>
      <c r="AP31" t="s">
        <v>354</v>
      </c>
      <c r="AS31" t="s">
        <v>355</v>
      </c>
      <c r="AV31" t="s">
        <v>108</v>
      </c>
      <c r="AY31">
        <v>3</v>
      </c>
      <c r="AZ31" t="s">
        <v>356</v>
      </c>
      <c r="BB31" t="s">
        <v>110</v>
      </c>
      <c r="BC31" t="s">
        <v>350</v>
      </c>
      <c r="BD31" t="s">
        <v>347</v>
      </c>
      <c r="BE31">
        <v>150</v>
      </c>
      <c r="BF31" t="s">
        <v>315</v>
      </c>
      <c r="BG31" t="s">
        <v>314</v>
      </c>
      <c r="BH31">
        <v>150</v>
      </c>
      <c r="BI31" t="s">
        <v>351</v>
      </c>
      <c r="BJ31" t="s">
        <v>317</v>
      </c>
      <c r="BK31">
        <v>0</v>
      </c>
      <c r="BL31">
        <v>100</v>
      </c>
      <c r="BP31" t="s">
        <v>217</v>
      </c>
      <c r="BQ31">
        <v>5</v>
      </c>
    </row>
    <row r="32" spans="1:71">
      <c r="A32" t="s">
        <v>90</v>
      </c>
      <c r="B32">
        <v>31</v>
      </c>
      <c r="C32">
        <v>1971</v>
      </c>
      <c r="D32" t="s">
        <v>341</v>
      </c>
      <c r="E32" t="s">
        <v>342</v>
      </c>
      <c r="J32" t="s">
        <v>343</v>
      </c>
      <c r="K32">
        <v>66000</v>
      </c>
      <c r="L32" t="s">
        <v>352</v>
      </c>
      <c r="M32" t="s">
        <v>98</v>
      </c>
      <c r="N32">
        <v>15</v>
      </c>
      <c r="O32" t="s">
        <v>99</v>
      </c>
      <c r="Q32" s="1">
        <v>42508</v>
      </c>
      <c r="S32" t="s">
        <v>139</v>
      </c>
      <c r="AC32" t="s">
        <v>306</v>
      </c>
      <c r="AD32" t="s">
        <v>344</v>
      </c>
      <c r="AN32">
        <v>794</v>
      </c>
      <c r="AO32" t="s">
        <v>345</v>
      </c>
      <c r="AP32" t="s">
        <v>354</v>
      </c>
      <c r="AS32" t="s">
        <v>355</v>
      </c>
      <c r="AV32" t="s">
        <v>108</v>
      </c>
      <c r="AY32">
        <v>3</v>
      </c>
      <c r="AZ32" t="s">
        <v>356</v>
      </c>
      <c r="BB32" t="s">
        <v>110</v>
      </c>
      <c r="BC32" t="s">
        <v>352</v>
      </c>
      <c r="BD32" t="s">
        <v>347</v>
      </c>
      <c r="BE32">
        <v>150</v>
      </c>
      <c r="BF32" t="s">
        <v>315</v>
      </c>
      <c r="BG32" t="s">
        <v>314</v>
      </c>
      <c r="BH32">
        <v>150</v>
      </c>
      <c r="BI32" t="s">
        <v>353</v>
      </c>
      <c r="BJ32" t="s">
        <v>317</v>
      </c>
      <c r="BK32">
        <v>0</v>
      </c>
      <c r="BL32">
        <v>100</v>
      </c>
      <c r="BP32" t="s">
        <v>217</v>
      </c>
      <c r="BQ32" t="s">
        <v>329</v>
      </c>
    </row>
    <row r="33" spans="1:69">
      <c r="A33" t="s">
        <v>90</v>
      </c>
      <c r="B33">
        <v>32</v>
      </c>
      <c r="C33">
        <v>1971</v>
      </c>
      <c r="D33" t="s">
        <v>341</v>
      </c>
      <c r="E33" t="s">
        <v>342</v>
      </c>
      <c r="J33" t="s">
        <v>343</v>
      </c>
      <c r="K33">
        <v>66000</v>
      </c>
      <c r="L33" t="s">
        <v>316</v>
      </c>
      <c r="M33" t="s">
        <v>98</v>
      </c>
      <c r="N33">
        <v>15</v>
      </c>
      <c r="O33" t="s">
        <v>99</v>
      </c>
      <c r="Q33" s="1">
        <v>42508</v>
      </c>
      <c r="S33" t="s">
        <v>283</v>
      </c>
      <c r="AC33" t="s">
        <v>306</v>
      </c>
      <c r="AD33" t="s">
        <v>344</v>
      </c>
      <c r="AN33">
        <v>719</v>
      </c>
      <c r="AO33" t="s">
        <v>345</v>
      </c>
      <c r="AP33">
        <v>12</v>
      </c>
      <c r="AS33" t="s">
        <v>358</v>
      </c>
      <c r="AV33" t="s">
        <v>359</v>
      </c>
      <c r="AY33">
        <v>2</v>
      </c>
      <c r="AZ33" t="s">
        <v>295</v>
      </c>
      <c r="BB33" t="s">
        <v>110</v>
      </c>
      <c r="BC33" t="s">
        <v>316</v>
      </c>
      <c r="BD33" t="s">
        <v>347</v>
      </c>
      <c r="BE33">
        <v>150</v>
      </c>
      <c r="BF33" t="s">
        <v>315</v>
      </c>
      <c r="BG33" t="s">
        <v>314</v>
      </c>
      <c r="BH33">
        <v>100</v>
      </c>
      <c r="BI33" t="s">
        <v>316</v>
      </c>
      <c r="BJ33" t="s">
        <v>317</v>
      </c>
      <c r="BK33">
        <v>0</v>
      </c>
      <c r="BL33">
        <v>100</v>
      </c>
      <c r="BP33" t="s">
        <v>360</v>
      </c>
      <c r="BQ33" t="s">
        <v>361</v>
      </c>
    </row>
    <row r="34" spans="1:69">
      <c r="A34" t="s">
        <v>90</v>
      </c>
      <c r="B34">
        <v>33</v>
      </c>
      <c r="C34">
        <v>1971</v>
      </c>
      <c r="D34" t="s">
        <v>341</v>
      </c>
      <c r="E34" t="s">
        <v>342</v>
      </c>
      <c r="J34" t="s">
        <v>343</v>
      </c>
      <c r="K34">
        <v>66000</v>
      </c>
      <c r="L34" t="s">
        <v>348</v>
      </c>
      <c r="M34" t="s">
        <v>98</v>
      </c>
      <c r="N34">
        <v>15</v>
      </c>
      <c r="O34" t="s">
        <v>99</v>
      </c>
      <c r="Q34" s="1">
        <v>42508</v>
      </c>
      <c r="S34" t="s">
        <v>283</v>
      </c>
      <c r="AC34" t="s">
        <v>306</v>
      </c>
      <c r="AD34" t="s">
        <v>344</v>
      </c>
      <c r="AN34">
        <v>719</v>
      </c>
      <c r="AO34" t="s">
        <v>345</v>
      </c>
      <c r="AP34">
        <v>12</v>
      </c>
      <c r="AS34" t="s">
        <v>358</v>
      </c>
      <c r="AV34" t="s">
        <v>359</v>
      </c>
      <c r="AY34">
        <v>2</v>
      </c>
      <c r="AZ34" t="s">
        <v>295</v>
      </c>
      <c r="BB34" t="s">
        <v>110</v>
      </c>
      <c r="BC34" t="s">
        <v>348</v>
      </c>
      <c r="BD34" t="s">
        <v>347</v>
      </c>
      <c r="BE34">
        <v>150</v>
      </c>
      <c r="BF34" t="s">
        <v>315</v>
      </c>
      <c r="BG34" t="s">
        <v>314</v>
      </c>
      <c r="BH34">
        <v>100</v>
      </c>
      <c r="BI34" t="s">
        <v>348</v>
      </c>
      <c r="BJ34" t="s">
        <v>317</v>
      </c>
      <c r="BK34">
        <v>0</v>
      </c>
      <c r="BL34">
        <v>100</v>
      </c>
      <c r="BP34" t="s">
        <v>360</v>
      </c>
      <c r="BQ34" t="s">
        <v>125</v>
      </c>
    </row>
    <row r="35" spans="1:69">
      <c r="A35" t="s">
        <v>90</v>
      </c>
      <c r="B35">
        <v>34</v>
      </c>
      <c r="C35">
        <v>1971</v>
      </c>
      <c r="D35" t="s">
        <v>341</v>
      </c>
      <c r="E35" t="s">
        <v>342</v>
      </c>
      <c r="J35" t="s">
        <v>343</v>
      </c>
      <c r="K35">
        <v>66000</v>
      </c>
      <c r="L35" t="s">
        <v>350</v>
      </c>
      <c r="M35" t="s">
        <v>98</v>
      </c>
      <c r="N35">
        <v>15</v>
      </c>
      <c r="O35" t="s">
        <v>99</v>
      </c>
      <c r="Q35" s="1">
        <v>42508</v>
      </c>
      <c r="S35" t="s">
        <v>283</v>
      </c>
      <c r="AC35" t="s">
        <v>306</v>
      </c>
      <c r="AD35" t="s">
        <v>344</v>
      </c>
      <c r="AN35">
        <v>719</v>
      </c>
      <c r="AO35" t="s">
        <v>345</v>
      </c>
      <c r="AP35">
        <v>12</v>
      </c>
      <c r="AS35" t="s">
        <v>358</v>
      </c>
      <c r="AV35" t="s">
        <v>359</v>
      </c>
      <c r="AY35">
        <v>2</v>
      </c>
      <c r="AZ35" t="s">
        <v>295</v>
      </c>
      <c r="BB35" t="s">
        <v>110</v>
      </c>
      <c r="BC35" t="s">
        <v>350</v>
      </c>
      <c r="BD35" t="s">
        <v>347</v>
      </c>
      <c r="BE35">
        <v>150</v>
      </c>
      <c r="BF35" t="s">
        <v>315</v>
      </c>
      <c r="BG35" t="s">
        <v>314</v>
      </c>
      <c r="BH35">
        <v>100</v>
      </c>
      <c r="BI35" t="s">
        <v>351</v>
      </c>
      <c r="BJ35" t="s">
        <v>317</v>
      </c>
      <c r="BK35">
        <v>0</v>
      </c>
      <c r="BL35">
        <v>100</v>
      </c>
      <c r="BP35" t="s">
        <v>360</v>
      </c>
      <c r="BQ35" t="s">
        <v>333</v>
      </c>
    </row>
    <row r="36" spans="1:69">
      <c r="A36" t="s">
        <v>90</v>
      </c>
      <c r="B36">
        <v>35</v>
      </c>
      <c r="C36">
        <v>1971</v>
      </c>
      <c r="D36" t="s">
        <v>341</v>
      </c>
      <c r="E36" t="s">
        <v>342</v>
      </c>
      <c r="J36" t="s">
        <v>343</v>
      </c>
      <c r="K36">
        <v>66000</v>
      </c>
      <c r="L36" t="s">
        <v>352</v>
      </c>
      <c r="M36" t="s">
        <v>98</v>
      </c>
      <c r="N36">
        <v>15</v>
      </c>
      <c r="O36" t="s">
        <v>99</v>
      </c>
      <c r="Q36" s="1">
        <v>42508</v>
      </c>
      <c r="S36" t="s">
        <v>283</v>
      </c>
      <c r="AC36" t="s">
        <v>306</v>
      </c>
      <c r="AD36" t="s">
        <v>344</v>
      </c>
      <c r="AN36">
        <v>719</v>
      </c>
      <c r="AO36" t="s">
        <v>345</v>
      </c>
      <c r="AP36">
        <v>12</v>
      </c>
      <c r="AS36" t="s">
        <v>358</v>
      </c>
      <c r="AV36" t="s">
        <v>359</v>
      </c>
      <c r="AY36">
        <v>2</v>
      </c>
      <c r="AZ36" t="s">
        <v>295</v>
      </c>
      <c r="BB36" t="s">
        <v>110</v>
      </c>
      <c r="BC36" t="s">
        <v>352</v>
      </c>
      <c r="BD36" t="s">
        <v>347</v>
      </c>
      <c r="BE36">
        <v>150</v>
      </c>
      <c r="BF36" t="s">
        <v>315</v>
      </c>
      <c r="BG36" t="s">
        <v>314</v>
      </c>
      <c r="BH36">
        <v>100</v>
      </c>
      <c r="BI36" t="s">
        <v>353</v>
      </c>
      <c r="BJ36" t="s">
        <v>317</v>
      </c>
      <c r="BK36">
        <v>0</v>
      </c>
      <c r="BL36">
        <v>100</v>
      </c>
      <c r="BP36" t="s">
        <v>360</v>
      </c>
      <c r="BQ36">
        <v>7</v>
      </c>
    </row>
    <row r="37" spans="1:69">
      <c r="A37" t="s">
        <v>90</v>
      </c>
      <c r="B37">
        <v>36</v>
      </c>
      <c r="C37">
        <v>1971</v>
      </c>
      <c r="D37" t="s">
        <v>341</v>
      </c>
      <c r="E37" t="s">
        <v>342</v>
      </c>
      <c r="J37" t="s">
        <v>343</v>
      </c>
      <c r="K37">
        <v>66000</v>
      </c>
      <c r="L37" t="s">
        <v>316</v>
      </c>
      <c r="M37" t="s">
        <v>98</v>
      </c>
      <c r="N37">
        <v>15</v>
      </c>
      <c r="O37" t="s">
        <v>99</v>
      </c>
      <c r="Q37" s="1">
        <v>42511</v>
      </c>
      <c r="S37" t="s">
        <v>357</v>
      </c>
      <c r="AC37" t="s">
        <v>306</v>
      </c>
      <c r="AD37" t="s">
        <v>344</v>
      </c>
      <c r="AN37">
        <v>634</v>
      </c>
      <c r="AO37" t="s">
        <v>345</v>
      </c>
      <c r="AP37" t="s">
        <v>362</v>
      </c>
      <c r="AS37" t="s">
        <v>309</v>
      </c>
      <c r="AV37" t="s">
        <v>127</v>
      </c>
      <c r="AY37">
        <v>1</v>
      </c>
      <c r="AZ37" t="s">
        <v>363</v>
      </c>
      <c r="BB37" t="s">
        <v>110</v>
      </c>
      <c r="BC37" t="s">
        <v>316</v>
      </c>
      <c r="BD37" t="s">
        <v>347</v>
      </c>
      <c r="BE37">
        <v>150</v>
      </c>
      <c r="BF37" t="s">
        <v>315</v>
      </c>
      <c r="BG37" t="s">
        <v>314</v>
      </c>
      <c r="BH37">
        <v>100</v>
      </c>
      <c r="BI37" t="s">
        <v>316</v>
      </c>
      <c r="BJ37" t="s">
        <v>317</v>
      </c>
      <c r="BK37">
        <v>0</v>
      </c>
      <c r="BL37">
        <v>100</v>
      </c>
      <c r="BP37">
        <v>4</v>
      </c>
      <c r="BQ37" t="s">
        <v>360</v>
      </c>
    </row>
    <row r="38" spans="1:69">
      <c r="A38" t="s">
        <v>90</v>
      </c>
      <c r="B38">
        <v>37</v>
      </c>
      <c r="C38">
        <v>1971</v>
      </c>
      <c r="D38" t="s">
        <v>341</v>
      </c>
      <c r="E38" t="s">
        <v>342</v>
      </c>
      <c r="J38" t="s">
        <v>343</v>
      </c>
      <c r="K38">
        <v>66000</v>
      </c>
      <c r="L38" t="s">
        <v>348</v>
      </c>
      <c r="M38" t="s">
        <v>98</v>
      </c>
      <c r="N38">
        <v>15</v>
      </c>
      <c r="O38" t="s">
        <v>99</v>
      </c>
      <c r="Q38" s="1">
        <v>42511</v>
      </c>
      <c r="S38" t="s">
        <v>357</v>
      </c>
      <c r="AC38" t="s">
        <v>306</v>
      </c>
      <c r="AD38" t="s">
        <v>344</v>
      </c>
      <c r="AN38">
        <v>634</v>
      </c>
      <c r="AO38" t="s">
        <v>345</v>
      </c>
      <c r="AP38" t="s">
        <v>362</v>
      </c>
      <c r="AS38" t="s">
        <v>309</v>
      </c>
      <c r="AV38" t="s">
        <v>127</v>
      </c>
      <c r="AY38">
        <v>1</v>
      </c>
      <c r="AZ38" t="s">
        <v>363</v>
      </c>
      <c r="BB38" t="s">
        <v>110</v>
      </c>
      <c r="BC38" t="s">
        <v>348</v>
      </c>
      <c r="BD38" t="s">
        <v>347</v>
      </c>
      <c r="BE38">
        <v>150</v>
      </c>
      <c r="BF38" t="s">
        <v>315</v>
      </c>
      <c r="BG38" t="s">
        <v>314</v>
      </c>
      <c r="BH38">
        <v>100</v>
      </c>
      <c r="BI38" t="s">
        <v>348</v>
      </c>
      <c r="BJ38" t="s">
        <v>317</v>
      </c>
      <c r="BK38">
        <v>0</v>
      </c>
      <c r="BL38">
        <v>100</v>
      </c>
      <c r="BP38">
        <v>4</v>
      </c>
      <c r="BQ38" t="s">
        <v>357</v>
      </c>
    </row>
    <row r="39" spans="1:69">
      <c r="A39" t="s">
        <v>90</v>
      </c>
      <c r="B39">
        <v>38</v>
      </c>
      <c r="C39">
        <v>1971</v>
      </c>
      <c r="D39" t="s">
        <v>341</v>
      </c>
      <c r="E39" t="s">
        <v>342</v>
      </c>
      <c r="J39" t="s">
        <v>343</v>
      </c>
      <c r="K39">
        <v>66000</v>
      </c>
      <c r="L39" t="s">
        <v>350</v>
      </c>
      <c r="M39" t="s">
        <v>98</v>
      </c>
      <c r="N39">
        <v>15</v>
      </c>
      <c r="O39" t="s">
        <v>99</v>
      </c>
      <c r="Q39" s="1">
        <v>42511</v>
      </c>
      <c r="S39" t="s">
        <v>357</v>
      </c>
      <c r="AC39" t="s">
        <v>306</v>
      </c>
      <c r="AD39" t="s">
        <v>344</v>
      </c>
      <c r="AN39">
        <v>634</v>
      </c>
      <c r="AO39" t="s">
        <v>345</v>
      </c>
      <c r="AP39" t="s">
        <v>362</v>
      </c>
      <c r="AS39" t="s">
        <v>309</v>
      </c>
      <c r="AV39" t="s">
        <v>127</v>
      </c>
      <c r="AY39">
        <v>1</v>
      </c>
      <c r="AZ39" t="s">
        <v>363</v>
      </c>
      <c r="BB39" t="s">
        <v>110</v>
      </c>
      <c r="BC39" t="s">
        <v>350</v>
      </c>
      <c r="BD39" t="s">
        <v>347</v>
      </c>
      <c r="BE39">
        <v>150</v>
      </c>
      <c r="BF39" t="s">
        <v>315</v>
      </c>
      <c r="BG39" t="s">
        <v>314</v>
      </c>
      <c r="BH39">
        <v>100</v>
      </c>
      <c r="BI39" t="s">
        <v>351</v>
      </c>
      <c r="BJ39" t="s">
        <v>317</v>
      </c>
      <c r="BK39">
        <v>0</v>
      </c>
      <c r="BL39">
        <v>100</v>
      </c>
      <c r="BP39">
        <v>4</v>
      </c>
      <c r="BQ39" t="s">
        <v>335</v>
      </c>
    </row>
    <row r="40" spans="1:69">
      <c r="A40" t="s">
        <v>90</v>
      </c>
      <c r="B40">
        <v>39</v>
      </c>
      <c r="C40">
        <v>1971</v>
      </c>
      <c r="D40" t="s">
        <v>341</v>
      </c>
      <c r="E40" t="s">
        <v>342</v>
      </c>
      <c r="J40" t="s">
        <v>343</v>
      </c>
      <c r="K40">
        <v>66000</v>
      </c>
      <c r="L40" t="s">
        <v>352</v>
      </c>
      <c r="M40" t="s">
        <v>98</v>
      </c>
      <c r="N40">
        <v>15</v>
      </c>
      <c r="O40" t="s">
        <v>99</v>
      </c>
      <c r="Q40" s="1">
        <v>42511</v>
      </c>
      <c r="S40" t="s">
        <v>357</v>
      </c>
      <c r="AC40" t="s">
        <v>306</v>
      </c>
      <c r="AD40" t="s">
        <v>344</v>
      </c>
      <c r="AN40">
        <v>634</v>
      </c>
      <c r="AO40" t="s">
        <v>345</v>
      </c>
      <c r="AP40" t="s">
        <v>362</v>
      </c>
      <c r="AS40" t="s">
        <v>309</v>
      </c>
      <c r="AV40" t="s">
        <v>127</v>
      </c>
      <c r="AY40">
        <v>1</v>
      </c>
      <c r="AZ40" t="s">
        <v>363</v>
      </c>
      <c r="BB40" t="s">
        <v>110</v>
      </c>
      <c r="BC40" t="s">
        <v>352</v>
      </c>
      <c r="BD40" t="s">
        <v>347</v>
      </c>
      <c r="BE40">
        <v>150</v>
      </c>
      <c r="BF40" t="s">
        <v>315</v>
      </c>
      <c r="BG40" t="s">
        <v>314</v>
      </c>
      <c r="BH40">
        <v>100</v>
      </c>
      <c r="BI40" t="s">
        <v>353</v>
      </c>
      <c r="BJ40" t="s">
        <v>317</v>
      </c>
      <c r="BK40">
        <v>0</v>
      </c>
      <c r="BL40">
        <v>100</v>
      </c>
      <c r="BP40">
        <v>4</v>
      </c>
      <c r="BQ40" t="s">
        <v>283</v>
      </c>
    </row>
    <row r="41" spans="1:69">
      <c r="A41" t="s">
        <v>90</v>
      </c>
      <c r="B41">
        <v>40</v>
      </c>
      <c r="C41">
        <v>1971</v>
      </c>
      <c r="D41" t="s">
        <v>341</v>
      </c>
      <c r="E41" t="s">
        <v>342</v>
      </c>
      <c r="J41" t="s">
        <v>343</v>
      </c>
      <c r="K41">
        <v>66000</v>
      </c>
      <c r="L41" t="s">
        <v>316</v>
      </c>
      <c r="M41" t="s">
        <v>98</v>
      </c>
      <c r="N41">
        <v>15</v>
      </c>
      <c r="O41" t="s">
        <v>99</v>
      </c>
      <c r="Q41" s="1">
        <v>42511</v>
      </c>
      <c r="S41" t="s">
        <v>115</v>
      </c>
      <c r="AC41" t="s">
        <v>306</v>
      </c>
      <c r="AD41" t="s">
        <v>344</v>
      </c>
      <c r="AN41">
        <v>1199</v>
      </c>
      <c r="AO41" t="s">
        <v>345</v>
      </c>
      <c r="AP41" t="s">
        <v>364</v>
      </c>
      <c r="AS41" t="s">
        <v>365</v>
      </c>
      <c r="AV41" t="s">
        <v>127</v>
      </c>
      <c r="AY41">
        <v>1</v>
      </c>
      <c r="AZ41" t="s">
        <v>326</v>
      </c>
      <c r="BB41" t="s">
        <v>110</v>
      </c>
      <c r="BC41" t="s">
        <v>316</v>
      </c>
      <c r="BD41" t="s">
        <v>347</v>
      </c>
      <c r="BE41">
        <v>150</v>
      </c>
      <c r="BF41" t="s">
        <v>315</v>
      </c>
      <c r="BG41" t="s">
        <v>314</v>
      </c>
      <c r="BH41">
        <v>100</v>
      </c>
      <c r="BI41" t="s">
        <v>316</v>
      </c>
      <c r="BJ41" t="s">
        <v>317</v>
      </c>
      <c r="BK41">
        <v>0</v>
      </c>
      <c r="BL41">
        <v>100</v>
      </c>
      <c r="BP41" t="s">
        <v>361</v>
      </c>
      <c r="BQ41" t="s">
        <v>296</v>
      </c>
    </row>
    <row r="42" spans="1:69">
      <c r="A42" t="s">
        <v>90</v>
      </c>
      <c r="B42">
        <v>41</v>
      </c>
      <c r="C42">
        <v>1971</v>
      </c>
      <c r="D42" t="s">
        <v>341</v>
      </c>
      <c r="E42" t="s">
        <v>342</v>
      </c>
      <c r="J42" t="s">
        <v>343</v>
      </c>
      <c r="K42">
        <v>66000</v>
      </c>
      <c r="L42" t="s">
        <v>348</v>
      </c>
      <c r="M42" t="s">
        <v>98</v>
      </c>
      <c r="N42">
        <v>15</v>
      </c>
      <c r="O42" t="s">
        <v>99</v>
      </c>
      <c r="Q42" s="1">
        <v>42511</v>
      </c>
      <c r="S42" t="s">
        <v>115</v>
      </c>
      <c r="AC42" t="s">
        <v>306</v>
      </c>
      <c r="AD42" t="s">
        <v>344</v>
      </c>
      <c r="AN42">
        <v>1199</v>
      </c>
      <c r="AO42" t="s">
        <v>345</v>
      </c>
      <c r="AP42" t="s">
        <v>364</v>
      </c>
      <c r="AS42" t="s">
        <v>365</v>
      </c>
      <c r="AV42" t="s">
        <v>127</v>
      </c>
      <c r="AY42">
        <v>1</v>
      </c>
      <c r="AZ42" t="s">
        <v>326</v>
      </c>
      <c r="BB42" t="s">
        <v>110</v>
      </c>
      <c r="BC42" t="s">
        <v>348</v>
      </c>
      <c r="BD42" t="s">
        <v>347</v>
      </c>
      <c r="BE42">
        <v>150</v>
      </c>
      <c r="BF42" t="s">
        <v>315</v>
      </c>
      <c r="BG42" t="s">
        <v>314</v>
      </c>
      <c r="BH42">
        <v>100</v>
      </c>
      <c r="BI42" t="s">
        <v>348</v>
      </c>
      <c r="BJ42" t="s">
        <v>317</v>
      </c>
      <c r="BK42">
        <v>0</v>
      </c>
      <c r="BL42">
        <v>100</v>
      </c>
      <c r="BP42" t="s">
        <v>361</v>
      </c>
      <c r="BQ42" t="s">
        <v>349</v>
      </c>
    </row>
    <row r="43" spans="1:69">
      <c r="A43" t="s">
        <v>90</v>
      </c>
      <c r="B43">
        <v>42</v>
      </c>
      <c r="C43">
        <v>1971</v>
      </c>
      <c r="D43" t="s">
        <v>341</v>
      </c>
      <c r="E43" t="s">
        <v>342</v>
      </c>
      <c r="J43" t="s">
        <v>343</v>
      </c>
      <c r="K43">
        <v>66000</v>
      </c>
      <c r="L43" t="s">
        <v>350</v>
      </c>
      <c r="M43" t="s">
        <v>98</v>
      </c>
      <c r="N43">
        <v>15</v>
      </c>
      <c r="O43" t="s">
        <v>99</v>
      </c>
      <c r="Q43" s="1">
        <v>42511</v>
      </c>
      <c r="S43" t="s">
        <v>115</v>
      </c>
      <c r="AC43" t="s">
        <v>306</v>
      </c>
      <c r="AD43" t="s">
        <v>344</v>
      </c>
      <c r="AN43">
        <v>1199</v>
      </c>
      <c r="AO43" t="s">
        <v>345</v>
      </c>
      <c r="AP43" t="s">
        <v>364</v>
      </c>
      <c r="AS43" t="s">
        <v>365</v>
      </c>
      <c r="AV43" t="s">
        <v>127</v>
      </c>
      <c r="AY43">
        <v>1</v>
      </c>
      <c r="AZ43" t="s">
        <v>326</v>
      </c>
      <c r="BB43" t="s">
        <v>110</v>
      </c>
      <c r="BC43" t="s">
        <v>350</v>
      </c>
      <c r="BD43" t="s">
        <v>347</v>
      </c>
      <c r="BE43">
        <v>150</v>
      </c>
      <c r="BF43" t="s">
        <v>315</v>
      </c>
      <c r="BG43" t="s">
        <v>314</v>
      </c>
      <c r="BH43">
        <v>100</v>
      </c>
      <c r="BI43" t="s">
        <v>351</v>
      </c>
      <c r="BJ43" t="s">
        <v>317</v>
      </c>
      <c r="BK43">
        <v>0</v>
      </c>
      <c r="BL43">
        <v>100</v>
      </c>
      <c r="BP43" t="s">
        <v>361</v>
      </c>
      <c r="BQ43" t="s">
        <v>366</v>
      </c>
    </row>
    <row r="44" spans="1:69">
      <c r="A44" t="s">
        <v>90</v>
      </c>
      <c r="B44">
        <v>43</v>
      </c>
      <c r="C44">
        <v>1971</v>
      </c>
      <c r="D44" t="s">
        <v>341</v>
      </c>
      <c r="E44" t="s">
        <v>342</v>
      </c>
      <c r="J44" t="s">
        <v>343</v>
      </c>
      <c r="K44">
        <v>66000</v>
      </c>
      <c r="L44" t="s">
        <v>352</v>
      </c>
      <c r="M44" t="s">
        <v>98</v>
      </c>
      <c r="N44">
        <v>15</v>
      </c>
      <c r="O44" t="s">
        <v>99</v>
      </c>
      <c r="Q44" s="1">
        <v>42511</v>
      </c>
      <c r="S44" t="s">
        <v>115</v>
      </c>
      <c r="AC44" t="s">
        <v>306</v>
      </c>
      <c r="AD44" t="s">
        <v>344</v>
      </c>
      <c r="AN44">
        <v>1199</v>
      </c>
      <c r="AO44" t="s">
        <v>345</v>
      </c>
      <c r="AP44" t="s">
        <v>364</v>
      </c>
      <c r="AS44" t="s">
        <v>365</v>
      </c>
      <c r="AV44" t="s">
        <v>127</v>
      </c>
      <c r="AY44">
        <v>1</v>
      </c>
      <c r="AZ44" t="s">
        <v>326</v>
      </c>
      <c r="BB44" t="s">
        <v>110</v>
      </c>
      <c r="BC44" t="s">
        <v>352</v>
      </c>
      <c r="BD44" t="s">
        <v>347</v>
      </c>
      <c r="BE44">
        <v>150</v>
      </c>
      <c r="BF44" t="s">
        <v>315</v>
      </c>
      <c r="BG44" t="s">
        <v>314</v>
      </c>
      <c r="BH44">
        <v>100</v>
      </c>
      <c r="BI44" t="s">
        <v>353</v>
      </c>
      <c r="BJ44" t="s">
        <v>317</v>
      </c>
      <c r="BK44">
        <v>0</v>
      </c>
      <c r="BL44">
        <v>100</v>
      </c>
      <c r="BP44" t="s">
        <v>361</v>
      </c>
      <c r="BQ44">
        <v>8</v>
      </c>
    </row>
    <row r="45" spans="1:69">
      <c r="A45" t="s">
        <v>90</v>
      </c>
      <c r="B45">
        <v>44</v>
      </c>
      <c r="C45">
        <v>1972</v>
      </c>
      <c r="D45" t="s">
        <v>341</v>
      </c>
      <c r="E45" t="s">
        <v>342</v>
      </c>
      <c r="J45" t="s">
        <v>343</v>
      </c>
      <c r="K45">
        <v>66000</v>
      </c>
      <c r="L45" t="s">
        <v>316</v>
      </c>
      <c r="M45" t="s">
        <v>98</v>
      </c>
      <c r="N45">
        <v>15</v>
      </c>
      <c r="O45" t="s">
        <v>99</v>
      </c>
      <c r="Q45" s="1">
        <v>42509</v>
      </c>
      <c r="S45" t="s">
        <v>139</v>
      </c>
      <c r="AC45" t="s">
        <v>306</v>
      </c>
      <c r="AD45" t="s">
        <v>344</v>
      </c>
      <c r="AN45">
        <v>794</v>
      </c>
      <c r="AO45" t="s">
        <v>345</v>
      </c>
      <c r="AP45" t="s">
        <v>367</v>
      </c>
      <c r="AS45" t="s">
        <v>329</v>
      </c>
      <c r="AV45" t="s">
        <v>108</v>
      </c>
      <c r="AY45">
        <v>3</v>
      </c>
      <c r="AZ45" t="s">
        <v>356</v>
      </c>
      <c r="BB45" t="s">
        <v>110</v>
      </c>
      <c r="BC45" t="s">
        <v>316</v>
      </c>
      <c r="BD45" t="s">
        <v>347</v>
      </c>
      <c r="BE45">
        <v>150</v>
      </c>
      <c r="BF45" t="s">
        <v>315</v>
      </c>
      <c r="BG45" t="s">
        <v>314</v>
      </c>
      <c r="BH45">
        <v>100</v>
      </c>
      <c r="BI45" t="s">
        <v>316</v>
      </c>
      <c r="BJ45" t="s">
        <v>317</v>
      </c>
      <c r="BK45">
        <v>0</v>
      </c>
      <c r="BL45">
        <v>100</v>
      </c>
      <c r="BP45" t="s">
        <v>368</v>
      </c>
      <c r="BQ45" t="s">
        <v>329</v>
      </c>
    </row>
    <row r="46" spans="1:69">
      <c r="A46" t="s">
        <v>90</v>
      </c>
      <c r="B46">
        <v>45</v>
      </c>
      <c r="C46">
        <v>1972</v>
      </c>
      <c r="D46" t="s">
        <v>341</v>
      </c>
      <c r="E46" t="s">
        <v>342</v>
      </c>
      <c r="J46" t="s">
        <v>343</v>
      </c>
      <c r="K46">
        <v>66000</v>
      </c>
      <c r="L46" t="s">
        <v>348</v>
      </c>
      <c r="M46" t="s">
        <v>98</v>
      </c>
      <c r="N46">
        <v>15</v>
      </c>
      <c r="O46" t="s">
        <v>99</v>
      </c>
      <c r="Q46" s="1">
        <v>42509</v>
      </c>
      <c r="S46" t="s">
        <v>139</v>
      </c>
      <c r="AC46" t="s">
        <v>306</v>
      </c>
      <c r="AD46" t="s">
        <v>344</v>
      </c>
      <c r="AN46">
        <v>794</v>
      </c>
      <c r="AO46" t="s">
        <v>345</v>
      </c>
      <c r="AP46" t="s">
        <v>367</v>
      </c>
      <c r="AS46" t="s">
        <v>329</v>
      </c>
      <c r="AV46" t="s">
        <v>108</v>
      </c>
      <c r="AY46">
        <v>3</v>
      </c>
      <c r="AZ46" t="s">
        <v>356</v>
      </c>
      <c r="BB46" t="s">
        <v>110</v>
      </c>
      <c r="BC46" t="s">
        <v>348</v>
      </c>
      <c r="BD46" t="s">
        <v>347</v>
      </c>
      <c r="BE46">
        <v>150</v>
      </c>
      <c r="BF46" t="s">
        <v>315</v>
      </c>
      <c r="BG46" t="s">
        <v>314</v>
      </c>
      <c r="BH46">
        <v>100</v>
      </c>
      <c r="BI46" t="s">
        <v>348</v>
      </c>
      <c r="BJ46" t="s">
        <v>317</v>
      </c>
      <c r="BK46">
        <v>0</v>
      </c>
      <c r="BL46">
        <v>100</v>
      </c>
      <c r="BP46" t="s">
        <v>368</v>
      </c>
      <c r="BQ46" t="s">
        <v>140</v>
      </c>
    </row>
    <row r="47" spans="1:69">
      <c r="A47" t="s">
        <v>90</v>
      </c>
      <c r="B47">
        <v>46</v>
      </c>
      <c r="C47">
        <v>1972</v>
      </c>
      <c r="D47" t="s">
        <v>341</v>
      </c>
      <c r="E47" t="s">
        <v>342</v>
      </c>
      <c r="J47" t="s">
        <v>343</v>
      </c>
      <c r="K47">
        <v>66000</v>
      </c>
      <c r="L47" t="s">
        <v>350</v>
      </c>
      <c r="M47" t="s">
        <v>98</v>
      </c>
      <c r="N47">
        <v>15</v>
      </c>
      <c r="O47" t="s">
        <v>99</v>
      </c>
      <c r="Q47" s="1">
        <v>42509</v>
      </c>
      <c r="S47" t="s">
        <v>139</v>
      </c>
      <c r="AC47" t="s">
        <v>306</v>
      </c>
      <c r="AD47" t="s">
        <v>344</v>
      </c>
      <c r="AN47">
        <v>794</v>
      </c>
      <c r="AO47" t="s">
        <v>345</v>
      </c>
      <c r="AP47" t="s">
        <v>367</v>
      </c>
      <c r="AS47" t="s">
        <v>329</v>
      </c>
      <c r="AV47" t="s">
        <v>108</v>
      </c>
      <c r="AY47">
        <v>3</v>
      </c>
      <c r="AZ47" t="s">
        <v>356</v>
      </c>
      <c r="BB47" t="s">
        <v>110</v>
      </c>
      <c r="BC47" t="s">
        <v>350</v>
      </c>
      <c r="BD47" t="s">
        <v>347</v>
      </c>
      <c r="BE47">
        <v>150</v>
      </c>
      <c r="BF47" t="s">
        <v>315</v>
      </c>
      <c r="BG47" t="s">
        <v>314</v>
      </c>
      <c r="BH47">
        <v>100</v>
      </c>
      <c r="BI47" t="s">
        <v>351</v>
      </c>
      <c r="BJ47" t="s">
        <v>317</v>
      </c>
      <c r="BK47">
        <v>0</v>
      </c>
      <c r="BL47">
        <v>100</v>
      </c>
      <c r="BP47" t="s">
        <v>368</v>
      </c>
      <c r="BQ47" t="s">
        <v>114</v>
      </c>
    </row>
    <row r="48" spans="1:69">
      <c r="A48" t="s">
        <v>90</v>
      </c>
      <c r="B48">
        <v>47</v>
      </c>
      <c r="C48">
        <v>1972</v>
      </c>
      <c r="D48" t="s">
        <v>341</v>
      </c>
      <c r="E48" t="s">
        <v>342</v>
      </c>
      <c r="J48" t="s">
        <v>343</v>
      </c>
      <c r="K48">
        <v>66000</v>
      </c>
      <c r="L48" t="s">
        <v>352</v>
      </c>
      <c r="M48" t="s">
        <v>98</v>
      </c>
      <c r="N48">
        <v>15</v>
      </c>
      <c r="O48" t="s">
        <v>99</v>
      </c>
      <c r="Q48" s="1">
        <v>42509</v>
      </c>
      <c r="S48" t="s">
        <v>139</v>
      </c>
      <c r="AC48" t="s">
        <v>306</v>
      </c>
      <c r="AD48" t="s">
        <v>344</v>
      </c>
      <c r="AN48">
        <v>794</v>
      </c>
      <c r="AO48" t="s">
        <v>345</v>
      </c>
      <c r="AP48" t="s">
        <v>367</v>
      </c>
      <c r="AS48" t="s">
        <v>329</v>
      </c>
      <c r="AV48" t="s">
        <v>108</v>
      </c>
      <c r="AY48">
        <v>3</v>
      </c>
      <c r="AZ48" t="s">
        <v>356</v>
      </c>
      <c r="BB48" t="s">
        <v>110</v>
      </c>
      <c r="BC48" t="s">
        <v>352</v>
      </c>
      <c r="BD48" t="s">
        <v>347</v>
      </c>
      <c r="BE48">
        <v>150</v>
      </c>
      <c r="BF48" t="s">
        <v>315</v>
      </c>
      <c r="BG48" t="s">
        <v>314</v>
      </c>
      <c r="BH48">
        <v>100</v>
      </c>
      <c r="BI48" t="s">
        <v>353</v>
      </c>
      <c r="BJ48" t="s">
        <v>317</v>
      </c>
      <c r="BK48">
        <v>0</v>
      </c>
      <c r="BL48">
        <v>100</v>
      </c>
      <c r="BP48" t="s">
        <v>368</v>
      </c>
      <c r="BQ48" t="s">
        <v>369</v>
      </c>
    </row>
    <row r="49" spans="1:72">
      <c r="A49" t="s">
        <v>90</v>
      </c>
      <c r="B49">
        <v>48</v>
      </c>
      <c r="C49">
        <v>1972</v>
      </c>
      <c r="D49" t="s">
        <v>341</v>
      </c>
      <c r="E49" t="s">
        <v>342</v>
      </c>
      <c r="J49" t="s">
        <v>343</v>
      </c>
      <c r="K49">
        <v>66000</v>
      </c>
      <c r="L49" t="s">
        <v>316</v>
      </c>
      <c r="M49" t="s">
        <v>98</v>
      </c>
      <c r="N49">
        <v>15</v>
      </c>
      <c r="O49" t="s">
        <v>99</v>
      </c>
      <c r="Q49" s="1">
        <v>42515</v>
      </c>
      <c r="S49" t="s">
        <v>115</v>
      </c>
      <c r="AC49" t="s">
        <v>306</v>
      </c>
      <c r="AD49" t="s">
        <v>344</v>
      </c>
      <c r="AN49">
        <v>1199</v>
      </c>
      <c r="AO49" t="s">
        <v>345</v>
      </c>
      <c r="AP49" t="s">
        <v>370</v>
      </c>
      <c r="AS49" t="s">
        <v>371</v>
      </c>
      <c r="AV49" t="s">
        <v>127</v>
      </c>
      <c r="AY49">
        <v>3</v>
      </c>
      <c r="AZ49" t="s">
        <v>326</v>
      </c>
      <c r="BB49" t="s">
        <v>110</v>
      </c>
      <c r="BC49" t="s">
        <v>316</v>
      </c>
      <c r="BD49" t="s">
        <v>347</v>
      </c>
      <c r="BE49">
        <v>150</v>
      </c>
      <c r="BF49" t="s">
        <v>315</v>
      </c>
      <c r="BG49" t="s">
        <v>314</v>
      </c>
      <c r="BH49">
        <v>100</v>
      </c>
      <c r="BI49" t="s">
        <v>316</v>
      </c>
      <c r="BJ49" t="s">
        <v>317</v>
      </c>
      <c r="BK49">
        <v>0</v>
      </c>
      <c r="BL49">
        <v>100</v>
      </c>
      <c r="BP49" t="s">
        <v>304</v>
      </c>
      <c r="BQ49" t="s">
        <v>182</v>
      </c>
    </row>
    <row r="50" spans="1:72">
      <c r="A50" t="s">
        <v>90</v>
      </c>
      <c r="B50">
        <v>49</v>
      </c>
      <c r="C50">
        <v>1972</v>
      </c>
      <c r="D50" t="s">
        <v>341</v>
      </c>
      <c r="E50" t="s">
        <v>342</v>
      </c>
      <c r="J50" t="s">
        <v>343</v>
      </c>
      <c r="K50">
        <v>66000</v>
      </c>
      <c r="L50" t="s">
        <v>348</v>
      </c>
      <c r="M50" t="s">
        <v>98</v>
      </c>
      <c r="N50">
        <v>15</v>
      </c>
      <c r="O50" t="s">
        <v>99</v>
      </c>
      <c r="Q50" s="1">
        <v>42515</v>
      </c>
      <c r="S50" t="s">
        <v>115</v>
      </c>
      <c r="AC50" t="s">
        <v>306</v>
      </c>
      <c r="AD50" t="s">
        <v>344</v>
      </c>
      <c r="AN50">
        <v>1199</v>
      </c>
      <c r="AO50" t="s">
        <v>345</v>
      </c>
      <c r="AP50" t="s">
        <v>370</v>
      </c>
      <c r="AS50" t="s">
        <v>371</v>
      </c>
      <c r="AV50" t="s">
        <v>127</v>
      </c>
      <c r="AY50">
        <v>1</v>
      </c>
      <c r="AZ50" t="s">
        <v>326</v>
      </c>
      <c r="BB50" t="s">
        <v>110</v>
      </c>
      <c r="BC50" t="s">
        <v>348</v>
      </c>
      <c r="BD50" t="s">
        <v>347</v>
      </c>
      <c r="BE50">
        <v>150</v>
      </c>
      <c r="BF50" t="s">
        <v>315</v>
      </c>
      <c r="BG50" t="s">
        <v>314</v>
      </c>
      <c r="BH50">
        <v>100</v>
      </c>
      <c r="BI50" t="s">
        <v>348</v>
      </c>
      <c r="BJ50" t="s">
        <v>317</v>
      </c>
      <c r="BK50">
        <v>0</v>
      </c>
      <c r="BL50">
        <v>100</v>
      </c>
      <c r="BP50" t="s">
        <v>304</v>
      </c>
      <c r="BQ50" t="s">
        <v>142</v>
      </c>
    </row>
    <row r="51" spans="1:72">
      <c r="A51" t="s">
        <v>90</v>
      </c>
      <c r="B51">
        <v>50</v>
      </c>
      <c r="C51">
        <v>1972</v>
      </c>
      <c r="D51" t="s">
        <v>341</v>
      </c>
      <c r="E51" t="s">
        <v>342</v>
      </c>
      <c r="J51" t="s">
        <v>343</v>
      </c>
      <c r="K51">
        <v>66000</v>
      </c>
      <c r="L51" t="s">
        <v>350</v>
      </c>
      <c r="M51" t="s">
        <v>98</v>
      </c>
      <c r="N51">
        <v>15</v>
      </c>
      <c r="O51" t="s">
        <v>99</v>
      </c>
      <c r="Q51" s="1">
        <v>42515</v>
      </c>
      <c r="S51" t="s">
        <v>115</v>
      </c>
      <c r="AC51" t="s">
        <v>306</v>
      </c>
      <c r="AD51" t="s">
        <v>344</v>
      </c>
      <c r="AN51">
        <v>1199</v>
      </c>
      <c r="AO51" t="s">
        <v>345</v>
      </c>
      <c r="AP51" t="s">
        <v>370</v>
      </c>
      <c r="AS51" t="s">
        <v>371</v>
      </c>
      <c r="AV51" t="s">
        <v>127</v>
      </c>
      <c r="AY51">
        <v>1</v>
      </c>
      <c r="AZ51" t="s">
        <v>326</v>
      </c>
      <c r="BB51" t="s">
        <v>110</v>
      </c>
      <c r="BC51" t="s">
        <v>350</v>
      </c>
      <c r="BD51" t="s">
        <v>347</v>
      </c>
      <c r="BE51">
        <v>150</v>
      </c>
      <c r="BF51" t="s">
        <v>315</v>
      </c>
      <c r="BG51" t="s">
        <v>314</v>
      </c>
      <c r="BH51">
        <v>100</v>
      </c>
      <c r="BI51" t="s">
        <v>351</v>
      </c>
      <c r="BJ51" t="s">
        <v>317</v>
      </c>
      <c r="BK51">
        <v>0</v>
      </c>
      <c r="BL51">
        <v>100</v>
      </c>
      <c r="BP51" t="s">
        <v>304</v>
      </c>
      <c r="BQ51">
        <v>8</v>
      </c>
    </row>
    <row r="52" spans="1:72">
      <c r="A52" t="s">
        <v>90</v>
      </c>
      <c r="B52">
        <v>51</v>
      </c>
      <c r="C52">
        <v>1972</v>
      </c>
      <c r="D52" t="s">
        <v>341</v>
      </c>
      <c r="E52" t="s">
        <v>342</v>
      </c>
      <c r="J52" t="s">
        <v>343</v>
      </c>
      <c r="K52">
        <v>66000</v>
      </c>
      <c r="L52" t="s">
        <v>352</v>
      </c>
      <c r="M52" t="s">
        <v>98</v>
      </c>
      <c r="N52">
        <v>15</v>
      </c>
      <c r="O52" t="s">
        <v>99</v>
      </c>
      <c r="Q52" s="1">
        <v>42515</v>
      </c>
      <c r="S52" t="s">
        <v>115</v>
      </c>
      <c r="AC52" t="s">
        <v>306</v>
      </c>
      <c r="AD52" t="s">
        <v>344</v>
      </c>
      <c r="AN52">
        <v>1199</v>
      </c>
      <c r="AO52" t="s">
        <v>345</v>
      </c>
      <c r="AP52" t="s">
        <v>370</v>
      </c>
      <c r="AS52" t="s">
        <v>371</v>
      </c>
      <c r="AV52" t="s">
        <v>127</v>
      </c>
      <c r="AY52">
        <v>1</v>
      </c>
      <c r="AZ52" t="s">
        <v>326</v>
      </c>
      <c r="BB52" t="s">
        <v>110</v>
      </c>
      <c r="BC52" t="s">
        <v>352</v>
      </c>
      <c r="BD52" t="s">
        <v>347</v>
      </c>
      <c r="BE52">
        <v>150</v>
      </c>
      <c r="BF52" t="s">
        <v>315</v>
      </c>
      <c r="BG52" t="s">
        <v>314</v>
      </c>
      <c r="BH52">
        <v>100</v>
      </c>
      <c r="BI52" t="s">
        <v>353</v>
      </c>
      <c r="BJ52" t="s">
        <v>317</v>
      </c>
      <c r="BK52">
        <v>0</v>
      </c>
      <c r="BL52">
        <v>100</v>
      </c>
      <c r="BP52" t="s">
        <v>304</v>
      </c>
      <c r="BQ52" t="s">
        <v>144</v>
      </c>
    </row>
    <row r="53" spans="1:72">
      <c r="A53" t="s">
        <v>372</v>
      </c>
      <c r="B53">
        <v>52</v>
      </c>
      <c r="C53">
        <v>1972</v>
      </c>
      <c r="D53" t="s">
        <v>91</v>
      </c>
      <c r="E53" t="s">
        <v>373</v>
      </c>
      <c r="F53" t="s">
        <v>374</v>
      </c>
      <c r="G53" t="s">
        <v>223</v>
      </c>
      <c r="H53" t="s">
        <v>224</v>
      </c>
      <c r="I53" t="s">
        <v>225</v>
      </c>
      <c r="J53" t="s">
        <v>375</v>
      </c>
      <c r="L53">
        <v>1</v>
      </c>
      <c r="M53" t="s">
        <v>98</v>
      </c>
      <c r="N53">
        <v>20</v>
      </c>
      <c r="O53" t="s">
        <v>99</v>
      </c>
      <c r="Q53" s="1">
        <v>42516</v>
      </c>
      <c r="R53" s="1">
        <v>42604</v>
      </c>
      <c r="U53" t="s">
        <v>330</v>
      </c>
      <c r="W53" t="s">
        <v>376</v>
      </c>
      <c r="Y53" t="s">
        <v>248</v>
      </c>
      <c r="AC53" t="s">
        <v>306</v>
      </c>
      <c r="AD53" t="s">
        <v>344</v>
      </c>
      <c r="AG53" t="s">
        <v>377</v>
      </c>
      <c r="AN53">
        <v>634</v>
      </c>
      <c r="AO53" t="s">
        <v>345</v>
      </c>
      <c r="AP53" t="s">
        <v>378</v>
      </c>
      <c r="AS53" t="s">
        <v>216</v>
      </c>
      <c r="AV53" t="s">
        <v>127</v>
      </c>
      <c r="AY53">
        <v>1</v>
      </c>
      <c r="AZ53" t="s">
        <v>363</v>
      </c>
      <c r="BB53" t="s">
        <v>110</v>
      </c>
      <c r="BC53" t="s">
        <v>111</v>
      </c>
      <c r="BD53" t="s">
        <v>314</v>
      </c>
      <c r="BE53">
        <v>112</v>
      </c>
      <c r="BF53" t="s">
        <v>315</v>
      </c>
      <c r="BG53" t="s">
        <v>314</v>
      </c>
      <c r="BH53">
        <v>112</v>
      </c>
      <c r="BJ53" t="s">
        <v>314</v>
      </c>
      <c r="BK53">
        <v>0</v>
      </c>
      <c r="BL53">
        <v>112</v>
      </c>
      <c r="BM53">
        <v>224</v>
      </c>
      <c r="BP53" t="s">
        <v>379</v>
      </c>
      <c r="BQ53" t="s">
        <v>115</v>
      </c>
      <c r="BR53" t="s">
        <v>360</v>
      </c>
    </row>
    <row r="54" spans="1:72">
      <c r="A54" t="s">
        <v>372</v>
      </c>
      <c r="B54">
        <v>53</v>
      </c>
      <c r="C54">
        <v>1972</v>
      </c>
      <c r="D54" t="s">
        <v>91</v>
      </c>
      <c r="E54" t="s">
        <v>373</v>
      </c>
      <c r="F54" t="s">
        <v>374</v>
      </c>
      <c r="G54" t="s">
        <v>223</v>
      </c>
      <c r="H54" t="s">
        <v>224</v>
      </c>
      <c r="I54" t="s">
        <v>225</v>
      </c>
      <c r="J54" t="s">
        <v>375</v>
      </c>
      <c r="L54">
        <v>2</v>
      </c>
      <c r="M54" t="s">
        <v>98</v>
      </c>
      <c r="N54">
        <v>20</v>
      </c>
      <c r="O54" t="s">
        <v>99</v>
      </c>
      <c r="Q54" s="1">
        <v>42516</v>
      </c>
      <c r="R54" s="1">
        <v>42603</v>
      </c>
      <c r="U54" t="s">
        <v>360</v>
      </c>
      <c r="W54" t="s">
        <v>380</v>
      </c>
      <c r="Y54" t="s">
        <v>248</v>
      </c>
      <c r="AC54" t="s">
        <v>306</v>
      </c>
      <c r="AD54" t="s">
        <v>344</v>
      </c>
      <c r="AG54" t="s">
        <v>381</v>
      </c>
      <c r="AN54">
        <v>995</v>
      </c>
      <c r="AO54" t="s">
        <v>345</v>
      </c>
      <c r="AP54" t="s">
        <v>382</v>
      </c>
      <c r="AS54" t="s">
        <v>355</v>
      </c>
      <c r="AV54" t="s">
        <v>127</v>
      </c>
      <c r="AY54">
        <v>1</v>
      </c>
      <c r="AZ54" t="s">
        <v>141</v>
      </c>
      <c r="BB54" t="s">
        <v>110</v>
      </c>
      <c r="BC54" t="s">
        <v>111</v>
      </c>
      <c r="BD54" t="s">
        <v>314</v>
      </c>
      <c r="BE54">
        <v>112</v>
      </c>
      <c r="BF54" t="s">
        <v>315</v>
      </c>
      <c r="BG54" t="s">
        <v>314</v>
      </c>
      <c r="BH54">
        <v>112</v>
      </c>
      <c r="BJ54" t="s">
        <v>314</v>
      </c>
      <c r="BK54">
        <v>0</v>
      </c>
      <c r="BL54">
        <v>56</v>
      </c>
      <c r="BM54">
        <v>112</v>
      </c>
      <c r="BN54">
        <v>224</v>
      </c>
      <c r="BO54">
        <v>448</v>
      </c>
      <c r="BP54" t="s">
        <v>383</v>
      </c>
      <c r="BQ54" t="s">
        <v>357</v>
      </c>
      <c r="BR54" t="s">
        <v>140</v>
      </c>
      <c r="BS54" t="s">
        <v>296</v>
      </c>
      <c r="BT54" t="s">
        <v>333</v>
      </c>
    </row>
    <row r="55" spans="1:72">
      <c r="A55" t="s">
        <v>372</v>
      </c>
      <c r="B55">
        <v>54</v>
      </c>
      <c r="C55">
        <v>1973</v>
      </c>
      <c r="D55" t="s">
        <v>91</v>
      </c>
      <c r="E55" t="s">
        <v>373</v>
      </c>
      <c r="F55" t="s">
        <v>374</v>
      </c>
      <c r="G55" t="s">
        <v>223</v>
      </c>
      <c r="H55" t="s">
        <v>224</v>
      </c>
      <c r="I55" t="s">
        <v>225</v>
      </c>
      <c r="J55" t="s">
        <v>375</v>
      </c>
      <c r="L55">
        <v>3</v>
      </c>
      <c r="M55" t="s">
        <v>98</v>
      </c>
      <c r="N55">
        <v>20</v>
      </c>
      <c r="O55" t="s">
        <v>99</v>
      </c>
      <c r="Q55" s="1">
        <v>42516</v>
      </c>
      <c r="R55" s="1">
        <v>42590</v>
      </c>
      <c r="S55" t="s">
        <v>384</v>
      </c>
      <c r="U55" t="s">
        <v>369</v>
      </c>
      <c r="Y55" t="s">
        <v>385</v>
      </c>
      <c r="AC55" t="s">
        <v>306</v>
      </c>
      <c r="AD55" t="s">
        <v>344</v>
      </c>
      <c r="AF55">
        <v>175</v>
      </c>
      <c r="AG55" t="s">
        <v>386</v>
      </c>
      <c r="AN55">
        <v>634</v>
      </c>
      <c r="AO55" t="s">
        <v>345</v>
      </c>
      <c r="AP55">
        <v>30</v>
      </c>
      <c r="AS55" t="s">
        <v>387</v>
      </c>
      <c r="AV55" t="s">
        <v>127</v>
      </c>
      <c r="AY55">
        <v>1</v>
      </c>
      <c r="AZ55" t="s">
        <v>363</v>
      </c>
      <c r="BB55" t="s">
        <v>110</v>
      </c>
      <c r="BC55" t="s">
        <v>111</v>
      </c>
      <c r="BD55" t="s">
        <v>314</v>
      </c>
      <c r="BE55">
        <v>90</v>
      </c>
      <c r="BF55" t="s">
        <v>315</v>
      </c>
      <c r="BG55" t="s">
        <v>314</v>
      </c>
      <c r="BH55">
        <v>90</v>
      </c>
      <c r="BJ55" t="s">
        <v>314</v>
      </c>
      <c r="BK55">
        <v>0</v>
      </c>
      <c r="BL55">
        <v>90</v>
      </c>
      <c r="BM55">
        <v>180</v>
      </c>
      <c r="BN55">
        <v>270</v>
      </c>
      <c r="BP55" t="s">
        <v>388</v>
      </c>
      <c r="BQ55">
        <v>5</v>
      </c>
      <c r="BR55">
        <v>7</v>
      </c>
      <c r="BS55" t="s">
        <v>144</v>
      </c>
    </row>
    <row r="56" spans="1:72">
      <c r="A56" t="s">
        <v>372</v>
      </c>
      <c r="B56">
        <v>55</v>
      </c>
      <c r="C56">
        <v>1973</v>
      </c>
      <c r="D56" t="s">
        <v>91</v>
      </c>
      <c r="E56" t="s">
        <v>373</v>
      </c>
      <c r="J56" t="s">
        <v>375</v>
      </c>
      <c r="L56" t="s">
        <v>389</v>
      </c>
      <c r="M56" t="s">
        <v>98</v>
      </c>
      <c r="N56">
        <v>20</v>
      </c>
      <c r="O56" t="s">
        <v>99</v>
      </c>
      <c r="Q56" s="1">
        <v>42525</v>
      </c>
      <c r="R56" s="1">
        <v>42595</v>
      </c>
      <c r="S56" t="s">
        <v>390</v>
      </c>
      <c r="U56" t="s">
        <v>168</v>
      </c>
      <c r="Y56" t="s">
        <v>226</v>
      </c>
      <c r="AC56" t="s">
        <v>306</v>
      </c>
      <c r="AD56" t="s">
        <v>344</v>
      </c>
      <c r="AF56" t="s">
        <v>391</v>
      </c>
      <c r="AG56" t="s">
        <v>392</v>
      </c>
      <c r="AN56">
        <v>634</v>
      </c>
      <c r="AO56" t="s">
        <v>345</v>
      </c>
      <c r="AP56" t="s">
        <v>393</v>
      </c>
      <c r="AS56" t="s">
        <v>394</v>
      </c>
      <c r="AV56" t="s">
        <v>127</v>
      </c>
      <c r="AY56">
        <v>1</v>
      </c>
      <c r="AZ56" t="s">
        <v>363</v>
      </c>
      <c r="BB56" t="s">
        <v>110</v>
      </c>
      <c r="BC56" t="s">
        <v>111</v>
      </c>
      <c r="BD56" t="s">
        <v>314</v>
      </c>
      <c r="BE56">
        <v>90</v>
      </c>
      <c r="BF56" t="s">
        <v>315</v>
      </c>
      <c r="BG56" t="s">
        <v>314</v>
      </c>
      <c r="BH56">
        <v>90</v>
      </c>
      <c r="BJ56" t="s">
        <v>314</v>
      </c>
      <c r="BK56">
        <v>0</v>
      </c>
      <c r="BL56">
        <v>90</v>
      </c>
      <c r="BM56">
        <v>180</v>
      </c>
      <c r="BN56">
        <v>270</v>
      </c>
      <c r="BP56" t="s">
        <v>128</v>
      </c>
      <c r="BQ56" t="s">
        <v>330</v>
      </c>
      <c r="BR56" t="s">
        <v>330</v>
      </c>
      <c r="BS56" t="s">
        <v>115</v>
      </c>
    </row>
    <row r="57" spans="1:72">
      <c r="A57" t="s">
        <v>372</v>
      </c>
      <c r="B57">
        <v>56</v>
      </c>
      <c r="C57">
        <v>1973</v>
      </c>
      <c r="D57" t="s">
        <v>91</v>
      </c>
      <c r="E57" t="s">
        <v>373</v>
      </c>
      <c r="J57" t="s">
        <v>375</v>
      </c>
      <c r="L57" t="s">
        <v>395</v>
      </c>
      <c r="M57" t="s">
        <v>98</v>
      </c>
      <c r="N57">
        <v>20</v>
      </c>
      <c r="O57" t="s">
        <v>99</v>
      </c>
      <c r="Q57" s="1">
        <v>42532</v>
      </c>
      <c r="R57" s="1">
        <v>42602</v>
      </c>
      <c r="S57" t="s">
        <v>126</v>
      </c>
      <c r="U57" t="s">
        <v>396</v>
      </c>
      <c r="Y57" t="s">
        <v>226</v>
      </c>
      <c r="AC57" t="s">
        <v>306</v>
      </c>
      <c r="AD57" t="s">
        <v>344</v>
      </c>
      <c r="AF57" t="s">
        <v>397</v>
      </c>
      <c r="AG57" t="s">
        <v>398</v>
      </c>
      <c r="AO57" t="s">
        <v>345</v>
      </c>
      <c r="AP57" t="s">
        <v>399</v>
      </c>
      <c r="AV57" t="s">
        <v>400</v>
      </c>
      <c r="AY57">
        <v>1</v>
      </c>
      <c r="AZ57" t="s">
        <v>401</v>
      </c>
      <c r="BB57" t="s">
        <v>110</v>
      </c>
      <c r="BC57" t="s">
        <v>111</v>
      </c>
      <c r="BD57" t="s">
        <v>314</v>
      </c>
      <c r="BE57">
        <v>90</v>
      </c>
      <c r="BF57" t="s">
        <v>315</v>
      </c>
      <c r="BG57" t="s">
        <v>314</v>
      </c>
      <c r="BH57">
        <v>90</v>
      </c>
      <c r="BJ57" t="s">
        <v>314</v>
      </c>
      <c r="BK57">
        <v>0</v>
      </c>
      <c r="BL57">
        <v>90</v>
      </c>
      <c r="BM57">
        <v>180</v>
      </c>
      <c r="BN57">
        <v>270</v>
      </c>
      <c r="BP57" t="s">
        <v>128</v>
      </c>
      <c r="BQ57" t="s">
        <v>129</v>
      </c>
      <c r="BR57" t="s">
        <v>115</v>
      </c>
      <c r="BS57" t="s">
        <v>390</v>
      </c>
    </row>
    <row r="58" spans="1:72">
      <c r="A58" t="s">
        <v>372</v>
      </c>
      <c r="B58">
        <v>57</v>
      </c>
      <c r="C58">
        <v>1974</v>
      </c>
      <c r="D58" t="s">
        <v>91</v>
      </c>
      <c r="E58" t="s">
        <v>373</v>
      </c>
      <c r="J58" t="s">
        <v>402</v>
      </c>
      <c r="L58" t="s">
        <v>403</v>
      </c>
      <c r="M58" t="s">
        <v>98</v>
      </c>
      <c r="N58">
        <v>20</v>
      </c>
      <c r="O58" t="s">
        <v>99</v>
      </c>
      <c r="Q58" s="1">
        <v>42525</v>
      </c>
      <c r="R58" s="1">
        <v>42602</v>
      </c>
      <c r="S58" t="s">
        <v>140</v>
      </c>
      <c r="U58" t="s">
        <v>387</v>
      </c>
      <c r="W58" t="s">
        <v>404</v>
      </c>
      <c r="Y58" t="s">
        <v>226</v>
      </c>
      <c r="AC58" t="s">
        <v>306</v>
      </c>
      <c r="AD58" t="s">
        <v>344</v>
      </c>
      <c r="AF58" t="s">
        <v>405</v>
      </c>
      <c r="AG58" t="s">
        <v>406</v>
      </c>
      <c r="AN58">
        <v>834</v>
      </c>
      <c r="AO58" t="s">
        <v>345</v>
      </c>
      <c r="AP58" t="s">
        <v>407</v>
      </c>
      <c r="AS58" t="s">
        <v>408</v>
      </c>
      <c r="AV58" t="s">
        <v>310</v>
      </c>
      <c r="AY58">
        <v>1</v>
      </c>
      <c r="AZ58" t="s">
        <v>141</v>
      </c>
      <c r="BB58" t="s">
        <v>110</v>
      </c>
      <c r="BC58" t="s">
        <v>111</v>
      </c>
      <c r="BD58" t="s">
        <v>314</v>
      </c>
      <c r="BE58">
        <v>120</v>
      </c>
      <c r="BF58" t="s">
        <v>315</v>
      </c>
      <c r="BG58" t="s">
        <v>314</v>
      </c>
      <c r="BH58">
        <v>80</v>
      </c>
      <c r="BJ58" t="s">
        <v>314</v>
      </c>
      <c r="BK58">
        <v>0</v>
      </c>
      <c r="BL58">
        <v>80</v>
      </c>
      <c r="BM58">
        <v>160</v>
      </c>
      <c r="BN58">
        <v>240</v>
      </c>
      <c r="BP58" t="s">
        <v>409</v>
      </c>
      <c r="BQ58" t="s">
        <v>125</v>
      </c>
      <c r="BR58" t="s">
        <v>390</v>
      </c>
      <c r="BS58" t="s">
        <v>183</v>
      </c>
    </row>
    <row r="59" spans="1:72">
      <c r="A59" t="s">
        <v>372</v>
      </c>
      <c r="B59">
        <v>58</v>
      </c>
      <c r="C59">
        <v>1974</v>
      </c>
      <c r="D59" t="s">
        <v>91</v>
      </c>
      <c r="E59" t="s">
        <v>373</v>
      </c>
      <c r="J59" t="s">
        <v>402</v>
      </c>
      <c r="L59" t="s">
        <v>410</v>
      </c>
      <c r="M59" t="s">
        <v>98</v>
      </c>
      <c r="N59">
        <v>20</v>
      </c>
      <c r="O59" t="s">
        <v>99</v>
      </c>
      <c r="Q59" s="1">
        <v>42526</v>
      </c>
      <c r="R59" s="1">
        <v>42599</v>
      </c>
      <c r="S59" t="s">
        <v>333</v>
      </c>
      <c r="U59" t="s">
        <v>369</v>
      </c>
      <c r="W59" t="s">
        <v>411</v>
      </c>
      <c r="AC59" t="s">
        <v>306</v>
      </c>
      <c r="AD59" t="s">
        <v>344</v>
      </c>
      <c r="AE59">
        <v>3419</v>
      </c>
      <c r="AF59" t="s">
        <v>412</v>
      </c>
      <c r="AG59" t="s">
        <v>413</v>
      </c>
      <c r="AO59" t="s">
        <v>345</v>
      </c>
      <c r="AP59" t="s">
        <v>378</v>
      </c>
      <c r="AV59" t="s">
        <v>400</v>
      </c>
      <c r="AY59">
        <v>1</v>
      </c>
      <c r="AZ59" t="s">
        <v>401</v>
      </c>
      <c r="BB59" t="s">
        <v>110</v>
      </c>
      <c r="BC59" t="s">
        <v>111</v>
      </c>
      <c r="BD59" t="s">
        <v>314</v>
      </c>
      <c r="BE59">
        <v>120</v>
      </c>
      <c r="BF59" t="s">
        <v>315</v>
      </c>
      <c r="BG59" t="s">
        <v>314</v>
      </c>
      <c r="BH59">
        <v>80</v>
      </c>
      <c r="BJ59" t="s">
        <v>314</v>
      </c>
      <c r="BK59">
        <v>0</v>
      </c>
      <c r="BL59">
        <v>80</v>
      </c>
      <c r="BM59">
        <v>160</v>
      </c>
      <c r="BN59">
        <v>240</v>
      </c>
      <c r="BP59" t="s">
        <v>283</v>
      </c>
      <c r="BQ59" t="s">
        <v>333</v>
      </c>
      <c r="BR59" t="s">
        <v>248</v>
      </c>
      <c r="BS59" t="s">
        <v>334</v>
      </c>
    </row>
    <row r="60" spans="1:72">
      <c r="A60" t="s">
        <v>372</v>
      </c>
      <c r="B60">
        <v>59</v>
      </c>
      <c r="C60">
        <v>1974</v>
      </c>
      <c r="D60" t="s">
        <v>91</v>
      </c>
      <c r="E60" t="s">
        <v>373</v>
      </c>
      <c r="F60" t="s">
        <v>414</v>
      </c>
      <c r="G60" t="s">
        <v>415</v>
      </c>
      <c r="H60" t="s">
        <v>416</v>
      </c>
      <c r="I60" t="s">
        <v>417</v>
      </c>
      <c r="J60" t="s">
        <v>402</v>
      </c>
      <c r="L60">
        <v>10</v>
      </c>
      <c r="M60" t="s">
        <v>98</v>
      </c>
      <c r="N60">
        <v>20</v>
      </c>
      <c r="O60" t="s">
        <v>99</v>
      </c>
      <c r="Q60" s="1">
        <v>42525</v>
      </c>
      <c r="R60" s="1">
        <v>42603</v>
      </c>
      <c r="S60" t="s">
        <v>361</v>
      </c>
      <c r="U60" t="s">
        <v>217</v>
      </c>
      <c r="W60" t="s">
        <v>418</v>
      </c>
      <c r="AC60" t="s">
        <v>306</v>
      </c>
      <c r="AD60" t="s">
        <v>344</v>
      </c>
      <c r="AF60" t="s">
        <v>419</v>
      </c>
      <c r="AG60" t="s">
        <v>420</v>
      </c>
      <c r="AN60">
        <v>768</v>
      </c>
      <c r="AO60" t="s">
        <v>345</v>
      </c>
      <c r="AP60" t="s">
        <v>421</v>
      </c>
      <c r="AS60" t="s">
        <v>155</v>
      </c>
      <c r="AV60" t="s">
        <v>400</v>
      </c>
      <c r="AY60">
        <v>1</v>
      </c>
      <c r="AZ60" t="s">
        <v>141</v>
      </c>
      <c r="BB60" t="s">
        <v>110</v>
      </c>
      <c r="BC60" t="s">
        <v>111</v>
      </c>
      <c r="BD60" t="s">
        <v>314</v>
      </c>
      <c r="BE60">
        <v>120</v>
      </c>
      <c r="BF60" t="s">
        <v>315</v>
      </c>
      <c r="BG60" t="s">
        <v>314</v>
      </c>
      <c r="BH60">
        <v>80</v>
      </c>
      <c r="BJ60" t="s">
        <v>314</v>
      </c>
      <c r="BK60">
        <v>0</v>
      </c>
      <c r="BL60">
        <v>80</v>
      </c>
      <c r="BM60">
        <v>160</v>
      </c>
      <c r="BN60">
        <v>240</v>
      </c>
      <c r="BP60">
        <v>3</v>
      </c>
      <c r="BQ60" t="s">
        <v>329</v>
      </c>
      <c r="BR60" t="s">
        <v>304</v>
      </c>
      <c r="BS60" t="s">
        <v>360</v>
      </c>
    </row>
    <row r="61" spans="1:72">
      <c r="A61" t="s">
        <v>372</v>
      </c>
      <c r="B61">
        <v>60</v>
      </c>
      <c r="C61">
        <v>1974</v>
      </c>
      <c r="D61" t="s">
        <v>91</v>
      </c>
      <c r="E61" t="s">
        <v>373</v>
      </c>
      <c r="F61" t="s">
        <v>414</v>
      </c>
      <c r="G61" t="s">
        <v>415</v>
      </c>
      <c r="H61" t="s">
        <v>416</v>
      </c>
      <c r="I61" t="s">
        <v>417</v>
      </c>
      <c r="J61" t="s">
        <v>402</v>
      </c>
      <c r="L61">
        <v>11</v>
      </c>
      <c r="M61" t="s">
        <v>98</v>
      </c>
      <c r="N61">
        <v>20</v>
      </c>
      <c r="O61" t="s">
        <v>99</v>
      </c>
      <c r="Q61" s="1">
        <v>42525</v>
      </c>
      <c r="R61" s="1">
        <v>42597</v>
      </c>
      <c r="S61">
        <v>6</v>
      </c>
      <c r="U61">
        <v>4</v>
      </c>
      <c r="W61" t="s">
        <v>422</v>
      </c>
      <c r="AC61" t="s">
        <v>306</v>
      </c>
      <c r="AD61" t="s">
        <v>344</v>
      </c>
      <c r="AF61" t="s">
        <v>423</v>
      </c>
      <c r="AG61" t="s">
        <v>424</v>
      </c>
      <c r="AN61">
        <v>634</v>
      </c>
      <c r="AO61" t="s">
        <v>345</v>
      </c>
      <c r="AP61" t="s">
        <v>425</v>
      </c>
      <c r="AS61">
        <v>5</v>
      </c>
      <c r="AV61" t="s">
        <v>426</v>
      </c>
      <c r="AY61">
        <v>2</v>
      </c>
      <c r="AZ61" t="s">
        <v>363</v>
      </c>
      <c r="BB61" t="s">
        <v>110</v>
      </c>
      <c r="BC61" t="s">
        <v>111</v>
      </c>
      <c r="BD61" t="s">
        <v>314</v>
      </c>
      <c r="BE61">
        <v>120</v>
      </c>
      <c r="BF61" t="s">
        <v>315</v>
      </c>
      <c r="BG61" t="s">
        <v>314</v>
      </c>
      <c r="BH61">
        <v>80</v>
      </c>
      <c r="BJ61" t="s">
        <v>314</v>
      </c>
      <c r="BK61">
        <v>0</v>
      </c>
      <c r="BL61">
        <v>80</v>
      </c>
      <c r="BM61">
        <v>160</v>
      </c>
      <c r="BN61">
        <v>240</v>
      </c>
      <c r="BP61" t="s">
        <v>427</v>
      </c>
      <c r="BQ61" t="s">
        <v>216</v>
      </c>
      <c r="BR61" t="s">
        <v>428</v>
      </c>
      <c r="BS61" t="s">
        <v>357</v>
      </c>
    </row>
    <row r="62" spans="1:72">
      <c r="A62" t="s">
        <v>372</v>
      </c>
      <c r="B62">
        <v>61</v>
      </c>
      <c r="C62">
        <v>1974</v>
      </c>
      <c r="D62" t="s">
        <v>91</v>
      </c>
      <c r="E62" t="s">
        <v>373</v>
      </c>
      <c r="F62" t="s">
        <v>429</v>
      </c>
      <c r="G62" t="s">
        <v>430</v>
      </c>
      <c r="H62" t="s">
        <v>431</v>
      </c>
      <c r="I62" t="s">
        <v>432</v>
      </c>
      <c r="J62" t="s">
        <v>433</v>
      </c>
      <c r="L62">
        <v>51</v>
      </c>
      <c r="M62" t="s">
        <v>98</v>
      </c>
      <c r="N62">
        <v>20</v>
      </c>
      <c r="O62" t="s">
        <v>99</v>
      </c>
      <c r="Q62" s="1">
        <v>42524</v>
      </c>
      <c r="S62" t="s">
        <v>139</v>
      </c>
      <c r="U62" t="s">
        <v>434</v>
      </c>
      <c r="Y62" t="s">
        <v>435</v>
      </c>
      <c r="AC62" t="s">
        <v>306</v>
      </c>
      <c r="AD62" t="s">
        <v>344</v>
      </c>
      <c r="AF62">
        <v>70</v>
      </c>
      <c r="AG62">
        <v>68</v>
      </c>
      <c r="AO62" t="s">
        <v>345</v>
      </c>
      <c r="AP62" t="s">
        <v>436</v>
      </c>
      <c r="AV62" t="s">
        <v>437</v>
      </c>
      <c r="AY62">
        <v>0</v>
      </c>
      <c r="BB62" t="s">
        <v>110</v>
      </c>
      <c r="BC62" t="s">
        <v>111</v>
      </c>
      <c r="BD62" t="s">
        <v>314</v>
      </c>
      <c r="BE62">
        <v>100</v>
      </c>
      <c r="BF62" t="s">
        <v>315</v>
      </c>
      <c r="BG62" t="s">
        <v>314</v>
      </c>
      <c r="BH62">
        <v>80</v>
      </c>
      <c r="BJ62" t="s">
        <v>314</v>
      </c>
      <c r="BK62">
        <v>0</v>
      </c>
      <c r="BL62">
        <v>40</v>
      </c>
      <c r="BM62">
        <v>80</v>
      </c>
      <c r="BN62">
        <v>120</v>
      </c>
      <c r="BP62" t="s">
        <v>328</v>
      </c>
      <c r="BQ62" t="s">
        <v>298</v>
      </c>
      <c r="BR62" t="s">
        <v>438</v>
      </c>
      <c r="BS62" t="s">
        <v>439</v>
      </c>
    </row>
    <row r="63" spans="1:72">
      <c r="A63" t="s">
        <v>372</v>
      </c>
      <c r="B63">
        <v>62</v>
      </c>
      <c r="C63">
        <v>1974</v>
      </c>
      <c r="D63" t="s">
        <v>91</v>
      </c>
      <c r="E63" t="s">
        <v>373</v>
      </c>
      <c r="F63" t="s">
        <v>440</v>
      </c>
      <c r="G63" t="s">
        <v>441</v>
      </c>
      <c r="H63" t="s">
        <v>442</v>
      </c>
      <c r="I63" t="s">
        <v>443</v>
      </c>
      <c r="J63" t="s">
        <v>433</v>
      </c>
      <c r="L63">
        <v>52</v>
      </c>
      <c r="M63" t="s">
        <v>98</v>
      </c>
      <c r="N63">
        <v>20</v>
      </c>
      <c r="O63" t="s">
        <v>99</v>
      </c>
      <c r="Q63" s="1">
        <v>42526</v>
      </c>
      <c r="S63">
        <v>8</v>
      </c>
      <c r="U63" t="s">
        <v>444</v>
      </c>
      <c r="Y63" t="s">
        <v>100</v>
      </c>
      <c r="AC63" t="s">
        <v>306</v>
      </c>
      <c r="AD63" t="s">
        <v>344</v>
      </c>
      <c r="AF63" t="s">
        <v>445</v>
      </c>
      <c r="AG63" t="s">
        <v>446</v>
      </c>
      <c r="AN63">
        <v>875</v>
      </c>
      <c r="AO63" t="s">
        <v>345</v>
      </c>
      <c r="AP63" t="s">
        <v>447</v>
      </c>
      <c r="AS63" t="s">
        <v>448</v>
      </c>
      <c r="AV63" t="s">
        <v>449</v>
      </c>
      <c r="AW63">
        <v>30</v>
      </c>
      <c r="AX63">
        <v>16</v>
      </c>
      <c r="AY63">
        <v>1</v>
      </c>
      <c r="AZ63" t="s">
        <v>450</v>
      </c>
      <c r="BB63" t="s">
        <v>110</v>
      </c>
      <c r="BC63" t="s">
        <v>111</v>
      </c>
      <c r="BD63" t="s">
        <v>314</v>
      </c>
      <c r="BE63">
        <v>100</v>
      </c>
      <c r="BF63" t="s">
        <v>315</v>
      </c>
      <c r="BG63" t="s">
        <v>314</v>
      </c>
      <c r="BH63">
        <v>80</v>
      </c>
      <c r="BJ63" t="s">
        <v>314</v>
      </c>
      <c r="BK63">
        <v>0</v>
      </c>
      <c r="BL63">
        <v>40</v>
      </c>
      <c r="BM63">
        <v>80</v>
      </c>
      <c r="BN63">
        <v>120</v>
      </c>
      <c r="BP63" t="s">
        <v>360</v>
      </c>
      <c r="BQ63" t="s">
        <v>394</v>
      </c>
      <c r="BR63" t="s">
        <v>335</v>
      </c>
      <c r="BS63" t="s">
        <v>298</v>
      </c>
    </row>
    <row r="64" spans="1:72">
      <c r="A64" t="s">
        <v>451</v>
      </c>
      <c r="B64">
        <v>63</v>
      </c>
      <c r="C64">
        <v>1970</v>
      </c>
      <c r="D64" t="s">
        <v>91</v>
      </c>
      <c r="E64" t="s">
        <v>373</v>
      </c>
      <c r="F64" t="s">
        <v>452</v>
      </c>
      <c r="G64" t="s">
        <v>453</v>
      </c>
      <c r="H64" t="s">
        <v>454</v>
      </c>
      <c r="I64" t="s">
        <v>455</v>
      </c>
      <c r="M64" t="s">
        <v>98</v>
      </c>
      <c r="N64">
        <v>20</v>
      </c>
      <c r="O64" t="s">
        <v>99</v>
      </c>
      <c r="AC64" t="s">
        <v>306</v>
      </c>
      <c r="AD64" t="s">
        <v>344</v>
      </c>
      <c r="AN64">
        <v>972</v>
      </c>
      <c r="AO64" t="s">
        <v>345</v>
      </c>
      <c r="AP64" t="s">
        <v>456</v>
      </c>
      <c r="AS64" t="s">
        <v>366</v>
      </c>
      <c r="AV64" t="s">
        <v>449</v>
      </c>
      <c r="AY64">
        <v>1</v>
      </c>
      <c r="AZ64" t="s">
        <v>457</v>
      </c>
      <c r="BB64" t="s">
        <v>110</v>
      </c>
      <c r="BC64" t="s">
        <v>111</v>
      </c>
      <c r="BD64" t="s">
        <v>314</v>
      </c>
      <c r="BF64" t="s">
        <v>315</v>
      </c>
      <c r="BG64" t="s">
        <v>314</v>
      </c>
      <c r="BJ64" t="s">
        <v>458</v>
      </c>
      <c r="BK64">
        <v>0</v>
      </c>
      <c r="BL64">
        <v>20</v>
      </c>
      <c r="BM64">
        <v>40</v>
      </c>
      <c r="BN64">
        <v>60</v>
      </c>
      <c r="BP64" t="s">
        <v>115</v>
      </c>
      <c r="BQ64" t="s">
        <v>459</v>
      </c>
      <c r="BR64" t="s">
        <v>115</v>
      </c>
      <c r="BS64" t="s">
        <v>384</v>
      </c>
    </row>
    <row r="65" spans="1:71">
      <c r="A65" t="s">
        <v>451</v>
      </c>
      <c r="B65">
        <v>64</v>
      </c>
      <c r="C65">
        <v>1970</v>
      </c>
      <c r="D65" t="s">
        <v>91</v>
      </c>
      <c r="E65" t="s">
        <v>373</v>
      </c>
      <c r="F65" t="s">
        <v>452</v>
      </c>
      <c r="G65" t="s">
        <v>453</v>
      </c>
      <c r="H65" t="s">
        <v>454</v>
      </c>
      <c r="I65" t="s">
        <v>455</v>
      </c>
      <c r="M65" t="s">
        <v>98</v>
      </c>
      <c r="N65">
        <v>20</v>
      </c>
      <c r="O65" t="s">
        <v>99</v>
      </c>
      <c r="AC65" t="s">
        <v>306</v>
      </c>
      <c r="AD65" t="s">
        <v>344</v>
      </c>
      <c r="AN65">
        <v>1320</v>
      </c>
      <c r="AO65" t="s">
        <v>345</v>
      </c>
      <c r="AP65" t="s">
        <v>460</v>
      </c>
      <c r="AS65" t="s">
        <v>444</v>
      </c>
      <c r="AV65" t="s">
        <v>461</v>
      </c>
      <c r="AY65">
        <v>1</v>
      </c>
      <c r="AZ65" t="s">
        <v>462</v>
      </c>
      <c r="BB65" t="s">
        <v>110</v>
      </c>
      <c r="BC65" t="s">
        <v>111</v>
      </c>
      <c r="BD65" t="s">
        <v>314</v>
      </c>
      <c r="BF65" t="s">
        <v>315</v>
      </c>
      <c r="BG65" t="s">
        <v>314</v>
      </c>
      <c r="BJ65" t="s">
        <v>458</v>
      </c>
      <c r="BK65">
        <v>0</v>
      </c>
      <c r="BL65">
        <v>20</v>
      </c>
      <c r="BM65">
        <v>40</v>
      </c>
      <c r="BN65">
        <v>60</v>
      </c>
      <c r="BP65" t="s">
        <v>113</v>
      </c>
      <c r="BQ65" t="s">
        <v>459</v>
      </c>
      <c r="BR65" t="s">
        <v>390</v>
      </c>
      <c r="BS65" t="s">
        <v>428</v>
      </c>
    </row>
    <row r="66" spans="1:71">
      <c r="A66" t="s">
        <v>451</v>
      </c>
      <c r="B66">
        <v>65</v>
      </c>
      <c r="C66">
        <v>1970</v>
      </c>
      <c r="D66" t="s">
        <v>91</v>
      </c>
      <c r="E66" t="s">
        <v>373</v>
      </c>
      <c r="F66" t="s">
        <v>452</v>
      </c>
      <c r="G66" t="s">
        <v>453</v>
      </c>
      <c r="H66" t="s">
        <v>454</v>
      </c>
      <c r="I66" t="s">
        <v>455</v>
      </c>
      <c r="M66" t="s">
        <v>98</v>
      </c>
      <c r="N66">
        <v>20</v>
      </c>
      <c r="O66" t="s">
        <v>99</v>
      </c>
      <c r="AC66" t="s">
        <v>306</v>
      </c>
      <c r="AD66" t="s">
        <v>344</v>
      </c>
      <c r="AN66">
        <v>1053</v>
      </c>
      <c r="AO66" t="s">
        <v>345</v>
      </c>
      <c r="AP66" t="s">
        <v>312</v>
      </c>
      <c r="AS66" t="s">
        <v>463</v>
      </c>
      <c r="AV66" t="s">
        <v>461</v>
      </c>
      <c r="AY66">
        <v>1</v>
      </c>
      <c r="AZ66" t="s">
        <v>464</v>
      </c>
      <c r="BB66" t="s">
        <v>110</v>
      </c>
      <c r="BC66" t="s">
        <v>111</v>
      </c>
      <c r="BD66" t="s">
        <v>314</v>
      </c>
      <c r="BF66" t="s">
        <v>315</v>
      </c>
      <c r="BG66" t="s">
        <v>314</v>
      </c>
      <c r="BJ66" t="s">
        <v>458</v>
      </c>
      <c r="BK66">
        <v>0</v>
      </c>
      <c r="BL66">
        <v>20</v>
      </c>
      <c r="BM66">
        <v>40</v>
      </c>
      <c r="BN66">
        <v>60</v>
      </c>
      <c r="BP66">
        <v>4</v>
      </c>
      <c r="BQ66" t="s">
        <v>113</v>
      </c>
      <c r="BR66" t="s">
        <v>304</v>
      </c>
      <c r="BS66" t="s">
        <v>304</v>
      </c>
    </row>
    <row r="67" spans="1:71">
      <c r="A67" t="s">
        <v>451</v>
      </c>
      <c r="B67">
        <v>66</v>
      </c>
      <c r="C67">
        <v>1970</v>
      </c>
      <c r="D67" t="s">
        <v>91</v>
      </c>
      <c r="E67" t="s">
        <v>373</v>
      </c>
      <c r="F67" t="s">
        <v>465</v>
      </c>
      <c r="G67" t="s">
        <v>466</v>
      </c>
      <c r="H67" t="s">
        <v>467</v>
      </c>
      <c r="I67" t="s">
        <v>468</v>
      </c>
      <c r="M67" t="s">
        <v>98</v>
      </c>
      <c r="N67">
        <v>20</v>
      </c>
      <c r="O67" t="s">
        <v>99</v>
      </c>
      <c r="AC67" t="s">
        <v>306</v>
      </c>
      <c r="AD67" t="s">
        <v>344</v>
      </c>
      <c r="AN67">
        <v>1059</v>
      </c>
      <c r="AO67" t="s">
        <v>345</v>
      </c>
      <c r="AP67" t="s">
        <v>469</v>
      </c>
      <c r="AS67" t="s">
        <v>470</v>
      </c>
      <c r="AV67" t="s">
        <v>108</v>
      </c>
      <c r="AY67">
        <v>3</v>
      </c>
      <c r="AZ67" t="s">
        <v>471</v>
      </c>
      <c r="BB67" t="s">
        <v>110</v>
      </c>
      <c r="BC67" t="s">
        <v>111</v>
      </c>
      <c r="BD67" t="s">
        <v>314</v>
      </c>
      <c r="BF67" t="s">
        <v>315</v>
      </c>
      <c r="BG67" t="s">
        <v>314</v>
      </c>
      <c r="BJ67" t="s">
        <v>458</v>
      </c>
      <c r="BK67">
        <v>0</v>
      </c>
      <c r="BL67">
        <v>20</v>
      </c>
      <c r="BM67">
        <v>40</v>
      </c>
      <c r="BN67">
        <v>60</v>
      </c>
      <c r="BP67" t="s">
        <v>447</v>
      </c>
      <c r="BQ67">
        <v>11</v>
      </c>
      <c r="BR67" t="s">
        <v>472</v>
      </c>
      <c r="BS67" t="s">
        <v>312</v>
      </c>
    </row>
    <row r="68" spans="1:71">
      <c r="A68" t="s">
        <v>451</v>
      </c>
      <c r="B68">
        <v>67</v>
      </c>
      <c r="C68">
        <v>1972</v>
      </c>
      <c r="D68" t="s">
        <v>91</v>
      </c>
      <c r="E68" t="s">
        <v>373</v>
      </c>
      <c r="F68" t="s">
        <v>452</v>
      </c>
      <c r="G68" t="s">
        <v>453</v>
      </c>
      <c r="H68" t="s">
        <v>454</v>
      </c>
      <c r="I68" t="s">
        <v>455</v>
      </c>
      <c r="J68" t="s">
        <v>473</v>
      </c>
      <c r="L68">
        <v>40</v>
      </c>
      <c r="M68" t="s">
        <v>98</v>
      </c>
      <c r="N68">
        <v>20</v>
      </c>
      <c r="O68" t="s">
        <v>99</v>
      </c>
      <c r="Q68" s="1">
        <v>42529</v>
      </c>
      <c r="S68" t="s">
        <v>283</v>
      </c>
      <c r="Y68" t="s">
        <v>474</v>
      </c>
      <c r="AC68" t="s">
        <v>306</v>
      </c>
      <c r="AD68" t="s">
        <v>344</v>
      </c>
      <c r="AG68" t="s">
        <v>475</v>
      </c>
      <c r="AN68">
        <v>972</v>
      </c>
      <c r="AO68" t="s">
        <v>345</v>
      </c>
      <c r="AP68" t="s">
        <v>476</v>
      </c>
      <c r="AS68" t="s">
        <v>477</v>
      </c>
      <c r="AV68" t="s">
        <v>449</v>
      </c>
      <c r="AW68">
        <v>28</v>
      </c>
      <c r="AX68">
        <v>12</v>
      </c>
      <c r="AY68">
        <v>1</v>
      </c>
      <c r="AZ68" t="s">
        <v>457</v>
      </c>
      <c r="BB68" t="s">
        <v>110</v>
      </c>
      <c r="BC68" t="s">
        <v>111</v>
      </c>
      <c r="BD68" t="s">
        <v>314</v>
      </c>
      <c r="BE68">
        <v>150</v>
      </c>
      <c r="BF68" t="s">
        <v>315</v>
      </c>
      <c r="BG68" t="s">
        <v>314</v>
      </c>
      <c r="BH68">
        <v>100</v>
      </c>
      <c r="BJ68" t="s">
        <v>458</v>
      </c>
      <c r="BK68">
        <v>0</v>
      </c>
      <c r="BL68">
        <v>20</v>
      </c>
      <c r="BM68">
        <v>80</v>
      </c>
      <c r="BN68">
        <v>120</v>
      </c>
      <c r="BP68" t="s">
        <v>478</v>
      </c>
      <c r="BQ68">
        <v>12</v>
      </c>
      <c r="BR68" t="s">
        <v>479</v>
      </c>
      <c r="BS68" t="s">
        <v>239</v>
      </c>
    </row>
    <row r="69" spans="1:71">
      <c r="A69" t="s">
        <v>451</v>
      </c>
      <c r="B69">
        <v>68</v>
      </c>
      <c r="C69">
        <v>1972</v>
      </c>
      <c r="D69" t="s">
        <v>91</v>
      </c>
      <c r="E69" t="s">
        <v>373</v>
      </c>
      <c r="F69" t="s">
        <v>480</v>
      </c>
      <c r="G69" t="s">
        <v>481</v>
      </c>
      <c r="H69" t="s">
        <v>482</v>
      </c>
      <c r="I69" t="s">
        <v>483</v>
      </c>
      <c r="J69" t="s">
        <v>484</v>
      </c>
      <c r="L69">
        <v>42</v>
      </c>
      <c r="M69" t="s">
        <v>98</v>
      </c>
      <c r="N69">
        <v>20</v>
      </c>
      <c r="O69" t="s">
        <v>99</v>
      </c>
      <c r="Q69" s="1">
        <v>42540</v>
      </c>
      <c r="S69" t="s">
        <v>139</v>
      </c>
      <c r="Y69" t="s">
        <v>485</v>
      </c>
      <c r="AC69" t="s">
        <v>306</v>
      </c>
      <c r="AD69" t="s">
        <v>344</v>
      </c>
      <c r="AG69" t="s">
        <v>486</v>
      </c>
      <c r="AN69">
        <v>948</v>
      </c>
      <c r="AO69" t="s">
        <v>345</v>
      </c>
      <c r="AP69">
        <v>8</v>
      </c>
      <c r="AS69" t="s">
        <v>331</v>
      </c>
      <c r="AV69" t="s">
        <v>449</v>
      </c>
      <c r="AY69">
        <v>1</v>
      </c>
      <c r="AZ69" t="s">
        <v>487</v>
      </c>
      <c r="BB69" t="s">
        <v>110</v>
      </c>
      <c r="BC69" t="s">
        <v>111</v>
      </c>
      <c r="BD69" t="s">
        <v>314</v>
      </c>
      <c r="BE69">
        <v>150</v>
      </c>
      <c r="BF69" t="s">
        <v>315</v>
      </c>
      <c r="BG69" t="s">
        <v>314</v>
      </c>
      <c r="BH69">
        <v>100</v>
      </c>
      <c r="BJ69" t="s">
        <v>458</v>
      </c>
      <c r="BK69">
        <v>0</v>
      </c>
      <c r="BL69">
        <v>40</v>
      </c>
      <c r="BM69">
        <v>80</v>
      </c>
      <c r="BN69">
        <v>120</v>
      </c>
      <c r="BP69" t="s">
        <v>488</v>
      </c>
      <c r="BQ69" t="s">
        <v>489</v>
      </c>
      <c r="BR69" t="s">
        <v>489</v>
      </c>
      <c r="BS69" t="s">
        <v>129</v>
      </c>
    </row>
    <row r="70" spans="1:71">
      <c r="A70" t="s">
        <v>451</v>
      </c>
      <c r="B70">
        <v>69</v>
      </c>
      <c r="C70">
        <v>1972</v>
      </c>
      <c r="D70" t="s">
        <v>91</v>
      </c>
      <c r="E70" t="s">
        <v>373</v>
      </c>
      <c r="F70" t="s">
        <v>156</v>
      </c>
      <c r="G70" t="s">
        <v>189</v>
      </c>
      <c r="H70" t="s">
        <v>190</v>
      </c>
      <c r="I70" t="s">
        <v>191</v>
      </c>
      <c r="J70" t="s">
        <v>484</v>
      </c>
      <c r="L70">
        <v>41</v>
      </c>
      <c r="M70" t="s">
        <v>98</v>
      </c>
      <c r="N70">
        <v>20</v>
      </c>
      <c r="O70" t="s">
        <v>99</v>
      </c>
      <c r="Q70" s="1">
        <v>42513</v>
      </c>
      <c r="S70" t="s">
        <v>296</v>
      </c>
      <c r="Y70" t="s">
        <v>490</v>
      </c>
      <c r="AC70" t="s">
        <v>306</v>
      </c>
      <c r="AD70" t="s">
        <v>344</v>
      </c>
      <c r="AG70" t="s">
        <v>475</v>
      </c>
      <c r="AN70">
        <v>943</v>
      </c>
      <c r="AO70" t="s">
        <v>345</v>
      </c>
      <c r="AP70" t="s">
        <v>123</v>
      </c>
      <c r="AS70" t="s">
        <v>366</v>
      </c>
      <c r="AV70" t="s">
        <v>491</v>
      </c>
      <c r="AW70">
        <v>17</v>
      </c>
      <c r="AX70">
        <v>55</v>
      </c>
      <c r="AY70">
        <v>2</v>
      </c>
      <c r="AZ70" t="s">
        <v>207</v>
      </c>
      <c r="BB70" t="s">
        <v>110</v>
      </c>
      <c r="BC70" t="s">
        <v>111</v>
      </c>
      <c r="BD70" t="s">
        <v>314</v>
      </c>
      <c r="BE70">
        <v>150</v>
      </c>
      <c r="BF70" t="s">
        <v>315</v>
      </c>
      <c r="BG70" t="s">
        <v>314</v>
      </c>
      <c r="BH70">
        <v>100</v>
      </c>
      <c r="BJ70" t="s">
        <v>458</v>
      </c>
      <c r="BK70">
        <v>0</v>
      </c>
      <c r="BL70">
        <v>40</v>
      </c>
      <c r="BM70">
        <v>80</v>
      </c>
      <c r="BN70">
        <v>120</v>
      </c>
      <c r="BP70" t="s">
        <v>492</v>
      </c>
      <c r="BQ70" t="s">
        <v>493</v>
      </c>
      <c r="BR70" t="s">
        <v>494</v>
      </c>
      <c r="BS70" t="s">
        <v>495</v>
      </c>
    </row>
    <row r="71" spans="1:71">
      <c r="A71" t="s">
        <v>451</v>
      </c>
      <c r="B71">
        <v>70</v>
      </c>
      <c r="C71">
        <v>1972</v>
      </c>
      <c r="D71" t="s">
        <v>91</v>
      </c>
      <c r="E71" t="s">
        <v>373</v>
      </c>
      <c r="F71" t="s">
        <v>496</v>
      </c>
      <c r="G71" t="s">
        <v>497</v>
      </c>
      <c r="H71" t="s">
        <v>498</v>
      </c>
      <c r="I71" t="s">
        <v>499</v>
      </c>
      <c r="J71" t="s">
        <v>500</v>
      </c>
      <c r="L71">
        <v>15</v>
      </c>
      <c r="M71" t="s">
        <v>98</v>
      </c>
      <c r="N71">
        <v>20</v>
      </c>
      <c r="O71" t="s">
        <v>99</v>
      </c>
      <c r="Q71" s="1">
        <v>42519</v>
      </c>
      <c r="U71" t="s">
        <v>387</v>
      </c>
      <c r="AC71" t="s">
        <v>306</v>
      </c>
      <c r="AD71" t="s">
        <v>344</v>
      </c>
      <c r="AG71" t="s">
        <v>124</v>
      </c>
      <c r="AN71">
        <v>1476</v>
      </c>
      <c r="AO71" t="s">
        <v>345</v>
      </c>
      <c r="AP71" t="s">
        <v>394</v>
      </c>
      <c r="AS71" t="s">
        <v>409</v>
      </c>
      <c r="AV71" t="s">
        <v>501</v>
      </c>
      <c r="AY71">
        <v>2</v>
      </c>
      <c r="AZ71" t="s">
        <v>502</v>
      </c>
      <c r="BB71" t="s">
        <v>110</v>
      </c>
      <c r="BC71" t="s">
        <v>111</v>
      </c>
      <c r="BD71" t="s">
        <v>314</v>
      </c>
      <c r="BE71">
        <v>112</v>
      </c>
      <c r="BF71" t="s">
        <v>315</v>
      </c>
      <c r="BG71" t="s">
        <v>314</v>
      </c>
      <c r="BH71">
        <v>224</v>
      </c>
      <c r="BJ71" t="s">
        <v>458</v>
      </c>
      <c r="BK71">
        <v>0</v>
      </c>
      <c r="BL71">
        <v>56</v>
      </c>
      <c r="BM71">
        <v>112</v>
      </c>
      <c r="BP71" t="s">
        <v>320</v>
      </c>
      <c r="BQ71">
        <v>11</v>
      </c>
      <c r="BR71" t="s">
        <v>503</v>
      </c>
    </row>
    <row r="72" spans="1:71">
      <c r="A72" t="s">
        <v>451</v>
      </c>
      <c r="B72">
        <v>71</v>
      </c>
      <c r="C72">
        <v>1972</v>
      </c>
      <c r="D72" t="s">
        <v>91</v>
      </c>
      <c r="E72" t="s">
        <v>373</v>
      </c>
      <c r="F72" t="s">
        <v>117</v>
      </c>
      <c r="G72" t="s">
        <v>118</v>
      </c>
      <c r="H72" t="s">
        <v>119</v>
      </c>
      <c r="I72" t="s">
        <v>120</v>
      </c>
      <c r="J72" t="s">
        <v>500</v>
      </c>
      <c r="L72">
        <v>17</v>
      </c>
      <c r="M72" t="s">
        <v>98</v>
      </c>
      <c r="N72">
        <v>20</v>
      </c>
      <c r="O72" t="s">
        <v>99</v>
      </c>
      <c r="Q72" s="1">
        <v>42527</v>
      </c>
      <c r="U72" t="s">
        <v>129</v>
      </c>
      <c r="AC72" t="s">
        <v>306</v>
      </c>
      <c r="AD72" t="s">
        <v>344</v>
      </c>
      <c r="AG72" t="s">
        <v>504</v>
      </c>
      <c r="AN72">
        <v>1235</v>
      </c>
      <c r="AO72" t="s">
        <v>345</v>
      </c>
      <c r="AP72" t="s">
        <v>505</v>
      </c>
      <c r="AS72" t="s">
        <v>155</v>
      </c>
      <c r="AV72" t="s">
        <v>501</v>
      </c>
      <c r="AY72">
        <v>2</v>
      </c>
      <c r="AZ72" t="s">
        <v>506</v>
      </c>
      <c r="BB72" t="s">
        <v>110</v>
      </c>
      <c r="BC72" t="s">
        <v>111</v>
      </c>
      <c r="BD72" t="s">
        <v>314</v>
      </c>
      <c r="BE72">
        <v>112</v>
      </c>
      <c r="BF72" t="s">
        <v>315</v>
      </c>
      <c r="BG72" t="s">
        <v>314</v>
      </c>
      <c r="BH72">
        <v>224</v>
      </c>
      <c r="BJ72" t="s">
        <v>458</v>
      </c>
      <c r="BK72">
        <v>0</v>
      </c>
      <c r="BL72">
        <v>56</v>
      </c>
      <c r="BM72">
        <v>112</v>
      </c>
      <c r="BP72" t="s">
        <v>507</v>
      </c>
      <c r="BQ72" t="s">
        <v>447</v>
      </c>
      <c r="BR72" t="s">
        <v>508</v>
      </c>
    </row>
    <row r="73" spans="1:71">
      <c r="A73" t="s">
        <v>451</v>
      </c>
      <c r="B73">
        <v>72</v>
      </c>
      <c r="C73">
        <v>1972</v>
      </c>
      <c r="D73" t="s">
        <v>91</v>
      </c>
      <c r="E73" t="s">
        <v>373</v>
      </c>
      <c r="F73" t="s">
        <v>509</v>
      </c>
      <c r="G73" t="s">
        <v>510</v>
      </c>
      <c r="H73" t="s">
        <v>511</v>
      </c>
      <c r="I73" t="s">
        <v>512</v>
      </c>
      <c r="J73" t="s">
        <v>500</v>
      </c>
      <c r="L73">
        <v>18</v>
      </c>
      <c r="M73" t="s">
        <v>98</v>
      </c>
      <c r="N73">
        <v>20</v>
      </c>
      <c r="O73" t="s">
        <v>99</v>
      </c>
      <c r="Q73" s="1">
        <v>42514</v>
      </c>
      <c r="U73" t="s">
        <v>513</v>
      </c>
      <c r="AC73" t="s">
        <v>306</v>
      </c>
      <c r="AD73" t="s">
        <v>344</v>
      </c>
      <c r="AG73" t="s">
        <v>514</v>
      </c>
      <c r="AN73">
        <v>1124</v>
      </c>
      <c r="AO73" t="s">
        <v>345</v>
      </c>
      <c r="AP73" t="s">
        <v>515</v>
      </c>
      <c r="AS73" t="s">
        <v>365</v>
      </c>
      <c r="AV73" t="s">
        <v>108</v>
      </c>
      <c r="AY73">
        <v>2</v>
      </c>
      <c r="AZ73" t="s">
        <v>282</v>
      </c>
      <c r="BB73" t="s">
        <v>110</v>
      </c>
      <c r="BC73" t="s">
        <v>111</v>
      </c>
      <c r="BD73" t="s">
        <v>314</v>
      </c>
      <c r="BE73">
        <v>112</v>
      </c>
      <c r="BF73" t="s">
        <v>315</v>
      </c>
      <c r="BG73" t="s">
        <v>314</v>
      </c>
      <c r="BH73">
        <v>224</v>
      </c>
      <c r="BJ73" t="s">
        <v>458</v>
      </c>
      <c r="BK73">
        <v>0</v>
      </c>
      <c r="BL73">
        <v>56</v>
      </c>
      <c r="BM73">
        <v>112</v>
      </c>
      <c r="BP73" t="s">
        <v>516</v>
      </c>
      <c r="BQ73" t="s">
        <v>281</v>
      </c>
      <c r="BR73" t="s">
        <v>517</v>
      </c>
    </row>
    <row r="74" spans="1:71">
      <c r="A74" t="s">
        <v>451</v>
      </c>
      <c r="B74">
        <v>73</v>
      </c>
      <c r="C74">
        <v>1972</v>
      </c>
      <c r="D74" t="s">
        <v>91</v>
      </c>
      <c r="E74" t="s">
        <v>373</v>
      </c>
      <c r="F74" t="s">
        <v>518</v>
      </c>
      <c r="G74" t="s">
        <v>519</v>
      </c>
      <c r="H74" t="s">
        <v>520</v>
      </c>
      <c r="I74" t="s">
        <v>521</v>
      </c>
      <c r="J74" t="s">
        <v>500</v>
      </c>
      <c r="L74">
        <v>16</v>
      </c>
      <c r="M74" t="s">
        <v>98</v>
      </c>
      <c r="N74">
        <v>20</v>
      </c>
      <c r="O74" t="s">
        <v>99</v>
      </c>
      <c r="Q74" s="1">
        <v>42520</v>
      </c>
      <c r="U74" t="s">
        <v>114</v>
      </c>
      <c r="AC74" t="s">
        <v>306</v>
      </c>
      <c r="AD74" t="s">
        <v>344</v>
      </c>
      <c r="AG74" t="s">
        <v>522</v>
      </c>
      <c r="AN74">
        <v>1476</v>
      </c>
      <c r="AO74" t="s">
        <v>345</v>
      </c>
      <c r="AP74" t="s">
        <v>523</v>
      </c>
      <c r="AS74" t="s">
        <v>409</v>
      </c>
      <c r="AV74" t="s">
        <v>108</v>
      </c>
      <c r="AY74">
        <v>3</v>
      </c>
      <c r="AZ74" t="s">
        <v>502</v>
      </c>
      <c r="BB74" t="s">
        <v>110</v>
      </c>
      <c r="BC74" t="s">
        <v>111</v>
      </c>
      <c r="BD74" t="s">
        <v>314</v>
      </c>
      <c r="BE74">
        <v>112</v>
      </c>
      <c r="BF74" t="s">
        <v>315</v>
      </c>
      <c r="BG74" t="s">
        <v>314</v>
      </c>
      <c r="BH74">
        <v>224</v>
      </c>
      <c r="BJ74" t="s">
        <v>458</v>
      </c>
      <c r="BK74">
        <v>0</v>
      </c>
      <c r="BL74">
        <v>56</v>
      </c>
      <c r="BM74">
        <v>112</v>
      </c>
      <c r="BP74" t="s">
        <v>296</v>
      </c>
      <c r="BQ74" t="s">
        <v>320</v>
      </c>
      <c r="BR74" t="s">
        <v>524</v>
      </c>
    </row>
    <row r="75" spans="1:71">
      <c r="A75" t="s">
        <v>451</v>
      </c>
      <c r="B75">
        <v>74</v>
      </c>
      <c r="C75">
        <v>1973</v>
      </c>
      <c r="D75" t="s">
        <v>91</v>
      </c>
      <c r="E75" t="s">
        <v>373</v>
      </c>
      <c r="F75" t="s">
        <v>480</v>
      </c>
      <c r="G75" t="s">
        <v>481</v>
      </c>
      <c r="H75" t="s">
        <v>482</v>
      </c>
      <c r="I75" t="s">
        <v>483</v>
      </c>
      <c r="J75" t="s">
        <v>473</v>
      </c>
      <c r="L75">
        <v>47</v>
      </c>
      <c r="M75" t="s">
        <v>98</v>
      </c>
      <c r="N75">
        <v>20</v>
      </c>
      <c r="O75" t="s">
        <v>99</v>
      </c>
      <c r="Q75" s="1">
        <v>42530</v>
      </c>
      <c r="S75" t="s">
        <v>139</v>
      </c>
      <c r="U75" t="s">
        <v>368</v>
      </c>
      <c r="Y75" t="s">
        <v>490</v>
      </c>
      <c r="AC75" t="s">
        <v>306</v>
      </c>
      <c r="AD75" t="s">
        <v>344</v>
      </c>
      <c r="AF75" t="s">
        <v>525</v>
      </c>
      <c r="AG75" t="s">
        <v>526</v>
      </c>
      <c r="AN75">
        <v>948</v>
      </c>
      <c r="AO75" t="s">
        <v>345</v>
      </c>
      <c r="AP75" t="s">
        <v>144</v>
      </c>
      <c r="AS75" t="s">
        <v>409</v>
      </c>
      <c r="AV75" t="s">
        <v>359</v>
      </c>
      <c r="AY75">
        <v>2</v>
      </c>
      <c r="AZ75" t="s">
        <v>487</v>
      </c>
      <c r="BB75" t="s">
        <v>110</v>
      </c>
      <c r="BC75" t="s">
        <v>111</v>
      </c>
      <c r="BD75" t="s">
        <v>314</v>
      </c>
      <c r="BE75">
        <v>150</v>
      </c>
      <c r="BF75" t="s">
        <v>315</v>
      </c>
      <c r="BG75" t="s">
        <v>314</v>
      </c>
      <c r="BH75">
        <v>100</v>
      </c>
      <c r="BJ75" t="s">
        <v>458</v>
      </c>
      <c r="BK75">
        <v>0</v>
      </c>
      <c r="BL75">
        <v>40</v>
      </c>
      <c r="BM75">
        <v>80</v>
      </c>
      <c r="BN75">
        <v>120</v>
      </c>
      <c r="BP75">
        <v>7</v>
      </c>
      <c r="BQ75" t="s">
        <v>248</v>
      </c>
      <c r="BR75" t="s">
        <v>328</v>
      </c>
      <c r="BS75" t="s">
        <v>328</v>
      </c>
    </row>
    <row r="76" spans="1:71">
      <c r="A76" t="s">
        <v>451</v>
      </c>
      <c r="B76">
        <v>75</v>
      </c>
      <c r="C76">
        <v>1973</v>
      </c>
      <c r="D76" t="s">
        <v>91</v>
      </c>
      <c r="E76" t="s">
        <v>373</v>
      </c>
      <c r="F76" t="s">
        <v>452</v>
      </c>
      <c r="G76" t="s">
        <v>453</v>
      </c>
      <c r="H76" t="s">
        <v>454</v>
      </c>
      <c r="I76" t="s">
        <v>455</v>
      </c>
      <c r="J76" t="s">
        <v>473</v>
      </c>
      <c r="L76">
        <v>44</v>
      </c>
      <c r="M76" t="s">
        <v>98</v>
      </c>
      <c r="N76">
        <v>20</v>
      </c>
      <c r="O76" t="s">
        <v>99</v>
      </c>
      <c r="Q76" s="1">
        <v>42530</v>
      </c>
      <c r="S76" t="s">
        <v>360</v>
      </c>
      <c r="U76" t="s">
        <v>298</v>
      </c>
      <c r="Y76" t="s">
        <v>390</v>
      </c>
      <c r="AC76" t="s">
        <v>306</v>
      </c>
      <c r="AD76" t="s">
        <v>344</v>
      </c>
      <c r="AF76" t="s">
        <v>527</v>
      </c>
      <c r="AG76" t="s">
        <v>528</v>
      </c>
      <c r="AN76">
        <v>875</v>
      </c>
      <c r="AO76" t="s">
        <v>345</v>
      </c>
      <c r="AP76" t="s">
        <v>529</v>
      </c>
      <c r="AS76">
        <v>40</v>
      </c>
      <c r="AV76" t="s">
        <v>449</v>
      </c>
      <c r="AY76">
        <v>1</v>
      </c>
      <c r="AZ76" t="s">
        <v>457</v>
      </c>
      <c r="BB76" t="s">
        <v>110</v>
      </c>
      <c r="BC76" t="s">
        <v>111</v>
      </c>
      <c r="BD76" t="s">
        <v>314</v>
      </c>
      <c r="BE76">
        <v>150</v>
      </c>
      <c r="BF76" t="s">
        <v>315</v>
      </c>
      <c r="BG76" t="s">
        <v>314</v>
      </c>
      <c r="BH76">
        <v>100</v>
      </c>
      <c r="BJ76" t="s">
        <v>458</v>
      </c>
      <c r="BK76">
        <v>0</v>
      </c>
      <c r="BL76">
        <v>40</v>
      </c>
      <c r="BM76">
        <v>80</v>
      </c>
      <c r="BN76">
        <v>120</v>
      </c>
      <c r="BP76" t="s">
        <v>530</v>
      </c>
      <c r="BQ76" t="s">
        <v>531</v>
      </c>
      <c r="BR76" t="s">
        <v>532</v>
      </c>
      <c r="BS76" t="s">
        <v>533</v>
      </c>
    </row>
    <row r="77" spans="1:71">
      <c r="A77" t="s">
        <v>451</v>
      </c>
      <c r="B77">
        <v>76</v>
      </c>
      <c r="C77">
        <v>1973</v>
      </c>
      <c r="D77" t="s">
        <v>91</v>
      </c>
      <c r="E77" t="s">
        <v>373</v>
      </c>
      <c r="F77" t="s">
        <v>374</v>
      </c>
      <c r="G77" t="s">
        <v>223</v>
      </c>
      <c r="H77" t="s">
        <v>224</v>
      </c>
      <c r="I77" t="s">
        <v>225</v>
      </c>
      <c r="J77" t="s">
        <v>484</v>
      </c>
      <c r="L77">
        <v>46</v>
      </c>
      <c r="M77" t="s">
        <v>98</v>
      </c>
      <c r="N77">
        <v>20</v>
      </c>
      <c r="O77" t="s">
        <v>99</v>
      </c>
      <c r="Q77" s="1">
        <v>42527</v>
      </c>
      <c r="S77" t="s">
        <v>283</v>
      </c>
      <c r="U77" t="s">
        <v>304</v>
      </c>
      <c r="Y77" t="s">
        <v>206</v>
      </c>
      <c r="AC77" t="s">
        <v>306</v>
      </c>
      <c r="AD77" t="s">
        <v>344</v>
      </c>
      <c r="AF77" t="s">
        <v>534</v>
      </c>
      <c r="AG77" t="s">
        <v>535</v>
      </c>
      <c r="AN77">
        <v>634</v>
      </c>
      <c r="AO77" t="s">
        <v>345</v>
      </c>
      <c r="AP77" t="s">
        <v>536</v>
      </c>
      <c r="AS77" t="s">
        <v>330</v>
      </c>
      <c r="AV77" t="s">
        <v>461</v>
      </c>
      <c r="AW77">
        <v>48</v>
      </c>
      <c r="AX77">
        <v>21</v>
      </c>
      <c r="AY77">
        <v>1</v>
      </c>
      <c r="AZ77" t="s">
        <v>363</v>
      </c>
      <c r="BB77" t="s">
        <v>110</v>
      </c>
      <c r="BC77" t="s">
        <v>111</v>
      </c>
      <c r="BD77" t="s">
        <v>314</v>
      </c>
      <c r="BE77">
        <v>150</v>
      </c>
      <c r="BF77" t="s">
        <v>315</v>
      </c>
      <c r="BG77" t="s">
        <v>314</v>
      </c>
      <c r="BH77">
        <v>100</v>
      </c>
      <c r="BJ77" t="s">
        <v>458</v>
      </c>
      <c r="BK77">
        <v>0</v>
      </c>
      <c r="BL77">
        <v>40</v>
      </c>
      <c r="BM77">
        <v>80</v>
      </c>
      <c r="BN77">
        <v>120</v>
      </c>
      <c r="BP77" t="s">
        <v>340</v>
      </c>
      <c r="BQ77" t="s">
        <v>280</v>
      </c>
      <c r="BR77" t="s">
        <v>447</v>
      </c>
      <c r="BS77" t="s">
        <v>537</v>
      </c>
    </row>
    <row r="78" spans="1:71">
      <c r="A78" t="s">
        <v>451</v>
      </c>
      <c r="B78">
        <v>77</v>
      </c>
      <c r="C78">
        <v>1973</v>
      </c>
      <c r="D78" t="s">
        <v>91</v>
      </c>
      <c r="E78" t="s">
        <v>373</v>
      </c>
      <c r="F78" t="s">
        <v>156</v>
      </c>
      <c r="G78" t="s">
        <v>189</v>
      </c>
      <c r="H78" t="s">
        <v>190</v>
      </c>
      <c r="I78" t="s">
        <v>191</v>
      </c>
      <c r="J78" t="s">
        <v>538</v>
      </c>
      <c r="L78">
        <v>45</v>
      </c>
      <c r="M78" t="s">
        <v>98</v>
      </c>
      <c r="N78">
        <v>20</v>
      </c>
      <c r="O78" t="s">
        <v>99</v>
      </c>
      <c r="Q78" s="1">
        <v>42498</v>
      </c>
      <c r="S78" t="s">
        <v>125</v>
      </c>
      <c r="U78" t="s">
        <v>168</v>
      </c>
      <c r="Y78" t="s">
        <v>435</v>
      </c>
      <c r="AC78" t="s">
        <v>306</v>
      </c>
      <c r="AD78" t="s">
        <v>344</v>
      </c>
      <c r="AF78">
        <v>266</v>
      </c>
      <c r="AG78" t="s">
        <v>539</v>
      </c>
      <c r="AN78">
        <v>943</v>
      </c>
      <c r="AO78" t="s">
        <v>345</v>
      </c>
      <c r="AP78" t="s">
        <v>540</v>
      </c>
      <c r="AS78" t="s">
        <v>299</v>
      </c>
      <c r="AV78" t="s">
        <v>541</v>
      </c>
      <c r="AW78">
        <v>37</v>
      </c>
      <c r="AX78">
        <v>47</v>
      </c>
      <c r="AY78">
        <v>1</v>
      </c>
      <c r="AZ78" t="s">
        <v>207</v>
      </c>
      <c r="BB78" t="s">
        <v>110</v>
      </c>
      <c r="BC78" t="s">
        <v>111</v>
      </c>
      <c r="BD78" t="s">
        <v>314</v>
      </c>
      <c r="BE78">
        <v>150</v>
      </c>
      <c r="BF78" t="s">
        <v>315</v>
      </c>
      <c r="BG78" t="s">
        <v>314</v>
      </c>
      <c r="BH78">
        <v>100</v>
      </c>
      <c r="BJ78" t="s">
        <v>458</v>
      </c>
      <c r="BK78">
        <v>0</v>
      </c>
      <c r="BL78">
        <v>40</v>
      </c>
      <c r="BM78">
        <v>80</v>
      </c>
      <c r="BN78">
        <v>120</v>
      </c>
      <c r="BP78" t="s">
        <v>196</v>
      </c>
      <c r="BQ78" t="s">
        <v>206</v>
      </c>
      <c r="BR78" t="s">
        <v>542</v>
      </c>
      <c r="BS78" t="s">
        <v>543</v>
      </c>
    </row>
    <row r="79" spans="1:71">
      <c r="A79" t="s">
        <v>451</v>
      </c>
      <c r="B79">
        <v>78</v>
      </c>
      <c r="C79">
        <v>1973</v>
      </c>
      <c r="D79" t="s">
        <v>91</v>
      </c>
      <c r="E79" t="s">
        <v>373</v>
      </c>
      <c r="F79" t="s">
        <v>544</v>
      </c>
      <c r="G79" t="s">
        <v>545</v>
      </c>
      <c r="H79" t="s">
        <v>546</v>
      </c>
      <c r="I79" t="s">
        <v>547</v>
      </c>
      <c r="J79" t="s">
        <v>548</v>
      </c>
      <c r="L79">
        <v>20</v>
      </c>
      <c r="M79" t="s">
        <v>98</v>
      </c>
      <c r="N79">
        <v>20</v>
      </c>
      <c r="O79" t="s">
        <v>99</v>
      </c>
      <c r="Q79" s="1">
        <v>42542</v>
      </c>
      <c r="S79" t="s">
        <v>390</v>
      </c>
      <c r="U79" t="s">
        <v>366</v>
      </c>
      <c r="AC79" t="s">
        <v>306</v>
      </c>
      <c r="AD79" t="s">
        <v>344</v>
      </c>
      <c r="AF79" t="s">
        <v>549</v>
      </c>
      <c r="AG79" t="s">
        <v>550</v>
      </c>
      <c r="AN79">
        <v>1176</v>
      </c>
      <c r="AO79" t="s">
        <v>345</v>
      </c>
      <c r="AP79" t="s">
        <v>364</v>
      </c>
      <c r="AS79" t="s">
        <v>551</v>
      </c>
      <c r="AV79" t="s">
        <v>426</v>
      </c>
      <c r="AY79">
        <v>2</v>
      </c>
      <c r="AZ79" t="s">
        <v>552</v>
      </c>
      <c r="BB79" t="s">
        <v>110</v>
      </c>
      <c r="BC79" t="s">
        <v>111</v>
      </c>
      <c r="BD79" t="s">
        <v>314</v>
      </c>
      <c r="BE79">
        <v>112</v>
      </c>
      <c r="BF79" t="s">
        <v>315</v>
      </c>
      <c r="BG79" t="s">
        <v>314</v>
      </c>
      <c r="BH79">
        <v>224</v>
      </c>
      <c r="BJ79" t="s">
        <v>458</v>
      </c>
      <c r="BK79">
        <v>0</v>
      </c>
      <c r="BL79">
        <v>56</v>
      </c>
      <c r="BM79">
        <v>112</v>
      </c>
      <c r="BP79" t="s">
        <v>143</v>
      </c>
      <c r="BQ79" t="s">
        <v>143</v>
      </c>
      <c r="BR79">
        <v>9</v>
      </c>
    </row>
    <row r="80" spans="1:71">
      <c r="A80" t="s">
        <v>451</v>
      </c>
      <c r="B80">
        <v>79</v>
      </c>
      <c r="C80">
        <v>1973</v>
      </c>
      <c r="D80" t="s">
        <v>91</v>
      </c>
      <c r="E80" t="s">
        <v>373</v>
      </c>
      <c r="F80" t="s">
        <v>174</v>
      </c>
      <c r="G80" t="s">
        <v>175</v>
      </c>
      <c r="H80" t="s">
        <v>176</v>
      </c>
      <c r="I80" t="s">
        <v>177</v>
      </c>
      <c r="J80" t="s">
        <v>548</v>
      </c>
      <c r="L80">
        <v>19</v>
      </c>
      <c r="M80" t="s">
        <v>98</v>
      </c>
      <c r="N80">
        <v>20</v>
      </c>
      <c r="O80" t="s">
        <v>99</v>
      </c>
      <c r="Q80" s="1">
        <v>42498</v>
      </c>
      <c r="S80" t="s">
        <v>362</v>
      </c>
      <c r="U80" t="s">
        <v>296</v>
      </c>
      <c r="AC80" t="s">
        <v>306</v>
      </c>
      <c r="AD80" t="s">
        <v>344</v>
      </c>
      <c r="AF80" t="s">
        <v>553</v>
      </c>
      <c r="AG80" t="s">
        <v>554</v>
      </c>
      <c r="AN80">
        <v>1205</v>
      </c>
      <c r="AO80" t="s">
        <v>345</v>
      </c>
      <c r="AP80" t="s">
        <v>555</v>
      </c>
      <c r="AS80" t="s">
        <v>128</v>
      </c>
      <c r="AV80" t="s">
        <v>556</v>
      </c>
      <c r="AY80">
        <v>3</v>
      </c>
      <c r="AZ80" t="s">
        <v>184</v>
      </c>
      <c r="BB80" t="s">
        <v>110</v>
      </c>
      <c r="BC80" t="s">
        <v>111</v>
      </c>
      <c r="BD80" t="s">
        <v>314</v>
      </c>
      <c r="BE80">
        <v>112</v>
      </c>
      <c r="BF80" t="s">
        <v>315</v>
      </c>
      <c r="BG80" t="s">
        <v>314</v>
      </c>
      <c r="BH80">
        <v>224</v>
      </c>
      <c r="BJ80" t="s">
        <v>458</v>
      </c>
      <c r="BK80">
        <v>0</v>
      </c>
      <c r="BL80">
        <v>56</v>
      </c>
      <c r="BM80">
        <v>112</v>
      </c>
      <c r="BP80" t="s">
        <v>338</v>
      </c>
      <c r="BQ80" t="s">
        <v>299</v>
      </c>
      <c r="BR80" t="s">
        <v>294</v>
      </c>
    </row>
    <row r="81" spans="1:71">
      <c r="A81" t="s">
        <v>451</v>
      </c>
      <c r="B81">
        <v>80</v>
      </c>
      <c r="C81">
        <v>1973</v>
      </c>
      <c r="D81" t="s">
        <v>91</v>
      </c>
      <c r="E81" t="s">
        <v>373</v>
      </c>
      <c r="F81" t="s">
        <v>93</v>
      </c>
      <c r="G81" t="s">
        <v>94</v>
      </c>
      <c r="H81" t="s">
        <v>95</v>
      </c>
      <c r="I81" t="s">
        <v>96</v>
      </c>
      <c r="J81" t="s">
        <v>548</v>
      </c>
      <c r="L81">
        <v>22</v>
      </c>
      <c r="M81" t="s">
        <v>98</v>
      </c>
      <c r="N81">
        <v>20</v>
      </c>
      <c r="O81" t="s">
        <v>99</v>
      </c>
      <c r="Q81" s="1">
        <v>42529</v>
      </c>
      <c r="S81" t="s">
        <v>360</v>
      </c>
      <c r="U81" t="s">
        <v>139</v>
      </c>
      <c r="AC81" t="s">
        <v>306</v>
      </c>
      <c r="AD81" t="s">
        <v>344</v>
      </c>
      <c r="AF81" t="s">
        <v>557</v>
      </c>
      <c r="AG81" t="s">
        <v>558</v>
      </c>
      <c r="AN81">
        <v>830</v>
      </c>
      <c r="AO81" t="s">
        <v>345</v>
      </c>
      <c r="AP81" t="s">
        <v>407</v>
      </c>
      <c r="AS81" t="s">
        <v>427</v>
      </c>
      <c r="AV81" t="s">
        <v>501</v>
      </c>
      <c r="AY81">
        <v>2</v>
      </c>
      <c r="AZ81" t="s">
        <v>559</v>
      </c>
      <c r="BB81" t="s">
        <v>110</v>
      </c>
      <c r="BC81" t="s">
        <v>111</v>
      </c>
      <c r="BD81" t="s">
        <v>314</v>
      </c>
      <c r="BE81">
        <v>112</v>
      </c>
      <c r="BF81" t="s">
        <v>315</v>
      </c>
      <c r="BG81" t="s">
        <v>314</v>
      </c>
      <c r="BH81">
        <v>224</v>
      </c>
      <c r="BJ81" t="s">
        <v>458</v>
      </c>
      <c r="BK81">
        <v>0</v>
      </c>
      <c r="BL81">
        <v>56</v>
      </c>
      <c r="BM81">
        <v>112</v>
      </c>
      <c r="BP81" t="s">
        <v>238</v>
      </c>
      <c r="BQ81" t="s">
        <v>238</v>
      </c>
      <c r="BR81" t="s">
        <v>447</v>
      </c>
    </row>
    <row r="82" spans="1:71">
      <c r="A82" t="s">
        <v>451</v>
      </c>
      <c r="B82">
        <v>81</v>
      </c>
      <c r="C82">
        <v>1973</v>
      </c>
      <c r="D82" t="s">
        <v>91</v>
      </c>
      <c r="E82" t="s">
        <v>373</v>
      </c>
      <c r="F82" t="s">
        <v>560</v>
      </c>
      <c r="G82" t="s">
        <v>561</v>
      </c>
      <c r="H82" t="s">
        <v>562</v>
      </c>
      <c r="I82" t="s">
        <v>512</v>
      </c>
      <c r="J82" t="s">
        <v>548</v>
      </c>
      <c r="L82" t="s">
        <v>563</v>
      </c>
      <c r="M82" t="s">
        <v>98</v>
      </c>
      <c r="N82">
        <v>20</v>
      </c>
      <c r="O82" t="s">
        <v>99</v>
      </c>
      <c r="Q82" s="1">
        <v>42532</v>
      </c>
      <c r="S82" t="s">
        <v>335</v>
      </c>
      <c r="U82" t="s">
        <v>564</v>
      </c>
      <c r="AC82" t="s">
        <v>306</v>
      </c>
      <c r="AD82" t="s">
        <v>344</v>
      </c>
      <c r="AF82" t="s">
        <v>565</v>
      </c>
      <c r="AG82" t="s">
        <v>566</v>
      </c>
      <c r="AO82" t="s">
        <v>345</v>
      </c>
      <c r="AP82" t="s">
        <v>312</v>
      </c>
      <c r="AV82" t="s">
        <v>437</v>
      </c>
      <c r="AY82">
        <v>0</v>
      </c>
      <c r="BB82" t="s">
        <v>110</v>
      </c>
      <c r="BC82" t="s">
        <v>111</v>
      </c>
      <c r="BD82" t="s">
        <v>314</v>
      </c>
      <c r="BE82">
        <v>112</v>
      </c>
      <c r="BF82" t="s">
        <v>315</v>
      </c>
      <c r="BG82" t="s">
        <v>314</v>
      </c>
      <c r="BH82">
        <v>224</v>
      </c>
      <c r="BJ82" t="s">
        <v>458</v>
      </c>
      <c r="BK82">
        <v>0</v>
      </c>
      <c r="BL82">
        <v>56</v>
      </c>
      <c r="BM82">
        <v>112</v>
      </c>
      <c r="BP82" t="s">
        <v>238</v>
      </c>
      <c r="BQ82">
        <v>12</v>
      </c>
      <c r="BR82" t="s">
        <v>339</v>
      </c>
    </row>
    <row r="83" spans="1:71">
      <c r="A83" t="s">
        <v>451</v>
      </c>
      <c r="B83">
        <v>82</v>
      </c>
      <c r="C83">
        <v>1973</v>
      </c>
      <c r="D83" t="s">
        <v>91</v>
      </c>
      <c r="E83" t="s">
        <v>373</v>
      </c>
      <c r="F83" t="s">
        <v>117</v>
      </c>
      <c r="G83" t="s">
        <v>118</v>
      </c>
      <c r="H83" t="s">
        <v>119</v>
      </c>
      <c r="I83" t="s">
        <v>120</v>
      </c>
      <c r="J83" t="s">
        <v>548</v>
      </c>
      <c r="L83" t="s">
        <v>567</v>
      </c>
      <c r="M83" t="s">
        <v>98</v>
      </c>
      <c r="N83">
        <v>20</v>
      </c>
      <c r="O83" t="s">
        <v>99</v>
      </c>
      <c r="Q83" s="1">
        <v>42543</v>
      </c>
      <c r="S83">
        <v>6</v>
      </c>
      <c r="U83" t="s">
        <v>126</v>
      </c>
      <c r="AC83" t="s">
        <v>306</v>
      </c>
      <c r="AD83" t="s">
        <v>344</v>
      </c>
      <c r="AF83" t="s">
        <v>424</v>
      </c>
      <c r="AG83" t="s">
        <v>568</v>
      </c>
      <c r="AN83">
        <v>860</v>
      </c>
      <c r="AO83" t="s">
        <v>345</v>
      </c>
      <c r="AP83" t="s">
        <v>569</v>
      </c>
      <c r="AS83" t="s">
        <v>570</v>
      </c>
      <c r="AV83" t="s">
        <v>556</v>
      </c>
      <c r="AY83">
        <v>3</v>
      </c>
      <c r="AZ83" t="s">
        <v>571</v>
      </c>
      <c r="BB83" t="s">
        <v>110</v>
      </c>
      <c r="BC83" t="s">
        <v>111</v>
      </c>
      <c r="BD83" t="s">
        <v>314</v>
      </c>
      <c r="BE83">
        <v>112</v>
      </c>
      <c r="BF83" t="s">
        <v>315</v>
      </c>
      <c r="BG83" t="s">
        <v>314</v>
      </c>
      <c r="BH83">
        <v>224</v>
      </c>
      <c r="BJ83" t="s">
        <v>458</v>
      </c>
      <c r="BK83">
        <v>0</v>
      </c>
      <c r="BL83">
        <v>56</v>
      </c>
      <c r="BM83">
        <v>112</v>
      </c>
      <c r="BP83">
        <v>11</v>
      </c>
      <c r="BQ83" t="s">
        <v>336</v>
      </c>
      <c r="BR83" t="s">
        <v>239</v>
      </c>
    </row>
    <row r="84" spans="1:71">
      <c r="A84" t="s">
        <v>451</v>
      </c>
      <c r="B84">
        <v>83</v>
      </c>
      <c r="C84">
        <v>1974</v>
      </c>
      <c r="D84" t="s">
        <v>91</v>
      </c>
      <c r="E84" t="s">
        <v>373</v>
      </c>
      <c r="F84" t="s">
        <v>572</v>
      </c>
      <c r="G84" t="s">
        <v>573</v>
      </c>
      <c r="H84" t="s">
        <v>574</v>
      </c>
      <c r="I84" t="s">
        <v>575</v>
      </c>
      <c r="J84" t="s">
        <v>548</v>
      </c>
      <c r="L84">
        <v>25</v>
      </c>
      <c r="M84" t="s">
        <v>98</v>
      </c>
      <c r="N84">
        <v>20</v>
      </c>
      <c r="O84" t="s">
        <v>99</v>
      </c>
      <c r="Q84" s="1">
        <v>42526</v>
      </c>
      <c r="S84" t="s">
        <v>335</v>
      </c>
      <c r="U84" t="s">
        <v>139</v>
      </c>
      <c r="W84" t="s">
        <v>576</v>
      </c>
      <c r="AC84" t="s">
        <v>306</v>
      </c>
      <c r="AD84" t="s">
        <v>344</v>
      </c>
      <c r="AF84" t="s">
        <v>577</v>
      </c>
      <c r="AG84" t="s">
        <v>413</v>
      </c>
      <c r="AN84">
        <v>1176</v>
      </c>
      <c r="AO84" t="s">
        <v>345</v>
      </c>
      <c r="AP84">
        <v>26</v>
      </c>
      <c r="AS84" t="s">
        <v>396</v>
      </c>
      <c r="AV84" t="s">
        <v>426</v>
      </c>
      <c r="AY84">
        <v>2</v>
      </c>
      <c r="AZ84" t="s">
        <v>552</v>
      </c>
      <c r="BB84" t="s">
        <v>110</v>
      </c>
      <c r="BC84" t="s">
        <v>111</v>
      </c>
      <c r="BD84" t="s">
        <v>314</v>
      </c>
      <c r="BE84">
        <v>112</v>
      </c>
      <c r="BF84" t="s">
        <v>315</v>
      </c>
      <c r="BG84" t="s">
        <v>314</v>
      </c>
      <c r="BH84">
        <v>224</v>
      </c>
      <c r="BJ84" t="s">
        <v>458</v>
      </c>
      <c r="BK84">
        <v>0</v>
      </c>
      <c r="BL84">
        <v>56</v>
      </c>
      <c r="BM84">
        <v>112</v>
      </c>
      <c r="BP84" t="s">
        <v>508</v>
      </c>
      <c r="BQ84" t="s">
        <v>472</v>
      </c>
      <c r="BR84" t="s">
        <v>578</v>
      </c>
    </row>
    <row r="85" spans="1:71">
      <c r="A85" t="s">
        <v>451</v>
      </c>
      <c r="B85">
        <v>84</v>
      </c>
      <c r="C85">
        <v>1973</v>
      </c>
      <c r="D85" t="s">
        <v>91</v>
      </c>
      <c r="E85" t="s">
        <v>373</v>
      </c>
      <c r="F85" t="s">
        <v>440</v>
      </c>
      <c r="G85" t="s">
        <v>441</v>
      </c>
      <c r="H85" t="s">
        <v>442</v>
      </c>
      <c r="I85" t="s">
        <v>443</v>
      </c>
      <c r="J85" t="s">
        <v>484</v>
      </c>
      <c r="L85">
        <v>43</v>
      </c>
      <c r="M85" t="s">
        <v>98</v>
      </c>
      <c r="N85">
        <v>20</v>
      </c>
      <c r="O85" t="s">
        <v>99</v>
      </c>
      <c r="Q85" s="1">
        <v>42506</v>
      </c>
      <c r="S85" t="s">
        <v>384</v>
      </c>
      <c r="U85" t="s">
        <v>444</v>
      </c>
      <c r="Y85" t="s">
        <v>149</v>
      </c>
      <c r="AC85" t="s">
        <v>306</v>
      </c>
      <c r="AD85" t="s">
        <v>344</v>
      </c>
      <c r="AF85">
        <v>915</v>
      </c>
      <c r="AG85">
        <v>231</v>
      </c>
      <c r="AN85">
        <v>875</v>
      </c>
      <c r="AO85" t="s">
        <v>345</v>
      </c>
      <c r="AP85" t="s">
        <v>579</v>
      </c>
      <c r="AS85" t="s">
        <v>444</v>
      </c>
      <c r="AV85" t="s">
        <v>310</v>
      </c>
      <c r="AY85">
        <v>1</v>
      </c>
      <c r="AZ85" t="s">
        <v>450</v>
      </c>
      <c r="BB85" t="s">
        <v>110</v>
      </c>
      <c r="BC85" t="s">
        <v>111</v>
      </c>
      <c r="BD85" t="s">
        <v>314</v>
      </c>
      <c r="BE85">
        <v>150</v>
      </c>
      <c r="BF85" t="s">
        <v>315</v>
      </c>
      <c r="BG85" t="s">
        <v>314</v>
      </c>
      <c r="BH85">
        <v>100</v>
      </c>
      <c r="BJ85" t="s">
        <v>458</v>
      </c>
      <c r="BK85">
        <v>0</v>
      </c>
      <c r="BL85">
        <v>40</v>
      </c>
      <c r="BM85">
        <v>80</v>
      </c>
      <c r="BN85">
        <v>120</v>
      </c>
      <c r="BP85" t="s">
        <v>196</v>
      </c>
      <c r="BQ85" t="s">
        <v>580</v>
      </c>
      <c r="BR85" t="s">
        <v>581</v>
      </c>
      <c r="BS85" t="s">
        <v>582</v>
      </c>
    </row>
    <row r="86" spans="1:71">
      <c r="A86" t="s">
        <v>451</v>
      </c>
      <c r="B86">
        <v>85</v>
      </c>
      <c r="C86">
        <v>1974</v>
      </c>
      <c r="D86" t="s">
        <v>91</v>
      </c>
      <c r="E86" t="s">
        <v>373</v>
      </c>
      <c r="F86" t="s">
        <v>452</v>
      </c>
      <c r="G86" t="s">
        <v>453</v>
      </c>
      <c r="H86" t="s">
        <v>454</v>
      </c>
      <c r="I86" t="s">
        <v>455</v>
      </c>
      <c r="J86" t="s">
        <v>583</v>
      </c>
      <c r="L86">
        <v>12</v>
      </c>
      <c r="M86" t="s">
        <v>98</v>
      </c>
      <c r="N86">
        <v>20</v>
      </c>
      <c r="O86" t="s">
        <v>99</v>
      </c>
      <c r="Q86" s="1">
        <v>42518</v>
      </c>
      <c r="S86">
        <v>6</v>
      </c>
      <c r="U86" t="s">
        <v>333</v>
      </c>
      <c r="W86" t="s">
        <v>584</v>
      </c>
      <c r="Y86" t="s">
        <v>413</v>
      </c>
      <c r="AC86" t="s">
        <v>306</v>
      </c>
      <c r="AD86" t="s">
        <v>344</v>
      </c>
      <c r="AF86" t="s">
        <v>585</v>
      </c>
      <c r="AG86" t="s">
        <v>586</v>
      </c>
      <c r="AN86">
        <v>1320</v>
      </c>
      <c r="AO86" t="s">
        <v>345</v>
      </c>
      <c r="AP86" t="s">
        <v>587</v>
      </c>
      <c r="AS86" t="s">
        <v>463</v>
      </c>
      <c r="AV86" t="s">
        <v>127</v>
      </c>
      <c r="AY86">
        <v>1</v>
      </c>
      <c r="AZ86" t="s">
        <v>588</v>
      </c>
      <c r="BB86" t="s">
        <v>110</v>
      </c>
      <c r="BC86" t="s">
        <v>111</v>
      </c>
      <c r="BD86" t="s">
        <v>314</v>
      </c>
      <c r="BE86">
        <v>202</v>
      </c>
      <c r="BF86" t="s">
        <v>315</v>
      </c>
      <c r="BG86" t="s">
        <v>314</v>
      </c>
      <c r="BH86">
        <v>135</v>
      </c>
      <c r="BJ86" t="s">
        <v>458</v>
      </c>
      <c r="BK86">
        <v>0</v>
      </c>
      <c r="BL86">
        <v>45</v>
      </c>
      <c r="BM86">
        <v>90</v>
      </c>
      <c r="BP86" t="s">
        <v>299</v>
      </c>
      <c r="BQ86" t="s">
        <v>589</v>
      </c>
      <c r="BR86" t="s">
        <v>338</v>
      </c>
    </row>
    <row r="87" spans="1:71">
      <c r="A87" t="s">
        <v>451</v>
      </c>
      <c r="B87">
        <v>86</v>
      </c>
      <c r="C87">
        <v>1974</v>
      </c>
      <c r="D87" t="s">
        <v>91</v>
      </c>
      <c r="E87" t="s">
        <v>373</v>
      </c>
      <c r="F87" t="s">
        <v>429</v>
      </c>
      <c r="G87" t="s">
        <v>430</v>
      </c>
      <c r="H87" t="s">
        <v>431</v>
      </c>
      <c r="I87" t="s">
        <v>432</v>
      </c>
      <c r="J87" t="s">
        <v>590</v>
      </c>
      <c r="L87">
        <v>49</v>
      </c>
      <c r="M87" t="s">
        <v>98</v>
      </c>
      <c r="N87">
        <v>20</v>
      </c>
      <c r="O87" t="s">
        <v>99</v>
      </c>
      <c r="Q87" s="1">
        <v>42524</v>
      </c>
      <c r="S87" t="s">
        <v>387</v>
      </c>
      <c r="U87" t="s">
        <v>591</v>
      </c>
      <c r="Y87" t="s">
        <v>226</v>
      </c>
      <c r="AC87" t="s">
        <v>306</v>
      </c>
      <c r="AD87" t="s">
        <v>344</v>
      </c>
      <c r="AF87" t="s">
        <v>592</v>
      </c>
      <c r="AG87" t="s">
        <v>593</v>
      </c>
      <c r="AO87" t="s">
        <v>345</v>
      </c>
      <c r="AP87" t="s">
        <v>594</v>
      </c>
      <c r="AV87" t="s">
        <v>437</v>
      </c>
      <c r="AY87">
        <v>0</v>
      </c>
      <c r="BB87" t="s">
        <v>110</v>
      </c>
      <c r="BC87" t="s">
        <v>111</v>
      </c>
      <c r="BD87" t="s">
        <v>314</v>
      </c>
      <c r="BE87">
        <v>150</v>
      </c>
      <c r="BF87" t="s">
        <v>315</v>
      </c>
      <c r="BG87" t="s">
        <v>314</v>
      </c>
      <c r="BH87">
        <v>100</v>
      </c>
      <c r="BJ87" t="s">
        <v>458</v>
      </c>
      <c r="BK87">
        <v>0</v>
      </c>
      <c r="BL87">
        <v>40</v>
      </c>
      <c r="BM87">
        <v>80</v>
      </c>
      <c r="BN87">
        <v>120</v>
      </c>
      <c r="BP87" t="s">
        <v>524</v>
      </c>
      <c r="BQ87" t="s">
        <v>334</v>
      </c>
      <c r="BR87" t="s">
        <v>503</v>
      </c>
      <c r="BS87">
        <v>13</v>
      </c>
    </row>
    <row r="88" spans="1:71">
      <c r="A88" t="s">
        <v>451</v>
      </c>
      <c r="B88">
        <v>87</v>
      </c>
      <c r="C88">
        <v>1974</v>
      </c>
      <c r="D88" t="s">
        <v>91</v>
      </c>
      <c r="E88" t="s">
        <v>373</v>
      </c>
      <c r="F88" t="s">
        <v>156</v>
      </c>
      <c r="G88" t="s">
        <v>189</v>
      </c>
      <c r="H88" t="s">
        <v>190</v>
      </c>
      <c r="I88" t="s">
        <v>191</v>
      </c>
      <c r="J88" t="s">
        <v>590</v>
      </c>
      <c r="L88">
        <v>48</v>
      </c>
      <c r="M88" t="s">
        <v>98</v>
      </c>
      <c r="N88">
        <v>20</v>
      </c>
      <c r="O88" t="s">
        <v>99</v>
      </c>
      <c r="Q88" s="1">
        <v>42512</v>
      </c>
      <c r="S88">
        <v>7</v>
      </c>
      <c r="U88" t="s">
        <v>444</v>
      </c>
      <c r="Y88" t="s">
        <v>226</v>
      </c>
      <c r="AC88" t="s">
        <v>306</v>
      </c>
      <c r="AD88" t="s">
        <v>344</v>
      </c>
      <c r="AF88" t="s">
        <v>595</v>
      </c>
      <c r="AG88" t="s">
        <v>596</v>
      </c>
      <c r="AN88">
        <v>943</v>
      </c>
      <c r="AO88" t="s">
        <v>345</v>
      </c>
      <c r="AP88" t="s">
        <v>597</v>
      </c>
      <c r="AS88" t="s">
        <v>368</v>
      </c>
      <c r="AV88" t="s">
        <v>501</v>
      </c>
      <c r="AW88">
        <v>19</v>
      </c>
      <c r="AX88">
        <v>50</v>
      </c>
      <c r="AY88">
        <v>2</v>
      </c>
      <c r="AZ88" t="s">
        <v>207</v>
      </c>
      <c r="BB88" t="s">
        <v>110</v>
      </c>
      <c r="BC88" t="s">
        <v>111</v>
      </c>
      <c r="BD88" t="s">
        <v>314</v>
      </c>
      <c r="BE88">
        <v>150</v>
      </c>
      <c r="BF88" t="s">
        <v>315</v>
      </c>
      <c r="BG88" t="s">
        <v>314</v>
      </c>
      <c r="BH88">
        <v>100</v>
      </c>
      <c r="BJ88" t="s">
        <v>458</v>
      </c>
      <c r="BK88">
        <v>0</v>
      </c>
      <c r="BL88">
        <v>40</v>
      </c>
      <c r="BM88">
        <v>80</v>
      </c>
      <c r="BN88">
        <v>120</v>
      </c>
      <c r="BP88" t="s">
        <v>478</v>
      </c>
      <c r="BQ88" t="s">
        <v>578</v>
      </c>
      <c r="BR88" t="s">
        <v>598</v>
      </c>
      <c r="BS88" t="s">
        <v>472</v>
      </c>
    </row>
    <row r="89" spans="1:71">
      <c r="A89" t="s">
        <v>451</v>
      </c>
      <c r="B89">
        <v>88</v>
      </c>
      <c r="C89">
        <v>1974</v>
      </c>
      <c r="D89" t="s">
        <v>91</v>
      </c>
      <c r="E89" t="s">
        <v>373</v>
      </c>
      <c r="F89" t="s">
        <v>452</v>
      </c>
      <c r="G89" t="s">
        <v>453</v>
      </c>
      <c r="H89" t="s">
        <v>454</v>
      </c>
      <c r="I89" t="s">
        <v>455</v>
      </c>
      <c r="J89" t="s">
        <v>599</v>
      </c>
      <c r="L89">
        <v>14</v>
      </c>
      <c r="M89" t="s">
        <v>98</v>
      </c>
      <c r="N89">
        <v>20</v>
      </c>
      <c r="O89" t="s">
        <v>99</v>
      </c>
      <c r="S89">
        <v>5</v>
      </c>
      <c r="U89" t="s">
        <v>390</v>
      </c>
      <c r="W89" t="s">
        <v>379</v>
      </c>
      <c r="AC89" t="s">
        <v>306</v>
      </c>
      <c r="AD89" t="s">
        <v>344</v>
      </c>
      <c r="AF89" t="s">
        <v>600</v>
      </c>
      <c r="AG89" t="s">
        <v>601</v>
      </c>
      <c r="AN89">
        <v>1137</v>
      </c>
      <c r="AO89" t="s">
        <v>345</v>
      </c>
      <c r="AP89">
        <v>38</v>
      </c>
      <c r="AS89" t="s">
        <v>444</v>
      </c>
      <c r="AV89" t="s">
        <v>602</v>
      </c>
      <c r="AY89">
        <v>2</v>
      </c>
      <c r="AZ89" t="s">
        <v>471</v>
      </c>
      <c r="BB89" t="s">
        <v>110</v>
      </c>
      <c r="BC89" t="s">
        <v>111</v>
      </c>
      <c r="BD89" t="s">
        <v>314</v>
      </c>
      <c r="BE89">
        <v>202</v>
      </c>
      <c r="BF89" t="s">
        <v>315</v>
      </c>
      <c r="BG89" t="s">
        <v>314</v>
      </c>
      <c r="BH89">
        <v>135</v>
      </c>
      <c r="BJ89" t="s">
        <v>458</v>
      </c>
      <c r="BK89">
        <v>0</v>
      </c>
      <c r="BL89">
        <v>45</v>
      </c>
      <c r="BM89">
        <v>90</v>
      </c>
      <c r="BP89">
        <v>4</v>
      </c>
      <c r="BQ89" t="s">
        <v>357</v>
      </c>
      <c r="BR89" t="s">
        <v>142</v>
      </c>
    </row>
    <row r="90" spans="1:71">
      <c r="A90" t="s">
        <v>451</v>
      </c>
      <c r="B90">
        <v>89</v>
      </c>
      <c r="C90">
        <v>1974</v>
      </c>
      <c r="D90" t="s">
        <v>91</v>
      </c>
      <c r="E90" t="s">
        <v>373</v>
      </c>
      <c r="F90" t="s">
        <v>603</v>
      </c>
      <c r="G90" t="s">
        <v>604</v>
      </c>
      <c r="H90" t="s">
        <v>286</v>
      </c>
      <c r="I90" t="s">
        <v>605</v>
      </c>
      <c r="J90" t="s">
        <v>548</v>
      </c>
      <c r="L90">
        <v>27</v>
      </c>
      <c r="M90" t="s">
        <v>98</v>
      </c>
      <c r="N90">
        <v>20</v>
      </c>
      <c r="O90" t="s">
        <v>99</v>
      </c>
      <c r="Q90" s="1">
        <v>42553</v>
      </c>
      <c r="S90" t="s">
        <v>384</v>
      </c>
      <c r="U90" t="s">
        <v>333</v>
      </c>
      <c r="W90" t="s">
        <v>576</v>
      </c>
      <c r="AC90" t="s">
        <v>306</v>
      </c>
      <c r="AD90" t="s">
        <v>344</v>
      </c>
      <c r="AF90" t="s">
        <v>606</v>
      </c>
      <c r="AG90" t="s">
        <v>124</v>
      </c>
      <c r="AN90">
        <v>1244</v>
      </c>
      <c r="AO90" t="s">
        <v>345</v>
      </c>
      <c r="AP90" t="s">
        <v>607</v>
      </c>
      <c r="AS90" t="s">
        <v>463</v>
      </c>
      <c r="AV90" t="s">
        <v>602</v>
      </c>
      <c r="AY90">
        <v>3</v>
      </c>
      <c r="AZ90" t="s">
        <v>506</v>
      </c>
      <c r="BB90" t="s">
        <v>110</v>
      </c>
      <c r="BC90" t="s">
        <v>111</v>
      </c>
      <c r="BD90" t="s">
        <v>314</v>
      </c>
      <c r="BE90">
        <v>112</v>
      </c>
      <c r="BF90" t="s">
        <v>315</v>
      </c>
      <c r="BG90" t="s">
        <v>314</v>
      </c>
      <c r="BH90">
        <v>224</v>
      </c>
      <c r="BJ90" t="s">
        <v>458</v>
      </c>
      <c r="BK90">
        <v>0</v>
      </c>
      <c r="BL90">
        <v>56</v>
      </c>
      <c r="BM90">
        <v>112</v>
      </c>
      <c r="BP90" t="s">
        <v>217</v>
      </c>
      <c r="BQ90" t="s">
        <v>428</v>
      </c>
      <c r="BR90" t="s">
        <v>113</v>
      </c>
    </row>
    <row r="91" spans="1:71">
      <c r="A91" t="s">
        <v>451</v>
      </c>
      <c r="B91">
        <v>90</v>
      </c>
      <c r="C91">
        <v>1974</v>
      </c>
      <c r="D91" t="s">
        <v>91</v>
      </c>
      <c r="E91" t="s">
        <v>373</v>
      </c>
      <c r="F91" t="s">
        <v>608</v>
      </c>
      <c r="G91" t="s">
        <v>609</v>
      </c>
      <c r="H91" t="s">
        <v>416</v>
      </c>
      <c r="I91" t="s">
        <v>610</v>
      </c>
      <c r="J91" t="s">
        <v>548</v>
      </c>
      <c r="L91" t="s">
        <v>611</v>
      </c>
      <c r="M91" t="s">
        <v>98</v>
      </c>
      <c r="N91">
        <v>20</v>
      </c>
      <c r="O91" t="s">
        <v>99</v>
      </c>
      <c r="Q91" s="1">
        <v>42549</v>
      </c>
      <c r="S91" t="s">
        <v>362</v>
      </c>
      <c r="U91" t="s">
        <v>428</v>
      </c>
      <c r="W91" t="s">
        <v>612</v>
      </c>
      <c r="AC91" t="s">
        <v>306</v>
      </c>
      <c r="AD91" t="s">
        <v>344</v>
      </c>
      <c r="AF91" t="s">
        <v>613</v>
      </c>
      <c r="AG91" t="s">
        <v>614</v>
      </c>
      <c r="AN91">
        <v>1205</v>
      </c>
      <c r="AO91" t="s">
        <v>345</v>
      </c>
      <c r="AP91">
        <v>10</v>
      </c>
      <c r="AS91" t="s">
        <v>331</v>
      </c>
      <c r="AV91" t="s">
        <v>602</v>
      </c>
      <c r="AY91">
        <v>3</v>
      </c>
      <c r="AZ91" t="s">
        <v>184</v>
      </c>
      <c r="BB91" t="s">
        <v>110</v>
      </c>
      <c r="BC91" t="s">
        <v>111</v>
      </c>
      <c r="BD91" t="s">
        <v>314</v>
      </c>
      <c r="BE91">
        <v>112</v>
      </c>
      <c r="BF91" t="s">
        <v>315</v>
      </c>
      <c r="BG91" t="s">
        <v>314</v>
      </c>
      <c r="BH91">
        <v>224</v>
      </c>
      <c r="BJ91" t="s">
        <v>458</v>
      </c>
      <c r="BK91">
        <v>0</v>
      </c>
      <c r="BL91">
        <v>56</v>
      </c>
      <c r="BM91">
        <v>112</v>
      </c>
      <c r="BP91" t="s">
        <v>459</v>
      </c>
      <c r="BQ91" t="s">
        <v>113</v>
      </c>
      <c r="BR91" t="s">
        <v>114</v>
      </c>
    </row>
    <row r="92" spans="1:71">
      <c r="A92" t="s">
        <v>451</v>
      </c>
      <c r="B92">
        <v>91</v>
      </c>
      <c r="C92">
        <v>1974</v>
      </c>
      <c r="D92" t="s">
        <v>91</v>
      </c>
      <c r="E92" t="s">
        <v>373</v>
      </c>
      <c r="F92" t="s">
        <v>615</v>
      </c>
      <c r="G92" t="s">
        <v>616</v>
      </c>
      <c r="H92" t="s">
        <v>617</v>
      </c>
      <c r="I92" t="s">
        <v>618</v>
      </c>
      <c r="J92" t="s">
        <v>548</v>
      </c>
      <c r="L92">
        <v>26</v>
      </c>
      <c r="M92" t="s">
        <v>98</v>
      </c>
      <c r="N92">
        <v>20</v>
      </c>
      <c r="O92" t="s">
        <v>99</v>
      </c>
      <c r="Q92" s="1">
        <v>42540</v>
      </c>
      <c r="S92">
        <v>6</v>
      </c>
      <c r="U92" t="s">
        <v>360</v>
      </c>
      <c r="W92" t="s">
        <v>619</v>
      </c>
      <c r="AC92" t="s">
        <v>306</v>
      </c>
      <c r="AD92" t="s">
        <v>344</v>
      </c>
      <c r="AF92" t="s">
        <v>620</v>
      </c>
      <c r="AG92" t="s">
        <v>596</v>
      </c>
      <c r="AN92">
        <v>1244</v>
      </c>
      <c r="AO92" t="s">
        <v>345</v>
      </c>
      <c r="AP92" t="s">
        <v>579</v>
      </c>
      <c r="AS92" t="s">
        <v>371</v>
      </c>
      <c r="AV92" t="s">
        <v>501</v>
      </c>
      <c r="AY92">
        <v>2</v>
      </c>
      <c r="AZ92" t="s">
        <v>506</v>
      </c>
      <c r="BB92" t="s">
        <v>110</v>
      </c>
      <c r="BC92" t="s">
        <v>111</v>
      </c>
      <c r="BD92" t="s">
        <v>314</v>
      </c>
      <c r="BE92">
        <v>112</v>
      </c>
      <c r="BF92" t="s">
        <v>315</v>
      </c>
      <c r="BG92" t="s">
        <v>314</v>
      </c>
      <c r="BH92">
        <v>224</v>
      </c>
      <c r="BJ92" t="s">
        <v>458</v>
      </c>
      <c r="BK92">
        <v>0</v>
      </c>
      <c r="BL92">
        <v>56</v>
      </c>
      <c r="BM92">
        <v>112</v>
      </c>
      <c r="BP92" t="s">
        <v>140</v>
      </c>
      <c r="BQ92" t="s">
        <v>114</v>
      </c>
      <c r="BR92">
        <v>7</v>
      </c>
    </row>
    <row r="93" spans="1:71">
      <c r="A93" t="s">
        <v>451</v>
      </c>
      <c r="B93">
        <v>92</v>
      </c>
      <c r="C93">
        <v>1974</v>
      </c>
      <c r="D93" t="s">
        <v>91</v>
      </c>
      <c r="E93" t="s">
        <v>373</v>
      </c>
      <c r="F93" t="s">
        <v>608</v>
      </c>
      <c r="G93" t="s">
        <v>609</v>
      </c>
      <c r="H93" t="s">
        <v>416</v>
      </c>
      <c r="I93" t="s">
        <v>610</v>
      </c>
      <c r="J93" t="s">
        <v>548</v>
      </c>
      <c r="L93">
        <v>24</v>
      </c>
      <c r="M93" t="s">
        <v>98</v>
      </c>
      <c r="N93">
        <v>20</v>
      </c>
      <c r="O93" t="s">
        <v>99</v>
      </c>
      <c r="Q93" s="1">
        <v>42531</v>
      </c>
      <c r="S93">
        <v>6</v>
      </c>
      <c r="U93" t="s">
        <v>621</v>
      </c>
      <c r="W93" t="s">
        <v>622</v>
      </c>
      <c r="AC93" t="s">
        <v>306</v>
      </c>
      <c r="AD93" t="s">
        <v>344</v>
      </c>
      <c r="AF93" t="s">
        <v>623</v>
      </c>
      <c r="AG93" t="s">
        <v>624</v>
      </c>
      <c r="AN93">
        <v>860</v>
      </c>
      <c r="AO93" t="s">
        <v>345</v>
      </c>
      <c r="AP93" t="s">
        <v>625</v>
      </c>
      <c r="AS93" t="s">
        <v>626</v>
      </c>
      <c r="AV93" t="s">
        <v>556</v>
      </c>
      <c r="AY93">
        <v>3</v>
      </c>
      <c r="AZ93" t="s">
        <v>571</v>
      </c>
      <c r="BB93" t="s">
        <v>110</v>
      </c>
      <c r="BC93" t="s">
        <v>111</v>
      </c>
      <c r="BD93" t="s">
        <v>314</v>
      </c>
      <c r="BE93">
        <v>112</v>
      </c>
      <c r="BF93" t="s">
        <v>315</v>
      </c>
      <c r="BG93" t="s">
        <v>314</v>
      </c>
      <c r="BH93">
        <v>224</v>
      </c>
      <c r="BJ93" t="s">
        <v>458</v>
      </c>
      <c r="BK93">
        <v>0</v>
      </c>
      <c r="BL93">
        <v>56</v>
      </c>
      <c r="BM93">
        <v>112</v>
      </c>
      <c r="BP93" t="s">
        <v>627</v>
      </c>
      <c r="BQ93" t="s">
        <v>360</v>
      </c>
      <c r="BR93" t="s">
        <v>144</v>
      </c>
    </row>
    <row r="94" spans="1:71">
      <c r="A94" t="s">
        <v>451</v>
      </c>
      <c r="B94">
        <v>93</v>
      </c>
      <c r="C94">
        <v>1974</v>
      </c>
      <c r="D94" t="s">
        <v>91</v>
      </c>
      <c r="E94" t="s">
        <v>373</v>
      </c>
      <c r="F94" t="s">
        <v>452</v>
      </c>
      <c r="G94" t="s">
        <v>453</v>
      </c>
      <c r="H94" t="s">
        <v>454</v>
      </c>
      <c r="I94" t="s">
        <v>455</v>
      </c>
      <c r="J94" t="s">
        <v>583</v>
      </c>
      <c r="L94">
        <v>13</v>
      </c>
      <c r="M94" t="s">
        <v>98</v>
      </c>
      <c r="N94">
        <v>20</v>
      </c>
      <c r="O94" t="s">
        <v>99</v>
      </c>
      <c r="Q94" s="1">
        <v>42504</v>
      </c>
      <c r="S94" t="s">
        <v>116</v>
      </c>
      <c r="U94" t="s">
        <v>216</v>
      </c>
      <c r="W94" t="s">
        <v>379</v>
      </c>
      <c r="Y94" t="s">
        <v>628</v>
      </c>
      <c r="AC94" t="s">
        <v>306</v>
      </c>
      <c r="AD94" t="s">
        <v>344</v>
      </c>
      <c r="AF94" t="s">
        <v>629</v>
      </c>
      <c r="AG94" t="s">
        <v>624</v>
      </c>
      <c r="AN94">
        <v>972</v>
      </c>
      <c r="AO94" t="s">
        <v>345</v>
      </c>
      <c r="AP94" t="s">
        <v>587</v>
      </c>
      <c r="AS94" t="s">
        <v>630</v>
      </c>
      <c r="AV94" t="s">
        <v>310</v>
      </c>
      <c r="AY94">
        <v>1</v>
      </c>
      <c r="AZ94" t="s">
        <v>457</v>
      </c>
      <c r="BB94" t="s">
        <v>110</v>
      </c>
      <c r="BC94" t="s">
        <v>111</v>
      </c>
      <c r="BD94" t="s">
        <v>314</v>
      </c>
      <c r="BE94">
        <v>202</v>
      </c>
      <c r="BF94" t="s">
        <v>315</v>
      </c>
      <c r="BG94" t="s">
        <v>314</v>
      </c>
      <c r="BH94">
        <v>135</v>
      </c>
      <c r="BJ94" t="s">
        <v>458</v>
      </c>
      <c r="BK94">
        <v>0</v>
      </c>
      <c r="BL94">
        <v>45</v>
      </c>
      <c r="BM94">
        <v>90</v>
      </c>
      <c r="BP94">
        <v>7</v>
      </c>
      <c r="BQ94" t="s">
        <v>299</v>
      </c>
      <c r="BR94" t="s">
        <v>627</v>
      </c>
    </row>
    <row r="95" spans="1:71">
      <c r="A95" t="s">
        <v>451</v>
      </c>
      <c r="B95">
        <v>94</v>
      </c>
      <c r="C95">
        <v>1974</v>
      </c>
      <c r="D95" t="s">
        <v>91</v>
      </c>
      <c r="E95" t="s">
        <v>373</v>
      </c>
      <c r="F95" t="s">
        <v>452</v>
      </c>
      <c r="G95" t="s">
        <v>453</v>
      </c>
      <c r="H95" t="s">
        <v>454</v>
      </c>
      <c r="I95" t="s">
        <v>455</v>
      </c>
      <c r="J95" t="s">
        <v>590</v>
      </c>
      <c r="L95">
        <v>50</v>
      </c>
      <c r="M95" t="s">
        <v>98</v>
      </c>
      <c r="N95">
        <v>20</v>
      </c>
      <c r="O95" t="s">
        <v>99</v>
      </c>
      <c r="Q95" s="1">
        <v>42528</v>
      </c>
      <c r="S95" t="s">
        <v>384</v>
      </c>
      <c r="Y95">
        <v>12</v>
      </c>
      <c r="AC95" t="s">
        <v>306</v>
      </c>
      <c r="AD95" t="s">
        <v>344</v>
      </c>
      <c r="AF95" t="s">
        <v>631</v>
      </c>
      <c r="AG95" t="s">
        <v>632</v>
      </c>
      <c r="AN95">
        <v>972</v>
      </c>
      <c r="AO95" t="s">
        <v>345</v>
      </c>
      <c r="AP95" t="s">
        <v>633</v>
      </c>
      <c r="AS95" t="s">
        <v>634</v>
      </c>
      <c r="AV95" t="s">
        <v>310</v>
      </c>
      <c r="AY95">
        <v>1</v>
      </c>
      <c r="AZ95" t="s">
        <v>457</v>
      </c>
      <c r="BB95" t="s">
        <v>110</v>
      </c>
      <c r="BC95" t="s">
        <v>111</v>
      </c>
      <c r="BD95" t="s">
        <v>314</v>
      </c>
      <c r="BE95">
        <v>150</v>
      </c>
      <c r="BF95" t="s">
        <v>315</v>
      </c>
      <c r="BG95" t="s">
        <v>314</v>
      </c>
      <c r="BH95">
        <v>100</v>
      </c>
      <c r="BJ95" t="s">
        <v>458</v>
      </c>
      <c r="BK95">
        <v>0</v>
      </c>
      <c r="BL95">
        <v>40</v>
      </c>
      <c r="BM95">
        <v>80</v>
      </c>
      <c r="BN95">
        <v>120</v>
      </c>
      <c r="BP95" t="s">
        <v>517</v>
      </c>
      <c r="BQ95" t="s">
        <v>515</v>
      </c>
      <c r="BR95">
        <v>14</v>
      </c>
      <c r="BS95" t="s">
        <v>635</v>
      </c>
    </row>
    <row r="96" spans="1:71">
      <c r="A96" t="s">
        <v>90</v>
      </c>
      <c r="B96">
        <v>95</v>
      </c>
      <c r="C96">
        <v>1974</v>
      </c>
      <c r="D96" t="s">
        <v>91</v>
      </c>
      <c r="E96" t="s">
        <v>373</v>
      </c>
      <c r="F96" t="s">
        <v>326</v>
      </c>
      <c r="G96" t="s">
        <v>636</v>
      </c>
      <c r="H96" t="s">
        <v>95</v>
      </c>
      <c r="I96" t="s">
        <v>637</v>
      </c>
      <c r="J96" t="s">
        <v>343</v>
      </c>
      <c r="L96">
        <v>30</v>
      </c>
      <c r="M96" t="s">
        <v>98</v>
      </c>
      <c r="N96">
        <v>20</v>
      </c>
      <c r="O96" t="s">
        <v>99</v>
      </c>
      <c r="Q96" s="1">
        <v>42528</v>
      </c>
      <c r="S96" t="s">
        <v>390</v>
      </c>
      <c r="U96" t="s">
        <v>638</v>
      </c>
      <c r="AC96" t="s">
        <v>306</v>
      </c>
      <c r="AD96" t="s">
        <v>344</v>
      </c>
      <c r="AF96" t="s">
        <v>639</v>
      </c>
      <c r="AG96" t="s">
        <v>640</v>
      </c>
      <c r="AN96">
        <v>990</v>
      </c>
      <c r="AO96" t="s">
        <v>345</v>
      </c>
      <c r="AP96" t="s">
        <v>578</v>
      </c>
      <c r="AS96" t="s">
        <v>448</v>
      </c>
      <c r="AV96" t="s">
        <v>127</v>
      </c>
      <c r="AY96">
        <v>1</v>
      </c>
      <c r="AZ96" t="s">
        <v>326</v>
      </c>
      <c r="BB96" t="s">
        <v>110</v>
      </c>
      <c r="BC96" t="s">
        <v>111</v>
      </c>
      <c r="BD96" t="s">
        <v>314</v>
      </c>
      <c r="BE96">
        <v>136</v>
      </c>
      <c r="BF96" t="s">
        <v>315</v>
      </c>
      <c r="BG96" t="s">
        <v>314</v>
      </c>
      <c r="BH96">
        <v>112</v>
      </c>
      <c r="BJ96" t="s">
        <v>458</v>
      </c>
      <c r="BK96">
        <v>0</v>
      </c>
      <c r="BL96">
        <v>45</v>
      </c>
      <c r="BM96">
        <v>90</v>
      </c>
      <c r="BN96">
        <v>135</v>
      </c>
      <c r="BP96" t="s">
        <v>371</v>
      </c>
      <c r="BQ96" t="s">
        <v>169</v>
      </c>
      <c r="BR96" t="s">
        <v>216</v>
      </c>
      <c r="BS96" t="s">
        <v>369</v>
      </c>
    </row>
    <row r="97" spans="1:84">
      <c r="A97" t="s">
        <v>90</v>
      </c>
      <c r="B97">
        <v>96</v>
      </c>
      <c r="C97">
        <v>1973</v>
      </c>
      <c r="D97" t="s">
        <v>91</v>
      </c>
      <c r="E97" t="s">
        <v>373</v>
      </c>
      <c r="F97" t="s">
        <v>641</v>
      </c>
      <c r="G97" t="s">
        <v>285</v>
      </c>
      <c r="H97" t="s">
        <v>286</v>
      </c>
      <c r="I97" t="s">
        <v>287</v>
      </c>
      <c r="J97" t="s">
        <v>343</v>
      </c>
      <c r="L97">
        <v>33</v>
      </c>
      <c r="M97" t="s">
        <v>98</v>
      </c>
      <c r="N97">
        <v>20</v>
      </c>
      <c r="O97" t="s">
        <v>99</v>
      </c>
      <c r="Q97" s="1">
        <v>42505</v>
      </c>
      <c r="S97" t="s">
        <v>335</v>
      </c>
      <c r="AC97" t="s">
        <v>306</v>
      </c>
      <c r="AD97" t="s">
        <v>344</v>
      </c>
      <c r="AF97" t="s">
        <v>642</v>
      </c>
      <c r="AG97" t="s">
        <v>643</v>
      </c>
      <c r="AN97">
        <v>1235</v>
      </c>
      <c r="AO97" t="s">
        <v>345</v>
      </c>
      <c r="AP97" t="s">
        <v>470</v>
      </c>
      <c r="AS97" t="s">
        <v>154</v>
      </c>
      <c r="AV97" t="s">
        <v>359</v>
      </c>
      <c r="AY97">
        <v>2</v>
      </c>
      <c r="AZ97" t="s">
        <v>506</v>
      </c>
      <c r="BB97" t="s">
        <v>110</v>
      </c>
      <c r="BC97" t="s">
        <v>111</v>
      </c>
      <c r="BD97" t="s">
        <v>314</v>
      </c>
      <c r="BE97">
        <v>136</v>
      </c>
      <c r="BF97" t="s">
        <v>315</v>
      </c>
      <c r="BG97" t="s">
        <v>314</v>
      </c>
      <c r="BH97">
        <v>112</v>
      </c>
      <c r="BJ97" t="s">
        <v>458</v>
      </c>
      <c r="BK97">
        <v>0</v>
      </c>
      <c r="BL97">
        <v>56</v>
      </c>
      <c r="BM97">
        <v>112</v>
      </c>
      <c r="BP97" t="s">
        <v>459</v>
      </c>
      <c r="BQ97" t="s">
        <v>113</v>
      </c>
      <c r="BR97" t="s">
        <v>114</v>
      </c>
    </row>
    <row r="98" spans="1:84">
      <c r="A98" t="s">
        <v>90</v>
      </c>
      <c r="B98">
        <v>97</v>
      </c>
      <c r="C98">
        <v>1973</v>
      </c>
      <c r="D98" t="s">
        <v>91</v>
      </c>
      <c r="E98" t="s">
        <v>373</v>
      </c>
      <c r="F98" t="s">
        <v>644</v>
      </c>
      <c r="G98" t="s">
        <v>645</v>
      </c>
      <c r="H98" t="s">
        <v>646</v>
      </c>
      <c r="I98" t="s">
        <v>647</v>
      </c>
      <c r="J98" t="s">
        <v>343</v>
      </c>
      <c r="L98">
        <v>34</v>
      </c>
      <c r="M98" t="s">
        <v>98</v>
      </c>
      <c r="N98">
        <v>20</v>
      </c>
      <c r="O98" t="s">
        <v>99</v>
      </c>
      <c r="Q98" s="1">
        <v>42540</v>
      </c>
      <c r="S98" t="s">
        <v>335</v>
      </c>
      <c r="AC98" t="s">
        <v>306</v>
      </c>
      <c r="AD98" t="s">
        <v>344</v>
      </c>
      <c r="AF98" t="s">
        <v>648</v>
      </c>
      <c r="AG98" t="s">
        <v>549</v>
      </c>
      <c r="AN98">
        <v>948</v>
      </c>
      <c r="AO98" t="s">
        <v>345</v>
      </c>
      <c r="AP98">
        <v>26</v>
      </c>
      <c r="AS98">
        <v>3</v>
      </c>
      <c r="AV98" t="s">
        <v>108</v>
      </c>
      <c r="AY98">
        <v>3</v>
      </c>
      <c r="AZ98" t="s">
        <v>487</v>
      </c>
      <c r="BB98" t="s">
        <v>110</v>
      </c>
      <c r="BC98" t="s">
        <v>111</v>
      </c>
      <c r="BD98" t="s">
        <v>314</v>
      </c>
      <c r="BE98">
        <v>136</v>
      </c>
      <c r="BF98" t="s">
        <v>315</v>
      </c>
      <c r="BG98" t="s">
        <v>314</v>
      </c>
      <c r="BH98">
        <v>112</v>
      </c>
      <c r="BJ98" t="s">
        <v>458</v>
      </c>
      <c r="BK98">
        <v>0</v>
      </c>
      <c r="BL98">
        <v>56</v>
      </c>
      <c r="BM98">
        <v>112</v>
      </c>
      <c r="BP98" t="s">
        <v>217</v>
      </c>
      <c r="BQ98" t="s">
        <v>459</v>
      </c>
      <c r="BR98" t="s">
        <v>115</v>
      </c>
    </row>
    <row r="99" spans="1:84">
      <c r="A99" t="s">
        <v>90</v>
      </c>
      <c r="B99">
        <v>98</v>
      </c>
      <c r="C99">
        <v>1973</v>
      </c>
      <c r="D99" t="s">
        <v>91</v>
      </c>
      <c r="E99" t="s">
        <v>373</v>
      </c>
      <c r="F99" t="s">
        <v>326</v>
      </c>
      <c r="G99" t="s">
        <v>636</v>
      </c>
      <c r="H99" t="s">
        <v>95</v>
      </c>
      <c r="I99" t="s">
        <v>637</v>
      </c>
      <c r="J99" t="s">
        <v>343</v>
      </c>
      <c r="L99">
        <v>35</v>
      </c>
      <c r="M99" t="s">
        <v>98</v>
      </c>
      <c r="N99">
        <v>20</v>
      </c>
      <c r="O99" t="s">
        <v>99</v>
      </c>
      <c r="Q99" s="1">
        <v>42514</v>
      </c>
      <c r="S99" t="s">
        <v>387</v>
      </c>
      <c r="AC99" t="s">
        <v>306</v>
      </c>
      <c r="AD99" t="s">
        <v>344</v>
      </c>
      <c r="AF99" t="s">
        <v>649</v>
      </c>
      <c r="AG99">
        <v>91</v>
      </c>
      <c r="AN99">
        <v>860</v>
      </c>
      <c r="AO99" t="s">
        <v>345</v>
      </c>
      <c r="AP99" t="s">
        <v>650</v>
      </c>
      <c r="AS99" t="s">
        <v>168</v>
      </c>
      <c r="AV99" t="s">
        <v>108</v>
      </c>
      <c r="AY99">
        <v>3</v>
      </c>
      <c r="AZ99" t="s">
        <v>571</v>
      </c>
      <c r="BB99" t="s">
        <v>110</v>
      </c>
      <c r="BC99" t="s">
        <v>111</v>
      </c>
      <c r="BD99" t="s">
        <v>314</v>
      </c>
      <c r="BE99">
        <v>136</v>
      </c>
      <c r="BF99" t="s">
        <v>315</v>
      </c>
      <c r="BG99" t="s">
        <v>314</v>
      </c>
      <c r="BH99">
        <v>112</v>
      </c>
      <c r="BJ99" t="s">
        <v>458</v>
      </c>
      <c r="BK99">
        <v>0</v>
      </c>
      <c r="BL99">
        <v>56</v>
      </c>
      <c r="BM99">
        <v>112</v>
      </c>
      <c r="BP99" t="s">
        <v>384</v>
      </c>
      <c r="BQ99">
        <v>6</v>
      </c>
      <c r="BR99" t="s">
        <v>361</v>
      </c>
    </row>
    <row r="100" spans="1:84">
      <c r="A100" t="s">
        <v>90</v>
      </c>
      <c r="B100">
        <v>99</v>
      </c>
      <c r="C100">
        <v>1973</v>
      </c>
      <c r="D100" t="s">
        <v>91</v>
      </c>
      <c r="E100" t="s">
        <v>373</v>
      </c>
      <c r="F100" t="s">
        <v>641</v>
      </c>
      <c r="G100" t="s">
        <v>285</v>
      </c>
      <c r="H100" t="s">
        <v>286</v>
      </c>
      <c r="I100" t="s">
        <v>287</v>
      </c>
      <c r="J100" t="s">
        <v>343</v>
      </c>
      <c r="L100" t="s">
        <v>651</v>
      </c>
      <c r="M100" t="s">
        <v>98</v>
      </c>
      <c r="N100">
        <v>20</v>
      </c>
      <c r="O100" t="s">
        <v>99</v>
      </c>
      <c r="Q100" s="1">
        <v>42505</v>
      </c>
      <c r="S100" t="s">
        <v>335</v>
      </c>
      <c r="AC100" t="s">
        <v>306</v>
      </c>
      <c r="AD100" t="s">
        <v>344</v>
      </c>
      <c r="AF100" t="s">
        <v>642</v>
      </c>
      <c r="AG100" t="s">
        <v>643</v>
      </c>
      <c r="AN100">
        <v>1244</v>
      </c>
      <c r="AO100" t="s">
        <v>345</v>
      </c>
      <c r="AP100" t="s">
        <v>470</v>
      </c>
      <c r="AS100" t="s">
        <v>513</v>
      </c>
      <c r="AV100" t="s">
        <v>359</v>
      </c>
      <c r="AY100">
        <v>2</v>
      </c>
      <c r="AZ100" t="s">
        <v>506</v>
      </c>
      <c r="BB100" t="s">
        <v>110</v>
      </c>
      <c r="BC100" t="s">
        <v>111</v>
      </c>
      <c r="BD100" t="s">
        <v>314</v>
      </c>
      <c r="BE100">
        <v>136</v>
      </c>
      <c r="BF100" t="s">
        <v>315</v>
      </c>
      <c r="BG100" t="s">
        <v>314</v>
      </c>
      <c r="BH100">
        <v>112</v>
      </c>
      <c r="BJ100" t="s">
        <v>458</v>
      </c>
      <c r="BK100">
        <v>0</v>
      </c>
      <c r="BL100">
        <v>56</v>
      </c>
      <c r="BM100">
        <v>112</v>
      </c>
      <c r="BP100" t="s">
        <v>459</v>
      </c>
      <c r="BQ100" t="s">
        <v>113</v>
      </c>
      <c r="BR100" t="s">
        <v>114</v>
      </c>
    </row>
    <row r="101" spans="1:84">
      <c r="A101" t="s">
        <v>90</v>
      </c>
      <c r="B101">
        <v>100</v>
      </c>
      <c r="C101">
        <v>1972</v>
      </c>
      <c r="D101" t="s">
        <v>91</v>
      </c>
      <c r="E101" t="s">
        <v>373</v>
      </c>
      <c r="F101" t="s">
        <v>652</v>
      </c>
      <c r="G101" t="s">
        <v>653</v>
      </c>
      <c r="H101" t="s">
        <v>654</v>
      </c>
      <c r="I101" t="s">
        <v>655</v>
      </c>
      <c r="J101" t="s">
        <v>343</v>
      </c>
      <c r="L101">
        <v>38</v>
      </c>
      <c r="M101" t="s">
        <v>98</v>
      </c>
      <c r="N101">
        <v>20</v>
      </c>
      <c r="O101" t="s">
        <v>99</v>
      </c>
      <c r="S101" t="s">
        <v>140</v>
      </c>
      <c r="AC101" t="s">
        <v>306</v>
      </c>
      <c r="AD101" t="s">
        <v>344</v>
      </c>
      <c r="AF101" t="s">
        <v>656</v>
      </c>
      <c r="AG101">
        <v>213</v>
      </c>
      <c r="AN101">
        <v>1244</v>
      </c>
      <c r="AO101" t="s">
        <v>345</v>
      </c>
      <c r="AP101" t="s">
        <v>657</v>
      </c>
      <c r="AS101" t="s">
        <v>355</v>
      </c>
      <c r="AV101" t="s">
        <v>359</v>
      </c>
      <c r="AY101">
        <v>2</v>
      </c>
      <c r="AZ101" t="s">
        <v>506</v>
      </c>
      <c r="BB101" t="s">
        <v>110</v>
      </c>
      <c r="BC101" t="s">
        <v>111</v>
      </c>
      <c r="BD101" t="s">
        <v>314</v>
      </c>
      <c r="BE101">
        <v>136</v>
      </c>
      <c r="BF101" t="s">
        <v>315</v>
      </c>
      <c r="BG101" t="s">
        <v>314</v>
      </c>
      <c r="BH101">
        <v>112</v>
      </c>
      <c r="BJ101" t="s">
        <v>458</v>
      </c>
      <c r="BK101">
        <v>0</v>
      </c>
      <c r="BL101">
        <v>56</v>
      </c>
      <c r="BM101">
        <v>112</v>
      </c>
      <c r="BP101" t="s">
        <v>362</v>
      </c>
      <c r="BQ101" t="s">
        <v>360</v>
      </c>
      <c r="BR101" t="s">
        <v>384</v>
      </c>
    </row>
    <row r="102" spans="1:84">
      <c r="A102" t="s">
        <v>90</v>
      </c>
      <c r="B102">
        <v>101</v>
      </c>
      <c r="C102">
        <v>1972</v>
      </c>
      <c r="D102" t="s">
        <v>91</v>
      </c>
      <c r="E102" t="s">
        <v>373</v>
      </c>
      <c r="F102" t="s">
        <v>641</v>
      </c>
      <c r="G102" t="s">
        <v>285</v>
      </c>
      <c r="H102" t="s">
        <v>286</v>
      </c>
      <c r="I102" t="s">
        <v>287</v>
      </c>
      <c r="J102" t="s">
        <v>343</v>
      </c>
      <c r="L102" t="s">
        <v>658</v>
      </c>
      <c r="M102" t="s">
        <v>98</v>
      </c>
      <c r="N102">
        <v>20</v>
      </c>
      <c r="O102" t="s">
        <v>99</v>
      </c>
      <c r="S102">
        <v>6</v>
      </c>
      <c r="AC102" t="s">
        <v>306</v>
      </c>
      <c r="AD102" t="s">
        <v>344</v>
      </c>
      <c r="AF102">
        <v>114</v>
      </c>
      <c r="AG102" t="s">
        <v>659</v>
      </c>
      <c r="AN102">
        <v>1244</v>
      </c>
      <c r="AO102" t="s">
        <v>345</v>
      </c>
      <c r="AP102" t="s">
        <v>660</v>
      </c>
      <c r="AS102" t="s">
        <v>621</v>
      </c>
      <c r="AV102" t="s">
        <v>359</v>
      </c>
      <c r="AY102">
        <v>2</v>
      </c>
      <c r="AZ102" t="s">
        <v>506</v>
      </c>
      <c r="BB102" t="s">
        <v>110</v>
      </c>
      <c r="BC102" t="s">
        <v>111</v>
      </c>
      <c r="BD102" t="s">
        <v>314</v>
      </c>
      <c r="BE102">
        <v>136</v>
      </c>
      <c r="BF102" t="s">
        <v>315</v>
      </c>
      <c r="BG102" t="s">
        <v>314</v>
      </c>
      <c r="BH102">
        <v>112</v>
      </c>
      <c r="BJ102" t="s">
        <v>458</v>
      </c>
      <c r="BK102">
        <v>0</v>
      </c>
      <c r="BL102">
        <v>56</v>
      </c>
      <c r="BM102">
        <v>112</v>
      </c>
      <c r="BP102" t="s">
        <v>114</v>
      </c>
      <c r="BQ102" t="s">
        <v>116</v>
      </c>
      <c r="BR102" t="s">
        <v>329</v>
      </c>
    </row>
    <row r="103" spans="1:84">
      <c r="A103" t="s">
        <v>451</v>
      </c>
      <c r="B103">
        <v>102</v>
      </c>
      <c r="C103">
        <v>1975</v>
      </c>
      <c r="D103" t="s">
        <v>91</v>
      </c>
      <c r="E103" t="s">
        <v>373</v>
      </c>
      <c r="F103" t="s">
        <v>284</v>
      </c>
      <c r="G103" t="s">
        <v>285</v>
      </c>
      <c r="H103" t="s">
        <v>286</v>
      </c>
      <c r="I103" t="s">
        <v>287</v>
      </c>
      <c r="L103" t="s">
        <v>661</v>
      </c>
      <c r="M103" t="s">
        <v>98</v>
      </c>
      <c r="N103">
        <v>20</v>
      </c>
      <c r="O103" t="s">
        <v>99</v>
      </c>
      <c r="AC103" t="s">
        <v>306</v>
      </c>
      <c r="AD103" t="s">
        <v>344</v>
      </c>
      <c r="AN103">
        <v>990</v>
      </c>
      <c r="AO103" t="s">
        <v>345</v>
      </c>
      <c r="AP103" t="s">
        <v>662</v>
      </c>
      <c r="AS103" t="s">
        <v>444</v>
      </c>
      <c r="AV103" t="s">
        <v>461</v>
      </c>
      <c r="AY103">
        <v>1</v>
      </c>
      <c r="AZ103" t="s">
        <v>663</v>
      </c>
      <c r="BB103" t="s">
        <v>110</v>
      </c>
      <c r="BJ103" t="s">
        <v>458</v>
      </c>
      <c r="BK103">
        <v>0</v>
      </c>
      <c r="BL103">
        <v>20</v>
      </c>
      <c r="BM103">
        <v>40</v>
      </c>
      <c r="BN103">
        <v>60</v>
      </c>
      <c r="BP103" t="s">
        <v>387</v>
      </c>
      <c r="BQ103" t="s">
        <v>126</v>
      </c>
      <c r="BR103" t="s">
        <v>139</v>
      </c>
      <c r="BS103" t="s">
        <v>144</v>
      </c>
    </row>
    <row r="104" spans="1:84">
      <c r="A104" t="s">
        <v>451</v>
      </c>
      <c r="B104">
        <v>103</v>
      </c>
      <c r="C104">
        <v>1975</v>
      </c>
      <c r="D104" t="s">
        <v>91</v>
      </c>
      <c r="E104" t="s">
        <v>373</v>
      </c>
      <c r="F104" t="s">
        <v>284</v>
      </c>
      <c r="G104" t="s">
        <v>285</v>
      </c>
      <c r="H104" t="s">
        <v>286</v>
      </c>
      <c r="I104" t="s">
        <v>287</v>
      </c>
      <c r="L104" t="s">
        <v>664</v>
      </c>
      <c r="M104" t="s">
        <v>98</v>
      </c>
      <c r="N104">
        <v>20</v>
      </c>
      <c r="O104" t="s">
        <v>99</v>
      </c>
      <c r="AC104" t="s">
        <v>306</v>
      </c>
      <c r="AD104" t="s">
        <v>344</v>
      </c>
      <c r="AN104">
        <v>843</v>
      </c>
      <c r="AO104" t="s">
        <v>345</v>
      </c>
      <c r="AP104">
        <v>37</v>
      </c>
      <c r="AS104" t="s">
        <v>304</v>
      </c>
      <c r="AV104" t="s">
        <v>449</v>
      </c>
      <c r="AY104">
        <v>1</v>
      </c>
      <c r="AZ104" t="s">
        <v>665</v>
      </c>
      <c r="BB104" t="s">
        <v>110</v>
      </c>
      <c r="BJ104" t="s">
        <v>458</v>
      </c>
      <c r="BK104">
        <v>0</v>
      </c>
      <c r="BL104">
        <v>20</v>
      </c>
      <c r="BM104">
        <v>40</v>
      </c>
      <c r="BN104">
        <v>60</v>
      </c>
      <c r="BP104">
        <v>7</v>
      </c>
      <c r="BQ104" t="s">
        <v>666</v>
      </c>
      <c r="BR104" t="s">
        <v>627</v>
      </c>
      <c r="BS104" t="s">
        <v>248</v>
      </c>
    </row>
    <row r="105" spans="1:84">
      <c r="A105" t="s">
        <v>451</v>
      </c>
      <c r="B105">
        <v>104</v>
      </c>
      <c r="C105">
        <v>1975</v>
      </c>
      <c r="D105" t="s">
        <v>91</v>
      </c>
      <c r="E105" t="s">
        <v>373</v>
      </c>
      <c r="F105" t="s">
        <v>284</v>
      </c>
      <c r="G105" t="s">
        <v>285</v>
      </c>
      <c r="H105" t="s">
        <v>286</v>
      </c>
      <c r="I105" t="s">
        <v>287</v>
      </c>
      <c r="L105" t="s">
        <v>661</v>
      </c>
      <c r="M105" t="s">
        <v>98</v>
      </c>
      <c r="N105">
        <v>20</v>
      </c>
      <c r="O105" t="s">
        <v>99</v>
      </c>
      <c r="AC105" t="s">
        <v>306</v>
      </c>
      <c r="AD105" t="s">
        <v>344</v>
      </c>
      <c r="AN105">
        <v>931</v>
      </c>
      <c r="AO105" t="s">
        <v>345</v>
      </c>
      <c r="AP105" t="s">
        <v>667</v>
      </c>
      <c r="AS105" t="s">
        <v>444</v>
      </c>
      <c r="AV105" t="s">
        <v>449</v>
      </c>
      <c r="AY105">
        <v>1</v>
      </c>
      <c r="AZ105" t="s">
        <v>668</v>
      </c>
      <c r="BB105" t="s">
        <v>110</v>
      </c>
      <c r="BJ105" t="s">
        <v>458</v>
      </c>
      <c r="BK105">
        <v>0</v>
      </c>
      <c r="BL105">
        <v>20</v>
      </c>
      <c r="BM105">
        <v>40</v>
      </c>
      <c r="BN105">
        <v>60</v>
      </c>
      <c r="BP105" t="s">
        <v>507</v>
      </c>
      <c r="BQ105" t="s">
        <v>669</v>
      </c>
      <c r="BR105" t="s">
        <v>320</v>
      </c>
      <c r="BS105" t="s">
        <v>531</v>
      </c>
    </row>
    <row r="106" spans="1:84">
      <c r="A106" t="s">
        <v>451</v>
      </c>
      <c r="B106">
        <v>105</v>
      </c>
      <c r="C106">
        <v>1975</v>
      </c>
      <c r="D106" t="s">
        <v>91</v>
      </c>
      <c r="E106" t="s">
        <v>373</v>
      </c>
      <c r="F106" t="s">
        <v>284</v>
      </c>
      <c r="G106" t="s">
        <v>285</v>
      </c>
      <c r="H106" t="s">
        <v>286</v>
      </c>
      <c r="I106" t="s">
        <v>287</v>
      </c>
      <c r="L106" t="s">
        <v>670</v>
      </c>
      <c r="M106" t="s">
        <v>98</v>
      </c>
      <c r="N106">
        <v>20</v>
      </c>
      <c r="O106" t="s">
        <v>99</v>
      </c>
      <c r="AC106" t="s">
        <v>306</v>
      </c>
      <c r="AD106" t="s">
        <v>344</v>
      </c>
      <c r="AN106">
        <v>719</v>
      </c>
      <c r="AO106" t="s">
        <v>345</v>
      </c>
      <c r="AP106" t="s">
        <v>671</v>
      </c>
      <c r="AS106" t="s">
        <v>362</v>
      </c>
      <c r="AV106" t="s">
        <v>556</v>
      </c>
      <c r="AY106">
        <v>3</v>
      </c>
      <c r="AZ106" t="s">
        <v>295</v>
      </c>
      <c r="BB106" t="s">
        <v>110</v>
      </c>
      <c r="BJ106" t="s">
        <v>458</v>
      </c>
      <c r="BK106">
        <v>0</v>
      </c>
      <c r="BL106">
        <v>20</v>
      </c>
      <c r="BM106">
        <v>40</v>
      </c>
      <c r="BN106">
        <v>60</v>
      </c>
      <c r="BP106" t="s">
        <v>523</v>
      </c>
      <c r="BQ106" t="s">
        <v>503</v>
      </c>
      <c r="BR106">
        <v>12</v>
      </c>
      <c r="BS106" t="s">
        <v>106</v>
      </c>
    </row>
    <row r="107" spans="1:84">
      <c r="A107" t="s">
        <v>451</v>
      </c>
      <c r="B107">
        <v>106</v>
      </c>
      <c r="C107">
        <v>1975</v>
      </c>
      <c r="D107" t="s">
        <v>91</v>
      </c>
      <c r="E107" t="s">
        <v>373</v>
      </c>
      <c r="F107" t="s">
        <v>672</v>
      </c>
      <c r="G107" t="s">
        <v>673</v>
      </c>
      <c r="H107" t="s">
        <v>674</v>
      </c>
      <c r="I107" t="s">
        <v>675</v>
      </c>
      <c r="L107" t="s">
        <v>676</v>
      </c>
      <c r="M107" t="s">
        <v>98</v>
      </c>
      <c r="N107">
        <v>20</v>
      </c>
      <c r="O107" t="s">
        <v>99</v>
      </c>
      <c r="AC107" t="s">
        <v>306</v>
      </c>
      <c r="AD107" t="s">
        <v>344</v>
      </c>
      <c r="AN107">
        <v>1651</v>
      </c>
      <c r="AO107" t="s">
        <v>345</v>
      </c>
      <c r="AP107" t="s">
        <v>677</v>
      </c>
      <c r="AS107" t="s">
        <v>154</v>
      </c>
      <c r="AV107" t="s">
        <v>556</v>
      </c>
      <c r="AY107">
        <v>3</v>
      </c>
      <c r="AZ107" t="s">
        <v>678</v>
      </c>
      <c r="BB107" t="s">
        <v>110</v>
      </c>
      <c r="BJ107" t="s">
        <v>458</v>
      </c>
      <c r="BK107">
        <v>0</v>
      </c>
      <c r="BL107">
        <v>50</v>
      </c>
      <c r="BM107">
        <v>100</v>
      </c>
      <c r="BP107" t="s">
        <v>679</v>
      </c>
      <c r="BQ107" t="s">
        <v>680</v>
      </c>
      <c r="BR107" t="s">
        <v>681</v>
      </c>
    </row>
    <row r="108" spans="1:84">
      <c r="A108" t="s">
        <v>451</v>
      </c>
      <c r="B108">
        <v>107</v>
      </c>
      <c r="C108">
        <v>1975</v>
      </c>
      <c r="D108" t="s">
        <v>91</v>
      </c>
      <c r="E108" t="s">
        <v>373</v>
      </c>
      <c r="F108" t="s">
        <v>174</v>
      </c>
      <c r="G108" t="s">
        <v>175</v>
      </c>
      <c r="H108" t="s">
        <v>176</v>
      </c>
      <c r="I108" t="s">
        <v>177</v>
      </c>
      <c r="M108" t="s">
        <v>98</v>
      </c>
      <c r="N108">
        <v>20</v>
      </c>
      <c r="O108" t="s">
        <v>99</v>
      </c>
      <c r="AC108" t="s">
        <v>306</v>
      </c>
      <c r="AD108" t="s">
        <v>344</v>
      </c>
      <c r="AN108">
        <v>1205</v>
      </c>
      <c r="AO108" t="s">
        <v>345</v>
      </c>
      <c r="AP108" t="s">
        <v>682</v>
      </c>
      <c r="AS108" t="s">
        <v>114</v>
      </c>
      <c r="AV108" t="s">
        <v>501</v>
      </c>
      <c r="AY108">
        <v>2</v>
      </c>
      <c r="AZ108" t="s">
        <v>184</v>
      </c>
      <c r="BB108" t="s">
        <v>110</v>
      </c>
      <c r="BJ108" t="s">
        <v>458</v>
      </c>
      <c r="BK108">
        <v>0</v>
      </c>
      <c r="BL108">
        <v>50</v>
      </c>
      <c r="BM108">
        <v>100</v>
      </c>
      <c r="BP108" t="s">
        <v>503</v>
      </c>
      <c r="BQ108" t="s">
        <v>508</v>
      </c>
      <c r="BR108" t="s">
        <v>532</v>
      </c>
    </row>
    <row r="109" spans="1:84">
      <c r="A109" t="s">
        <v>451</v>
      </c>
      <c r="B109">
        <v>108</v>
      </c>
      <c r="C109">
        <v>1975</v>
      </c>
      <c r="D109" t="s">
        <v>91</v>
      </c>
      <c r="E109" t="s">
        <v>373</v>
      </c>
      <c r="F109" t="s">
        <v>683</v>
      </c>
      <c r="G109" t="s">
        <v>673</v>
      </c>
      <c r="H109" t="s">
        <v>674</v>
      </c>
      <c r="I109" t="s">
        <v>675</v>
      </c>
      <c r="L109" t="s">
        <v>684</v>
      </c>
      <c r="M109" t="s">
        <v>98</v>
      </c>
      <c r="N109">
        <v>20</v>
      </c>
      <c r="O109" t="s">
        <v>99</v>
      </c>
      <c r="AC109" t="s">
        <v>306</v>
      </c>
      <c r="AD109" t="s">
        <v>344</v>
      </c>
      <c r="AN109">
        <v>1651</v>
      </c>
      <c r="AO109" t="s">
        <v>345</v>
      </c>
      <c r="AP109" t="s">
        <v>685</v>
      </c>
      <c r="AS109" t="s">
        <v>513</v>
      </c>
      <c r="AV109" t="s">
        <v>556</v>
      </c>
      <c r="AY109">
        <v>3</v>
      </c>
      <c r="AZ109" t="s">
        <v>678</v>
      </c>
      <c r="BB109" t="s">
        <v>110</v>
      </c>
      <c r="BJ109" t="s">
        <v>458</v>
      </c>
      <c r="BK109">
        <v>0</v>
      </c>
      <c r="BL109">
        <v>50</v>
      </c>
      <c r="BM109">
        <v>100</v>
      </c>
      <c r="BP109" t="s">
        <v>686</v>
      </c>
      <c r="BQ109" t="s">
        <v>687</v>
      </c>
      <c r="BR109" t="s">
        <v>587</v>
      </c>
    </row>
    <row r="110" spans="1:84">
      <c r="A110" t="s">
        <v>451</v>
      </c>
      <c r="B110">
        <v>109</v>
      </c>
      <c r="C110">
        <v>1975</v>
      </c>
      <c r="D110" t="s">
        <v>91</v>
      </c>
      <c r="E110" t="s">
        <v>373</v>
      </c>
      <c r="F110" t="s">
        <v>688</v>
      </c>
      <c r="G110" t="s">
        <v>689</v>
      </c>
      <c r="H110" t="s">
        <v>690</v>
      </c>
      <c r="I110" t="s">
        <v>691</v>
      </c>
      <c r="M110" t="s">
        <v>98</v>
      </c>
      <c r="N110">
        <v>20</v>
      </c>
      <c r="O110" t="s">
        <v>99</v>
      </c>
      <c r="AC110" t="s">
        <v>306</v>
      </c>
      <c r="AD110" t="s">
        <v>344</v>
      </c>
      <c r="AN110">
        <v>925</v>
      </c>
      <c r="AO110" t="s">
        <v>345</v>
      </c>
      <c r="AP110" t="s">
        <v>581</v>
      </c>
      <c r="AS110" t="s">
        <v>168</v>
      </c>
      <c r="AV110" t="s">
        <v>359</v>
      </c>
      <c r="AY110">
        <v>2</v>
      </c>
      <c r="AZ110" t="s">
        <v>692</v>
      </c>
      <c r="BB110" t="s">
        <v>110</v>
      </c>
      <c r="BJ110" t="s">
        <v>458</v>
      </c>
      <c r="BK110">
        <v>0</v>
      </c>
      <c r="BL110">
        <v>50</v>
      </c>
      <c r="BM110">
        <v>100</v>
      </c>
      <c r="BP110" t="s">
        <v>523</v>
      </c>
      <c r="BQ110" t="s">
        <v>349</v>
      </c>
      <c r="BR110" t="s">
        <v>532</v>
      </c>
    </row>
    <row r="111" spans="1:84">
      <c r="A111" t="s">
        <v>90</v>
      </c>
      <c r="B111">
        <v>110</v>
      </c>
      <c r="C111">
        <v>2001</v>
      </c>
      <c r="D111" t="s">
        <v>693</v>
      </c>
      <c r="E111" t="s">
        <v>694</v>
      </c>
      <c r="F111" t="s">
        <v>145</v>
      </c>
      <c r="G111" t="s">
        <v>146</v>
      </c>
      <c r="H111" t="s">
        <v>147</v>
      </c>
      <c r="I111" t="s">
        <v>148</v>
      </c>
      <c r="J111" t="s">
        <v>695</v>
      </c>
      <c r="K111">
        <v>75000</v>
      </c>
      <c r="L111" t="s">
        <v>696</v>
      </c>
      <c r="M111" t="s">
        <v>98</v>
      </c>
      <c r="N111">
        <v>20</v>
      </c>
      <c r="O111" t="s">
        <v>99</v>
      </c>
      <c r="Q111" s="1">
        <v>42493</v>
      </c>
      <c r="R111" s="1">
        <v>42647</v>
      </c>
      <c r="S111" t="s">
        <v>140</v>
      </c>
      <c r="T111" t="s">
        <v>296</v>
      </c>
      <c r="U111" t="s">
        <v>154</v>
      </c>
      <c r="AC111" t="s">
        <v>306</v>
      </c>
      <c r="AD111" t="s">
        <v>102</v>
      </c>
      <c r="AE111">
        <v>1776</v>
      </c>
      <c r="AF111" t="s">
        <v>697</v>
      </c>
      <c r="AG111" t="s">
        <v>698</v>
      </c>
      <c r="AK111" t="s">
        <v>699</v>
      </c>
      <c r="AM111" t="s">
        <v>700</v>
      </c>
      <c r="AO111" t="s">
        <v>102</v>
      </c>
      <c r="AP111" t="s">
        <v>701</v>
      </c>
      <c r="AR111" t="s">
        <v>503</v>
      </c>
      <c r="AS111" t="s">
        <v>516</v>
      </c>
      <c r="AV111" t="s">
        <v>359</v>
      </c>
      <c r="AW111" t="s">
        <v>702</v>
      </c>
      <c r="AX111">
        <v>40</v>
      </c>
      <c r="AY111">
        <v>2</v>
      </c>
      <c r="AZ111" t="s">
        <v>401</v>
      </c>
      <c r="BB111" t="s">
        <v>110</v>
      </c>
      <c r="BC111" t="s">
        <v>703</v>
      </c>
      <c r="BD111" t="s">
        <v>704</v>
      </c>
      <c r="BE111">
        <v>180</v>
      </c>
      <c r="BF111" t="s">
        <v>705</v>
      </c>
      <c r="BG111" t="s">
        <v>704</v>
      </c>
      <c r="BH111">
        <v>30</v>
      </c>
      <c r="BI111" t="s">
        <v>316</v>
      </c>
      <c r="BJ111" t="s">
        <v>706</v>
      </c>
      <c r="BK111">
        <v>0</v>
      </c>
      <c r="BL111">
        <v>20</v>
      </c>
      <c r="BP111">
        <v>6</v>
      </c>
      <c r="BQ111" t="s">
        <v>362</v>
      </c>
      <c r="BU111">
        <v>686</v>
      </c>
      <c r="BV111" t="s">
        <v>707</v>
      </c>
      <c r="BZ111" t="s">
        <v>708</v>
      </c>
      <c r="CA111" t="s">
        <v>589</v>
      </c>
      <c r="CE111" t="s">
        <v>709</v>
      </c>
      <c r="CF111" t="s">
        <v>124</v>
      </c>
    </row>
    <row r="112" spans="1:84">
      <c r="A112" t="s">
        <v>90</v>
      </c>
      <c r="B112">
        <v>111</v>
      </c>
      <c r="C112">
        <v>2001</v>
      </c>
      <c r="D112" t="s">
        <v>693</v>
      </c>
      <c r="E112" t="s">
        <v>694</v>
      </c>
      <c r="F112" t="s">
        <v>145</v>
      </c>
      <c r="G112" t="s">
        <v>146</v>
      </c>
      <c r="H112" t="s">
        <v>147</v>
      </c>
      <c r="I112" t="s">
        <v>148</v>
      </c>
      <c r="J112" t="s">
        <v>695</v>
      </c>
      <c r="K112">
        <v>75000</v>
      </c>
      <c r="L112" t="s">
        <v>696</v>
      </c>
      <c r="M112" t="s">
        <v>98</v>
      </c>
      <c r="N112">
        <v>20</v>
      </c>
      <c r="O112" t="s">
        <v>99</v>
      </c>
      <c r="Q112" s="1">
        <v>42493</v>
      </c>
      <c r="R112" s="1">
        <v>42647</v>
      </c>
      <c r="S112" t="s">
        <v>140</v>
      </c>
      <c r="T112" t="s">
        <v>296</v>
      </c>
      <c r="U112" t="s">
        <v>154</v>
      </c>
      <c r="AC112" t="s">
        <v>306</v>
      </c>
      <c r="AD112" t="s">
        <v>102</v>
      </c>
      <c r="AE112">
        <v>1776</v>
      </c>
      <c r="AF112" t="s">
        <v>697</v>
      </c>
      <c r="AG112" t="s">
        <v>698</v>
      </c>
      <c r="AK112" t="s">
        <v>699</v>
      </c>
      <c r="AM112" t="s">
        <v>700</v>
      </c>
      <c r="AO112" t="s">
        <v>102</v>
      </c>
      <c r="AP112" t="s">
        <v>701</v>
      </c>
      <c r="AR112" t="s">
        <v>503</v>
      </c>
      <c r="AS112" t="s">
        <v>516</v>
      </c>
      <c r="AV112" t="s">
        <v>359</v>
      </c>
      <c r="AW112" t="s">
        <v>702</v>
      </c>
      <c r="AX112">
        <v>40</v>
      </c>
      <c r="AY112">
        <v>2</v>
      </c>
      <c r="AZ112" t="s">
        <v>401</v>
      </c>
      <c r="BB112" t="s">
        <v>110</v>
      </c>
      <c r="BC112" t="s">
        <v>703</v>
      </c>
      <c r="BD112" t="s">
        <v>704</v>
      </c>
      <c r="BE112">
        <v>180</v>
      </c>
      <c r="BF112" t="s">
        <v>705</v>
      </c>
      <c r="BG112" t="s">
        <v>704</v>
      </c>
      <c r="BH112">
        <v>30</v>
      </c>
      <c r="BI112" t="s">
        <v>710</v>
      </c>
      <c r="BJ112" t="s">
        <v>706</v>
      </c>
      <c r="BK112">
        <v>0</v>
      </c>
      <c r="BL112">
        <v>20</v>
      </c>
      <c r="BP112">
        <v>6</v>
      </c>
      <c r="BQ112" t="s">
        <v>362</v>
      </c>
      <c r="BU112">
        <v>686</v>
      </c>
      <c r="BV112" t="s">
        <v>711</v>
      </c>
      <c r="BZ112" t="s">
        <v>708</v>
      </c>
      <c r="CA112" t="s">
        <v>248</v>
      </c>
      <c r="CE112" t="s">
        <v>709</v>
      </c>
      <c r="CF112" t="s">
        <v>712</v>
      </c>
    </row>
    <row r="113" spans="1:85">
      <c r="A113" t="s">
        <v>90</v>
      </c>
      <c r="B113">
        <v>112</v>
      </c>
      <c r="C113">
        <v>2001</v>
      </c>
      <c r="D113" t="s">
        <v>693</v>
      </c>
      <c r="E113" t="s">
        <v>694</v>
      </c>
      <c r="F113" t="s">
        <v>713</v>
      </c>
      <c r="G113" t="s">
        <v>714</v>
      </c>
      <c r="H113" t="s">
        <v>715</v>
      </c>
      <c r="I113" t="s">
        <v>716</v>
      </c>
      <c r="J113" t="s">
        <v>717</v>
      </c>
      <c r="K113">
        <v>80000</v>
      </c>
      <c r="L113" t="s">
        <v>718</v>
      </c>
      <c r="M113" t="s">
        <v>98</v>
      </c>
      <c r="N113">
        <v>20</v>
      </c>
      <c r="O113" t="s">
        <v>99</v>
      </c>
      <c r="Q113" s="1">
        <v>42496</v>
      </c>
      <c r="R113" s="1">
        <v>42649</v>
      </c>
      <c r="S113" t="s">
        <v>296</v>
      </c>
      <c r="T113" t="s">
        <v>333</v>
      </c>
      <c r="U113" t="s">
        <v>358</v>
      </c>
      <c r="AC113" t="s">
        <v>306</v>
      </c>
      <c r="AD113" t="s">
        <v>102</v>
      </c>
      <c r="AE113">
        <v>1852</v>
      </c>
      <c r="AF113" t="s">
        <v>719</v>
      </c>
      <c r="AG113" t="s">
        <v>720</v>
      </c>
      <c r="AK113" t="s">
        <v>721</v>
      </c>
      <c r="AM113" t="s">
        <v>722</v>
      </c>
      <c r="AO113" t="s">
        <v>102</v>
      </c>
      <c r="AP113" t="s">
        <v>723</v>
      </c>
      <c r="AR113">
        <v>29</v>
      </c>
      <c r="AS113" t="s">
        <v>662</v>
      </c>
      <c r="AV113" t="s">
        <v>108</v>
      </c>
      <c r="AW113" t="s">
        <v>280</v>
      </c>
      <c r="AX113">
        <v>65</v>
      </c>
      <c r="AY113">
        <v>3</v>
      </c>
      <c r="AZ113" t="s">
        <v>207</v>
      </c>
      <c r="BB113" t="s">
        <v>110</v>
      </c>
      <c r="BC113" t="s">
        <v>703</v>
      </c>
      <c r="BD113" t="s">
        <v>704</v>
      </c>
      <c r="BE113">
        <v>180</v>
      </c>
      <c r="BF113" t="s">
        <v>705</v>
      </c>
      <c r="BG113" t="s">
        <v>704</v>
      </c>
      <c r="BH113">
        <v>30</v>
      </c>
      <c r="BI113" t="s">
        <v>316</v>
      </c>
      <c r="BJ113" t="s">
        <v>706</v>
      </c>
      <c r="BK113">
        <v>0</v>
      </c>
      <c r="BL113">
        <v>20</v>
      </c>
      <c r="BP113" t="s">
        <v>106</v>
      </c>
      <c r="BQ113" t="s">
        <v>280</v>
      </c>
      <c r="BU113">
        <v>767</v>
      </c>
      <c r="BV113" t="s">
        <v>724</v>
      </c>
      <c r="BZ113" t="s">
        <v>725</v>
      </c>
      <c r="CA113" t="s">
        <v>581</v>
      </c>
      <c r="CE113" t="s">
        <v>726</v>
      </c>
      <c r="CF113" t="s">
        <v>727</v>
      </c>
    </row>
    <row r="114" spans="1:85">
      <c r="A114" t="s">
        <v>90</v>
      </c>
      <c r="B114">
        <v>113</v>
      </c>
      <c r="C114">
        <v>2001</v>
      </c>
      <c r="D114" t="s">
        <v>693</v>
      </c>
      <c r="E114" t="s">
        <v>694</v>
      </c>
      <c r="F114" t="s">
        <v>713</v>
      </c>
      <c r="G114" t="s">
        <v>714</v>
      </c>
      <c r="H114" t="s">
        <v>715</v>
      </c>
      <c r="I114" t="s">
        <v>716</v>
      </c>
      <c r="J114" t="s">
        <v>717</v>
      </c>
      <c r="K114">
        <v>80000</v>
      </c>
      <c r="L114" t="s">
        <v>718</v>
      </c>
      <c r="M114" t="s">
        <v>98</v>
      </c>
      <c r="N114">
        <v>20</v>
      </c>
      <c r="O114" t="s">
        <v>99</v>
      </c>
      <c r="Q114" s="1">
        <v>42496</v>
      </c>
      <c r="R114" s="1">
        <v>42649</v>
      </c>
      <c r="S114" t="s">
        <v>296</v>
      </c>
      <c r="T114" t="s">
        <v>333</v>
      </c>
      <c r="U114" t="s">
        <v>358</v>
      </c>
      <c r="AC114" t="s">
        <v>306</v>
      </c>
      <c r="AD114" t="s">
        <v>102</v>
      </c>
      <c r="AE114">
        <v>1852</v>
      </c>
      <c r="AF114" t="s">
        <v>719</v>
      </c>
      <c r="AG114" t="s">
        <v>720</v>
      </c>
      <c r="AK114" t="s">
        <v>721</v>
      </c>
      <c r="AM114" t="s">
        <v>722</v>
      </c>
      <c r="AO114" t="s">
        <v>102</v>
      </c>
      <c r="AP114" t="s">
        <v>723</v>
      </c>
      <c r="AR114">
        <v>29</v>
      </c>
      <c r="AS114" t="s">
        <v>662</v>
      </c>
      <c r="AV114" t="s">
        <v>108</v>
      </c>
      <c r="AW114" t="s">
        <v>280</v>
      </c>
      <c r="AX114">
        <v>65</v>
      </c>
      <c r="AY114">
        <v>3</v>
      </c>
      <c r="AZ114" t="s">
        <v>207</v>
      </c>
      <c r="BB114" t="s">
        <v>110</v>
      </c>
      <c r="BC114" t="s">
        <v>703</v>
      </c>
      <c r="BD114" t="s">
        <v>704</v>
      </c>
      <c r="BE114">
        <v>180</v>
      </c>
      <c r="BF114" t="s">
        <v>705</v>
      </c>
      <c r="BG114" t="s">
        <v>704</v>
      </c>
      <c r="BH114">
        <v>30</v>
      </c>
      <c r="BI114" t="s">
        <v>710</v>
      </c>
      <c r="BJ114" t="s">
        <v>706</v>
      </c>
      <c r="BK114">
        <v>0</v>
      </c>
      <c r="BL114">
        <v>20</v>
      </c>
      <c r="BP114" t="s">
        <v>106</v>
      </c>
      <c r="BQ114" t="s">
        <v>515</v>
      </c>
      <c r="BU114">
        <v>767</v>
      </c>
      <c r="BV114" t="s">
        <v>728</v>
      </c>
      <c r="BZ114" t="s">
        <v>725</v>
      </c>
      <c r="CA114" t="s">
        <v>385</v>
      </c>
      <c r="CE114" t="s">
        <v>726</v>
      </c>
      <c r="CF114">
        <v>48</v>
      </c>
    </row>
    <row r="115" spans="1:85">
      <c r="A115" t="s">
        <v>90</v>
      </c>
      <c r="B115">
        <v>114</v>
      </c>
      <c r="C115">
        <v>2001</v>
      </c>
      <c r="D115" t="s">
        <v>693</v>
      </c>
      <c r="E115" t="s">
        <v>694</v>
      </c>
      <c r="F115" t="s">
        <v>729</v>
      </c>
      <c r="G115" t="s">
        <v>730</v>
      </c>
      <c r="H115" t="s">
        <v>731</v>
      </c>
      <c r="I115" t="s">
        <v>512</v>
      </c>
      <c r="J115" t="s">
        <v>732</v>
      </c>
      <c r="K115">
        <v>80000</v>
      </c>
      <c r="L115" t="s">
        <v>733</v>
      </c>
      <c r="M115" t="s">
        <v>98</v>
      </c>
      <c r="N115">
        <v>20</v>
      </c>
      <c r="O115" t="s">
        <v>99</v>
      </c>
      <c r="Q115" s="1">
        <v>42498</v>
      </c>
      <c r="R115" s="1">
        <v>42649</v>
      </c>
      <c r="S115" t="s">
        <v>140</v>
      </c>
      <c r="T115">
        <v>7</v>
      </c>
      <c r="U115" t="s">
        <v>734</v>
      </c>
      <c r="AC115" t="s">
        <v>306</v>
      </c>
      <c r="AD115" t="s">
        <v>102</v>
      </c>
      <c r="AE115">
        <v>2720</v>
      </c>
      <c r="AF115" t="s">
        <v>735</v>
      </c>
      <c r="AG115" t="s">
        <v>736</v>
      </c>
      <c r="AK115" t="s">
        <v>737</v>
      </c>
      <c r="AM115" t="s">
        <v>738</v>
      </c>
      <c r="AO115" t="s">
        <v>102</v>
      </c>
      <c r="AP115" t="s">
        <v>739</v>
      </c>
      <c r="AR115" t="s">
        <v>336</v>
      </c>
      <c r="AS115">
        <v>14</v>
      </c>
      <c r="AV115" t="s">
        <v>310</v>
      </c>
      <c r="AW115" t="s">
        <v>740</v>
      </c>
      <c r="AX115">
        <v>15</v>
      </c>
      <c r="AY115">
        <v>1</v>
      </c>
      <c r="AZ115" t="s">
        <v>141</v>
      </c>
      <c r="BB115" t="s">
        <v>110</v>
      </c>
      <c r="BC115" t="s">
        <v>703</v>
      </c>
      <c r="BD115" t="s">
        <v>704</v>
      </c>
      <c r="BE115">
        <v>180</v>
      </c>
      <c r="BF115" t="s">
        <v>705</v>
      </c>
      <c r="BG115" t="s">
        <v>704</v>
      </c>
      <c r="BH115">
        <v>30</v>
      </c>
      <c r="BI115" t="s">
        <v>316</v>
      </c>
      <c r="BJ115" t="s">
        <v>706</v>
      </c>
      <c r="BK115">
        <v>0</v>
      </c>
      <c r="BL115">
        <v>20</v>
      </c>
      <c r="BP115" t="s">
        <v>183</v>
      </c>
      <c r="BQ115" t="s">
        <v>293</v>
      </c>
      <c r="BU115" t="s">
        <v>741</v>
      </c>
      <c r="BV115" t="s">
        <v>742</v>
      </c>
      <c r="BZ115" t="s">
        <v>743</v>
      </c>
      <c r="CA115">
        <v>30</v>
      </c>
      <c r="CE115" t="s">
        <v>744</v>
      </c>
      <c r="CF115" t="s">
        <v>745</v>
      </c>
    </row>
    <row r="116" spans="1:85">
      <c r="A116" t="s">
        <v>90</v>
      </c>
      <c r="B116">
        <v>115</v>
      </c>
      <c r="C116">
        <v>2001</v>
      </c>
      <c r="D116" t="s">
        <v>693</v>
      </c>
      <c r="E116" t="s">
        <v>694</v>
      </c>
      <c r="F116" t="s">
        <v>729</v>
      </c>
      <c r="G116" t="s">
        <v>746</v>
      </c>
      <c r="H116" t="s">
        <v>747</v>
      </c>
      <c r="I116" t="s">
        <v>512</v>
      </c>
      <c r="J116" t="s">
        <v>732</v>
      </c>
      <c r="K116">
        <v>80000</v>
      </c>
      <c r="L116" t="s">
        <v>733</v>
      </c>
      <c r="M116" t="s">
        <v>98</v>
      </c>
      <c r="N116">
        <v>20</v>
      </c>
      <c r="O116" t="s">
        <v>99</v>
      </c>
      <c r="Q116" s="1">
        <v>42498</v>
      </c>
      <c r="R116" s="1">
        <v>42649</v>
      </c>
      <c r="S116" t="s">
        <v>140</v>
      </c>
      <c r="T116">
        <v>7</v>
      </c>
      <c r="U116" t="s">
        <v>734</v>
      </c>
      <c r="AC116" t="s">
        <v>306</v>
      </c>
      <c r="AD116" t="s">
        <v>102</v>
      </c>
      <c r="AE116">
        <v>2720</v>
      </c>
      <c r="AF116" t="s">
        <v>735</v>
      </c>
      <c r="AG116" t="s">
        <v>736</v>
      </c>
      <c r="AK116" t="s">
        <v>737</v>
      </c>
      <c r="AM116" t="s">
        <v>738</v>
      </c>
      <c r="AO116" t="s">
        <v>102</v>
      </c>
      <c r="AP116" t="s">
        <v>739</v>
      </c>
      <c r="AR116" t="s">
        <v>336</v>
      </c>
      <c r="AS116">
        <v>14</v>
      </c>
      <c r="AV116" t="s">
        <v>310</v>
      </c>
      <c r="AW116" t="s">
        <v>740</v>
      </c>
      <c r="AX116">
        <v>15</v>
      </c>
      <c r="AY116">
        <v>1</v>
      </c>
      <c r="AZ116" t="s">
        <v>141</v>
      </c>
      <c r="BB116" t="s">
        <v>110</v>
      </c>
      <c r="BC116" t="s">
        <v>703</v>
      </c>
      <c r="BD116" t="s">
        <v>704</v>
      </c>
      <c r="BE116">
        <v>180</v>
      </c>
      <c r="BF116" t="s">
        <v>705</v>
      </c>
      <c r="BG116" t="s">
        <v>704</v>
      </c>
      <c r="BH116">
        <v>30</v>
      </c>
      <c r="BI116" t="s">
        <v>710</v>
      </c>
      <c r="BJ116" t="s">
        <v>706</v>
      </c>
      <c r="BK116">
        <v>0</v>
      </c>
      <c r="BL116">
        <v>20</v>
      </c>
      <c r="BP116" t="s">
        <v>183</v>
      </c>
      <c r="BQ116" t="s">
        <v>349</v>
      </c>
      <c r="BU116" t="s">
        <v>741</v>
      </c>
      <c r="BV116" t="s">
        <v>748</v>
      </c>
      <c r="BZ116" t="s">
        <v>743</v>
      </c>
      <c r="CA116" t="s">
        <v>749</v>
      </c>
      <c r="CE116" t="s">
        <v>744</v>
      </c>
      <c r="CF116" t="s">
        <v>555</v>
      </c>
    </row>
    <row r="117" spans="1:85">
      <c r="A117" t="s">
        <v>90</v>
      </c>
      <c r="B117">
        <v>116</v>
      </c>
      <c r="C117">
        <v>2001</v>
      </c>
      <c r="D117" t="s">
        <v>693</v>
      </c>
      <c r="E117" t="s">
        <v>694</v>
      </c>
      <c r="F117" t="s">
        <v>207</v>
      </c>
      <c r="G117" t="s">
        <v>750</v>
      </c>
      <c r="H117" t="s">
        <v>751</v>
      </c>
      <c r="I117" t="s">
        <v>752</v>
      </c>
      <c r="J117" t="s">
        <v>753</v>
      </c>
      <c r="K117">
        <v>75000</v>
      </c>
      <c r="L117" t="s">
        <v>754</v>
      </c>
      <c r="M117" t="s">
        <v>98</v>
      </c>
      <c r="N117">
        <v>20</v>
      </c>
      <c r="O117" t="s">
        <v>99</v>
      </c>
      <c r="Q117" s="1">
        <v>42498</v>
      </c>
      <c r="R117" s="1">
        <v>42649</v>
      </c>
      <c r="S117" t="s">
        <v>755</v>
      </c>
      <c r="T117" t="s">
        <v>144</v>
      </c>
      <c r="U117" t="s">
        <v>427</v>
      </c>
      <c r="AC117" t="s">
        <v>306</v>
      </c>
      <c r="AD117" t="s">
        <v>102</v>
      </c>
      <c r="AE117">
        <v>2180</v>
      </c>
      <c r="AF117" t="s">
        <v>756</v>
      </c>
      <c r="AG117" t="s">
        <v>757</v>
      </c>
      <c r="AK117" t="s">
        <v>758</v>
      </c>
      <c r="AM117">
        <v>524</v>
      </c>
      <c r="AO117" t="s">
        <v>102</v>
      </c>
      <c r="AP117" t="s">
        <v>759</v>
      </c>
      <c r="AR117" t="s">
        <v>760</v>
      </c>
      <c r="AS117" t="s">
        <v>761</v>
      </c>
      <c r="AV117" t="s">
        <v>359</v>
      </c>
      <c r="AW117" t="s">
        <v>762</v>
      </c>
      <c r="AX117">
        <v>45</v>
      </c>
      <c r="AY117">
        <v>2</v>
      </c>
      <c r="AZ117" t="s">
        <v>763</v>
      </c>
      <c r="BB117" t="s">
        <v>110</v>
      </c>
      <c r="BC117" t="s">
        <v>703</v>
      </c>
      <c r="BD117" t="s">
        <v>704</v>
      </c>
      <c r="BE117">
        <v>180</v>
      </c>
      <c r="BF117" t="s">
        <v>705</v>
      </c>
      <c r="BG117" t="s">
        <v>704</v>
      </c>
      <c r="BH117">
        <v>30</v>
      </c>
      <c r="BI117" t="s">
        <v>316</v>
      </c>
      <c r="BJ117" t="s">
        <v>706</v>
      </c>
      <c r="BK117">
        <v>0</v>
      </c>
      <c r="BL117">
        <v>20</v>
      </c>
      <c r="BP117" t="s">
        <v>679</v>
      </c>
      <c r="BQ117">
        <v>12</v>
      </c>
      <c r="BU117" t="s">
        <v>764</v>
      </c>
      <c r="BV117" t="s">
        <v>765</v>
      </c>
      <c r="BZ117" t="s">
        <v>597</v>
      </c>
      <c r="CA117" t="s">
        <v>743</v>
      </c>
      <c r="CE117" t="s">
        <v>766</v>
      </c>
      <c r="CF117" t="s">
        <v>767</v>
      </c>
    </row>
    <row r="118" spans="1:85">
      <c r="A118" t="s">
        <v>90</v>
      </c>
      <c r="B118">
        <v>117</v>
      </c>
      <c r="C118">
        <v>2001</v>
      </c>
      <c r="D118" t="s">
        <v>693</v>
      </c>
      <c r="E118" t="s">
        <v>694</v>
      </c>
      <c r="F118" t="s">
        <v>207</v>
      </c>
      <c r="G118" t="s">
        <v>750</v>
      </c>
      <c r="H118" t="s">
        <v>751</v>
      </c>
      <c r="I118" t="s">
        <v>752</v>
      </c>
      <c r="J118" t="s">
        <v>753</v>
      </c>
      <c r="K118">
        <v>75000</v>
      </c>
      <c r="L118" t="s">
        <v>754</v>
      </c>
      <c r="M118" t="s">
        <v>98</v>
      </c>
      <c r="N118">
        <v>20</v>
      </c>
      <c r="O118" t="s">
        <v>99</v>
      </c>
      <c r="Q118" s="1">
        <v>42498</v>
      </c>
      <c r="R118" s="1">
        <v>42649</v>
      </c>
      <c r="S118" t="s">
        <v>755</v>
      </c>
      <c r="T118" t="s">
        <v>144</v>
      </c>
      <c r="U118" t="s">
        <v>427</v>
      </c>
      <c r="AC118" t="s">
        <v>306</v>
      </c>
      <c r="AD118" t="s">
        <v>102</v>
      </c>
      <c r="AE118">
        <v>2180</v>
      </c>
      <c r="AF118" t="s">
        <v>756</v>
      </c>
      <c r="AG118" t="s">
        <v>757</v>
      </c>
      <c r="AK118" t="s">
        <v>758</v>
      </c>
      <c r="AM118">
        <v>524</v>
      </c>
      <c r="AO118" t="s">
        <v>102</v>
      </c>
      <c r="AP118" t="s">
        <v>759</v>
      </c>
      <c r="AR118" t="s">
        <v>760</v>
      </c>
      <c r="AS118" t="s">
        <v>761</v>
      </c>
      <c r="AV118" t="s">
        <v>359</v>
      </c>
      <c r="AW118" t="s">
        <v>762</v>
      </c>
      <c r="AX118">
        <v>45</v>
      </c>
      <c r="AY118">
        <v>2</v>
      </c>
      <c r="AZ118" t="s">
        <v>763</v>
      </c>
      <c r="BB118" t="s">
        <v>110</v>
      </c>
      <c r="BC118" t="s">
        <v>703</v>
      </c>
      <c r="BD118" t="s">
        <v>704</v>
      </c>
      <c r="BE118">
        <v>180</v>
      </c>
      <c r="BF118" t="s">
        <v>705</v>
      </c>
      <c r="BG118" t="s">
        <v>704</v>
      </c>
      <c r="BH118">
        <v>30</v>
      </c>
      <c r="BI118" t="s">
        <v>710</v>
      </c>
      <c r="BJ118" t="s">
        <v>706</v>
      </c>
      <c r="BK118">
        <v>0</v>
      </c>
      <c r="BL118">
        <v>20</v>
      </c>
      <c r="BP118" t="s">
        <v>679</v>
      </c>
      <c r="BQ118" t="s">
        <v>336</v>
      </c>
      <c r="BU118" t="s">
        <v>764</v>
      </c>
      <c r="BV118" t="s">
        <v>768</v>
      </c>
      <c r="BZ118" t="s">
        <v>597</v>
      </c>
      <c r="CA118" t="s">
        <v>769</v>
      </c>
      <c r="CE118" t="s">
        <v>766</v>
      </c>
      <c r="CF118" t="s">
        <v>770</v>
      </c>
    </row>
    <row r="119" spans="1:85">
      <c r="A119" t="s">
        <v>90</v>
      </c>
      <c r="B119">
        <v>118</v>
      </c>
      <c r="C119">
        <v>2001</v>
      </c>
      <c r="D119" t="s">
        <v>693</v>
      </c>
      <c r="E119" t="s">
        <v>694</v>
      </c>
      <c r="F119" t="s">
        <v>771</v>
      </c>
      <c r="G119" t="s">
        <v>772</v>
      </c>
      <c r="H119" t="s">
        <v>773</v>
      </c>
      <c r="I119" t="s">
        <v>774</v>
      </c>
      <c r="J119" t="s">
        <v>775</v>
      </c>
      <c r="K119">
        <v>80000</v>
      </c>
      <c r="L119" t="s">
        <v>776</v>
      </c>
      <c r="M119" t="s">
        <v>98</v>
      </c>
      <c r="N119">
        <v>20</v>
      </c>
      <c r="O119" t="s">
        <v>99</v>
      </c>
      <c r="Q119" s="1">
        <v>42508</v>
      </c>
      <c r="R119" s="1">
        <v>42661</v>
      </c>
      <c r="S119" t="s">
        <v>114</v>
      </c>
      <c r="T119">
        <v>7</v>
      </c>
      <c r="U119" t="s">
        <v>155</v>
      </c>
      <c r="AC119" t="s">
        <v>306</v>
      </c>
      <c r="AD119" t="s">
        <v>102</v>
      </c>
      <c r="AE119">
        <v>1467</v>
      </c>
      <c r="AF119" t="s">
        <v>777</v>
      </c>
      <c r="AG119" t="s">
        <v>778</v>
      </c>
      <c r="AK119" t="s">
        <v>779</v>
      </c>
      <c r="AM119" t="s">
        <v>780</v>
      </c>
      <c r="AO119" t="s">
        <v>102</v>
      </c>
      <c r="AP119" t="s">
        <v>781</v>
      </c>
      <c r="AR119" t="s">
        <v>507</v>
      </c>
      <c r="AS119" t="s">
        <v>508</v>
      </c>
      <c r="AV119" t="s">
        <v>108</v>
      </c>
      <c r="AW119" t="s">
        <v>782</v>
      </c>
      <c r="AX119">
        <v>65</v>
      </c>
      <c r="AY119">
        <v>3</v>
      </c>
      <c r="AZ119" t="s">
        <v>783</v>
      </c>
      <c r="BB119" t="s">
        <v>110</v>
      </c>
      <c r="BC119" t="s">
        <v>703</v>
      </c>
      <c r="BD119" t="s">
        <v>704</v>
      </c>
      <c r="BE119">
        <v>180</v>
      </c>
      <c r="BF119" t="s">
        <v>705</v>
      </c>
      <c r="BG119" t="s">
        <v>704</v>
      </c>
      <c r="BH119">
        <v>30</v>
      </c>
      <c r="BI119" t="s">
        <v>316</v>
      </c>
      <c r="BJ119" t="s">
        <v>706</v>
      </c>
      <c r="BK119">
        <v>0</v>
      </c>
      <c r="BL119">
        <v>20</v>
      </c>
      <c r="BP119" t="s">
        <v>782</v>
      </c>
      <c r="BQ119" t="s">
        <v>320</v>
      </c>
      <c r="BU119" t="s">
        <v>784</v>
      </c>
      <c r="BV119">
        <v>780</v>
      </c>
      <c r="BZ119" t="s">
        <v>785</v>
      </c>
      <c r="CA119" t="s">
        <v>786</v>
      </c>
      <c r="CE119" t="s">
        <v>787</v>
      </c>
      <c r="CF119">
        <v>76</v>
      </c>
    </row>
    <row r="120" spans="1:85">
      <c r="A120" t="s">
        <v>90</v>
      </c>
      <c r="B120">
        <v>119</v>
      </c>
      <c r="C120">
        <v>2001</v>
      </c>
      <c r="D120" t="s">
        <v>693</v>
      </c>
      <c r="E120" t="s">
        <v>694</v>
      </c>
      <c r="F120" t="s">
        <v>771</v>
      </c>
      <c r="G120" t="s">
        <v>772</v>
      </c>
      <c r="H120" t="s">
        <v>773</v>
      </c>
      <c r="I120" t="s">
        <v>774</v>
      </c>
      <c r="J120" t="s">
        <v>775</v>
      </c>
      <c r="K120">
        <v>80000</v>
      </c>
      <c r="L120" t="s">
        <v>776</v>
      </c>
      <c r="M120" t="s">
        <v>98</v>
      </c>
      <c r="N120">
        <v>20</v>
      </c>
      <c r="O120" t="s">
        <v>99</v>
      </c>
      <c r="Q120" s="1">
        <v>42508</v>
      </c>
      <c r="R120" s="1">
        <v>42661</v>
      </c>
      <c r="S120" t="s">
        <v>114</v>
      </c>
      <c r="T120">
        <v>7</v>
      </c>
      <c r="U120" t="s">
        <v>155</v>
      </c>
      <c r="AC120" t="s">
        <v>306</v>
      </c>
      <c r="AD120" t="s">
        <v>102</v>
      </c>
      <c r="AE120">
        <v>1467</v>
      </c>
      <c r="AF120" t="s">
        <v>777</v>
      </c>
      <c r="AG120" t="s">
        <v>778</v>
      </c>
      <c r="AK120" t="s">
        <v>779</v>
      </c>
      <c r="AM120" t="s">
        <v>780</v>
      </c>
      <c r="AO120" t="s">
        <v>102</v>
      </c>
      <c r="AP120" t="s">
        <v>781</v>
      </c>
      <c r="AR120" t="s">
        <v>507</v>
      </c>
      <c r="AS120" t="s">
        <v>508</v>
      </c>
      <c r="AV120" t="s">
        <v>108</v>
      </c>
      <c r="AW120" t="s">
        <v>782</v>
      </c>
      <c r="AX120">
        <v>65</v>
      </c>
      <c r="AY120">
        <v>3</v>
      </c>
      <c r="AZ120" t="s">
        <v>783</v>
      </c>
      <c r="BB120" t="s">
        <v>110</v>
      </c>
      <c r="BC120" t="s">
        <v>703</v>
      </c>
      <c r="BD120" t="s">
        <v>704</v>
      </c>
      <c r="BE120">
        <v>180</v>
      </c>
      <c r="BF120" t="s">
        <v>705</v>
      </c>
      <c r="BG120" t="s">
        <v>704</v>
      </c>
      <c r="BH120">
        <v>30</v>
      </c>
      <c r="BI120" t="s">
        <v>710</v>
      </c>
      <c r="BJ120" t="s">
        <v>706</v>
      </c>
      <c r="BK120">
        <v>0</v>
      </c>
      <c r="BL120">
        <v>20</v>
      </c>
      <c r="BP120" t="s">
        <v>782</v>
      </c>
      <c r="BQ120" t="s">
        <v>589</v>
      </c>
      <c r="BU120" t="s">
        <v>784</v>
      </c>
      <c r="BV120" t="s">
        <v>788</v>
      </c>
      <c r="BZ120" t="s">
        <v>785</v>
      </c>
      <c r="CA120" t="s">
        <v>789</v>
      </c>
      <c r="CE120" t="s">
        <v>787</v>
      </c>
      <c r="CF120" t="s">
        <v>790</v>
      </c>
    </row>
    <row r="121" spans="1:85">
      <c r="A121" t="s">
        <v>90</v>
      </c>
      <c r="B121">
        <v>120</v>
      </c>
      <c r="C121">
        <v>2001</v>
      </c>
      <c r="D121" t="s">
        <v>693</v>
      </c>
      <c r="E121" t="s">
        <v>694</v>
      </c>
      <c r="F121" t="s">
        <v>791</v>
      </c>
      <c r="G121" t="s">
        <v>792</v>
      </c>
      <c r="H121" t="s">
        <v>793</v>
      </c>
      <c r="I121" t="s">
        <v>794</v>
      </c>
      <c r="J121" t="s">
        <v>795</v>
      </c>
      <c r="K121">
        <v>75000</v>
      </c>
      <c r="L121" t="s">
        <v>796</v>
      </c>
      <c r="M121" t="s">
        <v>98</v>
      </c>
      <c r="N121">
        <v>20</v>
      </c>
      <c r="O121" t="s">
        <v>99</v>
      </c>
      <c r="Q121" s="1">
        <v>42509</v>
      </c>
      <c r="R121" s="1">
        <v>42661</v>
      </c>
      <c r="S121">
        <v>6</v>
      </c>
      <c r="T121" t="s">
        <v>755</v>
      </c>
      <c r="U121" t="s">
        <v>334</v>
      </c>
      <c r="AC121" t="s">
        <v>306</v>
      </c>
      <c r="AD121" t="s">
        <v>102</v>
      </c>
      <c r="AE121">
        <v>4096</v>
      </c>
      <c r="AF121" t="s">
        <v>797</v>
      </c>
      <c r="AG121" t="s">
        <v>798</v>
      </c>
      <c r="AK121" t="s">
        <v>799</v>
      </c>
      <c r="AM121" t="s">
        <v>800</v>
      </c>
      <c r="AO121" t="s">
        <v>102</v>
      </c>
      <c r="AP121" t="s">
        <v>801</v>
      </c>
      <c r="AR121" t="s">
        <v>248</v>
      </c>
      <c r="AS121">
        <v>10</v>
      </c>
      <c r="AV121" t="s">
        <v>802</v>
      </c>
      <c r="AW121" t="s">
        <v>803</v>
      </c>
      <c r="AX121">
        <v>10</v>
      </c>
      <c r="AY121">
        <v>1</v>
      </c>
      <c r="AZ121" t="s">
        <v>457</v>
      </c>
      <c r="BB121" t="s">
        <v>110</v>
      </c>
      <c r="BC121" t="s">
        <v>703</v>
      </c>
      <c r="BD121" t="s">
        <v>704</v>
      </c>
      <c r="BE121">
        <v>180</v>
      </c>
      <c r="BF121" t="s">
        <v>705</v>
      </c>
      <c r="BG121" t="s">
        <v>704</v>
      </c>
      <c r="BH121">
        <v>30</v>
      </c>
      <c r="BI121" t="s">
        <v>316</v>
      </c>
      <c r="BJ121" t="s">
        <v>706</v>
      </c>
      <c r="BK121">
        <v>0</v>
      </c>
      <c r="BL121">
        <v>20</v>
      </c>
      <c r="BP121" t="s">
        <v>183</v>
      </c>
      <c r="BQ121" t="s">
        <v>248</v>
      </c>
      <c r="BU121">
        <v>777</v>
      </c>
      <c r="BV121">
        <v>765</v>
      </c>
      <c r="BZ121" t="s">
        <v>804</v>
      </c>
      <c r="CA121" t="s">
        <v>804</v>
      </c>
      <c r="CE121" t="s">
        <v>805</v>
      </c>
      <c r="CF121" t="s">
        <v>806</v>
      </c>
    </row>
    <row r="122" spans="1:85">
      <c r="A122" t="s">
        <v>90</v>
      </c>
      <c r="B122">
        <v>121</v>
      </c>
      <c r="C122">
        <v>2001</v>
      </c>
      <c r="D122" t="s">
        <v>693</v>
      </c>
      <c r="E122" t="s">
        <v>694</v>
      </c>
      <c r="F122" t="s">
        <v>791</v>
      </c>
      <c r="G122" t="s">
        <v>792</v>
      </c>
      <c r="H122" t="s">
        <v>793</v>
      </c>
      <c r="I122" t="s">
        <v>794</v>
      </c>
      <c r="J122" t="s">
        <v>795</v>
      </c>
      <c r="K122">
        <v>75000</v>
      </c>
      <c r="L122" t="s">
        <v>796</v>
      </c>
      <c r="M122" t="s">
        <v>98</v>
      </c>
      <c r="N122">
        <v>20</v>
      </c>
      <c r="O122" t="s">
        <v>99</v>
      </c>
      <c r="Q122" s="1">
        <v>42509</v>
      </c>
      <c r="R122" s="1">
        <v>42661</v>
      </c>
      <c r="S122">
        <v>6</v>
      </c>
      <c r="T122" t="s">
        <v>755</v>
      </c>
      <c r="U122" t="s">
        <v>334</v>
      </c>
      <c r="AC122" t="s">
        <v>306</v>
      </c>
      <c r="AD122" t="s">
        <v>102</v>
      </c>
      <c r="AE122">
        <v>4096</v>
      </c>
      <c r="AF122" t="s">
        <v>797</v>
      </c>
      <c r="AG122" t="s">
        <v>798</v>
      </c>
      <c r="AK122" t="s">
        <v>799</v>
      </c>
      <c r="AM122" t="s">
        <v>800</v>
      </c>
      <c r="AO122" t="s">
        <v>102</v>
      </c>
      <c r="AP122" t="s">
        <v>801</v>
      </c>
      <c r="AR122" t="s">
        <v>248</v>
      </c>
      <c r="AS122">
        <v>10</v>
      </c>
      <c r="AV122" t="s">
        <v>802</v>
      </c>
      <c r="AW122" t="s">
        <v>803</v>
      </c>
      <c r="AX122">
        <v>10</v>
      </c>
      <c r="AY122">
        <v>1</v>
      </c>
      <c r="AZ122" t="s">
        <v>457</v>
      </c>
      <c r="BB122" t="s">
        <v>110</v>
      </c>
      <c r="BC122" t="s">
        <v>703</v>
      </c>
      <c r="BD122" t="s">
        <v>704</v>
      </c>
      <c r="BE122">
        <v>180</v>
      </c>
      <c r="BF122" t="s">
        <v>705</v>
      </c>
      <c r="BG122" t="s">
        <v>704</v>
      </c>
      <c r="BH122">
        <v>30</v>
      </c>
      <c r="BI122" t="s">
        <v>710</v>
      </c>
      <c r="BJ122" t="s">
        <v>706</v>
      </c>
      <c r="BK122">
        <v>0</v>
      </c>
      <c r="BL122">
        <v>20</v>
      </c>
      <c r="BP122" t="s">
        <v>183</v>
      </c>
      <c r="BQ122" t="s">
        <v>439</v>
      </c>
      <c r="BU122">
        <v>777</v>
      </c>
      <c r="BV122">
        <v>776</v>
      </c>
      <c r="BZ122" t="s">
        <v>804</v>
      </c>
      <c r="CA122" t="s">
        <v>807</v>
      </c>
      <c r="CE122" t="s">
        <v>805</v>
      </c>
      <c r="CF122" t="s">
        <v>808</v>
      </c>
    </row>
    <row r="123" spans="1:85">
      <c r="A123" t="s">
        <v>90</v>
      </c>
      <c r="B123">
        <v>122</v>
      </c>
      <c r="C123">
        <v>2001</v>
      </c>
      <c r="D123" t="s">
        <v>693</v>
      </c>
      <c r="E123" t="s">
        <v>694</v>
      </c>
      <c r="F123" t="s">
        <v>809</v>
      </c>
      <c r="G123" t="s">
        <v>810</v>
      </c>
      <c r="H123" t="s">
        <v>811</v>
      </c>
      <c r="I123" t="s">
        <v>812</v>
      </c>
      <c r="J123" t="s">
        <v>813</v>
      </c>
      <c r="K123">
        <v>80000</v>
      </c>
      <c r="L123" t="s">
        <v>814</v>
      </c>
      <c r="M123" t="s">
        <v>98</v>
      </c>
      <c r="N123">
        <v>20</v>
      </c>
      <c r="O123" t="s">
        <v>99</v>
      </c>
      <c r="P123" t="s">
        <v>815</v>
      </c>
      <c r="Q123" s="1">
        <v>42510</v>
      </c>
      <c r="R123" s="1">
        <v>42656</v>
      </c>
      <c r="S123" t="s">
        <v>387</v>
      </c>
      <c r="T123" t="s">
        <v>283</v>
      </c>
      <c r="U123">
        <v>4</v>
      </c>
      <c r="AC123" t="s">
        <v>306</v>
      </c>
      <c r="AD123" t="s">
        <v>102</v>
      </c>
      <c r="AM123">
        <v>2046</v>
      </c>
      <c r="AO123" t="s">
        <v>102</v>
      </c>
      <c r="AP123" t="s">
        <v>816</v>
      </c>
      <c r="AR123" t="s">
        <v>396</v>
      </c>
      <c r="AS123" t="s">
        <v>513</v>
      </c>
      <c r="AV123" t="s">
        <v>817</v>
      </c>
      <c r="AW123" t="s">
        <v>116</v>
      </c>
      <c r="AX123">
        <v>80</v>
      </c>
      <c r="AY123">
        <v>3</v>
      </c>
      <c r="AZ123" t="s">
        <v>818</v>
      </c>
      <c r="BB123" t="s">
        <v>110</v>
      </c>
      <c r="BC123" t="s">
        <v>703</v>
      </c>
      <c r="BD123" t="s">
        <v>704</v>
      </c>
      <c r="BE123">
        <v>180</v>
      </c>
      <c r="BF123" t="s">
        <v>705</v>
      </c>
      <c r="BG123" t="s">
        <v>704</v>
      </c>
      <c r="BH123">
        <v>30</v>
      </c>
      <c r="BI123" t="s">
        <v>316</v>
      </c>
      <c r="BJ123" t="s">
        <v>706</v>
      </c>
      <c r="BK123">
        <v>0</v>
      </c>
      <c r="BL123">
        <v>20</v>
      </c>
      <c r="BP123" t="s">
        <v>335</v>
      </c>
      <c r="BQ123">
        <v>6</v>
      </c>
      <c r="BU123" t="s">
        <v>819</v>
      </c>
      <c r="BV123">
        <v>749</v>
      </c>
      <c r="BZ123" t="s">
        <v>807</v>
      </c>
      <c r="CA123" t="s">
        <v>820</v>
      </c>
      <c r="CE123" t="s">
        <v>821</v>
      </c>
      <c r="CF123" t="s">
        <v>821</v>
      </c>
    </row>
    <row r="124" spans="1:85">
      <c r="A124" t="s">
        <v>90</v>
      </c>
      <c r="B124">
        <v>123</v>
      </c>
      <c r="C124">
        <v>2001</v>
      </c>
      <c r="D124" t="s">
        <v>693</v>
      </c>
      <c r="E124" t="s">
        <v>694</v>
      </c>
      <c r="F124" t="s">
        <v>809</v>
      </c>
      <c r="G124" t="s">
        <v>810</v>
      </c>
      <c r="H124" t="s">
        <v>811</v>
      </c>
      <c r="I124" t="s">
        <v>812</v>
      </c>
      <c r="J124" t="s">
        <v>813</v>
      </c>
      <c r="K124">
        <v>80000</v>
      </c>
      <c r="L124" t="s">
        <v>814</v>
      </c>
      <c r="M124" t="s">
        <v>98</v>
      </c>
      <c r="N124">
        <v>20</v>
      </c>
      <c r="O124" t="s">
        <v>99</v>
      </c>
      <c r="P124" t="s">
        <v>815</v>
      </c>
      <c r="Q124" s="1">
        <v>42510</v>
      </c>
      <c r="R124" s="1">
        <v>42656</v>
      </c>
      <c r="S124" t="s">
        <v>387</v>
      </c>
      <c r="T124" t="s">
        <v>283</v>
      </c>
      <c r="U124">
        <v>4</v>
      </c>
      <c r="AC124" t="s">
        <v>306</v>
      </c>
      <c r="AD124" t="s">
        <v>102</v>
      </c>
      <c r="AM124">
        <v>2046</v>
      </c>
      <c r="AO124" t="s">
        <v>102</v>
      </c>
      <c r="AP124" t="s">
        <v>816</v>
      </c>
      <c r="AR124" t="s">
        <v>396</v>
      </c>
      <c r="AS124" t="s">
        <v>513</v>
      </c>
      <c r="AV124" t="s">
        <v>817</v>
      </c>
      <c r="AW124" t="s">
        <v>116</v>
      </c>
      <c r="AX124">
        <v>80</v>
      </c>
      <c r="AY124">
        <v>3</v>
      </c>
      <c r="AZ124" t="s">
        <v>818</v>
      </c>
      <c r="BB124" t="s">
        <v>110</v>
      </c>
      <c r="BC124" t="s">
        <v>703</v>
      </c>
      <c r="BD124" t="s">
        <v>704</v>
      </c>
      <c r="BE124">
        <v>180</v>
      </c>
      <c r="BF124" t="s">
        <v>705</v>
      </c>
      <c r="BG124" t="s">
        <v>704</v>
      </c>
      <c r="BH124">
        <v>30</v>
      </c>
      <c r="BI124" t="s">
        <v>710</v>
      </c>
      <c r="BJ124" t="s">
        <v>706</v>
      </c>
      <c r="BK124">
        <v>0</v>
      </c>
      <c r="BL124">
        <v>20</v>
      </c>
      <c r="BP124" t="s">
        <v>335</v>
      </c>
      <c r="BQ124" t="s">
        <v>335</v>
      </c>
      <c r="BU124" t="s">
        <v>819</v>
      </c>
      <c r="BV124" t="s">
        <v>822</v>
      </c>
      <c r="BZ124" t="s">
        <v>807</v>
      </c>
      <c r="CA124" t="s">
        <v>804</v>
      </c>
      <c r="CE124" t="s">
        <v>821</v>
      </c>
      <c r="CF124" t="s">
        <v>823</v>
      </c>
    </row>
    <row r="125" spans="1:85">
      <c r="A125" t="s">
        <v>90</v>
      </c>
      <c r="B125">
        <v>124</v>
      </c>
      <c r="C125">
        <v>2002</v>
      </c>
      <c r="D125" t="s">
        <v>693</v>
      </c>
      <c r="E125" t="s">
        <v>694</v>
      </c>
      <c r="F125" t="s">
        <v>824</v>
      </c>
      <c r="G125" t="s">
        <v>825</v>
      </c>
      <c r="H125" t="s">
        <v>826</v>
      </c>
      <c r="I125" t="s">
        <v>827</v>
      </c>
      <c r="J125" t="s">
        <v>732</v>
      </c>
      <c r="K125">
        <v>70000</v>
      </c>
      <c r="L125" t="s">
        <v>828</v>
      </c>
      <c r="M125" t="s">
        <v>98</v>
      </c>
      <c r="N125">
        <v>20</v>
      </c>
      <c r="O125" t="s">
        <v>99</v>
      </c>
      <c r="P125" t="s">
        <v>451</v>
      </c>
      <c r="Q125" s="1">
        <v>42511</v>
      </c>
      <c r="R125" s="1">
        <v>42667</v>
      </c>
      <c r="S125" t="s">
        <v>362</v>
      </c>
      <c r="T125" t="s">
        <v>366</v>
      </c>
      <c r="U125" t="s">
        <v>488</v>
      </c>
      <c r="AC125" t="s">
        <v>306</v>
      </c>
      <c r="AD125" t="s">
        <v>102</v>
      </c>
      <c r="AE125">
        <v>4220</v>
      </c>
      <c r="AF125" t="s">
        <v>784</v>
      </c>
      <c r="AG125">
        <v>113</v>
      </c>
      <c r="AI125" t="s">
        <v>140</v>
      </c>
      <c r="AJ125" t="s">
        <v>217</v>
      </c>
      <c r="AK125" t="s">
        <v>829</v>
      </c>
      <c r="AL125" t="s">
        <v>564</v>
      </c>
      <c r="AM125" t="s">
        <v>830</v>
      </c>
      <c r="AO125" t="s">
        <v>102</v>
      </c>
      <c r="AP125" t="s">
        <v>831</v>
      </c>
      <c r="AR125">
        <v>6</v>
      </c>
      <c r="AS125" t="s">
        <v>125</v>
      </c>
      <c r="AV125" t="s">
        <v>400</v>
      </c>
      <c r="AW125" t="s">
        <v>832</v>
      </c>
      <c r="AX125" t="s">
        <v>833</v>
      </c>
      <c r="AY125">
        <v>2</v>
      </c>
      <c r="AZ125" t="s">
        <v>141</v>
      </c>
      <c r="BB125" t="s">
        <v>110</v>
      </c>
      <c r="BC125" t="s">
        <v>703</v>
      </c>
      <c r="BD125" t="s">
        <v>704</v>
      </c>
      <c r="BE125">
        <v>180</v>
      </c>
      <c r="BF125" t="s">
        <v>705</v>
      </c>
      <c r="BG125" t="s">
        <v>704</v>
      </c>
      <c r="BH125">
        <v>30</v>
      </c>
      <c r="BI125" t="s">
        <v>316</v>
      </c>
      <c r="BJ125" t="s">
        <v>706</v>
      </c>
      <c r="BK125">
        <v>0</v>
      </c>
      <c r="BL125">
        <v>20</v>
      </c>
      <c r="BM125">
        <v>40</v>
      </c>
      <c r="BP125" t="s">
        <v>299</v>
      </c>
      <c r="BQ125" t="s">
        <v>248</v>
      </c>
      <c r="BR125" t="s">
        <v>298</v>
      </c>
      <c r="BU125" t="s">
        <v>834</v>
      </c>
      <c r="BV125" t="s">
        <v>835</v>
      </c>
      <c r="BW125" t="s">
        <v>836</v>
      </c>
      <c r="BZ125">
        <v>20</v>
      </c>
      <c r="CA125" t="s">
        <v>837</v>
      </c>
      <c r="CB125" t="s">
        <v>495</v>
      </c>
      <c r="CE125" t="s">
        <v>677</v>
      </c>
      <c r="CF125" t="s">
        <v>838</v>
      </c>
      <c r="CG125" t="s">
        <v>839</v>
      </c>
    </row>
    <row r="126" spans="1:85">
      <c r="A126" t="s">
        <v>90</v>
      </c>
      <c r="B126">
        <v>125</v>
      </c>
      <c r="C126">
        <v>2002</v>
      </c>
      <c r="D126" t="s">
        <v>693</v>
      </c>
      <c r="E126" t="s">
        <v>694</v>
      </c>
      <c r="F126" t="s">
        <v>824</v>
      </c>
      <c r="G126" t="s">
        <v>825</v>
      </c>
      <c r="H126" t="s">
        <v>826</v>
      </c>
      <c r="I126" t="s">
        <v>827</v>
      </c>
      <c r="J126" t="s">
        <v>732</v>
      </c>
      <c r="K126">
        <v>70000</v>
      </c>
      <c r="L126" t="s">
        <v>828</v>
      </c>
      <c r="M126" t="s">
        <v>98</v>
      </c>
      <c r="N126">
        <v>20</v>
      </c>
      <c r="O126" t="s">
        <v>99</v>
      </c>
      <c r="P126" t="s">
        <v>451</v>
      </c>
      <c r="Q126" s="1">
        <v>42511</v>
      </c>
      <c r="R126" s="1">
        <v>42667</v>
      </c>
      <c r="S126" t="s">
        <v>362</v>
      </c>
      <c r="T126" t="s">
        <v>366</v>
      </c>
      <c r="U126" t="s">
        <v>488</v>
      </c>
      <c r="AC126" t="s">
        <v>306</v>
      </c>
      <c r="AD126" t="s">
        <v>102</v>
      </c>
      <c r="AE126">
        <v>4220</v>
      </c>
      <c r="AF126" t="s">
        <v>784</v>
      </c>
      <c r="AG126">
        <v>113</v>
      </c>
      <c r="AI126" t="s">
        <v>140</v>
      </c>
      <c r="AJ126" t="s">
        <v>217</v>
      </c>
      <c r="AK126" t="s">
        <v>829</v>
      </c>
      <c r="AL126" t="s">
        <v>564</v>
      </c>
      <c r="AM126" t="s">
        <v>830</v>
      </c>
      <c r="AO126" t="s">
        <v>102</v>
      </c>
      <c r="AP126" t="s">
        <v>831</v>
      </c>
      <c r="AR126">
        <v>6</v>
      </c>
      <c r="AS126" t="s">
        <v>125</v>
      </c>
      <c r="AV126" t="s">
        <v>400</v>
      </c>
      <c r="AW126" t="s">
        <v>832</v>
      </c>
      <c r="AX126" t="s">
        <v>833</v>
      </c>
      <c r="AY126">
        <v>2</v>
      </c>
      <c r="AZ126" t="s">
        <v>141</v>
      </c>
      <c r="BB126" t="s">
        <v>110</v>
      </c>
      <c r="BC126" t="s">
        <v>703</v>
      </c>
      <c r="BD126" t="s">
        <v>704</v>
      </c>
      <c r="BE126">
        <v>180</v>
      </c>
      <c r="BF126" t="s">
        <v>705</v>
      </c>
      <c r="BG126" t="s">
        <v>704</v>
      </c>
      <c r="BH126">
        <v>30</v>
      </c>
      <c r="BI126" t="s">
        <v>710</v>
      </c>
      <c r="BJ126" t="s">
        <v>706</v>
      </c>
      <c r="BK126">
        <v>0</v>
      </c>
      <c r="BL126">
        <v>20</v>
      </c>
      <c r="BM126">
        <v>40</v>
      </c>
      <c r="BP126" t="s">
        <v>299</v>
      </c>
      <c r="BQ126" t="s">
        <v>334</v>
      </c>
      <c r="BR126">
        <v>9</v>
      </c>
      <c r="BU126" t="s">
        <v>834</v>
      </c>
      <c r="BV126" t="s">
        <v>840</v>
      </c>
      <c r="BW126" t="s">
        <v>841</v>
      </c>
      <c r="BZ126">
        <v>20</v>
      </c>
      <c r="CA126">
        <v>20</v>
      </c>
      <c r="CB126" t="s">
        <v>196</v>
      </c>
      <c r="CE126" t="s">
        <v>677</v>
      </c>
      <c r="CF126" t="s">
        <v>842</v>
      </c>
      <c r="CG126" t="s">
        <v>843</v>
      </c>
    </row>
    <row r="127" spans="1:85">
      <c r="A127" t="s">
        <v>90</v>
      </c>
      <c r="B127">
        <v>126</v>
      </c>
      <c r="C127">
        <v>2002</v>
      </c>
      <c r="D127" t="s">
        <v>693</v>
      </c>
      <c r="E127" t="s">
        <v>694</v>
      </c>
      <c r="F127" t="s">
        <v>824</v>
      </c>
      <c r="G127" t="s">
        <v>825</v>
      </c>
      <c r="H127" t="s">
        <v>826</v>
      </c>
      <c r="I127" t="s">
        <v>827</v>
      </c>
      <c r="J127" t="s">
        <v>844</v>
      </c>
      <c r="K127">
        <v>75000</v>
      </c>
      <c r="L127" t="s">
        <v>845</v>
      </c>
      <c r="M127" t="s">
        <v>98</v>
      </c>
      <c r="N127">
        <v>20</v>
      </c>
      <c r="O127" t="s">
        <v>99</v>
      </c>
      <c r="P127" t="s">
        <v>90</v>
      </c>
      <c r="Q127" s="1">
        <v>42495</v>
      </c>
      <c r="R127" s="1">
        <v>42667</v>
      </c>
      <c r="S127">
        <v>6</v>
      </c>
      <c r="T127" t="s">
        <v>143</v>
      </c>
      <c r="U127" t="s">
        <v>369</v>
      </c>
      <c r="AC127" t="s">
        <v>306</v>
      </c>
      <c r="AD127" t="s">
        <v>102</v>
      </c>
      <c r="AE127">
        <v>2889</v>
      </c>
      <c r="AF127" t="s">
        <v>846</v>
      </c>
      <c r="AG127">
        <v>114</v>
      </c>
      <c r="AI127" t="s">
        <v>387</v>
      </c>
      <c r="AJ127">
        <v>3</v>
      </c>
      <c r="AK127" t="s">
        <v>847</v>
      </c>
      <c r="AL127" t="s">
        <v>848</v>
      </c>
      <c r="AM127" t="s">
        <v>849</v>
      </c>
      <c r="AO127" t="s">
        <v>102</v>
      </c>
      <c r="AP127">
        <v>57</v>
      </c>
      <c r="AR127">
        <v>7</v>
      </c>
      <c r="AS127" t="s">
        <v>293</v>
      </c>
      <c r="AV127" t="s">
        <v>850</v>
      </c>
      <c r="AW127" t="s">
        <v>851</v>
      </c>
      <c r="AX127" t="s">
        <v>339</v>
      </c>
      <c r="AY127">
        <v>1</v>
      </c>
      <c r="AZ127" t="s">
        <v>763</v>
      </c>
      <c r="BB127" t="s">
        <v>110</v>
      </c>
      <c r="BC127" t="s">
        <v>703</v>
      </c>
      <c r="BD127" t="s">
        <v>704</v>
      </c>
      <c r="BE127">
        <v>180</v>
      </c>
      <c r="BF127" t="s">
        <v>705</v>
      </c>
      <c r="BG127" t="s">
        <v>704</v>
      </c>
      <c r="BH127">
        <v>30</v>
      </c>
      <c r="BI127" t="s">
        <v>316</v>
      </c>
      <c r="BJ127" t="s">
        <v>706</v>
      </c>
      <c r="BK127">
        <v>0</v>
      </c>
      <c r="BL127">
        <v>20</v>
      </c>
      <c r="BM127">
        <v>40</v>
      </c>
      <c r="BP127" t="s">
        <v>318</v>
      </c>
      <c r="BQ127" t="s">
        <v>338</v>
      </c>
      <c r="BR127" t="s">
        <v>627</v>
      </c>
      <c r="BU127" t="s">
        <v>852</v>
      </c>
      <c r="BV127">
        <v>813</v>
      </c>
      <c r="BW127" t="s">
        <v>853</v>
      </c>
      <c r="BZ127" t="s">
        <v>854</v>
      </c>
      <c r="CA127">
        <v>29</v>
      </c>
      <c r="CB127" t="s">
        <v>725</v>
      </c>
      <c r="CE127" t="s">
        <v>855</v>
      </c>
      <c r="CF127" t="s">
        <v>856</v>
      </c>
      <c r="CG127" t="s">
        <v>857</v>
      </c>
    </row>
    <row r="128" spans="1:85">
      <c r="A128" t="s">
        <v>90</v>
      </c>
      <c r="B128">
        <v>127</v>
      </c>
      <c r="C128">
        <v>2002</v>
      </c>
      <c r="D128" t="s">
        <v>693</v>
      </c>
      <c r="E128" t="s">
        <v>694</v>
      </c>
      <c r="F128" t="s">
        <v>824</v>
      </c>
      <c r="G128" t="s">
        <v>825</v>
      </c>
      <c r="H128" t="s">
        <v>826</v>
      </c>
      <c r="I128" t="s">
        <v>827</v>
      </c>
      <c r="J128" t="s">
        <v>844</v>
      </c>
      <c r="K128">
        <v>75000</v>
      </c>
      <c r="L128" t="s">
        <v>845</v>
      </c>
      <c r="M128" t="s">
        <v>98</v>
      </c>
      <c r="N128">
        <v>20</v>
      </c>
      <c r="O128" t="s">
        <v>99</v>
      </c>
      <c r="P128" t="s">
        <v>90</v>
      </c>
      <c r="Q128" s="1">
        <v>42495</v>
      </c>
      <c r="R128" s="1">
        <v>42667</v>
      </c>
      <c r="S128">
        <v>6</v>
      </c>
      <c r="T128" t="s">
        <v>143</v>
      </c>
      <c r="U128" t="s">
        <v>369</v>
      </c>
      <c r="AC128" t="s">
        <v>306</v>
      </c>
      <c r="AD128" t="s">
        <v>102</v>
      </c>
      <c r="AE128">
        <v>2889</v>
      </c>
      <c r="AF128" t="s">
        <v>846</v>
      </c>
      <c r="AG128">
        <v>114</v>
      </c>
      <c r="AI128" t="s">
        <v>387</v>
      </c>
      <c r="AJ128">
        <v>3</v>
      </c>
      <c r="AK128" t="s">
        <v>847</v>
      </c>
      <c r="AL128" t="s">
        <v>848</v>
      </c>
      <c r="AM128" t="s">
        <v>849</v>
      </c>
      <c r="AO128" t="s">
        <v>102</v>
      </c>
      <c r="AP128">
        <v>57</v>
      </c>
      <c r="AR128">
        <v>7</v>
      </c>
      <c r="AS128" t="s">
        <v>293</v>
      </c>
      <c r="AV128" t="s">
        <v>850</v>
      </c>
      <c r="AW128" t="s">
        <v>851</v>
      </c>
      <c r="AX128" t="s">
        <v>339</v>
      </c>
      <c r="AY128">
        <v>1</v>
      </c>
      <c r="AZ128" t="s">
        <v>763</v>
      </c>
      <c r="BB128" t="s">
        <v>110</v>
      </c>
      <c r="BC128" t="s">
        <v>703</v>
      </c>
      <c r="BD128" t="s">
        <v>704</v>
      </c>
      <c r="BE128">
        <v>180</v>
      </c>
      <c r="BF128" t="s">
        <v>705</v>
      </c>
      <c r="BG128" t="s">
        <v>704</v>
      </c>
      <c r="BH128">
        <v>30</v>
      </c>
      <c r="BI128" t="s">
        <v>710</v>
      </c>
      <c r="BJ128" t="s">
        <v>706</v>
      </c>
      <c r="BK128">
        <v>0</v>
      </c>
      <c r="BL128">
        <v>20</v>
      </c>
      <c r="BM128">
        <v>40</v>
      </c>
      <c r="BP128" t="s">
        <v>318</v>
      </c>
      <c r="BQ128" t="s">
        <v>318</v>
      </c>
      <c r="BR128" t="s">
        <v>439</v>
      </c>
      <c r="BU128" t="s">
        <v>852</v>
      </c>
      <c r="BV128" t="s">
        <v>858</v>
      </c>
      <c r="BW128">
        <v>807</v>
      </c>
      <c r="BZ128" t="s">
        <v>854</v>
      </c>
      <c r="CA128" t="s">
        <v>859</v>
      </c>
      <c r="CB128" t="s">
        <v>860</v>
      </c>
      <c r="CE128" t="s">
        <v>855</v>
      </c>
      <c r="CF128" t="s">
        <v>806</v>
      </c>
      <c r="CG128" t="s">
        <v>861</v>
      </c>
    </row>
    <row r="129" spans="1:86">
      <c r="A129" t="s">
        <v>90</v>
      </c>
      <c r="B129">
        <v>128</v>
      </c>
      <c r="C129">
        <v>2002</v>
      </c>
      <c r="D129" t="s">
        <v>693</v>
      </c>
      <c r="E129" t="s">
        <v>694</v>
      </c>
      <c r="F129" t="s">
        <v>824</v>
      </c>
      <c r="G129" t="s">
        <v>825</v>
      </c>
      <c r="H129" t="s">
        <v>826</v>
      </c>
      <c r="I129" t="s">
        <v>827</v>
      </c>
      <c r="J129" t="s">
        <v>862</v>
      </c>
      <c r="K129">
        <v>70000</v>
      </c>
      <c r="L129" t="s">
        <v>863</v>
      </c>
      <c r="M129" t="s">
        <v>98</v>
      </c>
      <c r="N129">
        <v>20</v>
      </c>
      <c r="O129" t="s">
        <v>99</v>
      </c>
      <c r="P129" t="s">
        <v>90</v>
      </c>
      <c r="Q129" s="1">
        <v>42500</v>
      </c>
      <c r="R129" s="1">
        <v>42663</v>
      </c>
      <c r="S129" t="s">
        <v>361</v>
      </c>
      <c r="T129">
        <v>7</v>
      </c>
      <c r="U129" t="s">
        <v>864</v>
      </c>
      <c r="AC129" t="s">
        <v>306</v>
      </c>
      <c r="AD129" t="s">
        <v>102</v>
      </c>
      <c r="AE129">
        <v>4538</v>
      </c>
      <c r="AF129">
        <v>1572</v>
      </c>
      <c r="AG129" t="s">
        <v>865</v>
      </c>
      <c r="AI129" t="s">
        <v>627</v>
      </c>
      <c r="AJ129" t="s">
        <v>681</v>
      </c>
      <c r="AK129" t="s">
        <v>866</v>
      </c>
      <c r="AL129" t="s">
        <v>579</v>
      </c>
      <c r="AM129" t="s">
        <v>867</v>
      </c>
      <c r="AO129" t="s">
        <v>102</v>
      </c>
      <c r="AP129" t="s">
        <v>868</v>
      </c>
      <c r="AR129" t="s">
        <v>869</v>
      </c>
      <c r="AS129" t="s">
        <v>257</v>
      </c>
      <c r="AV129" t="s">
        <v>870</v>
      </c>
      <c r="AW129" t="s">
        <v>871</v>
      </c>
      <c r="AX129" t="s">
        <v>833</v>
      </c>
      <c r="AY129">
        <v>2</v>
      </c>
      <c r="AZ129" t="s">
        <v>872</v>
      </c>
      <c r="BB129" t="s">
        <v>110</v>
      </c>
      <c r="BC129" t="s">
        <v>703</v>
      </c>
      <c r="BD129" t="s">
        <v>704</v>
      </c>
      <c r="BE129">
        <v>180</v>
      </c>
      <c r="BF129" t="s">
        <v>705</v>
      </c>
      <c r="BG129" t="s">
        <v>704</v>
      </c>
      <c r="BH129">
        <v>30</v>
      </c>
      <c r="BI129" t="s">
        <v>316</v>
      </c>
      <c r="BJ129" t="s">
        <v>706</v>
      </c>
      <c r="BK129">
        <v>0</v>
      </c>
      <c r="BL129">
        <v>20</v>
      </c>
      <c r="BM129">
        <v>40</v>
      </c>
      <c r="BP129" t="s">
        <v>523</v>
      </c>
      <c r="BQ129">
        <v>12</v>
      </c>
      <c r="BR129" t="s">
        <v>531</v>
      </c>
      <c r="BU129" t="s">
        <v>873</v>
      </c>
      <c r="BV129" t="s">
        <v>874</v>
      </c>
      <c r="BW129" t="s">
        <v>874</v>
      </c>
      <c r="BZ129" t="s">
        <v>875</v>
      </c>
      <c r="CA129" t="s">
        <v>875</v>
      </c>
      <c r="CB129" t="s">
        <v>876</v>
      </c>
      <c r="CE129" t="s">
        <v>877</v>
      </c>
      <c r="CF129" t="s">
        <v>878</v>
      </c>
      <c r="CG129" t="s">
        <v>879</v>
      </c>
    </row>
    <row r="130" spans="1:86">
      <c r="A130" t="s">
        <v>90</v>
      </c>
      <c r="B130">
        <v>129</v>
      </c>
      <c r="C130">
        <v>2002</v>
      </c>
      <c r="D130" t="s">
        <v>693</v>
      </c>
      <c r="E130" t="s">
        <v>694</v>
      </c>
      <c r="F130" t="s">
        <v>824</v>
      </c>
      <c r="G130" t="s">
        <v>825</v>
      </c>
      <c r="H130" t="s">
        <v>826</v>
      </c>
      <c r="I130" t="s">
        <v>827</v>
      </c>
      <c r="J130" t="s">
        <v>862</v>
      </c>
      <c r="K130">
        <v>70000</v>
      </c>
      <c r="L130" t="s">
        <v>863</v>
      </c>
      <c r="M130" t="s">
        <v>98</v>
      </c>
      <c r="N130">
        <v>20</v>
      </c>
      <c r="O130" t="s">
        <v>99</v>
      </c>
      <c r="P130" t="s">
        <v>90</v>
      </c>
      <c r="Q130" s="1">
        <v>42500</v>
      </c>
      <c r="R130" s="1">
        <v>42663</v>
      </c>
      <c r="S130" t="s">
        <v>361</v>
      </c>
      <c r="T130">
        <v>7</v>
      </c>
      <c r="U130" t="s">
        <v>864</v>
      </c>
      <c r="AC130" t="s">
        <v>306</v>
      </c>
      <c r="AD130" t="s">
        <v>102</v>
      </c>
      <c r="AE130">
        <v>4538</v>
      </c>
      <c r="AF130">
        <v>1572</v>
      </c>
      <c r="AG130" t="s">
        <v>865</v>
      </c>
      <c r="AI130" t="s">
        <v>627</v>
      </c>
      <c r="AJ130" t="s">
        <v>681</v>
      </c>
      <c r="AK130" t="s">
        <v>866</v>
      </c>
      <c r="AL130" t="s">
        <v>579</v>
      </c>
      <c r="AM130" t="s">
        <v>867</v>
      </c>
      <c r="AO130" t="s">
        <v>102</v>
      </c>
      <c r="AP130" t="s">
        <v>868</v>
      </c>
      <c r="AR130" t="s">
        <v>869</v>
      </c>
      <c r="AS130" t="s">
        <v>257</v>
      </c>
      <c r="AV130" t="s">
        <v>870</v>
      </c>
      <c r="AW130" t="s">
        <v>871</v>
      </c>
      <c r="AX130" t="s">
        <v>833</v>
      </c>
      <c r="AY130">
        <v>2</v>
      </c>
      <c r="AZ130" t="s">
        <v>872</v>
      </c>
      <c r="BB130" t="s">
        <v>110</v>
      </c>
      <c r="BC130" t="s">
        <v>703</v>
      </c>
      <c r="BD130" t="s">
        <v>704</v>
      </c>
      <c r="BE130">
        <v>180</v>
      </c>
      <c r="BF130" t="s">
        <v>705</v>
      </c>
      <c r="BG130" t="s">
        <v>704</v>
      </c>
      <c r="BH130">
        <v>30</v>
      </c>
      <c r="BI130" t="s">
        <v>710</v>
      </c>
      <c r="BJ130" t="s">
        <v>706</v>
      </c>
      <c r="BK130">
        <v>0</v>
      </c>
      <c r="BL130">
        <v>20</v>
      </c>
      <c r="BM130">
        <v>40</v>
      </c>
      <c r="BP130" t="s">
        <v>523</v>
      </c>
      <c r="BQ130" t="s">
        <v>438</v>
      </c>
      <c r="BR130" t="s">
        <v>479</v>
      </c>
      <c r="BU130" t="s">
        <v>873</v>
      </c>
      <c r="BV130" t="s">
        <v>880</v>
      </c>
      <c r="BW130" t="s">
        <v>881</v>
      </c>
      <c r="BZ130" t="s">
        <v>875</v>
      </c>
      <c r="CA130" t="s">
        <v>882</v>
      </c>
      <c r="CB130" t="s">
        <v>883</v>
      </c>
      <c r="CE130" t="s">
        <v>877</v>
      </c>
      <c r="CF130" t="s">
        <v>884</v>
      </c>
      <c r="CG130">
        <v>77</v>
      </c>
    </row>
    <row r="131" spans="1:86">
      <c r="A131" t="s">
        <v>90</v>
      </c>
      <c r="B131">
        <v>130</v>
      </c>
      <c r="C131">
        <v>2002</v>
      </c>
      <c r="D131" t="s">
        <v>693</v>
      </c>
      <c r="E131" t="s">
        <v>694</v>
      </c>
      <c r="F131" t="s">
        <v>885</v>
      </c>
      <c r="G131" t="s">
        <v>886</v>
      </c>
      <c r="H131" t="s">
        <v>887</v>
      </c>
      <c r="I131" t="s">
        <v>888</v>
      </c>
      <c r="J131" t="s">
        <v>889</v>
      </c>
      <c r="K131">
        <v>60000</v>
      </c>
      <c r="L131" t="s">
        <v>890</v>
      </c>
      <c r="M131" t="s">
        <v>98</v>
      </c>
      <c r="N131">
        <v>20</v>
      </c>
      <c r="O131" t="s">
        <v>99</v>
      </c>
      <c r="P131" t="s">
        <v>891</v>
      </c>
      <c r="Q131" s="1">
        <v>42481</v>
      </c>
      <c r="R131" s="1">
        <v>42663</v>
      </c>
      <c r="S131" t="s">
        <v>144</v>
      </c>
      <c r="T131" t="s">
        <v>333</v>
      </c>
      <c r="U131" t="s">
        <v>217</v>
      </c>
      <c r="AC131" t="s">
        <v>306</v>
      </c>
      <c r="AD131" t="s">
        <v>102</v>
      </c>
      <c r="AE131">
        <v>3359</v>
      </c>
      <c r="AF131" t="s">
        <v>892</v>
      </c>
      <c r="AG131" t="s">
        <v>893</v>
      </c>
      <c r="AI131" t="s">
        <v>371</v>
      </c>
      <c r="AJ131" t="s">
        <v>396</v>
      </c>
      <c r="AK131" t="s">
        <v>894</v>
      </c>
      <c r="AL131" t="s">
        <v>895</v>
      </c>
      <c r="AM131" t="s">
        <v>896</v>
      </c>
      <c r="AO131" t="s">
        <v>102</v>
      </c>
      <c r="AP131" t="s">
        <v>897</v>
      </c>
      <c r="AR131" t="s">
        <v>318</v>
      </c>
      <c r="AS131" t="s">
        <v>531</v>
      </c>
      <c r="AV131" t="s">
        <v>359</v>
      </c>
      <c r="AW131" t="s">
        <v>898</v>
      </c>
      <c r="AX131" t="s">
        <v>899</v>
      </c>
      <c r="AY131">
        <v>2</v>
      </c>
      <c r="AZ131" t="s">
        <v>900</v>
      </c>
      <c r="BB131" t="s">
        <v>110</v>
      </c>
      <c r="BC131" t="s">
        <v>703</v>
      </c>
      <c r="BD131" t="s">
        <v>704</v>
      </c>
      <c r="BE131">
        <v>180</v>
      </c>
      <c r="BF131" t="s">
        <v>705</v>
      </c>
      <c r="BG131" t="s">
        <v>704</v>
      </c>
      <c r="BH131">
        <v>30</v>
      </c>
      <c r="BI131" t="s">
        <v>316</v>
      </c>
      <c r="BJ131" t="s">
        <v>706</v>
      </c>
      <c r="BK131">
        <v>0</v>
      </c>
      <c r="BL131">
        <v>20</v>
      </c>
      <c r="BM131">
        <v>40</v>
      </c>
      <c r="BP131" t="s">
        <v>708</v>
      </c>
      <c r="BQ131" t="s">
        <v>666</v>
      </c>
      <c r="BR131" t="s">
        <v>782</v>
      </c>
      <c r="BU131" t="s">
        <v>901</v>
      </c>
      <c r="BV131" t="s">
        <v>902</v>
      </c>
      <c r="BW131" t="s">
        <v>903</v>
      </c>
      <c r="BZ131" t="s">
        <v>492</v>
      </c>
      <c r="CA131" t="s">
        <v>762</v>
      </c>
      <c r="CB131" t="s">
        <v>904</v>
      </c>
      <c r="CE131" t="s">
        <v>905</v>
      </c>
      <c r="CF131">
        <v>78</v>
      </c>
      <c r="CG131" t="s">
        <v>906</v>
      </c>
    </row>
    <row r="132" spans="1:86">
      <c r="A132" t="s">
        <v>90</v>
      </c>
      <c r="B132">
        <v>131</v>
      </c>
      <c r="C132">
        <v>2002</v>
      </c>
      <c r="D132" t="s">
        <v>693</v>
      </c>
      <c r="E132" t="s">
        <v>694</v>
      </c>
      <c r="F132" t="s">
        <v>885</v>
      </c>
      <c r="G132" t="s">
        <v>886</v>
      </c>
      <c r="H132" t="s">
        <v>887</v>
      </c>
      <c r="I132" t="s">
        <v>888</v>
      </c>
      <c r="J132" t="s">
        <v>889</v>
      </c>
      <c r="K132">
        <v>60000</v>
      </c>
      <c r="L132" t="s">
        <v>890</v>
      </c>
      <c r="M132" t="s">
        <v>98</v>
      </c>
      <c r="N132">
        <v>20</v>
      </c>
      <c r="O132" t="s">
        <v>99</v>
      </c>
      <c r="P132" t="s">
        <v>891</v>
      </c>
      <c r="Q132" s="1">
        <v>42481</v>
      </c>
      <c r="R132" s="1">
        <v>42663</v>
      </c>
      <c r="S132">
        <v>7</v>
      </c>
      <c r="T132" t="s">
        <v>333</v>
      </c>
      <c r="U132" t="s">
        <v>217</v>
      </c>
      <c r="AC132" t="s">
        <v>306</v>
      </c>
      <c r="AD132" t="s">
        <v>102</v>
      </c>
      <c r="AE132">
        <v>3359</v>
      </c>
      <c r="AF132" t="s">
        <v>892</v>
      </c>
      <c r="AG132" t="s">
        <v>893</v>
      </c>
      <c r="AI132" t="s">
        <v>371</v>
      </c>
      <c r="AJ132" t="s">
        <v>396</v>
      </c>
      <c r="AK132" t="s">
        <v>894</v>
      </c>
      <c r="AL132" t="s">
        <v>895</v>
      </c>
      <c r="AM132" t="s">
        <v>896</v>
      </c>
      <c r="AO132" t="s">
        <v>102</v>
      </c>
      <c r="AP132" t="s">
        <v>897</v>
      </c>
      <c r="AR132" t="s">
        <v>318</v>
      </c>
      <c r="AS132" t="s">
        <v>531</v>
      </c>
      <c r="AV132" t="s">
        <v>359</v>
      </c>
      <c r="AW132" t="s">
        <v>898</v>
      </c>
      <c r="AX132" t="s">
        <v>899</v>
      </c>
      <c r="AY132">
        <v>2</v>
      </c>
      <c r="AZ132" t="s">
        <v>900</v>
      </c>
      <c r="BB132" t="s">
        <v>110</v>
      </c>
      <c r="BC132" t="s">
        <v>703</v>
      </c>
      <c r="BD132" t="s">
        <v>704</v>
      </c>
      <c r="BE132">
        <v>180</v>
      </c>
      <c r="BF132" t="s">
        <v>705</v>
      </c>
      <c r="BG132" t="s">
        <v>704</v>
      </c>
      <c r="BH132">
        <v>30</v>
      </c>
      <c r="BI132" t="s">
        <v>710</v>
      </c>
      <c r="BJ132" t="s">
        <v>706</v>
      </c>
      <c r="BK132">
        <v>0</v>
      </c>
      <c r="BL132">
        <v>20</v>
      </c>
      <c r="BM132">
        <v>40</v>
      </c>
      <c r="BP132" t="s">
        <v>708</v>
      </c>
      <c r="BQ132" t="s">
        <v>833</v>
      </c>
      <c r="BR132" t="s">
        <v>183</v>
      </c>
      <c r="BU132" t="s">
        <v>901</v>
      </c>
      <c r="BV132" t="s">
        <v>907</v>
      </c>
      <c r="BW132" t="s">
        <v>908</v>
      </c>
      <c r="BZ132" t="s">
        <v>492</v>
      </c>
      <c r="CA132" t="s">
        <v>909</v>
      </c>
      <c r="CB132" t="s">
        <v>494</v>
      </c>
      <c r="CE132" t="s">
        <v>905</v>
      </c>
      <c r="CF132" t="s">
        <v>861</v>
      </c>
      <c r="CG132" t="s">
        <v>910</v>
      </c>
    </row>
    <row r="133" spans="1:86">
      <c r="A133" t="s">
        <v>90</v>
      </c>
      <c r="B133">
        <v>132</v>
      </c>
      <c r="C133">
        <v>2002</v>
      </c>
      <c r="D133" t="s">
        <v>693</v>
      </c>
      <c r="E133" t="s">
        <v>694</v>
      </c>
      <c r="F133" t="s">
        <v>885</v>
      </c>
      <c r="G133" t="s">
        <v>886</v>
      </c>
      <c r="H133" t="s">
        <v>887</v>
      </c>
      <c r="I133" t="s">
        <v>888</v>
      </c>
      <c r="J133" t="s">
        <v>911</v>
      </c>
      <c r="K133">
        <v>70000</v>
      </c>
      <c r="L133" t="s">
        <v>912</v>
      </c>
      <c r="M133" t="s">
        <v>98</v>
      </c>
      <c r="N133">
        <v>20</v>
      </c>
      <c r="O133" t="s">
        <v>99</v>
      </c>
      <c r="P133" t="s">
        <v>891</v>
      </c>
      <c r="Q133" s="1">
        <v>42501</v>
      </c>
      <c r="R133" s="1">
        <v>42663</v>
      </c>
      <c r="S133" t="s">
        <v>362</v>
      </c>
      <c r="T133" t="s">
        <v>144</v>
      </c>
      <c r="U133" t="s">
        <v>638</v>
      </c>
      <c r="AC133" t="s">
        <v>306</v>
      </c>
      <c r="AD133" t="s">
        <v>102</v>
      </c>
      <c r="AE133">
        <v>1689</v>
      </c>
      <c r="AF133" t="s">
        <v>913</v>
      </c>
      <c r="AG133">
        <v>75</v>
      </c>
      <c r="AI133" t="s">
        <v>630</v>
      </c>
      <c r="AJ133" t="s">
        <v>630</v>
      </c>
      <c r="AK133" t="s">
        <v>914</v>
      </c>
      <c r="AL133" t="s">
        <v>915</v>
      </c>
      <c r="AM133" t="s">
        <v>916</v>
      </c>
      <c r="AO133" t="s">
        <v>102</v>
      </c>
      <c r="AP133">
        <v>128</v>
      </c>
      <c r="AR133" t="s">
        <v>854</v>
      </c>
      <c r="AS133" t="s">
        <v>917</v>
      </c>
      <c r="AV133" t="s">
        <v>108</v>
      </c>
      <c r="AW133" t="s">
        <v>587</v>
      </c>
      <c r="AX133" t="s">
        <v>918</v>
      </c>
      <c r="AY133">
        <v>3</v>
      </c>
      <c r="AZ133" t="s">
        <v>282</v>
      </c>
      <c r="BB133" t="s">
        <v>110</v>
      </c>
      <c r="BC133" t="s">
        <v>703</v>
      </c>
      <c r="BD133" t="s">
        <v>704</v>
      </c>
      <c r="BE133">
        <v>180</v>
      </c>
      <c r="BF133" t="s">
        <v>705</v>
      </c>
      <c r="BG133" t="s">
        <v>704</v>
      </c>
      <c r="BH133">
        <v>30</v>
      </c>
      <c r="BI133" t="s">
        <v>316</v>
      </c>
      <c r="BJ133" t="s">
        <v>706</v>
      </c>
      <c r="BK133">
        <v>0</v>
      </c>
      <c r="BL133">
        <v>20</v>
      </c>
      <c r="BM133">
        <v>40</v>
      </c>
      <c r="BP133" t="s">
        <v>669</v>
      </c>
      <c r="BQ133" t="s">
        <v>318</v>
      </c>
      <c r="BR133" t="s">
        <v>328</v>
      </c>
      <c r="BU133" t="s">
        <v>919</v>
      </c>
      <c r="BV133" t="s">
        <v>920</v>
      </c>
      <c r="BW133" t="s">
        <v>921</v>
      </c>
      <c r="BZ133" t="s">
        <v>922</v>
      </c>
      <c r="CA133" t="s">
        <v>650</v>
      </c>
      <c r="CB133" t="s">
        <v>923</v>
      </c>
      <c r="CE133">
        <v>42</v>
      </c>
      <c r="CF133" t="s">
        <v>924</v>
      </c>
      <c r="CG133" t="s">
        <v>924</v>
      </c>
    </row>
    <row r="134" spans="1:86">
      <c r="A134" t="s">
        <v>90</v>
      </c>
      <c r="B134">
        <v>133</v>
      </c>
      <c r="C134">
        <v>2002</v>
      </c>
      <c r="D134" t="s">
        <v>693</v>
      </c>
      <c r="E134" t="s">
        <v>694</v>
      </c>
      <c r="F134" t="s">
        <v>885</v>
      </c>
      <c r="G134" t="s">
        <v>886</v>
      </c>
      <c r="H134" t="s">
        <v>887</v>
      </c>
      <c r="I134" t="s">
        <v>888</v>
      </c>
      <c r="J134" t="s">
        <v>911</v>
      </c>
      <c r="K134">
        <v>70000</v>
      </c>
      <c r="L134" t="s">
        <v>912</v>
      </c>
      <c r="M134" t="s">
        <v>98</v>
      </c>
      <c r="N134">
        <v>20</v>
      </c>
      <c r="O134" t="s">
        <v>99</v>
      </c>
      <c r="P134" t="s">
        <v>891</v>
      </c>
      <c r="Q134" s="1">
        <v>42501</v>
      </c>
      <c r="R134" s="1">
        <v>42663</v>
      </c>
      <c r="S134" t="s">
        <v>362</v>
      </c>
      <c r="T134" t="s">
        <v>144</v>
      </c>
      <c r="U134" t="s">
        <v>638</v>
      </c>
      <c r="AC134" t="s">
        <v>306</v>
      </c>
      <c r="AD134" t="s">
        <v>102</v>
      </c>
      <c r="AE134">
        <v>1689</v>
      </c>
      <c r="AF134" t="s">
        <v>913</v>
      </c>
      <c r="AG134">
        <v>75</v>
      </c>
      <c r="AI134" t="s">
        <v>630</v>
      </c>
      <c r="AJ134" t="s">
        <v>630</v>
      </c>
      <c r="AK134" t="s">
        <v>914</v>
      </c>
      <c r="AL134" t="s">
        <v>915</v>
      </c>
      <c r="AM134" t="s">
        <v>916</v>
      </c>
      <c r="AO134" t="s">
        <v>102</v>
      </c>
      <c r="AP134">
        <v>128</v>
      </c>
      <c r="AR134" t="s">
        <v>854</v>
      </c>
      <c r="AS134" t="s">
        <v>917</v>
      </c>
      <c r="AV134" t="s">
        <v>108</v>
      </c>
      <c r="AW134" t="s">
        <v>587</v>
      </c>
      <c r="AX134" t="s">
        <v>918</v>
      </c>
      <c r="AY134">
        <v>3</v>
      </c>
      <c r="AZ134" t="s">
        <v>282</v>
      </c>
      <c r="BB134" t="s">
        <v>110</v>
      </c>
      <c r="BC134" t="s">
        <v>703</v>
      </c>
      <c r="BD134" t="s">
        <v>704</v>
      </c>
      <c r="BE134">
        <v>180</v>
      </c>
      <c r="BF134" t="s">
        <v>705</v>
      </c>
      <c r="BG134" t="s">
        <v>704</v>
      </c>
      <c r="BH134">
        <v>30</v>
      </c>
      <c r="BI134" t="s">
        <v>710</v>
      </c>
      <c r="BJ134" t="s">
        <v>706</v>
      </c>
      <c r="BK134">
        <v>0</v>
      </c>
      <c r="BL134">
        <v>20</v>
      </c>
      <c r="BM134">
        <v>40</v>
      </c>
      <c r="BP134" t="s">
        <v>669</v>
      </c>
      <c r="BQ134">
        <v>10</v>
      </c>
      <c r="BR134" t="s">
        <v>589</v>
      </c>
      <c r="BU134" t="s">
        <v>919</v>
      </c>
      <c r="BV134" t="s">
        <v>925</v>
      </c>
      <c r="BW134" t="s">
        <v>926</v>
      </c>
      <c r="BZ134" t="s">
        <v>922</v>
      </c>
      <c r="CA134" t="s">
        <v>927</v>
      </c>
      <c r="CB134" t="s">
        <v>203</v>
      </c>
      <c r="CE134">
        <v>42</v>
      </c>
      <c r="CF134" t="s">
        <v>928</v>
      </c>
      <c r="CG134" t="s">
        <v>843</v>
      </c>
    </row>
    <row r="135" spans="1:86">
      <c r="A135" t="s">
        <v>90</v>
      </c>
      <c r="B135">
        <v>134</v>
      </c>
      <c r="C135">
        <v>2002</v>
      </c>
      <c r="D135" t="s">
        <v>693</v>
      </c>
      <c r="E135" t="s">
        <v>694</v>
      </c>
      <c r="F135" t="s">
        <v>929</v>
      </c>
      <c r="G135" t="s">
        <v>930</v>
      </c>
      <c r="H135" t="s">
        <v>498</v>
      </c>
      <c r="I135" t="s">
        <v>931</v>
      </c>
      <c r="J135" t="s">
        <v>932</v>
      </c>
      <c r="K135">
        <v>85000</v>
      </c>
      <c r="M135" t="s">
        <v>98</v>
      </c>
      <c r="N135">
        <v>20</v>
      </c>
      <c r="O135" t="s">
        <v>99</v>
      </c>
      <c r="P135" t="s">
        <v>933</v>
      </c>
      <c r="Q135" s="1">
        <v>42502</v>
      </c>
      <c r="R135" s="1">
        <v>42667</v>
      </c>
      <c r="S135" t="s">
        <v>335</v>
      </c>
      <c r="T135" t="s">
        <v>366</v>
      </c>
      <c r="U135" t="s">
        <v>154</v>
      </c>
      <c r="AC135" t="s">
        <v>306</v>
      </c>
      <c r="AD135" t="s">
        <v>102</v>
      </c>
      <c r="AE135">
        <v>1439</v>
      </c>
      <c r="AF135">
        <v>78</v>
      </c>
      <c r="AG135" t="s">
        <v>934</v>
      </c>
      <c r="AI135" t="s">
        <v>489</v>
      </c>
      <c r="AJ135" t="s">
        <v>365</v>
      </c>
      <c r="AK135" t="s">
        <v>935</v>
      </c>
      <c r="AL135">
        <v>45</v>
      </c>
      <c r="AM135" t="s">
        <v>936</v>
      </c>
      <c r="AO135" t="s">
        <v>102</v>
      </c>
      <c r="AP135" t="s">
        <v>937</v>
      </c>
      <c r="AR135">
        <v>18</v>
      </c>
      <c r="AS135" t="s">
        <v>436</v>
      </c>
      <c r="AV135" t="s">
        <v>817</v>
      </c>
      <c r="AW135" t="s">
        <v>366</v>
      </c>
      <c r="AX135">
        <v>78</v>
      </c>
      <c r="AY135">
        <v>3</v>
      </c>
      <c r="AZ135" t="s">
        <v>938</v>
      </c>
      <c r="BB135" t="s">
        <v>110</v>
      </c>
      <c r="BC135" t="s">
        <v>703</v>
      </c>
      <c r="BD135" t="s">
        <v>704</v>
      </c>
      <c r="BE135">
        <v>180</v>
      </c>
      <c r="BF135" t="s">
        <v>705</v>
      </c>
      <c r="BG135" t="s">
        <v>704</v>
      </c>
      <c r="BH135">
        <v>30</v>
      </c>
      <c r="BI135" t="s">
        <v>316</v>
      </c>
      <c r="BJ135" t="s">
        <v>706</v>
      </c>
      <c r="BK135">
        <v>0</v>
      </c>
      <c r="BL135">
        <v>20</v>
      </c>
      <c r="BM135">
        <v>40</v>
      </c>
      <c r="BP135" t="s">
        <v>339</v>
      </c>
      <c r="BQ135" t="s">
        <v>328</v>
      </c>
      <c r="BR135" t="s">
        <v>328</v>
      </c>
      <c r="BU135" t="s">
        <v>939</v>
      </c>
      <c r="BV135" t="s">
        <v>940</v>
      </c>
      <c r="BW135" t="s">
        <v>941</v>
      </c>
      <c r="BZ135" t="s">
        <v>743</v>
      </c>
      <c r="CA135" t="s">
        <v>942</v>
      </c>
      <c r="CB135" t="s">
        <v>943</v>
      </c>
      <c r="CE135" t="s">
        <v>944</v>
      </c>
      <c r="CF135" t="s">
        <v>945</v>
      </c>
      <c r="CG135" t="s">
        <v>946</v>
      </c>
    </row>
    <row r="136" spans="1:86">
      <c r="A136" t="s">
        <v>90</v>
      </c>
      <c r="B136">
        <v>135</v>
      </c>
      <c r="C136">
        <v>2002</v>
      </c>
      <c r="D136" t="s">
        <v>693</v>
      </c>
      <c r="E136" t="s">
        <v>694</v>
      </c>
      <c r="F136" t="s">
        <v>929</v>
      </c>
      <c r="G136" t="s">
        <v>930</v>
      </c>
      <c r="H136" t="s">
        <v>498</v>
      </c>
      <c r="I136" t="s">
        <v>931</v>
      </c>
      <c r="J136" t="s">
        <v>932</v>
      </c>
      <c r="K136">
        <v>85000</v>
      </c>
      <c r="M136" t="s">
        <v>98</v>
      </c>
      <c r="N136">
        <v>20</v>
      </c>
      <c r="O136" t="s">
        <v>99</v>
      </c>
      <c r="P136" t="s">
        <v>933</v>
      </c>
      <c r="Q136" s="1">
        <v>42502</v>
      </c>
      <c r="R136" s="1">
        <v>42667</v>
      </c>
      <c r="S136" t="s">
        <v>335</v>
      </c>
      <c r="T136" t="s">
        <v>366</v>
      </c>
      <c r="U136" t="s">
        <v>154</v>
      </c>
      <c r="AC136" t="s">
        <v>306</v>
      </c>
      <c r="AD136" t="s">
        <v>102</v>
      </c>
      <c r="AE136">
        <v>1439</v>
      </c>
      <c r="AF136">
        <v>78</v>
      </c>
      <c r="AG136" t="s">
        <v>934</v>
      </c>
      <c r="AI136" t="s">
        <v>489</v>
      </c>
      <c r="AJ136" t="s">
        <v>365</v>
      </c>
      <c r="AK136" t="s">
        <v>935</v>
      </c>
      <c r="AL136">
        <v>45</v>
      </c>
      <c r="AM136" t="s">
        <v>936</v>
      </c>
      <c r="AO136" t="s">
        <v>102</v>
      </c>
      <c r="AP136" t="s">
        <v>937</v>
      </c>
      <c r="AR136">
        <v>18</v>
      </c>
      <c r="AS136" t="s">
        <v>436</v>
      </c>
      <c r="AV136" t="s">
        <v>817</v>
      </c>
      <c r="AW136" t="s">
        <v>366</v>
      </c>
      <c r="AX136">
        <v>78</v>
      </c>
      <c r="AY136">
        <v>3</v>
      </c>
      <c r="AZ136" t="s">
        <v>938</v>
      </c>
      <c r="BB136" t="s">
        <v>110</v>
      </c>
      <c r="BC136" t="s">
        <v>703</v>
      </c>
      <c r="BD136" t="s">
        <v>704</v>
      </c>
      <c r="BE136">
        <v>180</v>
      </c>
      <c r="BF136" t="s">
        <v>705</v>
      </c>
      <c r="BG136" t="s">
        <v>704</v>
      </c>
      <c r="BH136">
        <v>30</v>
      </c>
      <c r="BI136" t="s">
        <v>710</v>
      </c>
      <c r="BJ136" t="s">
        <v>706</v>
      </c>
      <c r="BK136">
        <v>0</v>
      </c>
      <c r="BL136">
        <v>20</v>
      </c>
      <c r="BM136">
        <v>40</v>
      </c>
      <c r="BP136" t="s">
        <v>339</v>
      </c>
      <c r="BQ136">
        <v>10</v>
      </c>
      <c r="BR136" t="s">
        <v>947</v>
      </c>
      <c r="BU136" t="s">
        <v>939</v>
      </c>
      <c r="BV136" t="s">
        <v>948</v>
      </c>
      <c r="BW136" t="s">
        <v>949</v>
      </c>
      <c r="BZ136" t="s">
        <v>743</v>
      </c>
      <c r="CA136" t="s">
        <v>942</v>
      </c>
      <c r="CB136" t="s">
        <v>725</v>
      </c>
      <c r="CE136" t="s">
        <v>944</v>
      </c>
      <c r="CF136" t="s">
        <v>950</v>
      </c>
      <c r="CG136" t="s">
        <v>951</v>
      </c>
    </row>
    <row r="137" spans="1:86">
      <c r="A137" t="s">
        <v>90</v>
      </c>
      <c r="B137">
        <v>136</v>
      </c>
      <c r="C137">
        <v>2002</v>
      </c>
      <c r="D137" t="s">
        <v>693</v>
      </c>
      <c r="E137" t="s">
        <v>694</v>
      </c>
      <c r="F137" t="s">
        <v>952</v>
      </c>
      <c r="G137" t="s">
        <v>953</v>
      </c>
      <c r="H137" t="s">
        <v>954</v>
      </c>
      <c r="I137" t="s">
        <v>955</v>
      </c>
      <c r="J137" t="s">
        <v>956</v>
      </c>
      <c r="K137">
        <v>70000</v>
      </c>
      <c r="M137" t="s">
        <v>98</v>
      </c>
      <c r="N137">
        <v>20</v>
      </c>
      <c r="O137" t="s">
        <v>99</v>
      </c>
      <c r="P137" t="s">
        <v>933</v>
      </c>
      <c r="Q137" s="1">
        <v>42515</v>
      </c>
      <c r="R137" s="1">
        <v>42661</v>
      </c>
      <c r="S137" t="s">
        <v>360</v>
      </c>
      <c r="T137" t="s">
        <v>144</v>
      </c>
      <c r="U137" t="s">
        <v>621</v>
      </c>
      <c r="AC137" t="s">
        <v>306</v>
      </c>
      <c r="AD137" t="s">
        <v>102</v>
      </c>
      <c r="AE137">
        <v>1354</v>
      </c>
      <c r="AF137" t="s">
        <v>957</v>
      </c>
      <c r="AG137" t="s">
        <v>958</v>
      </c>
      <c r="AI137" t="s">
        <v>408</v>
      </c>
      <c r="AJ137" t="s">
        <v>365</v>
      </c>
      <c r="AK137" t="s">
        <v>959</v>
      </c>
      <c r="AL137" t="s">
        <v>537</v>
      </c>
      <c r="AM137" t="s">
        <v>960</v>
      </c>
      <c r="AO137" t="s">
        <v>102</v>
      </c>
      <c r="AP137" t="s">
        <v>961</v>
      </c>
      <c r="AR137" t="s">
        <v>962</v>
      </c>
      <c r="AS137" t="s">
        <v>607</v>
      </c>
      <c r="AV137" t="s">
        <v>817</v>
      </c>
      <c r="AW137" t="s">
        <v>349</v>
      </c>
      <c r="AX137" t="s">
        <v>963</v>
      </c>
      <c r="AY137">
        <v>3</v>
      </c>
      <c r="AZ137" t="s">
        <v>964</v>
      </c>
      <c r="BB137" t="s">
        <v>110</v>
      </c>
      <c r="BC137" t="s">
        <v>703</v>
      </c>
      <c r="BD137" t="s">
        <v>704</v>
      </c>
      <c r="BE137">
        <v>180</v>
      </c>
      <c r="BF137" t="s">
        <v>705</v>
      </c>
      <c r="BG137" t="s">
        <v>704</v>
      </c>
      <c r="BH137">
        <v>30</v>
      </c>
      <c r="BI137" t="s">
        <v>316</v>
      </c>
      <c r="BJ137" t="s">
        <v>706</v>
      </c>
      <c r="BK137">
        <v>0</v>
      </c>
      <c r="BL137">
        <v>20</v>
      </c>
      <c r="BM137">
        <v>40</v>
      </c>
      <c r="BP137" t="s">
        <v>524</v>
      </c>
      <c r="BQ137" t="s">
        <v>300</v>
      </c>
      <c r="BR137" t="s">
        <v>334</v>
      </c>
      <c r="BU137" t="s">
        <v>965</v>
      </c>
      <c r="BV137" t="s">
        <v>966</v>
      </c>
      <c r="BW137" t="s">
        <v>967</v>
      </c>
      <c r="BZ137">
        <v>29</v>
      </c>
      <c r="CA137" t="s">
        <v>743</v>
      </c>
      <c r="CB137" t="s">
        <v>153</v>
      </c>
      <c r="CE137" t="s">
        <v>968</v>
      </c>
      <c r="CF137" t="s">
        <v>969</v>
      </c>
      <c r="CG137" t="s">
        <v>970</v>
      </c>
    </row>
    <row r="138" spans="1:86">
      <c r="A138" t="s">
        <v>90</v>
      </c>
      <c r="B138">
        <v>137</v>
      </c>
      <c r="C138">
        <v>2002</v>
      </c>
      <c r="D138" t="s">
        <v>693</v>
      </c>
      <c r="E138" t="s">
        <v>694</v>
      </c>
      <c r="F138" t="s">
        <v>952</v>
      </c>
      <c r="G138" t="s">
        <v>953</v>
      </c>
      <c r="H138" t="s">
        <v>954</v>
      </c>
      <c r="I138" t="s">
        <v>955</v>
      </c>
      <c r="J138" t="s">
        <v>956</v>
      </c>
      <c r="K138">
        <v>70000</v>
      </c>
      <c r="M138" t="s">
        <v>98</v>
      </c>
      <c r="N138">
        <v>20</v>
      </c>
      <c r="O138" t="s">
        <v>99</v>
      </c>
      <c r="P138" t="s">
        <v>933</v>
      </c>
      <c r="Q138" s="1">
        <v>42515</v>
      </c>
      <c r="R138" s="1">
        <v>42661</v>
      </c>
      <c r="S138" t="s">
        <v>360</v>
      </c>
      <c r="T138" t="s">
        <v>144</v>
      </c>
      <c r="U138" t="s">
        <v>621</v>
      </c>
      <c r="AC138" t="s">
        <v>306</v>
      </c>
      <c r="AD138" t="s">
        <v>102</v>
      </c>
      <c r="AE138">
        <v>1354</v>
      </c>
      <c r="AF138" t="s">
        <v>957</v>
      </c>
      <c r="AG138" t="s">
        <v>958</v>
      </c>
      <c r="AI138" t="s">
        <v>408</v>
      </c>
      <c r="AJ138" t="s">
        <v>365</v>
      </c>
      <c r="AK138" t="s">
        <v>959</v>
      </c>
      <c r="AL138" t="s">
        <v>537</v>
      </c>
      <c r="AM138" t="s">
        <v>960</v>
      </c>
      <c r="AO138" t="s">
        <v>102</v>
      </c>
      <c r="AP138" t="s">
        <v>961</v>
      </c>
      <c r="AR138" t="s">
        <v>962</v>
      </c>
      <c r="AS138" t="s">
        <v>607</v>
      </c>
      <c r="AV138" t="s">
        <v>817</v>
      </c>
      <c r="AW138" t="s">
        <v>349</v>
      </c>
      <c r="AX138" t="s">
        <v>963</v>
      </c>
      <c r="AY138">
        <v>3</v>
      </c>
      <c r="AZ138" t="s">
        <v>964</v>
      </c>
      <c r="BB138" t="s">
        <v>110</v>
      </c>
      <c r="BC138" t="s">
        <v>703</v>
      </c>
      <c r="BD138" t="s">
        <v>704</v>
      </c>
      <c r="BE138">
        <v>180</v>
      </c>
      <c r="BF138" t="s">
        <v>705</v>
      </c>
      <c r="BG138" t="s">
        <v>704</v>
      </c>
      <c r="BH138">
        <v>30</v>
      </c>
      <c r="BI138" t="s">
        <v>710</v>
      </c>
      <c r="BJ138" t="s">
        <v>706</v>
      </c>
      <c r="BK138">
        <v>0</v>
      </c>
      <c r="BL138">
        <v>20</v>
      </c>
      <c r="BM138">
        <v>40</v>
      </c>
      <c r="BP138" t="s">
        <v>524</v>
      </c>
      <c r="BQ138" t="s">
        <v>334</v>
      </c>
      <c r="BR138" t="s">
        <v>298</v>
      </c>
      <c r="BU138" t="s">
        <v>965</v>
      </c>
      <c r="BV138" t="s">
        <v>971</v>
      </c>
      <c r="BW138" t="s">
        <v>972</v>
      </c>
      <c r="BZ138">
        <v>29</v>
      </c>
      <c r="CA138" t="s">
        <v>425</v>
      </c>
      <c r="CB138" t="s">
        <v>973</v>
      </c>
      <c r="CE138" t="s">
        <v>968</v>
      </c>
      <c r="CF138" t="s">
        <v>974</v>
      </c>
      <c r="CG138" t="s">
        <v>975</v>
      </c>
    </row>
    <row r="139" spans="1:86">
      <c r="A139" t="s">
        <v>90</v>
      </c>
      <c r="B139">
        <v>138</v>
      </c>
      <c r="C139">
        <v>2002</v>
      </c>
      <c r="D139" t="s">
        <v>693</v>
      </c>
      <c r="E139" t="s">
        <v>694</v>
      </c>
      <c r="F139" t="s">
        <v>938</v>
      </c>
      <c r="G139" t="s">
        <v>976</v>
      </c>
      <c r="H139" t="s">
        <v>977</v>
      </c>
      <c r="I139" t="s">
        <v>978</v>
      </c>
      <c r="J139" t="s">
        <v>979</v>
      </c>
      <c r="K139">
        <v>75000</v>
      </c>
      <c r="M139" t="s">
        <v>98</v>
      </c>
      <c r="N139">
        <v>20</v>
      </c>
      <c r="O139" t="s">
        <v>99</v>
      </c>
      <c r="P139" t="s">
        <v>933</v>
      </c>
      <c r="Q139" s="1">
        <v>42517</v>
      </c>
      <c r="R139" s="1">
        <v>42661</v>
      </c>
      <c r="S139" t="s">
        <v>387</v>
      </c>
      <c r="T139" t="s">
        <v>125</v>
      </c>
      <c r="U139" t="s">
        <v>296</v>
      </c>
      <c r="AC139" t="s">
        <v>306</v>
      </c>
      <c r="AD139" t="s">
        <v>102</v>
      </c>
      <c r="AE139">
        <v>1358</v>
      </c>
      <c r="AF139" t="s">
        <v>980</v>
      </c>
      <c r="AG139" t="s">
        <v>803</v>
      </c>
      <c r="AI139" t="s">
        <v>155</v>
      </c>
      <c r="AJ139">
        <v>4</v>
      </c>
      <c r="AK139" t="s">
        <v>981</v>
      </c>
      <c r="AL139" t="s">
        <v>107</v>
      </c>
      <c r="AM139" t="s">
        <v>982</v>
      </c>
      <c r="AO139" t="s">
        <v>102</v>
      </c>
      <c r="AP139" t="s">
        <v>122</v>
      </c>
      <c r="AR139" t="s">
        <v>492</v>
      </c>
      <c r="AS139">
        <v>20</v>
      </c>
      <c r="AV139" t="s">
        <v>108</v>
      </c>
      <c r="AW139" t="s">
        <v>479</v>
      </c>
      <c r="AX139" t="s">
        <v>709</v>
      </c>
      <c r="AY139">
        <v>3</v>
      </c>
      <c r="AZ139" t="s">
        <v>983</v>
      </c>
      <c r="BB139" t="s">
        <v>110</v>
      </c>
      <c r="BC139" t="s">
        <v>703</v>
      </c>
      <c r="BD139" t="s">
        <v>704</v>
      </c>
      <c r="BE139">
        <v>180</v>
      </c>
      <c r="BF139" t="s">
        <v>705</v>
      </c>
      <c r="BG139" t="s">
        <v>704</v>
      </c>
      <c r="BH139">
        <v>30</v>
      </c>
      <c r="BI139" t="s">
        <v>316</v>
      </c>
      <c r="BJ139" t="s">
        <v>706</v>
      </c>
      <c r="BK139">
        <v>0</v>
      </c>
      <c r="BL139">
        <v>20</v>
      </c>
      <c r="BM139">
        <v>40</v>
      </c>
      <c r="BP139" t="s">
        <v>669</v>
      </c>
      <c r="BQ139" t="s">
        <v>320</v>
      </c>
      <c r="BR139" t="s">
        <v>248</v>
      </c>
      <c r="BU139" t="s">
        <v>984</v>
      </c>
      <c r="BV139">
        <v>805</v>
      </c>
      <c r="BW139" t="s">
        <v>985</v>
      </c>
      <c r="BZ139" t="s">
        <v>986</v>
      </c>
      <c r="CA139" t="s">
        <v>597</v>
      </c>
      <c r="CB139" t="s">
        <v>987</v>
      </c>
      <c r="CE139" t="s">
        <v>988</v>
      </c>
      <c r="CF139">
        <v>94</v>
      </c>
      <c r="CG139" t="s">
        <v>989</v>
      </c>
    </row>
    <row r="140" spans="1:86">
      <c r="A140" t="s">
        <v>90</v>
      </c>
      <c r="B140">
        <v>139</v>
      </c>
      <c r="C140">
        <v>2002</v>
      </c>
      <c r="D140" t="s">
        <v>693</v>
      </c>
      <c r="E140" t="s">
        <v>694</v>
      </c>
      <c r="F140" t="s">
        <v>938</v>
      </c>
      <c r="G140" t="s">
        <v>976</v>
      </c>
      <c r="H140" t="s">
        <v>977</v>
      </c>
      <c r="I140" t="s">
        <v>978</v>
      </c>
      <c r="J140" t="s">
        <v>979</v>
      </c>
      <c r="K140">
        <v>75000</v>
      </c>
      <c r="M140" t="s">
        <v>98</v>
      </c>
      <c r="N140">
        <v>20</v>
      </c>
      <c r="O140" t="s">
        <v>99</v>
      </c>
      <c r="P140" t="s">
        <v>933</v>
      </c>
      <c r="Q140" s="1">
        <v>42517</v>
      </c>
      <c r="R140" s="1">
        <v>42661</v>
      </c>
      <c r="S140" t="s">
        <v>387</v>
      </c>
      <c r="T140" t="s">
        <v>125</v>
      </c>
      <c r="U140" t="s">
        <v>296</v>
      </c>
      <c r="AC140" t="s">
        <v>306</v>
      </c>
      <c r="AD140" t="s">
        <v>102</v>
      </c>
      <c r="AE140">
        <v>1358</v>
      </c>
      <c r="AF140" t="s">
        <v>980</v>
      </c>
      <c r="AG140" t="s">
        <v>803</v>
      </c>
      <c r="AI140" t="s">
        <v>155</v>
      </c>
      <c r="AJ140">
        <v>4</v>
      </c>
      <c r="AK140" t="s">
        <v>981</v>
      </c>
      <c r="AL140" t="s">
        <v>107</v>
      </c>
      <c r="AM140" t="s">
        <v>982</v>
      </c>
      <c r="AO140" t="s">
        <v>102</v>
      </c>
      <c r="AP140" t="s">
        <v>122</v>
      </c>
      <c r="AR140" t="s">
        <v>492</v>
      </c>
      <c r="AS140">
        <v>20</v>
      </c>
      <c r="AV140" t="s">
        <v>108</v>
      </c>
      <c r="AW140" t="s">
        <v>479</v>
      </c>
      <c r="AX140" t="s">
        <v>709</v>
      </c>
      <c r="AY140">
        <v>3</v>
      </c>
      <c r="AZ140" t="s">
        <v>983</v>
      </c>
      <c r="BB140" t="s">
        <v>110</v>
      </c>
      <c r="BC140" t="s">
        <v>703</v>
      </c>
      <c r="BD140" t="s">
        <v>704</v>
      </c>
      <c r="BE140">
        <v>180</v>
      </c>
      <c r="BF140" t="s">
        <v>705</v>
      </c>
      <c r="BG140" t="s">
        <v>704</v>
      </c>
      <c r="BH140">
        <v>30</v>
      </c>
      <c r="BI140" t="s">
        <v>710</v>
      </c>
      <c r="BJ140" t="s">
        <v>706</v>
      </c>
      <c r="BK140">
        <v>0</v>
      </c>
      <c r="BL140">
        <v>20</v>
      </c>
      <c r="BM140">
        <v>40</v>
      </c>
      <c r="BP140" t="s">
        <v>669</v>
      </c>
      <c r="BQ140" t="s">
        <v>524</v>
      </c>
      <c r="BR140" t="s">
        <v>589</v>
      </c>
      <c r="BU140" t="s">
        <v>984</v>
      </c>
      <c r="BV140" t="s">
        <v>990</v>
      </c>
      <c r="BW140" t="s">
        <v>991</v>
      </c>
      <c r="BZ140" t="s">
        <v>986</v>
      </c>
      <c r="CA140" t="s">
        <v>591</v>
      </c>
      <c r="CB140" t="s">
        <v>992</v>
      </c>
      <c r="CE140" t="s">
        <v>988</v>
      </c>
      <c r="CF140" t="s">
        <v>993</v>
      </c>
      <c r="CG140" t="s">
        <v>994</v>
      </c>
    </row>
    <row r="141" spans="1:86">
      <c r="A141" t="s">
        <v>90</v>
      </c>
      <c r="B141">
        <v>140</v>
      </c>
      <c r="C141">
        <v>2003</v>
      </c>
      <c r="D141" t="s">
        <v>693</v>
      </c>
      <c r="E141" t="s">
        <v>694</v>
      </c>
      <c r="F141" t="s">
        <v>824</v>
      </c>
      <c r="G141" t="s">
        <v>825</v>
      </c>
      <c r="H141" t="s">
        <v>826</v>
      </c>
      <c r="I141" t="s">
        <v>827</v>
      </c>
      <c r="J141" t="s">
        <v>732</v>
      </c>
      <c r="K141">
        <v>70000</v>
      </c>
      <c r="L141" t="s">
        <v>828</v>
      </c>
      <c r="M141" t="s">
        <v>98</v>
      </c>
      <c r="N141">
        <v>20</v>
      </c>
      <c r="O141" t="s">
        <v>99</v>
      </c>
      <c r="P141" t="s">
        <v>90</v>
      </c>
      <c r="Q141" s="1">
        <v>42510</v>
      </c>
      <c r="R141" s="1">
        <v>42667</v>
      </c>
      <c r="S141" t="s">
        <v>335</v>
      </c>
      <c r="T141" t="s">
        <v>296</v>
      </c>
      <c r="U141" t="s">
        <v>128</v>
      </c>
      <c r="AC141" t="s">
        <v>306</v>
      </c>
      <c r="AD141" t="s">
        <v>102</v>
      </c>
      <c r="AE141">
        <v>4641</v>
      </c>
      <c r="AF141">
        <v>736</v>
      </c>
      <c r="AG141">
        <v>166</v>
      </c>
      <c r="AI141" t="s">
        <v>360</v>
      </c>
      <c r="AJ141" t="s">
        <v>384</v>
      </c>
      <c r="AK141">
        <v>239</v>
      </c>
      <c r="AL141" t="s">
        <v>995</v>
      </c>
      <c r="AM141">
        <v>322</v>
      </c>
      <c r="AO141" t="s">
        <v>102</v>
      </c>
      <c r="AP141" t="s">
        <v>996</v>
      </c>
      <c r="AR141" t="s">
        <v>125</v>
      </c>
      <c r="AS141" t="s">
        <v>126</v>
      </c>
      <c r="AV141" t="s">
        <v>310</v>
      </c>
      <c r="AW141">
        <v>44</v>
      </c>
      <c r="AX141" t="s">
        <v>997</v>
      </c>
      <c r="AY141">
        <v>1</v>
      </c>
      <c r="AZ141" t="s">
        <v>141</v>
      </c>
      <c r="BB141" t="s">
        <v>110</v>
      </c>
      <c r="BC141" t="s">
        <v>111</v>
      </c>
      <c r="BD141" t="s">
        <v>704</v>
      </c>
      <c r="BE141">
        <v>180</v>
      </c>
      <c r="BF141" t="s">
        <v>315</v>
      </c>
      <c r="BG141" t="s">
        <v>704</v>
      </c>
      <c r="BH141">
        <v>30</v>
      </c>
      <c r="BI141" t="s">
        <v>998</v>
      </c>
      <c r="BJ141" t="s">
        <v>317</v>
      </c>
      <c r="BK141">
        <v>0</v>
      </c>
      <c r="BL141">
        <v>20</v>
      </c>
      <c r="BM141">
        <v>40</v>
      </c>
      <c r="BN141">
        <v>60</v>
      </c>
      <c r="BP141" t="s">
        <v>680</v>
      </c>
      <c r="BQ141" t="s">
        <v>503</v>
      </c>
      <c r="BR141" t="s">
        <v>322</v>
      </c>
      <c r="BS141" t="s">
        <v>394</v>
      </c>
      <c r="BU141" t="s">
        <v>999</v>
      </c>
      <c r="BV141" t="s">
        <v>1000</v>
      </c>
      <c r="BW141" t="s">
        <v>1001</v>
      </c>
      <c r="BX141" t="s">
        <v>1002</v>
      </c>
      <c r="BZ141" t="s">
        <v>493</v>
      </c>
      <c r="CA141" t="s">
        <v>543</v>
      </c>
      <c r="CB141" t="s">
        <v>1003</v>
      </c>
      <c r="CC141" t="s">
        <v>996</v>
      </c>
      <c r="CE141" t="s">
        <v>1004</v>
      </c>
      <c r="CF141" t="s">
        <v>1005</v>
      </c>
      <c r="CG141" t="s">
        <v>1006</v>
      </c>
      <c r="CH141" t="s">
        <v>1007</v>
      </c>
    </row>
    <row r="142" spans="1:86">
      <c r="A142" t="s">
        <v>90</v>
      </c>
      <c r="B142">
        <v>141</v>
      </c>
      <c r="C142">
        <v>2003</v>
      </c>
      <c r="D142" t="s">
        <v>693</v>
      </c>
      <c r="E142" t="s">
        <v>694</v>
      </c>
      <c r="F142" t="s">
        <v>824</v>
      </c>
      <c r="G142" t="s">
        <v>825</v>
      </c>
      <c r="H142" t="s">
        <v>826</v>
      </c>
      <c r="I142" t="s">
        <v>827</v>
      </c>
      <c r="J142" t="s">
        <v>732</v>
      </c>
      <c r="K142">
        <v>70000</v>
      </c>
      <c r="L142" t="s">
        <v>828</v>
      </c>
      <c r="M142" t="s">
        <v>98</v>
      </c>
      <c r="N142">
        <v>20</v>
      </c>
      <c r="O142" t="s">
        <v>99</v>
      </c>
      <c r="P142" t="s">
        <v>90</v>
      </c>
      <c r="Q142" s="1">
        <v>42510</v>
      </c>
      <c r="R142" s="1">
        <v>42667</v>
      </c>
      <c r="S142" t="s">
        <v>335</v>
      </c>
      <c r="T142" t="s">
        <v>296</v>
      </c>
      <c r="U142" t="s">
        <v>128</v>
      </c>
      <c r="AC142" t="s">
        <v>306</v>
      </c>
      <c r="AD142" t="s">
        <v>102</v>
      </c>
      <c r="AE142">
        <v>4641</v>
      </c>
      <c r="AF142">
        <v>736</v>
      </c>
      <c r="AG142">
        <v>166</v>
      </c>
      <c r="AI142" t="s">
        <v>360</v>
      </c>
      <c r="AJ142" t="s">
        <v>384</v>
      </c>
      <c r="AK142">
        <v>239</v>
      </c>
      <c r="AL142" t="s">
        <v>995</v>
      </c>
      <c r="AM142">
        <v>322</v>
      </c>
      <c r="AO142" t="s">
        <v>102</v>
      </c>
      <c r="AP142" t="s">
        <v>996</v>
      </c>
      <c r="AR142" t="s">
        <v>125</v>
      </c>
      <c r="AS142" t="s">
        <v>126</v>
      </c>
      <c r="AV142" t="s">
        <v>310</v>
      </c>
      <c r="AW142">
        <v>44</v>
      </c>
      <c r="AX142" t="s">
        <v>997</v>
      </c>
      <c r="AY142">
        <v>1</v>
      </c>
      <c r="AZ142" t="s">
        <v>141</v>
      </c>
      <c r="BB142" t="s">
        <v>110</v>
      </c>
      <c r="BC142" t="s">
        <v>111</v>
      </c>
      <c r="BD142" t="s">
        <v>704</v>
      </c>
      <c r="BE142">
        <v>180</v>
      </c>
      <c r="BF142" t="s">
        <v>315</v>
      </c>
      <c r="BG142" t="s">
        <v>704</v>
      </c>
      <c r="BH142">
        <v>30</v>
      </c>
      <c r="BI142" t="s">
        <v>1008</v>
      </c>
      <c r="BJ142" t="s">
        <v>317</v>
      </c>
      <c r="BK142">
        <v>0</v>
      </c>
      <c r="BL142">
        <v>20</v>
      </c>
      <c r="BM142">
        <v>40</v>
      </c>
      <c r="BN142">
        <v>60</v>
      </c>
      <c r="BP142" t="s">
        <v>680</v>
      </c>
      <c r="BQ142" t="s">
        <v>532</v>
      </c>
      <c r="BR142" t="s">
        <v>507</v>
      </c>
      <c r="BS142" t="s">
        <v>1009</v>
      </c>
      <c r="BU142" t="s">
        <v>999</v>
      </c>
      <c r="BV142" t="s">
        <v>1010</v>
      </c>
      <c r="BW142" t="s">
        <v>1011</v>
      </c>
      <c r="BX142" t="s">
        <v>1012</v>
      </c>
      <c r="BZ142" t="s">
        <v>493</v>
      </c>
      <c r="CA142" t="s">
        <v>1013</v>
      </c>
      <c r="CB142" t="s">
        <v>1014</v>
      </c>
      <c r="CC142" t="s">
        <v>1015</v>
      </c>
      <c r="CE142" t="s">
        <v>1004</v>
      </c>
      <c r="CF142">
        <v>51</v>
      </c>
      <c r="CG142" t="s">
        <v>1016</v>
      </c>
      <c r="CH142">
        <v>54</v>
      </c>
    </row>
    <row r="143" spans="1:86">
      <c r="A143" t="s">
        <v>90</v>
      </c>
      <c r="B143">
        <v>142</v>
      </c>
      <c r="C143">
        <v>2003</v>
      </c>
      <c r="D143" t="s">
        <v>693</v>
      </c>
      <c r="E143" t="s">
        <v>694</v>
      </c>
      <c r="F143" t="s">
        <v>824</v>
      </c>
      <c r="G143" t="s">
        <v>825</v>
      </c>
      <c r="H143" t="s">
        <v>826</v>
      </c>
      <c r="I143" t="s">
        <v>827</v>
      </c>
      <c r="J143" t="s">
        <v>732</v>
      </c>
      <c r="K143">
        <v>70000</v>
      </c>
      <c r="L143" t="s">
        <v>828</v>
      </c>
      <c r="M143" t="s">
        <v>98</v>
      </c>
      <c r="N143">
        <v>20</v>
      </c>
      <c r="O143" t="s">
        <v>99</v>
      </c>
      <c r="P143" t="s">
        <v>90</v>
      </c>
      <c r="Q143" s="1">
        <v>42510</v>
      </c>
      <c r="R143" s="1">
        <v>42667</v>
      </c>
      <c r="S143" t="s">
        <v>335</v>
      </c>
      <c r="T143" t="s">
        <v>296</v>
      </c>
      <c r="U143" t="s">
        <v>128</v>
      </c>
      <c r="AC143" t="s">
        <v>306</v>
      </c>
      <c r="AD143" t="s">
        <v>102</v>
      </c>
      <c r="AE143">
        <v>4641</v>
      </c>
      <c r="AF143">
        <v>736</v>
      </c>
      <c r="AG143">
        <v>166</v>
      </c>
      <c r="AI143" t="s">
        <v>360</v>
      </c>
      <c r="AJ143" t="s">
        <v>384</v>
      </c>
      <c r="AK143">
        <v>239</v>
      </c>
      <c r="AL143" t="s">
        <v>995</v>
      </c>
      <c r="AM143">
        <v>322</v>
      </c>
      <c r="AO143" t="s">
        <v>102</v>
      </c>
      <c r="AP143" t="s">
        <v>996</v>
      </c>
      <c r="AR143" t="s">
        <v>125</v>
      </c>
      <c r="AS143" t="s">
        <v>126</v>
      </c>
      <c r="AV143" t="s">
        <v>310</v>
      </c>
      <c r="AW143">
        <v>44</v>
      </c>
      <c r="AX143" t="s">
        <v>997</v>
      </c>
      <c r="AY143">
        <v>1</v>
      </c>
      <c r="AZ143" t="s">
        <v>141</v>
      </c>
      <c r="BB143" t="s">
        <v>110</v>
      </c>
      <c r="BC143" t="s">
        <v>111</v>
      </c>
      <c r="BD143" t="s">
        <v>704</v>
      </c>
      <c r="BE143">
        <v>180</v>
      </c>
      <c r="BF143" t="s">
        <v>315</v>
      </c>
      <c r="BG143" t="s">
        <v>704</v>
      </c>
      <c r="BH143">
        <v>30</v>
      </c>
      <c r="BI143" t="s">
        <v>316</v>
      </c>
      <c r="BJ143" t="s">
        <v>317</v>
      </c>
      <c r="BK143">
        <v>0</v>
      </c>
      <c r="BL143">
        <v>20</v>
      </c>
      <c r="BM143">
        <v>40</v>
      </c>
      <c r="BN143">
        <v>60</v>
      </c>
      <c r="BP143" t="s">
        <v>680</v>
      </c>
      <c r="BQ143" t="s">
        <v>666</v>
      </c>
      <c r="BR143" t="s">
        <v>782</v>
      </c>
      <c r="BS143" t="s">
        <v>669</v>
      </c>
      <c r="BU143" t="s">
        <v>999</v>
      </c>
      <c r="BV143" t="s">
        <v>1017</v>
      </c>
      <c r="BW143" t="s">
        <v>1018</v>
      </c>
      <c r="BX143" t="s">
        <v>1019</v>
      </c>
      <c r="BZ143" t="s">
        <v>493</v>
      </c>
      <c r="CA143" t="s">
        <v>1020</v>
      </c>
      <c r="CB143" t="s">
        <v>1003</v>
      </c>
      <c r="CC143" t="s">
        <v>1003</v>
      </c>
      <c r="CE143" t="s">
        <v>1004</v>
      </c>
      <c r="CF143" t="s">
        <v>1021</v>
      </c>
      <c r="CG143" t="s">
        <v>1022</v>
      </c>
      <c r="CH143" t="s">
        <v>105</v>
      </c>
    </row>
    <row r="144" spans="1:86">
      <c r="A144" t="s">
        <v>90</v>
      </c>
      <c r="B144">
        <v>143</v>
      </c>
      <c r="C144">
        <v>2003</v>
      </c>
      <c r="D144" t="s">
        <v>693</v>
      </c>
      <c r="E144" t="s">
        <v>694</v>
      </c>
      <c r="F144" t="s">
        <v>824</v>
      </c>
      <c r="G144" t="s">
        <v>825</v>
      </c>
      <c r="H144" t="s">
        <v>826</v>
      </c>
      <c r="I144" t="s">
        <v>827</v>
      </c>
      <c r="J144" t="s">
        <v>1023</v>
      </c>
      <c r="K144">
        <v>75000</v>
      </c>
      <c r="L144" t="s">
        <v>845</v>
      </c>
      <c r="M144" t="s">
        <v>98</v>
      </c>
      <c r="N144">
        <v>20</v>
      </c>
      <c r="O144" t="s">
        <v>99</v>
      </c>
      <c r="P144" t="s">
        <v>90</v>
      </c>
      <c r="Q144" s="1">
        <v>42510</v>
      </c>
      <c r="R144" s="1">
        <v>42667</v>
      </c>
      <c r="S144" t="s">
        <v>384</v>
      </c>
      <c r="T144" t="s">
        <v>296</v>
      </c>
      <c r="U144" t="s">
        <v>488</v>
      </c>
      <c r="AC144" t="s">
        <v>306</v>
      </c>
      <c r="AD144" t="s">
        <v>102</v>
      </c>
      <c r="AE144">
        <v>2876</v>
      </c>
      <c r="AF144">
        <v>501</v>
      </c>
      <c r="AG144">
        <v>167</v>
      </c>
      <c r="AI144" t="s">
        <v>169</v>
      </c>
      <c r="AJ144" t="s">
        <v>369</v>
      </c>
      <c r="AK144">
        <v>243</v>
      </c>
      <c r="AL144" t="s">
        <v>848</v>
      </c>
      <c r="AM144">
        <v>369</v>
      </c>
      <c r="AO144" t="s">
        <v>102</v>
      </c>
      <c r="AP144" t="s">
        <v>997</v>
      </c>
      <c r="AR144" t="s">
        <v>338</v>
      </c>
      <c r="AS144" t="s">
        <v>524</v>
      </c>
      <c r="AV144" t="s">
        <v>127</v>
      </c>
      <c r="AW144" t="s">
        <v>1024</v>
      </c>
      <c r="AX144" t="s">
        <v>1025</v>
      </c>
      <c r="AY144">
        <v>1</v>
      </c>
      <c r="AZ144" t="s">
        <v>763</v>
      </c>
      <c r="BB144" t="s">
        <v>110</v>
      </c>
      <c r="BC144" t="s">
        <v>111</v>
      </c>
      <c r="BD144" t="s">
        <v>704</v>
      </c>
      <c r="BE144">
        <v>180</v>
      </c>
      <c r="BF144" t="s">
        <v>315</v>
      </c>
      <c r="BG144" t="s">
        <v>704</v>
      </c>
      <c r="BH144">
        <v>30</v>
      </c>
      <c r="BI144" t="s">
        <v>998</v>
      </c>
      <c r="BJ144" t="s">
        <v>317</v>
      </c>
      <c r="BK144">
        <v>0</v>
      </c>
      <c r="BL144">
        <v>20</v>
      </c>
      <c r="BM144">
        <v>40</v>
      </c>
      <c r="BN144">
        <v>60</v>
      </c>
      <c r="BP144" t="s">
        <v>107</v>
      </c>
      <c r="BQ144" t="s">
        <v>578</v>
      </c>
      <c r="BR144" t="s">
        <v>336</v>
      </c>
      <c r="BS144" t="s">
        <v>472</v>
      </c>
      <c r="BU144" t="s">
        <v>1026</v>
      </c>
      <c r="BV144" t="s">
        <v>1027</v>
      </c>
      <c r="BW144" t="s">
        <v>1028</v>
      </c>
      <c r="BX144" t="s">
        <v>1029</v>
      </c>
      <c r="BZ144" t="s">
        <v>1030</v>
      </c>
      <c r="CA144" t="s">
        <v>1031</v>
      </c>
      <c r="CB144" t="s">
        <v>543</v>
      </c>
      <c r="CC144" t="s">
        <v>1032</v>
      </c>
      <c r="CE144" t="s">
        <v>1021</v>
      </c>
      <c r="CF144" t="s">
        <v>1033</v>
      </c>
      <c r="CG144" t="s">
        <v>1022</v>
      </c>
      <c r="CH144" t="s">
        <v>1034</v>
      </c>
    </row>
    <row r="145" spans="1:86">
      <c r="A145" t="s">
        <v>90</v>
      </c>
      <c r="B145">
        <v>144</v>
      </c>
      <c r="C145">
        <v>2003</v>
      </c>
      <c r="D145" t="s">
        <v>693</v>
      </c>
      <c r="E145" t="s">
        <v>694</v>
      </c>
      <c r="F145" t="s">
        <v>824</v>
      </c>
      <c r="G145" t="s">
        <v>825</v>
      </c>
      <c r="H145" t="s">
        <v>826</v>
      </c>
      <c r="I145" t="s">
        <v>827</v>
      </c>
      <c r="J145" t="s">
        <v>1023</v>
      </c>
      <c r="K145">
        <v>75000</v>
      </c>
      <c r="L145" t="s">
        <v>845</v>
      </c>
      <c r="M145" t="s">
        <v>98</v>
      </c>
      <c r="N145">
        <v>20</v>
      </c>
      <c r="O145" t="s">
        <v>99</v>
      </c>
      <c r="P145" t="s">
        <v>90</v>
      </c>
      <c r="Q145" s="1">
        <v>42510</v>
      </c>
      <c r="R145" s="1">
        <v>42667</v>
      </c>
      <c r="S145" t="s">
        <v>384</v>
      </c>
      <c r="T145" t="s">
        <v>296</v>
      </c>
      <c r="U145" t="s">
        <v>488</v>
      </c>
      <c r="AC145" t="s">
        <v>306</v>
      </c>
      <c r="AD145" t="s">
        <v>102</v>
      </c>
      <c r="AE145">
        <v>2876</v>
      </c>
      <c r="AF145">
        <v>501</v>
      </c>
      <c r="AG145">
        <v>167</v>
      </c>
      <c r="AI145" t="s">
        <v>169</v>
      </c>
      <c r="AJ145" t="s">
        <v>369</v>
      </c>
      <c r="AK145">
        <v>243</v>
      </c>
      <c r="AL145" t="s">
        <v>848</v>
      </c>
      <c r="AM145">
        <v>369</v>
      </c>
      <c r="AO145" t="s">
        <v>102</v>
      </c>
      <c r="AP145" t="s">
        <v>997</v>
      </c>
      <c r="AR145" t="s">
        <v>338</v>
      </c>
      <c r="AS145" t="s">
        <v>524</v>
      </c>
      <c r="AV145" t="s">
        <v>127</v>
      </c>
      <c r="AW145" t="s">
        <v>1024</v>
      </c>
      <c r="AX145" t="s">
        <v>1025</v>
      </c>
      <c r="AY145">
        <v>1</v>
      </c>
      <c r="AZ145" t="s">
        <v>763</v>
      </c>
      <c r="BB145" t="s">
        <v>110</v>
      </c>
      <c r="BC145" t="s">
        <v>111</v>
      </c>
      <c r="BD145" t="s">
        <v>704</v>
      </c>
      <c r="BE145">
        <v>180</v>
      </c>
      <c r="BF145" t="s">
        <v>315</v>
      </c>
      <c r="BG145" t="s">
        <v>704</v>
      </c>
      <c r="BH145">
        <v>30</v>
      </c>
      <c r="BI145" t="s">
        <v>1008</v>
      </c>
      <c r="BJ145" t="s">
        <v>317</v>
      </c>
      <c r="BK145">
        <v>0</v>
      </c>
      <c r="BL145">
        <v>20</v>
      </c>
      <c r="BM145">
        <v>40</v>
      </c>
      <c r="BN145">
        <v>60</v>
      </c>
      <c r="BP145" t="s">
        <v>107</v>
      </c>
      <c r="BQ145" t="s">
        <v>516</v>
      </c>
      <c r="BR145">
        <v>14</v>
      </c>
      <c r="BS145" t="s">
        <v>364</v>
      </c>
      <c r="BU145" t="s">
        <v>1026</v>
      </c>
      <c r="BV145" t="s">
        <v>765</v>
      </c>
      <c r="BW145" t="s">
        <v>1035</v>
      </c>
      <c r="BX145" t="s">
        <v>1036</v>
      </c>
      <c r="BZ145" t="s">
        <v>1030</v>
      </c>
      <c r="CA145" t="s">
        <v>1003</v>
      </c>
      <c r="CB145" t="s">
        <v>702</v>
      </c>
      <c r="CC145" t="s">
        <v>869</v>
      </c>
      <c r="CE145" t="s">
        <v>1021</v>
      </c>
      <c r="CF145" t="s">
        <v>245</v>
      </c>
      <c r="CG145" t="s">
        <v>1037</v>
      </c>
      <c r="CH145" t="s">
        <v>1037</v>
      </c>
    </row>
    <row r="146" spans="1:86">
      <c r="A146" t="s">
        <v>90</v>
      </c>
      <c r="B146">
        <v>145</v>
      </c>
      <c r="C146">
        <v>2003</v>
      </c>
      <c r="D146" t="s">
        <v>693</v>
      </c>
      <c r="E146" t="s">
        <v>694</v>
      </c>
      <c r="F146" t="s">
        <v>824</v>
      </c>
      <c r="G146" t="s">
        <v>825</v>
      </c>
      <c r="H146" t="s">
        <v>826</v>
      </c>
      <c r="I146" t="s">
        <v>827</v>
      </c>
      <c r="J146" t="s">
        <v>1023</v>
      </c>
      <c r="K146">
        <v>75000</v>
      </c>
      <c r="L146" t="s">
        <v>845</v>
      </c>
      <c r="M146" t="s">
        <v>98</v>
      </c>
      <c r="N146">
        <v>20</v>
      </c>
      <c r="O146" t="s">
        <v>99</v>
      </c>
      <c r="P146" t="s">
        <v>90</v>
      </c>
      <c r="Q146" s="1">
        <v>42510</v>
      </c>
      <c r="R146" s="1">
        <v>42667</v>
      </c>
      <c r="S146" t="s">
        <v>384</v>
      </c>
      <c r="T146" t="s">
        <v>296</v>
      </c>
      <c r="U146" t="s">
        <v>488</v>
      </c>
      <c r="AC146" t="s">
        <v>306</v>
      </c>
      <c r="AD146" t="s">
        <v>102</v>
      </c>
      <c r="AE146">
        <v>2876</v>
      </c>
      <c r="AF146">
        <v>501</v>
      </c>
      <c r="AG146">
        <v>167</v>
      </c>
      <c r="AI146" t="s">
        <v>169</v>
      </c>
      <c r="AJ146" t="s">
        <v>369</v>
      </c>
      <c r="AK146">
        <v>243</v>
      </c>
      <c r="AL146" t="s">
        <v>848</v>
      </c>
      <c r="AM146">
        <v>369</v>
      </c>
      <c r="AO146" t="s">
        <v>102</v>
      </c>
      <c r="AP146" t="s">
        <v>997</v>
      </c>
      <c r="AR146" t="s">
        <v>338</v>
      </c>
      <c r="AS146" t="s">
        <v>524</v>
      </c>
      <c r="AV146" t="s">
        <v>127</v>
      </c>
      <c r="AW146" t="s">
        <v>1024</v>
      </c>
      <c r="AX146" t="s">
        <v>1025</v>
      </c>
      <c r="AY146">
        <v>1</v>
      </c>
      <c r="AZ146" t="s">
        <v>763</v>
      </c>
      <c r="BB146" t="s">
        <v>110</v>
      </c>
      <c r="BC146" t="s">
        <v>111</v>
      </c>
      <c r="BD146" t="s">
        <v>704</v>
      </c>
      <c r="BE146">
        <v>180</v>
      </c>
      <c r="BF146" t="s">
        <v>315</v>
      </c>
      <c r="BG146" t="s">
        <v>704</v>
      </c>
      <c r="BH146">
        <v>30</v>
      </c>
      <c r="BI146" t="s">
        <v>316</v>
      </c>
      <c r="BJ146" t="s">
        <v>317</v>
      </c>
      <c r="BK146">
        <v>0</v>
      </c>
      <c r="BL146">
        <v>20</v>
      </c>
      <c r="BM146">
        <v>40</v>
      </c>
      <c r="BN146">
        <v>60</v>
      </c>
      <c r="BP146" t="s">
        <v>107</v>
      </c>
      <c r="BQ146" t="s">
        <v>280</v>
      </c>
      <c r="BR146" t="s">
        <v>478</v>
      </c>
      <c r="BS146">
        <v>13</v>
      </c>
      <c r="BU146" t="s">
        <v>1026</v>
      </c>
      <c r="BV146" t="s">
        <v>1038</v>
      </c>
      <c r="BW146" t="s">
        <v>1039</v>
      </c>
      <c r="BX146" t="s">
        <v>1040</v>
      </c>
      <c r="BZ146" t="s">
        <v>1030</v>
      </c>
      <c r="CA146">
        <v>25</v>
      </c>
      <c r="CB146" t="s">
        <v>1020</v>
      </c>
      <c r="CC146" t="s">
        <v>869</v>
      </c>
      <c r="CE146" t="s">
        <v>1021</v>
      </c>
      <c r="CF146" t="s">
        <v>1041</v>
      </c>
      <c r="CG146" t="s">
        <v>1042</v>
      </c>
      <c r="CH146" t="s">
        <v>1043</v>
      </c>
    </row>
    <row r="147" spans="1:86">
      <c r="A147" t="s">
        <v>90</v>
      </c>
      <c r="B147">
        <v>146</v>
      </c>
      <c r="C147">
        <v>2003</v>
      </c>
      <c r="D147" t="s">
        <v>693</v>
      </c>
      <c r="E147" t="s">
        <v>694</v>
      </c>
      <c r="F147" t="s">
        <v>363</v>
      </c>
      <c r="G147" t="s">
        <v>1044</v>
      </c>
      <c r="H147" t="s">
        <v>1045</v>
      </c>
      <c r="I147" t="s">
        <v>1046</v>
      </c>
      <c r="K147">
        <v>65000</v>
      </c>
      <c r="M147" t="s">
        <v>98</v>
      </c>
      <c r="N147">
        <v>20</v>
      </c>
      <c r="O147" t="s">
        <v>99</v>
      </c>
      <c r="Q147" s="1">
        <v>42512</v>
      </c>
      <c r="R147" s="1">
        <v>42658</v>
      </c>
      <c r="S147" t="s">
        <v>114</v>
      </c>
      <c r="T147" t="s">
        <v>360</v>
      </c>
      <c r="U147" t="s">
        <v>369</v>
      </c>
      <c r="AC147" t="s">
        <v>306</v>
      </c>
      <c r="AD147" t="s">
        <v>102</v>
      </c>
      <c r="AE147">
        <v>2373</v>
      </c>
      <c r="AF147">
        <v>171</v>
      </c>
      <c r="AG147">
        <v>101</v>
      </c>
      <c r="AI147" t="s">
        <v>408</v>
      </c>
      <c r="AJ147" t="s">
        <v>396</v>
      </c>
      <c r="AK147">
        <v>216</v>
      </c>
      <c r="AL147" t="s">
        <v>1047</v>
      </c>
      <c r="AM147">
        <v>471</v>
      </c>
      <c r="AO147" t="s">
        <v>102</v>
      </c>
      <c r="AP147" t="s">
        <v>996</v>
      </c>
      <c r="AR147" t="s">
        <v>428</v>
      </c>
      <c r="AS147" t="s">
        <v>387</v>
      </c>
      <c r="AV147" t="s">
        <v>359</v>
      </c>
      <c r="AW147">
        <v>18</v>
      </c>
      <c r="AX147" t="s">
        <v>1048</v>
      </c>
      <c r="AY147">
        <v>2</v>
      </c>
      <c r="AZ147" t="s">
        <v>363</v>
      </c>
      <c r="BB147" t="s">
        <v>110</v>
      </c>
      <c r="BC147" t="s">
        <v>111</v>
      </c>
      <c r="BD147" t="s">
        <v>704</v>
      </c>
      <c r="BE147">
        <v>180</v>
      </c>
      <c r="BF147" t="s">
        <v>315</v>
      </c>
      <c r="BG147" t="s">
        <v>704</v>
      </c>
      <c r="BH147">
        <v>30</v>
      </c>
      <c r="BI147" t="s">
        <v>998</v>
      </c>
      <c r="BJ147" t="s">
        <v>317</v>
      </c>
      <c r="BK147">
        <v>0</v>
      </c>
      <c r="BL147">
        <v>20</v>
      </c>
      <c r="BM147">
        <v>40</v>
      </c>
      <c r="BN147">
        <v>60</v>
      </c>
      <c r="BP147">
        <v>11</v>
      </c>
      <c r="BQ147" t="s">
        <v>524</v>
      </c>
      <c r="BR147" t="s">
        <v>666</v>
      </c>
      <c r="BS147" t="s">
        <v>1009</v>
      </c>
      <c r="BU147" t="s">
        <v>1049</v>
      </c>
      <c r="BV147" t="s">
        <v>1050</v>
      </c>
      <c r="BW147" t="s">
        <v>1051</v>
      </c>
      <c r="BX147" t="s">
        <v>1052</v>
      </c>
      <c r="BZ147" t="s">
        <v>943</v>
      </c>
      <c r="CA147" t="s">
        <v>973</v>
      </c>
      <c r="CB147" t="s">
        <v>1053</v>
      </c>
      <c r="CC147" t="s">
        <v>623</v>
      </c>
      <c r="CE147" t="s">
        <v>1054</v>
      </c>
      <c r="CF147" t="s">
        <v>1055</v>
      </c>
      <c r="CG147" t="s">
        <v>1056</v>
      </c>
      <c r="CH147" t="s">
        <v>1057</v>
      </c>
    </row>
    <row r="148" spans="1:86">
      <c r="A148" t="s">
        <v>90</v>
      </c>
      <c r="B148">
        <v>147</v>
      </c>
      <c r="C148">
        <v>2003</v>
      </c>
      <c r="D148" t="s">
        <v>693</v>
      </c>
      <c r="E148" t="s">
        <v>694</v>
      </c>
      <c r="F148" t="s">
        <v>363</v>
      </c>
      <c r="G148" t="s">
        <v>1044</v>
      </c>
      <c r="H148" t="s">
        <v>1045</v>
      </c>
      <c r="I148" t="s">
        <v>1046</v>
      </c>
      <c r="K148">
        <v>65000</v>
      </c>
      <c r="M148" t="s">
        <v>98</v>
      </c>
      <c r="N148">
        <v>20</v>
      </c>
      <c r="O148" t="s">
        <v>99</v>
      </c>
      <c r="Q148" s="1">
        <v>42512</v>
      </c>
      <c r="R148" s="1">
        <v>42658</v>
      </c>
      <c r="S148" t="s">
        <v>114</v>
      </c>
      <c r="T148" t="s">
        <v>360</v>
      </c>
      <c r="U148" t="s">
        <v>369</v>
      </c>
      <c r="AC148" t="s">
        <v>306</v>
      </c>
      <c r="AD148" t="s">
        <v>102</v>
      </c>
      <c r="AE148">
        <v>2373</v>
      </c>
      <c r="AF148">
        <v>171</v>
      </c>
      <c r="AG148">
        <v>101</v>
      </c>
      <c r="AI148" t="s">
        <v>408</v>
      </c>
      <c r="AJ148" t="s">
        <v>396</v>
      </c>
      <c r="AK148">
        <v>216</v>
      </c>
      <c r="AL148" t="s">
        <v>1047</v>
      </c>
      <c r="AM148">
        <v>471</v>
      </c>
      <c r="AO148" t="s">
        <v>102</v>
      </c>
      <c r="AP148" t="s">
        <v>996</v>
      </c>
      <c r="AR148" t="s">
        <v>428</v>
      </c>
      <c r="AS148" t="s">
        <v>387</v>
      </c>
      <c r="AV148" t="s">
        <v>359</v>
      </c>
      <c r="AW148">
        <v>18</v>
      </c>
      <c r="AX148" t="s">
        <v>1048</v>
      </c>
      <c r="AY148">
        <v>2</v>
      </c>
      <c r="AZ148" t="s">
        <v>363</v>
      </c>
      <c r="BB148" t="s">
        <v>110</v>
      </c>
      <c r="BC148" t="s">
        <v>111</v>
      </c>
      <c r="BD148" t="s">
        <v>704</v>
      </c>
      <c r="BE148">
        <v>180</v>
      </c>
      <c r="BF148" t="s">
        <v>315</v>
      </c>
      <c r="BG148" t="s">
        <v>704</v>
      </c>
      <c r="BH148">
        <v>30</v>
      </c>
      <c r="BI148" t="s">
        <v>1008</v>
      </c>
      <c r="BJ148" t="s">
        <v>317</v>
      </c>
      <c r="BK148">
        <v>0</v>
      </c>
      <c r="BL148">
        <v>20</v>
      </c>
      <c r="BM148">
        <v>40</v>
      </c>
      <c r="BN148">
        <v>60</v>
      </c>
      <c r="BP148">
        <v>11</v>
      </c>
      <c r="BQ148" t="s">
        <v>320</v>
      </c>
      <c r="BR148" t="s">
        <v>947</v>
      </c>
      <c r="BS148" t="s">
        <v>589</v>
      </c>
      <c r="BU148" t="s">
        <v>1049</v>
      </c>
      <c r="BV148">
        <v>760</v>
      </c>
      <c r="BW148" t="s">
        <v>1058</v>
      </c>
      <c r="BX148" t="s">
        <v>1059</v>
      </c>
      <c r="BZ148" t="s">
        <v>943</v>
      </c>
      <c r="CA148" t="s">
        <v>1060</v>
      </c>
      <c r="CB148" t="s">
        <v>425</v>
      </c>
      <c r="CC148" t="s">
        <v>942</v>
      </c>
      <c r="CE148" t="s">
        <v>1054</v>
      </c>
      <c r="CF148" t="s">
        <v>1061</v>
      </c>
      <c r="CG148" t="s">
        <v>843</v>
      </c>
      <c r="CH148">
        <v>45</v>
      </c>
    </row>
    <row r="149" spans="1:86">
      <c r="A149" t="s">
        <v>90</v>
      </c>
      <c r="B149">
        <v>148</v>
      </c>
      <c r="C149">
        <v>2003</v>
      </c>
      <c r="D149" t="s">
        <v>693</v>
      </c>
      <c r="E149" t="s">
        <v>694</v>
      </c>
      <c r="F149" t="s">
        <v>363</v>
      </c>
      <c r="G149" t="s">
        <v>1044</v>
      </c>
      <c r="H149" t="s">
        <v>1045</v>
      </c>
      <c r="I149" t="s">
        <v>1046</v>
      </c>
      <c r="K149">
        <v>65000</v>
      </c>
      <c r="M149" t="s">
        <v>98</v>
      </c>
      <c r="N149">
        <v>20</v>
      </c>
      <c r="O149" t="s">
        <v>99</v>
      </c>
      <c r="Q149" s="1">
        <v>42512</v>
      </c>
      <c r="R149" s="1">
        <v>42658</v>
      </c>
      <c r="S149" t="s">
        <v>114</v>
      </c>
      <c r="T149" t="s">
        <v>360</v>
      </c>
      <c r="U149" t="s">
        <v>369</v>
      </c>
      <c r="AC149" t="s">
        <v>306</v>
      </c>
      <c r="AD149" t="s">
        <v>102</v>
      </c>
      <c r="AE149">
        <v>2373</v>
      </c>
      <c r="AF149">
        <v>171</v>
      </c>
      <c r="AG149">
        <v>101</v>
      </c>
      <c r="AI149" t="s">
        <v>408</v>
      </c>
      <c r="AJ149" t="s">
        <v>396</v>
      </c>
      <c r="AK149">
        <v>216</v>
      </c>
      <c r="AL149" t="s">
        <v>1047</v>
      </c>
      <c r="AM149">
        <v>471</v>
      </c>
      <c r="AO149" t="s">
        <v>102</v>
      </c>
      <c r="AP149" t="s">
        <v>996</v>
      </c>
      <c r="AR149" t="s">
        <v>428</v>
      </c>
      <c r="AS149" t="s">
        <v>387</v>
      </c>
      <c r="AV149" t="s">
        <v>359</v>
      </c>
      <c r="AW149">
        <v>18</v>
      </c>
      <c r="AX149" t="s">
        <v>1048</v>
      </c>
      <c r="AY149">
        <v>2</v>
      </c>
      <c r="AZ149" t="s">
        <v>363</v>
      </c>
      <c r="BB149" t="s">
        <v>110</v>
      </c>
      <c r="BC149" t="s">
        <v>111</v>
      </c>
      <c r="BD149" t="s">
        <v>704</v>
      </c>
      <c r="BE149">
        <v>180</v>
      </c>
      <c r="BF149" t="s">
        <v>315</v>
      </c>
      <c r="BG149" t="s">
        <v>704</v>
      </c>
      <c r="BH149">
        <v>30</v>
      </c>
      <c r="BI149" t="s">
        <v>316</v>
      </c>
      <c r="BJ149" t="s">
        <v>317</v>
      </c>
      <c r="BK149">
        <v>0</v>
      </c>
      <c r="BL149">
        <v>20</v>
      </c>
      <c r="BM149">
        <v>40</v>
      </c>
      <c r="BN149">
        <v>60</v>
      </c>
      <c r="BP149">
        <v>11</v>
      </c>
      <c r="BQ149" t="s">
        <v>947</v>
      </c>
      <c r="BR149" t="s">
        <v>782</v>
      </c>
      <c r="BS149">
        <v>11</v>
      </c>
      <c r="BU149" t="s">
        <v>1049</v>
      </c>
      <c r="BV149" t="s">
        <v>1018</v>
      </c>
      <c r="BW149" t="s">
        <v>834</v>
      </c>
      <c r="BX149">
        <v>758</v>
      </c>
      <c r="BZ149" t="s">
        <v>943</v>
      </c>
      <c r="CA149" t="s">
        <v>135</v>
      </c>
      <c r="CB149" t="s">
        <v>1062</v>
      </c>
      <c r="CC149">
        <v>29</v>
      </c>
      <c r="CE149" t="s">
        <v>1054</v>
      </c>
      <c r="CF149" t="s">
        <v>1063</v>
      </c>
      <c r="CG149" t="s">
        <v>620</v>
      </c>
      <c r="CH149" t="s">
        <v>592</v>
      </c>
    </row>
    <row r="150" spans="1:86">
      <c r="A150" t="s">
        <v>90</v>
      </c>
      <c r="B150">
        <v>149</v>
      </c>
      <c r="C150">
        <v>2003</v>
      </c>
      <c r="D150" t="s">
        <v>693</v>
      </c>
      <c r="E150" t="s">
        <v>694</v>
      </c>
      <c r="F150" t="s">
        <v>1064</v>
      </c>
      <c r="G150" t="s">
        <v>1065</v>
      </c>
      <c r="H150" t="s">
        <v>1066</v>
      </c>
      <c r="I150" t="s">
        <v>1067</v>
      </c>
      <c r="J150" t="s">
        <v>1023</v>
      </c>
      <c r="K150">
        <v>75000</v>
      </c>
      <c r="M150" t="s">
        <v>98</v>
      </c>
      <c r="N150">
        <v>20</v>
      </c>
      <c r="O150" t="s">
        <v>99</v>
      </c>
      <c r="Q150" s="1">
        <v>42512</v>
      </c>
      <c r="R150" s="1">
        <v>42659</v>
      </c>
      <c r="S150" t="s">
        <v>114</v>
      </c>
      <c r="T150">
        <v>7</v>
      </c>
      <c r="U150">
        <v>2</v>
      </c>
      <c r="AC150" t="s">
        <v>306</v>
      </c>
      <c r="AD150" t="s">
        <v>102</v>
      </c>
      <c r="AE150">
        <v>1299</v>
      </c>
      <c r="AF150">
        <v>107</v>
      </c>
      <c r="AG150" t="s">
        <v>1068</v>
      </c>
      <c r="AI150" t="s">
        <v>1069</v>
      </c>
      <c r="AJ150" t="s">
        <v>409</v>
      </c>
      <c r="AK150" t="s">
        <v>1070</v>
      </c>
      <c r="AL150" t="s">
        <v>635</v>
      </c>
      <c r="AM150">
        <v>515</v>
      </c>
      <c r="AO150" t="s">
        <v>102</v>
      </c>
      <c r="AP150" t="s">
        <v>1071</v>
      </c>
      <c r="AR150" t="s">
        <v>357</v>
      </c>
      <c r="AS150" t="s">
        <v>362</v>
      </c>
      <c r="AV150" t="s">
        <v>108</v>
      </c>
      <c r="AW150" t="s">
        <v>578</v>
      </c>
      <c r="AX150">
        <v>60</v>
      </c>
      <c r="AY150">
        <v>3</v>
      </c>
      <c r="AZ150" t="s">
        <v>1064</v>
      </c>
      <c r="BB150" t="s">
        <v>110</v>
      </c>
      <c r="BC150" t="s">
        <v>111</v>
      </c>
      <c r="BD150" t="s">
        <v>704</v>
      </c>
      <c r="BE150">
        <v>180</v>
      </c>
      <c r="BF150" t="s">
        <v>315</v>
      </c>
      <c r="BG150" t="s">
        <v>704</v>
      </c>
      <c r="BH150">
        <v>30</v>
      </c>
      <c r="BI150" t="s">
        <v>998</v>
      </c>
      <c r="BJ150" t="s">
        <v>317</v>
      </c>
      <c r="BK150">
        <v>0</v>
      </c>
      <c r="BL150">
        <v>20</v>
      </c>
      <c r="BM150">
        <v>40</v>
      </c>
      <c r="BN150">
        <v>60</v>
      </c>
      <c r="BP150" t="s">
        <v>515</v>
      </c>
      <c r="BQ150" t="s">
        <v>107</v>
      </c>
      <c r="BR150" t="s">
        <v>239</v>
      </c>
      <c r="BS150" t="s">
        <v>578</v>
      </c>
      <c r="BU150" t="s">
        <v>1072</v>
      </c>
      <c r="BV150" t="s">
        <v>1073</v>
      </c>
      <c r="BW150" t="s">
        <v>1074</v>
      </c>
      <c r="BX150" t="s">
        <v>1075</v>
      </c>
      <c r="BZ150" t="s">
        <v>1076</v>
      </c>
      <c r="CA150" t="s">
        <v>1077</v>
      </c>
      <c r="CB150" t="s">
        <v>1078</v>
      </c>
      <c r="CC150" t="s">
        <v>789</v>
      </c>
      <c r="CE150" t="s">
        <v>1061</v>
      </c>
      <c r="CF150" t="s">
        <v>1079</v>
      </c>
      <c r="CG150" t="s">
        <v>744</v>
      </c>
      <c r="CH150">
        <v>44</v>
      </c>
    </row>
    <row r="151" spans="1:86">
      <c r="A151" t="s">
        <v>90</v>
      </c>
      <c r="B151">
        <v>150</v>
      </c>
      <c r="C151">
        <v>2003</v>
      </c>
      <c r="D151" t="s">
        <v>693</v>
      </c>
      <c r="E151" t="s">
        <v>694</v>
      </c>
      <c r="F151" t="s">
        <v>1064</v>
      </c>
      <c r="G151" t="s">
        <v>1065</v>
      </c>
      <c r="H151" t="s">
        <v>1066</v>
      </c>
      <c r="I151" t="s">
        <v>1067</v>
      </c>
      <c r="J151" t="s">
        <v>1023</v>
      </c>
      <c r="K151">
        <v>75000</v>
      </c>
      <c r="M151" t="s">
        <v>98</v>
      </c>
      <c r="N151">
        <v>20</v>
      </c>
      <c r="O151" t="s">
        <v>99</v>
      </c>
      <c r="Q151" s="1">
        <v>42512</v>
      </c>
      <c r="R151" s="1">
        <v>42659</v>
      </c>
      <c r="S151" t="s">
        <v>114</v>
      </c>
      <c r="T151">
        <v>7</v>
      </c>
      <c r="U151">
        <v>2</v>
      </c>
      <c r="AC151" t="s">
        <v>306</v>
      </c>
      <c r="AD151" t="s">
        <v>102</v>
      </c>
      <c r="AE151">
        <v>1299</v>
      </c>
      <c r="AF151">
        <v>107</v>
      </c>
      <c r="AG151" t="s">
        <v>1068</v>
      </c>
      <c r="AI151" t="s">
        <v>1069</v>
      </c>
      <c r="AJ151" t="s">
        <v>409</v>
      </c>
      <c r="AK151" t="s">
        <v>1070</v>
      </c>
      <c r="AL151" t="s">
        <v>635</v>
      </c>
      <c r="AM151">
        <v>515</v>
      </c>
      <c r="AO151" t="s">
        <v>102</v>
      </c>
      <c r="AP151" t="s">
        <v>1071</v>
      </c>
      <c r="AR151" t="s">
        <v>357</v>
      </c>
      <c r="AS151" t="s">
        <v>362</v>
      </c>
      <c r="AV151" t="s">
        <v>108</v>
      </c>
      <c r="AW151" t="s">
        <v>578</v>
      </c>
      <c r="AX151">
        <v>60</v>
      </c>
      <c r="AY151">
        <v>3</v>
      </c>
      <c r="AZ151" t="s">
        <v>1064</v>
      </c>
      <c r="BB151" t="s">
        <v>110</v>
      </c>
      <c r="BC151" t="s">
        <v>111</v>
      </c>
      <c r="BD151" t="s">
        <v>704</v>
      </c>
      <c r="BE151">
        <v>180</v>
      </c>
      <c r="BF151" t="s">
        <v>315</v>
      </c>
      <c r="BG151" t="s">
        <v>704</v>
      </c>
      <c r="BH151">
        <v>30</v>
      </c>
      <c r="BI151" t="s">
        <v>1008</v>
      </c>
      <c r="BJ151" t="s">
        <v>317</v>
      </c>
      <c r="BK151">
        <v>0</v>
      </c>
      <c r="BL151">
        <v>20</v>
      </c>
      <c r="BM151">
        <v>40</v>
      </c>
      <c r="BN151">
        <v>60</v>
      </c>
      <c r="BP151" t="s">
        <v>515</v>
      </c>
      <c r="BQ151" t="s">
        <v>516</v>
      </c>
      <c r="BR151">
        <v>13</v>
      </c>
      <c r="BS151" t="s">
        <v>312</v>
      </c>
      <c r="BU151" t="s">
        <v>1072</v>
      </c>
      <c r="BV151" t="s">
        <v>1080</v>
      </c>
      <c r="BW151" t="s">
        <v>1081</v>
      </c>
      <c r="BX151" t="s">
        <v>741</v>
      </c>
      <c r="BZ151" t="s">
        <v>1076</v>
      </c>
      <c r="CA151" t="s">
        <v>917</v>
      </c>
      <c r="CB151" t="s">
        <v>1082</v>
      </c>
      <c r="CC151" t="s">
        <v>1083</v>
      </c>
      <c r="CE151" t="s">
        <v>1061</v>
      </c>
      <c r="CF151" t="s">
        <v>803</v>
      </c>
      <c r="CG151" t="s">
        <v>1005</v>
      </c>
      <c r="CH151" t="s">
        <v>1084</v>
      </c>
    </row>
    <row r="152" spans="1:86">
      <c r="A152" t="s">
        <v>90</v>
      </c>
      <c r="B152">
        <v>151</v>
      </c>
      <c r="C152">
        <v>2003</v>
      </c>
      <c r="D152" t="s">
        <v>693</v>
      </c>
      <c r="E152" t="s">
        <v>694</v>
      </c>
      <c r="F152" t="s">
        <v>1064</v>
      </c>
      <c r="G152" t="s">
        <v>1065</v>
      </c>
      <c r="H152" t="s">
        <v>1066</v>
      </c>
      <c r="I152" t="s">
        <v>1067</v>
      </c>
      <c r="J152" t="s">
        <v>1023</v>
      </c>
      <c r="K152">
        <v>75000</v>
      </c>
      <c r="M152" t="s">
        <v>98</v>
      </c>
      <c r="N152">
        <v>20</v>
      </c>
      <c r="O152" t="s">
        <v>99</v>
      </c>
      <c r="Q152" s="1">
        <v>42512</v>
      </c>
      <c r="R152" s="1">
        <v>42659</v>
      </c>
      <c r="S152" t="s">
        <v>114</v>
      </c>
      <c r="T152">
        <v>7</v>
      </c>
      <c r="U152">
        <v>2</v>
      </c>
      <c r="AC152" t="s">
        <v>306</v>
      </c>
      <c r="AD152" t="s">
        <v>102</v>
      </c>
      <c r="AE152">
        <v>1299</v>
      </c>
      <c r="AF152">
        <v>107</v>
      </c>
      <c r="AG152" t="s">
        <v>1068</v>
      </c>
      <c r="AI152" t="s">
        <v>1069</v>
      </c>
      <c r="AJ152" t="s">
        <v>409</v>
      </c>
      <c r="AK152" t="s">
        <v>1070</v>
      </c>
      <c r="AL152" t="s">
        <v>635</v>
      </c>
      <c r="AM152">
        <v>515</v>
      </c>
      <c r="AO152" t="s">
        <v>102</v>
      </c>
      <c r="AP152" t="s">
        <v>1071</v>
      </c>
      <c r="AR152" t="s">
        <v>357</v>
      </c>
      <c r="AS152" t="s">
        <v>362</v>
      </c>
      <c r="AV152" t="s">
        <v>108</v>
      </c>
      <c r="AW152" t="s">
        <v>578</v>
      </c>
      <c r="AX152">
        <v>60</v>
      </c>
      <c r="AY152">
        <v>3</v>
      </c>
      <c r="AZ152" t="s">
        <v>1064</v>
      </c>
      <c r="BB152" t="s">
        <v>110</v>
      </c>
      <c r="BC152" t="s">
        <v>111</v>
      </c>
      <c r="BD152" t="s">
        <v>704</v>
      </c>
      <c r="BE152">
        <v>180</v>
      </c>
      <c r="BF152" t="s">
        <v>315</v>
      </c>
      <c r="BG152" t="s">
        <v>704</v>
      </c>
      <c r="BH152">
        <v>30</v>
      </c>
      <c r="BI152" t="s">
        <v>316</v>
      </c>
      <c r="BJ152" t="s">
        <v>317</v>
      </c>
      <c r="BK152">
        <v>0</v>
      </c>
      <c r="BL152">
        <v>20</v>
      </c>
      <c r="BM152">
        <v>40</v>
      </c>
      <c r="BN152">
        <v>60</v>
      </c>
      <c r="BP152" t="s">
        <v>515</v>
      </c>
      <c r="BQ152" t="s">
        <v>107</v>
      </c>
      <c r="BR152" t="s">
        <v>107</v>
      </c>
      <c r="BS152" t="s">
        <v>508</v>
      </c>
      <c r="BU152" t="s">
        <v>1072</v>
      </c>
      <c r="BV152" t="s">
        <v>1085</v>
      </c>
      <c r="BW152" t="s">
        <v>1073</v>
      </c>
      <c r="BX152" t="s">
        <v>1086</v>
      </c>
      <c r="BZ152" t="s">
        <v>1076</v>
      </c>
      <c r="CA152">
        <v>34</v>
      </c>
      <c r="CB152" t="s">
        <v>1087</v>
      </c>
      <c r="CC152" t="s">
        <v>1088</v>
      </c>
      <c r="CE152" t="s">
        <v>1061</v>
      </c>
      <c r="CF152" t="s">
        <v>1089</v>
      </c>
      <c r="CG152" t="s">
        <v>1090</v>
      </c>
      <c r="CH152" t="s">
        <v>1091</v>
      </c>
    </row>
    <row r="153" spans="1:86">
      <c r="A153" t="s">
        <v>90</v>
      </c>
      <c r="B153">
        <v>152</v>
      </c>
      <c r="C153">
        <v>2003</v>
      </c>
      <c r="D153" t="s">
        <v>693</v>
      </c>
      <c r="E153" t="s">
        <v>694</v>
      </c>
      <c r="F153" t="s">
        <v>509</v>
      </c>
      <c r="G153" t="s">
        <v>510</v>
      </c>
      <c r="H153" t="s">
        <v>511</v>
      </c>
      <c r="I153" t="s">
        <v>512</v>
      </c>
      <c r="J153" t="s">
        <v>1092</v>
      </c>
      <c r="K153">
        <v>75000</v>
      </c>
      <c r="M153" t="s">
        <v>98</v>
      </c>
      <c r="N153">
        <v>20</v>
      </c>
      <c r="O153" t="s">
        <v>99</v>
      </c>
      <c r="Q153" s="1">
        <v>42512</v>
      </c>
      <c r="R153" s="1">
        <v>42659</v>
      </c>
      <c r="S153" t="s">
        <v>459</v>
      </c>
      <c r="T153" t="s">
        <v>361</v>
      </c>
      <c r="U153" t="s">
        <v>355</v>
      </c>
      <c r="AC153" t="s">
        <v>306</v>
      </c>
      <c r="AD153" t="s">
        <v>102</v>
      </c>
      <c r="AE153">
        <v>1326</v>
      </c>
      <c r="AF153">
        <v>237</v>
      </c>
      <c r="AG153">
        <v>146</v>
      </c>
      <c r="AI153" t="s">
        <v>388</v>
      </c>
      <c r="AJ153">
        <v>3</v>
      </c>
      <c r="AK153">
        <v>367</v>
      </c>
      <c r="AL153">
        <v>39</v>
      </c>
      <c r="AM153">
        <v>636</v>
      </c>
      <c r="AO153" t="s">
        <v>102</v>
      </c>
      <c r="AP153" t="s">
        <v>1076</v>
      </c>
      <c r="AR153" t="s">
        <v>116</v>
      </c>
      <c r="AS153" t="s">
        <v>361</v>
      </c>
      <c r="AV153" t="s">
        <v>359</v>
      </c>
      <c r="AW153" t="s">
        <v>1014</v>
      </c>
      <c r="AX153" t="s">
        <v>1093</v>
      </c>
      <c r="AY153">
        <v>2</v>
      </c>
      <c r="AZ153" t="s">
        <v>282</v>
      </c>
      <c r="BB153" t="s">
        <v>110</v>
      </c>
      <c r="BC153" t="s">
        <v>111</v>
      </c>
      <c r="BD153" t="s">
        <v>704</v>
      </c>
      <c r="BE153">
        <v>180</v>
      </c>
      <c r="BF153" t="s">
        <v>315</v>
      </c>
      <c r="BG153" t="s">
        <v>704</v>
      </c>
      <c r="BH153">
        <v>30</v>
      </c>
      <c r="BI153" t="s">
        <v>998</v>
      </c>
      <c r="BJ153" t="s">
        <v>317</v>
      </c>
      <c r="BK153">
        <v>0</v>
      </c>
      <c r="BL153">
        <v>20</v>
      </c>
      <c r="BM153">
        <v>40</v>
      </c>
      <c r="BN153">
        <v>60</v>
      </c>
      <c r="BP153" t="s">
        <v>340</v>
      </c>
      <c r="BQ153" t="s">
        <v>531</v>
      </c>
      <c r="BR153" t="s">
        <v>340</v>
      </c>
      <c r="BS153">
        <v>11</v>
      </c>
      <c r="BU153">
        <v>770</v>
      </c>
      <c r="BV153">
        <v>766</v>
      </c>
      <c r="BW153" t="s">
        <v>1094</v>
      </c>
      <c r="BX153" t="s">
        <v>1095</v>
      </c>
      <c r="BZ153" t="s">
        <v>1096</v>
      </c>
      <c r="CA153" t="s">
        <v>1060</v>
      </c>
      <c r="CB153">
        <v>33</v>
      </c>
      <c r="CC153">
        <v>30</v>
      </c>
      <c r="CE153" t="s">
        <v>628</v>
      </c>
      <c r="CF153" t="s">
        <v>878</v>
      </c>
      <c r="CG153" t="s">
        <v>1097</v>
      </c>
      <c r="CH153" t="s">
        <v>1098</v>
      </c>
    </row>
    <row r="154" spans="1:86">
      <c r="A154" t="s">
        <v>90</v>
      </c>
      <c r="B154">
        <v>153</v>
      </c>
      <c r="C154">
        <v>2003</v>
      </c>
      <c r="D154" t="s">
        <v>693</v>
      </c>
      <c r="E154" t="s">
        <v>694</v>
      </c>
      <c r="F154" t="s">
        <v>509</v>
      </c>
      <c r="G154" t="s">
        <v>510</v>
      </c>
      <c r="H154" t="s">
        <v>511</v>
      </c>
      <c r="I154" t="s">
        <v>512</v>
      </c>
      <c r="J154" t="s">
        <v>1092</v>
      </c>
      <c r="K154">
        <v>75000</v>
      </c>
      <c r="M154" t="s">
        <v>98</v>
      </c>
      <c r="N154">
        <v>20</v>
      </c>
      <c r="O154" t="s">
        <v>99</v>
      </c>
      <c r="Q154" s="1">
        <v>42512</v>
      </c>
      <c r="R154" s="1">
        <v>42659</v>
      </c>
      <c r="S154" t="s">
        <v>459</v>
      </c>
      <c r="T154" t="s">
        <v>361</v>
      </c>
      <c r="U154" t="s">
        <v>355</v>
      </c>
      <c r="AC154" t="s">
        <v>306</v>
      </c>
      <c r="AD154" t="s">
        <v>102</v>
      </c>
      <c r="AE154">
        <v>1326</v>
      </c>
      <c r="AF154">
        <v>237</v>
      </c>
      <c r="AG154">
        <v>146</v>
      </c>
      <c r="AI154" t="s">
        <v>388</v>
      </c>
      <c r="AJ154">
        <v>3</v>
      </c>
      <c r="AK154">
        <v>367</v>
      </c>
      <c r="AL154">
        <v>39</v>
      </c>
      <c r="AM154">
        <v>636</v>
      </c>
      <c r="AO154" t="s">
        <v>102</v>
      </c>
      <c r="AP154" t="s">
        <v>1076</v>
      </c>
      <c r="AR154" t="s">
        <v>116</v>
      </c>
      <c r="AS154" t="s">
        <v>361</v>
      </c>
      <c r="AV154" t="s">
        <v>359</v>
      </c>
      <c r="AW154" t="s">
        <v>1014</v>
      </c>
      <c r="AX154" t="s">
        <v>1093</v>
      </c>
      <c r="AY154">
        <v>2</v>
      </c>
      <c r="AZ154" t="s">
        <v>282</v>
      </c>
      <c r="BB154" t="s">
        <v>110</v>
      </c>
      <c r="BC154" t="s">
        <v>111</v>
      </c>
      <c r="BD154" t="s">
        <v>704</v>
      </c>
      <c r="BE154">
        <v>180</v>
      </c>
      <c r="BF154" t="s">
        <v>315</v>
      </c>
      <c r="BG154" t="s">
        <v>704</v>
      </c>
      <c r="BH154">
        <v>30</v>
      </c>
      <c r="BI154" t="s">
        <v>1008</v>
      </c>
      <c r="BJ154" t="s">
        <v>317</v>
      </c>
      <c r="BK154">
        <v>0</v>
      </c>
      <c r="BL154">
        <v>20</v>
      </c>
      <c r="BM154">
        <v>40</v>
      </c>
      <c r="BN154">
        <v>60</v>
      </c>
      <c r="BP154" t="s">
        <v>340</v>
      </c>
      <c r="BQ154">
        <v>11</v>
      </c>
      <c r="BR154" t="s">
        <v>947</v>
      </c>
      <c r="BS154">
        <v>12</v>
      </c>
      <c r="BU154">
        <v>770</v>
      </c>
      <c r="BV154" t="s">
        <v>1081</v>
      </c>
      <c r="BW154" t="s">
        <v>1099</v>
      </c>
      <c r="BX154" t="s">
        <v>1100</v>
      </c>
      <c r="BZ154" t="s">
        <v>1096</v>
      </c>
      <c r="CA154" t="s">
        <v>623</v>
      </c>
      <c r="CB154" t="s">
        <v>385</v>
      </c>
      <c r="CC154" t="s">
        <v>1101</v>
      </c>
      <c r="CE154" t="s">
        <v>628</v>
      </c>
      <c r="CF154" t="s">
        <v>1102</v>
      </c>
      <c r="CG154" t="s">
        <v>1103</v>
      </c>
      <c r="CH154" t="s">
        <v>1104</v>
      </c>
    </row>
    <row r="155" spans="1:86">
      <c r="A155" t="s">
        <v>90</v>
      </c>
      <c r="B155">
        <v>154</v>
      </c>
      <c r="C155">
        <v>2003</v>
      </c>
      <c r="D155" t="s">
        <v>693</v>
      </c>
      <c r="E155" t="s">
        <v>694</v>
      </c>
      <c r="F155" t="s">
        <v>509</v>
      </c>
      <c r="G155" t="s">
        <v>510</v>
      </c>
      <c r="H155" t="s">
        <v>511</v>
      </c>
      <c r="I155" t="s">
        <v>512</v>
      </c>
      <c r="J155" t="s">
        <v>1092</v>
      </c>
      <c r="K155">
        <v>75000</v>
      </c>
      <c r="M155" t="s">
        <v>98</v>
      </c>
      <c r="N155">
        <v>20</v>
      </c>
      <c r="O155" t="s">
        <v>99</v>
      </c>
      <c r="Q155" s="1">
        <v>42512</v>
      </c>
      <c r="R155" s="1">
        <v>42659</v>
      </c>
      <c r="S155" t="s">
        <v>459</v>
      </c>
      <c r="T155" t="s">
        <v>361</v>
      </c>
      <c r="U155" t="s">
        <v>355</v>
      </c>
      <c r="AC155" t="s">
        <v>306</v>
      </c>
      <c r="AD155" t="s">
        <v>102</v>
      </c>
      <c r="AE155">
        <v>1326</v>
      </c>
      <c r="AF155">
        <v>237</v>
      </c>
      <c r="AG155">
        <v>146</v>
      </c>
      <c r="AI155" t="s">
        <v>388</v>
      </c>
      <c r="AJ155">
        <v>3</v>
      </c>
      <c r="AK155">
        <v>367</v>
      </c>
      <c r="AL155">
        <v>39</v>
      </c>
      <c r="AM155">
        <v>636</v>
      </c>
      <c r="AO155" t="s">
        <v>102</v>
      </c>
      <c r="AP155" t="s">
        <v>1076</v>
      </c>
      <c r="AR155" t="s">
        <v>116</v>
      </c>
      <c r="AS155" t="s">
        <v>361</v>
      </c>
      <c r="AV155" t="s">
        <v>359</v>
      </c>
      <c r="AW155" t="s">
        <v>1014</v>
      </c>
      <c r="AX155" t="s">
        <v>1093</v>
      </c>
      <c r="AY155">
        <v>2</v>
      </c>
      <c r="AZ155" t="s">
        <v>282</v>
      </c>
      <c r="BB155" t="s">
        <v>110</v>
      </c>
      <c r="BC155" t="s">
        <v>111</v>
      </c>
      <c r="BD155" t="s">
        <v>704</v>
      </c>
      <c r="BE155">
        <v>180</v>
      </c>
      <c r="BF155" t="s">
        <v>315</v>
      </c>
      <c r="BG155" t="s">
        <v>704</v>
      </c>
      <c r="BH155">
        <v>30</v>
      </c>
      <c r="BI155" t="s">
        <v>316</v>
      </c>
      <c r="BJ155" t="s">
        <v>317</v>
      </c>
      <c r="BK155">
        <v>0</v>
      </c>
      <c r="BL155">
        <v>20</v>
      </c>
      <c r="BM155">
        <v>40</v>
      </c>
      <c r="BN155">
        <v>60</v>
      </c>
      <c r="BP155" t="s">
        <v>340</v>
      </c>
      <c r="BQ155" t="s">
        <v>524</v>
      </c>
      <c r="BR155" t="s">
        <v>479</v>
      </c>
      <c r="BS155">
        <v>11</v>
      </c>
      <c r="BU155">
        <v>770</v>
      </c>
      <c r="BV155" t="s">
        <v>1105</v>
      </c>
      <c r="BW155" t="s">
        <v>1106</v>
      </c>
      <c r="BX155" t="s">
        <v>1107</v>
      </c>
      <c r="BZ155" t="s">
        <v>1096</v>
      </c>
      <c r="CA155" t="s">
        <v>992</v>
      </c>
      <c r="CB155" t="s">
        <v>1101</v>
      </c>
      <c r="CC155" t="s">
        <v>1108</v>
      </c>
      <c r="CE155" t="s">
        <v>628</v>
      </c>
      <c r="CF155" t="s">
        <v>1109</v>
      </c>
      <c r="CG155" t="s">
        <v>640</v>
      </c>
      <c r="CH155" t="s">
        <v>1110</v>
      </c>
    </row>
    <row r="156" spans="1:86">
      <c r="A156" t="s">
        <v>90</v>
      </c>
      <c r="B156">
        <v>155</v>
      </c>
      <c r="C156">
        <v>2003</v>
      </c>
      <c r="D156" t="s">
        <v>693</v>
      </c>
      <c r="E156" t="s">
        <v>694</v>
      </c>
      <c r="F156" t="s">
        <v>1111</v>
      </c>
      <c r="G156" t="s">
        <v>1112</v>
      </c>
      <c r="H156" t="s">
        <v>617</v>
      </c>
      <c r="I156" t="s">
        <v>647</v>
      </c>
      <c r="J156" t="s">
        <v>1113</v>
      </c>
      <c r="K156">
        <v>75000</v>
      </c>
      <c r="M156" t="s">
        <v>98</v>
      </c>
      <c r="N156">
        <v>20</v>
      </c>
      <c r="O156" t="s">
        <v>99</v>
      </c>
      <c r="P156" t="s">
        <v>90</v>
      </c>
      <c r="Q156" s="1">
        <v>42518</v>
      </c>
      <c r="R156" s="1">
        <v>42666</v>
      </c>
      <c r="S156" t="s">
        <v>329</v>
      </c>
      <c r="T156" t="s">
        <v>125</v>
      </c>
      <c r="U156" t="s">
        <v>371</v>
      </c>
      <c r="AC156" t="s">
        <v>306</v>
      </c>
      <c r="AD156" t="s">
        <v>102</v>
      </c>
      <c r="AE156">
        <v>1213</v>
      </c>
      <c r="AF156">
        <v>132</v>
      </c>
      <c r="AG156" t="s">
        <v>614</v>
      </c>
      <c r="AI156" t="s">
        <v>427</v>
      </c>
      <c r="AJ156" t="s">
        <v>734</v>
      </c>
      <c r="AK156">
        <v>303</v>
      </c>
      <c r="AL156" t="s">
        <v>1031</v>
      </c>
      <c r="AM156">
        <v>806</v>
      </c>
      <c r="AO156" t="s">
        <v>102</v>
      </c>
      <c r="AP156" t="s">
        <v>1114</v>
      </c>
      <c r="AR156" t="s">
        <v>371</v>
      </c>
      <c r="AS156" t="s">
        <v>638</v>
      </c>
      <c r="AV156" t="s">
        <v>359</v>
      </c>
      <c r="AW156" t="s">
        <v>537</v>
      </c>
      <c r="AX156" t="s">
        <v>1115</v>
      </c>
      <c r="AY156">
        <v>2</v>
      </c>
      <c r="AZ156" t="s">
        <v>282</v>
      </c>
      <c r="BB156" t="s">
        <v>110</v>
      </c>
      <c r="BC156" t="s">
        <v>111</v>
      </c>
      <c r="BD156" t="s">
        <v>704</v>
      </c>
      <c r="BE156">
        <v>180</v>
      </c>
      <c r="BF156" t="s">
        <v>315</v>
      </c>
      <c r="BG156" t="s">
        <v>704</v>
      </c>
      <c r="BH156">
        <v>30</v>
      </c>
      <c r="BI156" t="s">
        <v>998</v>
      </c>
      <c r="BJ156" t="s">
        <v>317</v>
      </c>
      <c r="BK156">
        <v>0</v>
      </c>
      <c r="BL156">
        <v>20</v>
      </c>
      <c r="BM156">
        <v>40</v>
      </c>
      <c r="BN156">
        <v>60</v>
      </c>
      <c r="BP156" t="s">
        <v>833</v>
      </c>
      <c r="BQ156" t="s">
        <v>782</v>
      </c>
      <c r="BR156" t="s">
        <v>947</v>
      </c>
      <c r="BS156" t="s">
        <v>328</v>
      </c>
      <c r="BU156" t="s">
        <v>1116</v>
      </c>
      <c r="BV156">
        <v>746</v>
      </c>
      <c r="BW156" t="s">
        <v>1117</v>
      </c>
      <c r="BX156" t="s">
        <v>1118</v>
      </c>
      <c r="BZ156" t="s">
        <v>543</v>
      </c>
      <c r="CA156" t="s">
        <v>1119</v>
      </c>
      <c r="CB156" t="s">
        <v>421</v>
      </c>
      <c r="CC156" t="s">
        <v>1013</v>
      </c>
      <c r="CE156" t="s">
        <v>104</v>
      </c>
      <c r="CF156" t="s">
        <v>1120</v>
      </c>
      <c r="CG156" t="s">
        <v>413</v>
      </c>
      <c r="CH156">
        <v>57</v>
      </c>
    </row>
    <row r="157" spans="1:86">
      <c r="A157" t="s">
        <v>90</v>
      </c>
      <c r="B157">
        <v>156</v>
      </c>
      <c r="C157">
        <v>2003</v>
      </c>
      <c r="D157" t="s">
        <v>693</v>
      </c>
      <c r="E157" t="s">
        <v>694</v>
      </c>
      <c r="F157" t="s">
        <v>1111</v>
      </c>
      <c r="G157" t="s">
        <v>1112</v>
      </c>
      <c r="H157" t="s">
        <v>617</v>
      </c>
      <c r="I157" t="s">
        <v>647</v>
      </c>
      <c r="J157" t="s">
        <v>1113</v>
      </c>
      <c r="K157">
        <v>75000</v>
      </c>
      <c r="M157" t="s">
        <v>98</v>
      </c>
      <c r="N157">
        <v>20</v>
      </c>
      <c r="O157" t="s">
        <v>99</v>
      </c>
      <c r="P157" t="s">
        <v>90</v>
      </c>
      <c r="Q157" s="1">
        <v>42518</v>
      </c>
      <c r="R157" s="1">
        <v>42666</v>
      </c>
      <c r="S157" t="s">
        <v>329</v>
      </c>
      <c r="T157" t="s">
        <v>125</v>
      </c>
      <c r="U157" t="s">
        <v>371</v>
      </c>
      <c r="AC157" t="s">
        <v>306</v>
      </c>
      <c r="AD157" t="s">
        <v>102</v>
      </c>
      <c r="AE157">
        <v>1213</v>
      </c>
      <c r="AF157">
        <v>132</v>
      </c>
      <c r="AG157" t="s">
        <v>614</v>
      </c>
      <c r="AI157" t="s">
        <v>427</v>
      </c>
      <c r="AJ157" t="s">
        <v>734</v>
      </c>
      <c r="AK157">
        <v>303</v>
      </c>
      <c r="AL157" t="s">
        <v>1031</v>
      </c>
      <c r="AM157">
        <v>806</v>
      </c>
      <c r="AO157" t="s">
        <v>102</v>
      </c>
      <c r="AP157" t="s">
        <v>1114</v>
      </c>
      <c r="AR157" t="s">
        <v>371</v>
      </c>
      <c r="AS157" t="s">
        <v>638</v>
      </c>
      <c r="AV157" t="s">
        <v>359</v>
      </c>
      <c r="AW157" t="s">
        <v>537</v>
      </c>
      <c r="AX157" t="s">
        <v>1115</v>
      </c>
      <c r="AY157">
        <v>2</v>
      </c>
      <c r="AZ157" t="s">
        <v>282</v>
      </c>
      <c r="BB157" t="s">
        <v>110</v>
      </c>
      <c r="BC157" t="s">
        <v>111</v>
      </c>
      <c r="BD157" t="s">
        <v>704</v>
      </c>
      <c r="BE157">
        <v>180</v>
      </c>
      <c r="BF157" t="s">
        <v>315</v>
      </c>
      <c r="BG157" t="s">
        <v>704</v>
      </c>
      <c r="BH157">
        <v>30</v>
      </c>
      <c r="BI157" t="s">
        <v>1008</v>
      </c>
      <c r="BJ157" t="s">
        <v>317</v>
      </c>
      <c r="BK157">
        <v>0</v>
      </c>
      <c r="BL157">
        <v>20</v>
      </c>
      <c r="BM157">
        <v>40</v>
      </c>
      <c r="BN157">
        <v>60</v>
      </c>
      <c r="BP157" t="s">
        <v>833</v>
      </c>
      <c r="BQ157">
        <v>11</v>
      </c>
      <c r="BR157" t="s">
        <v>523</v>
      </c>
      <c r="BS157" t="s">
        <v>523</v>
      </c>
      <c r="BU157" t="s">
        <v>1116</v>
      </c>
      <c r="BV157" t="s">
        <v>1121</v>
      </c>
      <c r="BW157" t="s">
        <v>1122</v>
      </c>
      <c r="BX157" t="s">
        <v>1123</v>
      </c>
      <c r="BZ157" t="s">
        <v>543</v>
      </c>
      <c r="CA157" t="s">
        <v>196</v>
      </c>
      <c r="CB157" t="s">
        <v>1119</v>
      </c>
      <c r="CC157" t="s">
        <v>1124</v>
      </c>
      <c r="CE157" t="s">
        <v>104</v>
      </c>
      <c r="CF157" t="s">
        <v>1125</v>
      </c>
      <c r="CG157" t="s">
        <v>1126</v>
      </c>
      <c r="CH157" t="s">
        <v>1127</v>
      </c>
    </row>
    <row r="158" spans="1:86">
      <c r="A158" t="s">
        <v>90</v>
      </c>
      <c r="B158">
        <v>157</v>
      </c>
      <c r="C158">
        <v>2003</v>
      </c>
      <c r="D158" t="s">
        <v>693</v>
      </c>
      <c r="E158" t="s">
        <v>694</v>
      </c>
      <c r="F158" t="s">
        <v>1111</v>
      </c>
      <c r="G158" t="s">
        <v>1112</v>
      </c>
      <c r="H158" t="s">
        <v>617</v>
      </c>
      <c r="I158" t="s">
        <v>647</v>
      </c>
      <c r="J158" t="s">
        <v>1113</v>
      </c>
      <c r="K158">
        <v>75000</v>
      </c>
      <c r="M158" t="s">
        <v>98</v>
      </c>
      <c r="N158">
        <v>20</v>
      </c>
      <c r="O158" t="s">
        <v>99</v>
      </c>
      <c r="P158" t="s">
        <v>90</v>
      </c>
      <c r="Q158" s="1">
        <v>42518</v>
      </c>
      <c r="R158" s="1">
        <v>42666</v>
      </c>
      <c r="S158" t="s">
        <v>329</v>
      </c>
      <c r="T158" t="s">
        <v>125</v>
      </c>
      <c r="U158" t="s">
        <v>371</v>
      </c>
      <c r="AC158" t="s">
        <v>306</v>
      </c>
      <c r="AD158" t="s">
        <v>102</v>
      </c>
      <c r="AE158">
        <v>1213</v>
      </c>
      <c r="AF158">
        <v>132</v>
      </c>
      <c r="AG158" t="s">
        <v>614</v>
      </c>
      <c r="AI158" t="s">
        <v>427</v>
      </c>
      <c r="AJ158" t="s">
        <v>734</v>
      </c>
      <c r="AK158">
        <v>303</v>
      </c>
      <c r="AL158" t="s">
        <v>1031</v>
      </c>
      <c r="AM158">
        <v>806</v>
      </c>
      <c r="AO158" t="s">
        <v>102</v>
      </c>
      <c r="AP158" t="s">
        <v>1114</v>
      </c>
      <c r="AR158" t="s">
        <v>371</v>
      </c>
      <c r="AS158" t="s">
        <v>638</v>
      </c>
      <c r="AV158" t="s">
        <v>359</v>
      </c>
      <c r="AW158" t="s">
        <v>537</v>
      </c>
      <c r="AX158" t="s">
        <v>1115</v>
      </c>
      <c r="AY158">
        <v>2</v>
      </c>
      <c r="AZ158" t="s">
        <v>282</v>
      </c>
      <c r="BB158" t="s">
        <v>110</v>
      </c>
      <c r="BC158" t="s">
        <v>111</v>
      </c>
      <c r="BD158" t="s">
        <v>704</v>
      </c>
      <c r="BE158">
        <v>180</v>
      </c>
      <c r="BF158" t="s">
        <v>315</v>
      </c>
      <c r="BG158" t="s">
        <v>704</v>
      </c>
      <c r="BH158">
        <v>30</v>
      </c>
      <c r="BI158" t="s">
        <v>316</v>
      </c>
      <c r="BJ158" t="s">
        <v>317</v>
      </c>
      <c r="BK158">
        <v>0</v>
      </c>
      <c r="BL158">
        <v>20</v>
      </c>
      <c r="BM158">
        <v>40</v>
      </c>
      <c r="BN158">
        <v>60</v>
      </c>
      <c r="BP158" t="s">
        <v>833</v>
      </c>
      <c r="BQ158" t="s">
        <v>523</v>
      </c>
      <c r="BR158" t="s">
        <v>524</v>
      </c>
      <c r="BS158" t="s">
        <v>524</v>
      </c>
      <c r="BU158" t="s">
        <v>1116</v>
      </c>
      <c r="BV158" t="s">
        <v>1128</v>
      </c>
      <c r="BW158" t="s">
        <v>1129</v>
      </c>
      <c r="BX158" t="s">
        <v>1130</v>
      </c>
      <c r="BZ158" t="s">
        <v>543</v>
      </c>
      <c r="CA158" t="s">
        <v>421</v>
      </c>
      <c r="CB158" t="s">
        <v>1131</v>
      </c>
      <c r="CC158" t="s">
        <v>1015</v>
      </c>
      <c r="CE158" t="s">
        <v>104</v>
      </c>
      <c r="CF158" t="s">
        <v>1047</v>
      </c>
      <c r="CG158" t="s">
        <v>682</v>
      </c>
      <c r="CH158" t="s">
        <v>235</v>
      </c>
    </row>
    <row r="159" spans="1:86">
      <c r="A159" t="s">
        <v>90</v>
      </c>
      <c r="B159">
        <v>158</v>
      </c>
      <c r="C159">
        <v>2003</v>
      </c>
      <c r="D159" t="s">
        <v>693</v>
      </c>
      <c r="E159" t="s">
        <v>694</v>
      </c>
      <c r="F159" t="s">
        <v>952</v>
      </c>
      <c r="G159" t="s">
        <v>953</v>
      </c>
      <c r="H159" t="s">
        <v>954</v>
      </c>
      <c r="I159" t="s">
        <v>955</v>
      </c>
      <c r="J159" t="s">
        <v>1132</v>
      </c>
      <c r="K159">
        <v>80000</v>
      </c>
      <c r="M159" t="s">
        <v>98</v>
      </c>
      <c r="N159">
        <v>20</v>
      </c>
      <c r="O159" t="s">
        <v>99</v>
      </c>
      <c r="P159" t="s">
        <v>891</v>
      </c>
      <c r="Q159" s="1">
        <v>42513</v>
      </c>
      <c r="R159" s="1">
        <v>42668</v>
      </c>
      <c r="S159" t="s">
        <v>390</v>
      </c>
      <c r="T159" t="s">
        <v>360</v>
      </c>
      <c r="U159">
        <v>4</v>
      </c>
      <c r="AC159" t="s">
        <v>306</v>
      </c>
      <c r="AD159" t="s">
        <v>102</v>
      </c>
      <c r="AE159">
        <v>2522</v>
      </c>
      <c r="AF159">
        <v>101</v>
      </c>
      <c r="AG159">
        <v>166</v>
      </c>
      <c r="AI159" t="s">
        <v>734</v>
      </c>
      <c r="AJ159" t="s">
        <v>408</v>
      </c>
      <c r="AK159">
        <v>465</v>
      </c>
      <c r="AL159" t="s">
        <v>708</v>
      </c>
      <c r="AM159">
        <v>556</v>
      </c>
      <c r="AO159" t="s">
        <v>102</v>
      </c>
      <c r="AP159" t="s">
        <v>1133</v>
      </c>
      <c r="AR159" t="s">
        <v>357</v>
      </c>
      <c r="AS159" t="s">
        <v>362</v>
      </c>
      <c r="AV159" t="s">
        <v>870</v>
      </c>
      <c r="AW159" t="s">
        <v>354</v>
      </c>
      <c r="AX159">
        <v>13</v>
      </c>
      <c r="AY159">
        <v>2</v>
      </c>
      <c r="AZ159" t="s">
        <v>1134</v>
      </c>
      <c r="BB159" t="s">
        <v>110</v>
      </c>
      <c r="BC159" t="s">
        <v>111</v>
      </c>
      <c r="BD159" t="s">
        <v>704</v>
      </c>
      <c r="BE159">
        <v>180</v>
      </c>
      <c r="BF159" t="s">
        <v>315</v>
      </c>
      <c r="BG159" t="s">
        <v>704</v>
      </c>
      <c r="BH159">
        <v>30</v>
      </c>
      <c r="BI159" t="s">
        <v>998</v>
      </c>
      <c r="BJ159" t="s">
        <v>317</v>
      </c>
      <c r="BK159">
        <v>0</v>
      </c>
      <c r="BL159">
        <v>20</v>
      </c>
      <c r="BM159">
        <v>40</v>
      </c>
      <c r="BN159">
        <v>60</v>
      </c>
      <c r="BP159" t="s">
        <v>322</v>
      </c>
      <c r="BQ159" t="s">
        <v>479</v>
      </c>
      <c r="BR159" t="s">
        <v>328</v>
      </c>
      <c r="BS159" t="s">
        <v>1009</v>
      </c>
      <c r="BU159" t="s">
        <v>1135</v>
      </c>
      <c r="BV159" t="s">
        <v>1136</v>
      </c>
      <c r="BW159">
        <v>782</v>
      </c>
      <c r="BX159" t="s">
        <v>1137</v>
      </c>
      <c r="BZ159" t="s">
        <v>425</v>
      </c>
      <c r="CA159" t="s">
        <v>1138</v>
      </c>
      <c r="CB159" t="s">
        <v>385</v>
      </c>
      <c r="CC159" t="s">
        <v>1062</v>
      </c>
      <c r="CE159" t="s">
        <v>1139</v>
      </c>
      <c r="CF159" t="s">
        <v>1140</v>
      </c>
      <c r="CG159" t="s">
        <v>1141</v>
      </c>
      <c r="CH159" t="s">
        <v>1142</v>
      </c>
    </row>
    <row r="160" spans="1:86">
      <c r="A160" t="s">
        <v>90</v>
      </c>
      <c r="B160">
        <v>159</v>
      </c>
      <c r="C160">
        <v>2003</v>
      </c>
      <c r="D160" t="s">
        <v>693</v>
      </c>
      <c r="E160" t="s">
        <v>694</v>
      </c>
      <c r="F160" t="s">
        <v>952</v>
      </c>
      <c r="G160" t="s">
        <v>953</v>
      </c>
      <c r="H160" t="s">
        <v>954</v>
      </c>
      <c r="I160" t="s">
        <v>955</v>
      </c>
      <c r="J160" t="s">
        <v>1132</v>
      </c>
      <c r="K160">
        <v>80000</v>
      </c>
      <c r="M160" t="s">
        <v>98</v>
      </c>
      <c r="N160">
        <v>20</v>
      </c>
      <c r="O160" t="s">
        <v>99</v>
      </c>
      <c r="P160" t="s">
        <v>891</v>
      </c>
      <c r="Q160" s="1">
        <v>42513</v>
      </c>
      <c r="R160" s="1">
        <v>42668</v>
      </c>
      <c r="S160" t="s">
        <v>390</v>
      </c>
      <c r="T160" t="s">
        <v>360</v>
      </c>
      <c r="U160">
        <v>4</v>
      </c>
      <c r="AC160" t="s">
        <v>306</v>
      </c>
      <c r="AD160" t="s">
        <v>102</v>
      </c>
      <c r="AE160">
        <v>2522</v>
      </c>
      <c r="AF160">
        <v>101</v>
      </c>
      <c r="AG160">
        <v>166</v>
      </c>
      <c r="AI160" t="s">
        <v>734</v>
      </c>
      <c r="AJ160" t="s">
        <v>408</v>
      </c>
      <c r="AK160">
        <v>465</v>
      </c>
      <c r="AL160" t="s">
        <v>708</v>
      </c>
      <c r="AM160">
        <v>556</v>
      </c>
      <c r="AO160" t="s">
        <v>102</v>
      </c>
      <c r="AP160" t="s">
        <v>1133</v>
      </c>
      <c r="AR160" t="s">
        <v>357</v>
      </c>
      <c r="AS160" t="s">
        <v>362</v>
      </c>
      <c r="AV160" t="s">
        <v>870</v>
      </c>
      <c r="AW160" t="s">
        <v>354</v>
      </c>
      <c r="AX160">
        <v>13</v>
      </c>
      <c r="AY160">
        <v>2</v>
      </c>
      <c r="AZ160" t="s">
        <v>1134</v>
      </c>
      <c r="BB160" t="s">
        <v>110</v>
      </c>
      <c r="BC160" t="s">
        <v>111</v>
      </c>
      <c r="BD160" t="s">
        <v>704</v>
      </c>
      <c r="BE160">
        <v>180</v>
      </c>
      <c r="BF160" t="s">
        <v>315</v>
      </c>
      <c r="BG160" t="s">
        <v>704</v>
      </c>
      <c r="BH160">
        <v>30</v>
      </c>
      <c r="BI160" t="s">
        <v>1008</v>
      </c>
      <c r="BJ160" t="s">
        <v>317</v>
      </c>
      <c r="BK160">
        <v>0</v>
      </c>
      <c r="BL160">
        <v>20</v>
      </c>
      <c r="BM160">
        <v>40</v>
      </c>
      <c r="BN160">
        <v>60</v>
      </c>
      <c r="BP160" t="s">
        <v>322</v>
      </c>
      <c r="BQ160" t="s">
        <v>1009</v>
      </c>
      <c r="BR160" t="s">
        <v>679</v>
      </c>
      <c r="BS160" t="s">
        <v>947</v>
      </c>
      <c r="BU160" t="s">
        <v>1135</v>
      </c>
      <c r="BV160" t="s">
        <v>1143</v>
      </c>
      <c r="BW160" t="s">
        <v>1144</v>
      </c>
      <c r="BX160" t="s">
        <v>1145</v>
      </c>
      <c r="BZ160" t="s">
        <v>425</v>
      </c>
      <c r="CA160" t="s">
        <v>203</v>
      </c>
      <c r="CB160" t="s">
        <v>943</v>
      </c>
      <c r="CC160" t="s">
        <v>1146</v>
      </c>
      <c r="CE160" t="s">
        <v>1139</v>
      </c>
      <c r="CF160" t="s">
        <v>1147</v>
      </c>
      <c r="CG160" t="s">
        <v>1148</v>
      </c>
      <c r="CH160" t="s">
        <v>1149</v>
      </c>
    </row>
    <row r="161" spans="1:86">
      <c r="A161" t="s">
        <v>90</v>
      </c>
      <c r="B161">
        <v>160</v>
      </c>
      <c r="C161">
        <v>2003</v>
      </c>
      <c r="D161" t="s">
        <v>693</v>
      </c>
      <c r="E161" t="s">
        <v>694</v>
      </c>
      <c r="F161" t="s">
        <v>952</v>
      </c>
      <c r="G161" t="s">
        <v>953</v>
      </c>
      <c r="H161" t="s">
        <v>954</v>
      </c>
      <c r="I161" t="s">
        <v>955</v>
      </c>
      <c r="J161" t="s">
        <v>1132</v>
      </c>
      <c r="K161">
        <v>80000</v>
      </c>
      <c r="M161" t="s">
        <v>98</v>
      </c>
      <c r="N161">
        <v>20</v>
      </c>
      <c r="O161" t="s">
        <v>99</v>
      </c>
      <c r="P161" t="s">
        <v>891</v>
      </c>
      <c r="Q161" s="1">
        <v>42513</v>
      </c>
      <c r="R161" s="1">
        <v>42668</v>
      </c>
      <c r="S161" t="s">
        <v>390</v>
      </c>
      <c r="T161" t="s">
        <v>360</v>
      </c>
      <c r="U161">
        <v>4</v>
      </c>
      <c r="AC161" t="s">
        <v>306</v>
      </c>
      <c r="AD161" t="s">
        <v>102</v>
      </c>
      <c r="AE161">
        <v>2522</v>
      </c>
      <c r="AF161">
        <v>101</v>
      </c>
      <c r="AG161">
        <v>166</v>
      </c>
      <c r="AI161" t="s">
        <v>734</v>
      </c>
      <c r="AJ161" t="s">
        <v>408</v>
      </c>
      <c r="AK161">
        <v>465</v>
      </c>
      <c r="AL161" t="s">
        <v>708</v>
      </c>
      <c r="AM161">
        <v>556</v>
      </c>
      <c r="AO161" t="s">
        <v>102</v>
      </c>
      <c r="AP161" t="s">
        <v>1133</v>
      </c>
      <c r="AR161" t="s">
        <v>357</v>
      </c>
      <c r="AS161" t="s">
        <v>362</v>
      </c>
      <c r="AV161" t="s">
        <v>870</v>
      </c>
      <c r="AW161" t="s">
        <v>354</v>
      </c>
      <c r="AX161">
        <v>13</v>
      </c>
      <c r="AY161">
        <v>2</v>
      </c>
      <c r="AZ161" t="s">
        <v>1134</v>
      </c>
      <c r="BB161" t="s">
        <v>110</v>
      </c>
      <c r="BC161" t="s">
        <v>111</v>
      </c>
      <c r="BD161" t="s">
        <v>704</v>
      </c>
      <c r="BE161">
        <v>180</v>
      </c>
      <c r="BF161" t="s">
        <v>315</v>
      </c>
      <c r="BG161" t="s">
        <v>704</v>
      </c>
      <c r="BH161">
        <v>30</v>
      </c>
      <c r="BI161" t="s">
        <v>316</v>
      </c>
      <c r="BJ161" t="s">
        <v>317</v>
      </c>
      <c r="BK161">
        <v>0</v>
      </c>
      <c r="BL161">
        <v>20</v>
      </c>
      <c r="BM161">
        <v>40</v>
      </c>
      <c r="BN161">
        <v>60</v>
      </c>
      <c r="BP161" t="s">
        <v>322</v>
      </c>
      <c r="BQ161" t="s">
        <v>679</v>
      </c>
      <c r="BR161" t="s">
        <v>340</v>
      </c>
      <c r="BS161" t="s">
        <v>680</v>
      </c>
      <c r="BU161" t="s">
        <v>1135</v>
      </c>
      <c r="BV161" t="s">
        <v>1150</v>
      </c>
      <c r="BW161" t="s">
        <v>1151</v>
      </c>
      <c r="BX161" t="s">
        <v>1152</v>
      </c>
      <c r="BZ161" t="s">
        <v>425</v>
      </c>
      <c r="CA161">
        <v>28</v>
      </c>
      <c r="CB161" t="s">
        <v>370</v>
      </c>
      <c r="CC161" t="s">
        <v>1138</v>
      </c>
      <c r="CE161" t="s">
        <v>1139</v>
      </c>
      <c r="CF161" t="s">
        <v>1153</v>
      </c>
      <c r="CG161" t="s">
        <v>1154</v>
      </c>
      <c r="CH161" t="s">
        <v>1155</v>
      </c>
    </row>
    <row r="162" spans="1:86">
      <c r="A162" t="s">
        <v>90</v>
      </c>
      <c r="B162">
        <v>161</v>
      </c>
      <c r="C162">
        <v>2003</v>
      </c>
      <c r="D162" t="s">
        <v>693</v>
      </c>
      <c r="E162" t="s">
        <v>694</v>
      </c>
      <c r="F162" t="s">
        <v>929</v>
      </c>
      <c r="G162" t="s">
        <v>930</v>
      </c>
      <c r="H162" t="s">
        <v>498</v>
      </c>
      <c r="I162" t="s">
        <v>931</v>
      </c>
      <c r="J162" t="s">
        <v>932</v>
      </c>
      <c r="K162">
        <v>75000</v>
      </c>
      <c r="M162" t="s">
        <v>98</v>
      </c>
      <c r="N162">
        <v>20</v>
      </c>
      <c r="O162" t="s">
        <v>99</v>
      </c>
      <c r="P162" t="s">
        <v>891</v>
      </c>
      <c r="Q162" s="1">
        <v>42517</v>
      </c>
      <c r="R162" s="1">
        <v>42668</v>
      </c>
      <c r="S162" t="s">
        <v>128</v>
      </c>
      <c r="T162">
        <v>6</v>
      </c>
      <c r="U162" t="s">
        <v>113</v>
      </c>
      <c r="AC162" t="s">
        <v>306</v>
      </c>
      <c r="AD162" t="s">
        <v>102</v>
      </c>
      <c r="AE162">
        <v>556</v>
      </c>
      <c r="AF162" t="s">
        <v>1071</v>
      </c>
      <c r="AG162" t="s">
        <v>1156</v>
      </c>
      <c r="AI162" t="s">
        <v>409</v>
      </c>
      <c r="AJ162" t="s">
        <v>428</v>
      </c>
      <c r="AK162">
        <v>200</v>
      </c>
      <c r="AL162" t="s">
        <v>755</v>
      </c>
      <c r="AM162">
        <v>2156</v>
      </c>
      <c r="AO162" t="s">
        <v>102</v>
      </c>
      <c r="AP162" t="s">
        <v>1157</v>
      </c>
      <c r="AR162" t="s">
        <v>358</v>
      </c>
      <c r="AS162">
        <v>2</v>
      </c>
      <c r="AV162" t="s">
        <v>359</v>
      </c>
      <c r="AW162">
        <v>10</v>
      </c>
      <c r="AX162" t="s">
        <v>1158</v>
      </c>
      <c r="AY162">
        <v>2</v>
      </c>
      <c r="AZ162" t="s">
        <v>938</v>
      </c>
      <c r="BB162" t="s">
        <v>110</v>
      </c>
      <c r="BC162" t="s">
        <v>111</v>
      </c>
      <c r="BD162" t="s">
        <v>704</v>
      </c>
      <c r="BE162">
        <v>180</v>
      </c>
      <c r="BF162" t="s">
        <v>315</v>
      </c>
      <c r="BG162" t="s">
        <v>704</v>
      </c>
      <c r="BH162">
        <v>30</v>
      </c>
      <c r="BI162" t="s">
        <v>998</v>
      </c>
      <c r="BJ162" t="s">
        <v>317</v>
      </c>
      <c r="BK162">
        <v>0</v>
      </c>
      <c r="BL162">
        <v>20</v>
      </c>
      <c r="BM162">
        <v>40</v>
      </c>
      <c r="BN162">
        <v>60</v>
      </c>
      <c r="BP162" t="s">
        <v>294</v>
      </c>
      <c r="BQ162" t="s">
        <v>183</v>
      </c>
      <c r="BR162" t="s">
        <v>666</v>
      </c>
      <c r="BS162" t="s">
        <v>248</v>
      </c>
      <c r="BU162" t="s">
        <v>1159</v>
      </c>
      <c r="BV162" t="s">
        <v>902</v>
      </c>
      <c r="BW162" t="s">
        <v>1160</v>
      </c>
      <c r="BX162" t="s">
        <v>1161</v>
      </c>
      <c r="BZ162" t="s">
        <v>1162</v>
      </c>
      <c r="CA162" t="s">
        <v>203</v>
      </c>
      <c r="CB162" t="s">
        <v>1163</v>
      </c>
      <c r="CC162" t="s">
        <v>1163</v>
      </c>
      <c r="CE162" t="s">
        <v>1164</v>
      </c>
      <c r="CF162" t="s">
        <v>1165</v>
      </c>
      <c r="CG162">
        <v>99</v>
      </c>
      <c r="CH162">
        <v>96</v>
      </c>
    </row>
    <row r="163" spans="1:86">
      <c r="A163" t="s">
        <v>90</v>
      </c>
      <c r="B163">
        <v>162</v>
      </c>
      <c r="C163">
        <v>2003</v>
      </c>
      <c r="D163" t="s">
        <v>693</v>
      </c>
      <c r="E163" t="s">
        <v>694</v>
      </c>
      <c r="F163" t="s">
        <v>929</v>
      </c>
      <c r="G163" t="s">
        <v>930</v>
      </c>
      <c r="H163" t="s">
        <v>498</v>
      </c>
      <c r="I163" t="s">
        <v>931</v>
      </c>
      <c r="J163" t="s">
        <v>932</v>
      </c>
      <c r="K163">
        <v>75000</v>
      </c>
      <c r="M163" t="s">
        <v>98</v>
      </c>
      <c r="N163">
        <v>20</v>
      </c>
      <c r="O163" t="s">
        <v>99</v>
      </c>
      <c r="P163" t="s">
        <v>891</v>
      </c>
      <c r="Q163" s="1">
        <v>42517</v>
      </c>
      <c r="R163" s="1">
        <v>42668</v>
      </c>
      <c r="S163" t="s">
        <v>128</v>
      </c>
      <c r="T163">
        <v>6</v>
      </c>
      <c r="U163" t="s">
        <v>113</v>
      </c>
      <c r="AC163" t="s">
        <v>306</v>
      </c>
      <c r="AD163" t="s">
        <v>102</v>
      </c>
      <c r="AE163">
        <v>556</v>
      </c>
      <c r="AF163" t="s">
        <v>1071</v>
      </c>
      <c r="AG163" t="s">
        <v>1156</v>
      </c>
      <c r="AI163" t="s">
        <v>409</v>
      </c>
      <c r="AJ163" t="s">
        <v>428</v>
      </c>
      <c r="AK163">
        <v>200</v>
      </c>
      <c r="AL163" t="s">
        <v>755</v>
      </c>
      <c r="AM163">
        <v>2156</v>
      </c>
      <c r="AO163" t="s">
        <v>102</v>
      </c>
      <c r="AP163" t="s">
        <v>1157</v>
      </c>
      <c r="AR163" t="s">
        <v>358</v>
      </c>
      <c r="AS163">
        <v>2</v>
      </c>
      <c r="AV163" t="s">
        <v>359</v>
      </c>
      <c r="AW163">
        <v>10</v>
      </c>
      <c r="AX163" t="s">
        <v>1158</v>
      </c>
      <c r="AY163">
        <v>2</v>
      </c>
      <c r="AZ163" t="s">
        <v>938</v>
      </c>
      <c r="BB163" t="s">
        <v>110</v>
      </c>
      <c r="BC163" t="s">
        <v>111</v>
      </c>
      <c r="BD163" t="s">
        <v>704</v>
      </c>
      <c r="BE163">
        <v>180</v>
      </c>
      <c r="BF163" t="s">
        <v>315</v>
      </c>
      <c r="BG163" t="s">
        <v>704</v>
      </c>
      <c r="BH163">
        <v>30</v>
      </c>
      <c r="BI163" t="s">
        <v>1008</v>
      </c>
      <c r="BJ163" t="s">
        <v>317</v>
      </c>
      <c r="BK163">
        <v>0</v>
      </c>
      <c r="BL163">
        <v>20</v>
      </c>
      <c r="BM163">
        <v>40</v>
      </c>
      <c r="BN163">
        <v>60</v>
      </c>
      <c r="BP163" t="s">
        <v>294</v>
      </c>
      <c r="BQ163" t="s">
        <v>299</v>
      </c>
      <c r="BR163" t="s">
        <v>627</v>
      </c>
      <c r="BS163" t="s">
        <v>627</v>
      </c>
      <c r="BU163" t="s">
        <v>1159</v>
      </c>
      <c r="BV163" t="s">
        <v>1038</v>
      </c>
      <c r="BW163" t="s">
        <v>830</v>
      </c>
      <c r="BX163" t="s">
        <v>1166</v>
      </c>
      <c r="BZ163" t="s">
        <v>1162</v>
      </c>
      <c r="CA163" t="s">
        <v>1108</v>
      </c>
      <c r="CB163" t="s">
        <v>1162</v>
      </c>
      <c r="CC163">
        <v>26</v>
      </c>
      <c r="CE163" t="s">
        <v>1164</v>
      </c>
      <c r="CF163" t="s">
        <v>1167</v>
      </c>
      <c r="CG163" t="s">
        <v>1168</v>
      </c>
      <c r="CH163" t="s">
        <v>1169</v>
      </c>
    </row>
    <row r="164" spans="1:86">
      <c r="A164" t="s">
        <v>90</v>
      </c>
      <c r="B164">
        <v>163</v>
      </c>
      <c r="C164">
        <v>2003</v>
      </c>
      <c r="D164" t="s">
        <v>693</v>
      </c>
      <c r="E164" t="s">
        <v>694</v>
      </c>
      <c r="F164" t="s">
        <v>929</v>
      </c>
      <c r="G164" t="s">
        <v>930</v>
      </c>
      <c r="H164" t="s">
        <v>498</v>
      </c>
      <c r="I164" t="s">
        <v>931</v>
      </c>
      <c r="J164" t="s">
        <v>932</v>
      </c>
      <c r="K164">
        <v>75000</v>
      </c>
      <c r="M164" t="s">
        <v>98</v>
      </c>
      <c r="N164">
        <v>20</v>
      </c>
      <c r="O164" t="s">
        <v>99</v>
      </c>
      <c r="P164" t="s">
        <v>891</v>
      </c>
      <c r="Q164" s="1">
        <v>42517</v>
      </c>
      <c r="R164" s="1">
        <v>42668</v>
      </c>
      <c r="S164" t="s">
        <v>128</v>
      </c>
      <c r="T164">
        <v>6</v>
      </c>
      <c r="U164" t="s">
        <v>113</v>
      </c>
      <c r="AC164" t="s">
        <v>306</v>
      </c>
      <c r="AD164" t="s">
        <v>102</v>
      </c>
      <c r="AE164">
        <v>556</v>
      </c>
      <c r="AF164" t="s">
        <v>1071</v>
      </c>
      <c r="AG164" t="s">
        <v>1156</v>
      </c>
      <c r="AI164" t="s">
        <v>409</v>
      </c>
      <c r="AJ164" t="s">
        <v>428</v>
      </c>
      <c r="AK164">
        <v>200</v>
      </c>
      <c r="AL164" t="s">
        <v>755</v>
      </c>
      <c r="AM164">
        <v>2156</v>
      </c>
      <c r="AO164" t="s">
        <v>102</v>
      </c>
      <c r="AP164" t="s">
        <v>1157</v>
      </c>
      <c r="AR164" t="s">
        <v>358</v>
      </c>
      <c r="AS164">
        <v>2</v>
      </c>
      <c r="AV164" t="s">
        <v>359</v>
      </c>
      <c r="AW164">
        <v>10</v>
      </c>
      <c r="AX164" t="s">
        <v>1158</v>
      </c>
      <c r="AY164">
        <v>2</v>
      </c>
      <c r="AZ164" t="s">
        <v>938</v>
      </c>
      <c r="BB164" t="s">
        <v>110</v>
      </c>
      <c r="BC164" t="s">
        <v>111</v>
      </c>
      <c r="BD164" t="s">
        <v>704</v>
      </c>
      <c r="BE164">
        <v>180</v>
      </c>
      <c r="BF164" t="s">
        <v>315</v>
      </c>
      <c r="BG164" t="s">
        <v>704</v>
      </c>
      <c r="BH164">
        <v>30</v>
      </c>
      <c r="BI164" t="s">
        <v>316</v>
      </c>
      <c r="BJ164" t="s">
        <v>317</v>
      </c>
      <c r="BK164">
        <v>0</v>
      </c>
      <c r="BL164">
        <v>20</v>
      </c>
      <c r="BM164">
        <v>40</v>
      </c>
      <c r="BN164">
        <v>60</v>
      </c>
      <c r="BP164" t="s">
        <v>294</v>
      </c>
      <c r="BQ164" t="s">
        <v>833</v>
      </c>
      <c r="BR164" t="s">
        <v>248</v>
      </c>
      <c r="BS164" t="s">
        <v>298</v>
      </c>
      <c r="BU164" t="s">
        <v>1159</v>
      </c>
      <c r="BV164" t="s">
        <v>1121</v>
      </c>
      <c r="BW164">
        <v>754</v>
      </c>
      <c r="BX164" t="s">
        <v>1170</v>
      </c>
      <c r="BZ164" t="s">
        <v>1162</v>
      </c>
      <c r="CA164" t="s">
        <v>1171</v>
      </c>
      <c r="CB164" t="s">
        <v>1101</v>
      </c>
      <c r="CC164" t="s">
        <v>337</v>
      </c>
      <c r="CE164" t="s">
        <v>1164</v>
      </c>
      <c r="CF164">
        <v>87</v>
      </c>
      <c r="CG164" t="s">
        <v>1168</v>
      </c>
      <c r="CH164" t="s">
        <v>975</v>
      </c>
    </row>
    <row r="165" spans="1:86">
      <c r="A165" t="s">
        <v>90</v>
      </c>
      <c r="B165">
        <v>164</v>
      </c>
      <c r="C165">
        <v>2004</v>
      </c>
      <c r="D165" t="s">
        <v>693</v>
      </c>
      <c r="E165" t="s">
        <v>694</v>
      </c>
      <c r="F165" t="s">
        <v>824</v>
      </c>
      <c r="G165" t="s">
        <v>825</v>
      </c>
      <c r="H165" t="s">
        <v>826</v>
      </c>
      <c r="I165" t="s">
        <v>827</v>
      </c>
      <c r="J165" t="s">
        <v>732</v>
      </c>
      <c r="K165">
        <v>70000</v>
      </c>
      <c r="L165" t="s">
        <v>828</v>
      </c>
      <c r="M165" t="s">
        <v>98</v>
      </c>
      <c r="N165">
        <v>20</v>
      </c>
      <c r="O165" t="s">
        <v>99</v>
      </c>
      <c r="Q165" s="1">
        <v>42503</v>
      </c>
      <c r="R165" s="1">
        <v>42669</v>
      </c>
      <c r="S165" t="s">
        <v>360</v>
      </c>
      <c r="T165">
        <v>7</v>
      </c>
      <c r="U165" t="s">
        <v>361</v>
      </c>
      <c r="W165" t="s">
        <v>379</v>
      </c>
      <c r="AC165" t="s">
        <v>306</v>
      </c>
      <c r="AD165" t="s">
        <v>102</v>
      </c>
      <c r="AE165">
        <v>905</v>
      </c>
      <c r="AF165" t="s">
        <v>1172</v>
      </c>
      <c r="AG165">
        <v>79</v>
      </c>
      <c r="AI165" t="s">
        <v>589</v>
      </c>
      <c r="AJ165" t="s">
        <v>197</v>
      </c>
      <c r="AK165" t="s">
        <v>1173</v>
      </c>
      <c r="AL165" t="s">
        <v>334</v>
      </c>
      <c r="AM165" t="s">
        <v>1174</v>
      </c>
      <c r="AO165" t="s">
        <v>102</v>
      </c>
      <c r="AP165" t="s">
        <v>1175</v>
      </c>
      <c r="AR165" t="s">
        <v>349</v>
      </c>
      <c r="AS165" t="s">
        <v>334</v>
      </c>
      <c r="AV165" t="s">
        <v>802</v>
      </c>
      <c r="AW165" t="s">
        <v>1176</v>
      </c>
      <c r="AX165" t="s">
        <v>508</v>
      </c>
      <c r="AY165">
        <v>1</v>
      </c>
      <c r="AZ165" t="s">
        <v>141</v>
      </c>
      <c r="BB165" t="s">
        <v>110</v>
      </c>
      <c r="BC165" t="s">
        <v>111</v>
      </c>
      <c r="BD165" t="s">
        <v>704</v>
      </c>
      <c r="BE165">
        <v>180</v>
      </c>
      <c r="BF165" t="s">
        <v>315</v>
      </c>
      <c r="BG165" t="s">
        <v>704</v>
      </c>
      <c r="BH165">
        <v>30</v>
      </c>
      <c r="BI165" t="s">
        <v>998</v>
      </c>
      <c r="BJ165" t="s">
        <v>317</v>
      </c>
      <c r="BK165">
        <v>0</v>
      </c>
      <c r="BL165">
        <v>20</v>
      </c>
      <c r="BM165">
        <v>40</v>
      </c>
      <c r="BN165">
        <v>60</v>
      </c>
      <c r="BP165" t="s">
        <v>523</v>
      </c>
      <c r="BQ165" t="s">
        <v>507</v>
      </c>
      <c r="BR165">
        <v>11</v>
      </c>
      <c r="BS165" t="s">
        <v>681</v>
      </c>
      <c r="BU165" t="s">
        <v>1177</v>
      </c>
      <c r="BV165" t="s">
        <v>1178</v>
      </c>
      <c r="BW165" t="s">
        <v>1179</v>
      </c>
      <c r="BX165" t="s">
        <v>1180</v>
      </c>
      <c r="BZ165" t="s">
        <v>196</v>
      </c>
      <c r="CA165">
        <v>21</v>
      </c>
      <c r="CB165" t="s">
        <v>382</v>
      </c>
      <c r="CC165" t="s">
        <v>495</v>
      </c>
      <c r="CE165">
        <v>25</v>
      </c>
      <c r="CF165">
        <v>24</v>
      </c>
      <c r="CG165" t="s">
        <v>543</v>
      </c>
      <c r="CH165" t="s">
        <v>1181</v>
      </c>
    </row>
    <row r="166" spans="1:86">
      <c r="A166" t="s">
        <v>90</v>
      </c>
      <c r="B166">
        <v>165</v>
      </c>
      <c r="C166">
        <v>2004</v>
      </c>
      <c r="D166" t="s">
        <v>693</v>
      </c>
      <c r="E166" t="s">
        <v>694</v>
      </c>
      <c r="F166" t="s">
        <v>824</v>
      </c>
      <c r="G166" t="s">
        <v>825</v>
      </c>
      <c r="H166" t="s">
        <v>826</v>
      </c>
      <c r="I166" t="s">
        <v>827</v>
      </c>
      <c r="J166" t="s">
        <v>732</v>
      </c>
      <c r="K166">
        <v>70000</v>
      </c>
      <c r="L166" t="s">
        <v>845</v>
      </c>
      <c r="M166" t="s">
        <v>98</v>
      </c>
      <c r="N166">
        <v>20</v>
      </c>
      <c r="O166" t="s">
        <v>99</v>
      </c>
      <c r="Q166" s="1">
        <v>42503</v>
      </c>
      <c r="R166" s="1">
        <v>42669</v>
      </c>
      <c r="S166" t="s">
        <v>360</v>
      </c>
      <c r="T166">
        <v>7</v>
      </c>
      <c r="U166" t="s">
        <v>361</v>
      </c>
      <c r="W166" t="s">
        <v>1182</v>
      </c>
      <c r="AC166" t="s">
        <v>306</v>
      </c>
      <c r="AD166" t="s">
        <v>102</v>
      </c>
      <c r="AE166">
        <v>905</v>
      </c>
      <c r="AF166" t="s">
        <v>1172</v>
      </c>
      <c r="AG166">
        <v>79</v>
      </c>
      <c r="AI166" t="s">
        <v>589</v>
      </c>
      <c r="AJ166" t="s">
        <v>197</v>
      </c>
      <c r="AK166" t="s">
        <v>1173</v>
      </c>
      <c r="AL166" t="s">
        <v>334</v>
      </c>
      <c r="AM166" t="s">
        <v>1174</v>
      </c>
      <c r="AO166" t="s">
        <v>102</v>
      </c>
      <c r="AP166" t="s">
        <v>1175</v>
      </c>
      <c r="AR166" t="s">
        <v>349</v>
      </c>
      <c r="AS166" t="s">
        <v>334</v>
      </c>
      <c r="AV166" t="s">
        <v>802</v>
      </c>
      <c r="AW166" t="s">
        <v>1176</v>
      </c>
      <c r="AX166" t="s">
        <v>508</v>
      </c>
      <c r="AY166">
        <v>1</v>
      </c>
      <c r="AZ166" t="s">
        <v>141</v>
      </c>
      <c r="BB166" t="s">
        <v>110</v>
      </c>
      <c r="BC166" t="s">
        <v>111</v>
      </c>
      <c r="BD166" t="s">
        <v>704</v>
      </c>
      <c r="BE166">
        <v>180</v>
      </c>
      <c r="BF166" t="s">
        <v>315</v>
      </c>
      <c r="BG166" t="s">
        <v>704</v>
      </c>
      <c r="BH166">
        <v>30</v>
      </c>
      <c r="BI166" t="s">
        <v>327</v>
      </c>
      <c r="BJ166" t="s">
        <v>317</v>
      </c>
      <c r="BK166">
        <v>0</v>
      </c>
      <c r="BL166">
        <v>20</v>
      </c>
      <c r="BM166">
        <v>40</v>
      </c>
      <c r="BN166">
        <v>60</v>
      </c>
      <c r="BP166" t="s">
        <v>523</v>
      </c>
      <c r="BQ166" t="s">
        <v>507</v>
      </c>
      <c r="BR166" t="s">
        <v>238</v>
      </c>
      <c r="BS166" t="s">
        <v>532</v>
      </c>
      <c r="BU166" t="s">
        <v>1177</v>
      </c>
      <c r="BV166" t="s">
        <v>1183</v>
      </c>
      <c r="BW166" t="s">
        <v>1184</v>
      </c>
      <c r="BX166" t="s">
        <v>1185</v>
      </c>
      <c r="BZ166" t="s">
        <v>196</v>
      </c>
      <c r="CA166" t="s">
        <v>1114</v>
      </c>
      <c r="CB166" t="s">
        <v>1186</v>
      </c>
      <c r="CC166" t="s">
        <v>542</v>
      </c>
      <c r="CE166">
        <v>25</v>
      </c>
      <c r="CF166" t="s">
        <v>1187</v>
      </c>
      <c r="CG166" t="s">
        <v>477</v>
      </c>
      <c r="CH166" t="s">
        <v>1181</v>
      </c>
    </row>
    <row r="167" spans="1:86">
      <c r="A167" t="s">
        <v>90</v>
      </c>
      <c r="B167">
        <v>166</v>
      </c>
      <c r="C167">
        <v>1995</v>
      </c>
      <c r="D167" t="s">
        <v>1188</v>
      </c>
      <c r="E167" t="s">
        <v>1189</v>
      </c>
      <c r="F167" t="s">
        <v>1190</v>
      </c>
      <c r="G167" t="s">
        <v>1191</v>
      </c>
      <c r="H167" t="s">
        <v>1192</v>
      </c>
      <c r="I167" t="s">
        <v>1193</v>
      </c>
      <c r="M167" t="s">
        <v>98</v>
      </c>
      <c r="N167">
        <v>20</v>
      </c>
      <c r="O167" t="s">
        <v>99</v>
      </c>
      <c r="P167" t="s">
        <v>933</v>
      </c>
      <c r="AC167" t="s">
        <v>306</v>
      </c>
      <c r="AD167" t="s">
        <v>102</v>
      </c>
      <c r="AE167">
        <v>2748</v>
      </c>
      <c r="AF167">
        <v>567</v>
      </c>
      <c r="AG167">
        <v>229</v>
      </c>
      <c r="AN167">
        <v>753</v>
      </c>
      <c r="AO167" t="s">
        <v>102</v>
      </c>
      <c r="AP167">
        <v>33</v>
      </c>
      <c r="AS167" t="s">
        <v>304</v>
      </c>
      <c r="AV167" t="s">
        <v>359</v>
      </c>
      <c r="AY167">
        <v>2</v>
      </c>
      <c r="AZ167" t="s">
        <v>1194</v>
      </c>
      <c r="BB167" t="s">
        <v>110</v>
      </c>
      <c r="BK167">
        <v>0</v>
      </c>
      <c r="BL167">
        <v>40</v>
      </c>
      <c r="BM167">
        <v>80</v>
      </c>
      <c r="BN167">
        <v>160</v>
      </c>
      <c r="BP167" t="s">
        <v>362</v>
      </c>
      <c r="BQ167" t="s">
        <v>144</v>
      </c>
      <c r="BR167" t="s">
        <v>362</v>
      </c>
      <c r="BS167" t="s">
        <v>362</v>
      </c>
    </row>
    <row r="168" spans="1:86">
      <c r="A168" t="s">
        <v>90</v>
      </c>
      <c r="B168">
        <v>167</v>
      </c>
      <c r="C168">
        <v>1995</v>
      </c>
      <c r="D168" t="s">
        <v>1188</v>
      </c>
      <c r="E168" t="s">
        <v>1189</v>
      </c>
      <c r="F168" t="s">
        <v>156</v>
      </c>
      <c r="G168" t="s">
        <v>189</v>
      </c>
      <c r="H168" t="s">
        <v>190</v>
      </c>
      <c r="I168" t="s">
        <v>191</v>
      </c>
      <c r="M168" t="s">
        <v>98</v>
      </c>
      <c r="N168">
        <v>20</v>
      </c>
      <c r="O168" t="s">
        <v>99</v>
      </c>
      <c r="P168" t="s">
        <v>933</v>
      </c>
      <c r="AC168" t="s">
        <v>306</v>
      </c>
      <c r="AD168" t="s">
        <v>102</v>
      </c>
      <c r="AE168">
        <v>3284</v>
      </c>
      <c r="AF168">
        <v>593</v>
      </c>
      <c r="AG168">
        <v>224</v>
      </c>
      <c r="AN168">
        <v>662</v>
      </c>
      <c r="AO168" t="s">
        <v>102</v>
      </c>
      <c r="AP168">
        <v>64</v>
      </c>
      <c r="AS168" t="s">
        <v>524</v>
      </c>
      <c r="AV168" t="s">
        <v>310</v>
      </c>
      <c r="AY168">
        <v>1</v>
      </c>
      <c r="AZ168" t="s">
        <v>763</v>
      </c>
      <c r="BB168" t="s">
        <v>110</v>
      </c>
      <c r="BK168">
        <v>0</v>
      </c>
      <c r="BL168">
        <v>40</v>
      </c>
      <c r="BM168">
        <v>80</v>
      </c>
      <c r="BN168">
        <v>160</v>
      </c>
      <c r="BP168" t="s">
        <v>330</v>
      </c>
      <c r="BQ168" t="s">
        <v>304</v>
      </c>
      <c r="BR168" t="s">
        <v>113</v>
      </c>
      <c r="BS168">
        <v>5</v>
      </c>
    </row>
    <row r="169" spans="1:86">
      <c r="A169" t="s">
        <v>90</v>
      </c>
      <c r="B169">
        <v>168</v>
      </c>
      <c r="C169">
        <v>1996</v>
      </c>
      <c r="D169" t="s">
        <v>1188</v>
      </c>
      <c r="E169" t="s">
        <v>1189</v>
      </c>
      <c r="F169" t="s">
        <v>1190</v>
      </c>
      <c r="G169" t="s">
        <v>1191</v>
      </c>
      <c r="H169" t="s">
        <v>1192</v>
      </c>
      <c r="I169" t="s">
        <v>1193</v>
      </c>
      <c r="M169" t="s">
        <v>98</v>
      </c>
      <c r="N169">
        <v>20</v>
      </c>
      <c r="O169" t="s">
        <v>99</v>
      </c>
      <c r="P169" t="s">
        <v>933</v>
      </c>
      <c r="X169" t="s">
        <v>1195</v>
      </c>
      <c r="Y169" t="s">
        <v>1196</v>
      </c>
      <c r="AC169" t="s">
        <v>306</v>
      </c>
      <c r="AD169" t="s">
        <v>102</v>
      </c>
      <c r="AE169">
        <v>655</v>
      </c>
      <c r="AF169">
        <v>169</v>
      </c>
      <c r="AG169">
        <v>107</v>
      </c>
      <c r="AI169" t="s">
        <v>365</v>
      </c>
      <c r="AJ169" t="s">
        <v>309</v>
      </c>
      <c r="AL169" t="s">
        <v>294</v>
      </c>
      <c r="AN169">
        <v>753</v>
      </c>
      <c r="AO169" t="s">
        <v>102</v>
      </c>
      <c r="AP169">
        <v>16</v>
      </c>
      <c r="AS169" t="s">
        <v>355</v>
      </c>
      <c r="AV169" t="s">
        <v>359</v>
      </c>
      <c r="AY169">
        <v>2</v>
      </c>
      <c r="AZ169" t="s">
        <v>1194</v>
      </c>
      <c r="BB169" t="s">
        <v>110</v>
      </c>
      <c r="BK169">
        <v>0</v>
      </c>
      <c r="BL169">
        <v>40</v>
      </c>
      <c r="BM169">
        <v>80</v>
      </c>
      <c r="BN169">
        <v>160</v>
      </c>
      <c r="BP169" t="s">
        <v>334</v>
      </c>
      <c r="BQ169" t="s">
        <v>338</v>
      </c>
      <c r="BR169" t="s">
        <v>320</v>
      </c>
      <c r="BS169" t="s">
        <v>328</v>
      </c>
    </row>
    <row r="170" spans="1:86">
      <c r="A170" t="s">
        <v>90</v>
      </c>
      <c r="B170">
        <v>169</v>
      </c>
      <c r="C170">
        <v>1996</v>
      </c>
      <c r="D170" t="s">
        <v>1188</v>
      </c>
      <c r="E170" t="s">
        <v>1189</v>
      </c>
      <c r="F170" t="s">
        <v>156</v>
      </c>
      <c r="G170" t="s">
        <v>189</v>
      </c>
      <c r="H170" t="s">
        <v>190</v>
      </c>
      <c r="I170" t="s">
        <v>191</v>
      </c>
      <c r="M170" t="s">
        <v>98</v>
      </c>
      <c r="N170">
        <v>17</v>
      </c>
      <c r="O170" t="s">
        <v>99</v>
      </c>
      <c r="P170" t="s">
        <v>933</v>
      </c>
      <c r="X170" t="s">
        <v>1195</v>
      </c>
      <c r="Y170" t="s">
        <v>1197</v>
      </c>
      <c r="AC170" t="s">
        <v>306</v>
      </c>
      <c r="AD170" t="s">
        <v>102</v>
      </c>
      <c r="AE170">
        <v>2190</v>
      </c>
      <c r="AF170">
        <v>479</v>
      </c>
      <c r="AG170">
        <v>233</v>
      </c>
      <c r="AN170">
        <v>662</v>
      </c>
      <c r="AO170" t="s">
        <v>102</v>
      </c>
      <c r="AP170">
        <v>59</v>
      </c>
      <c r="AS170" t="s">
        <v>782</v>
      </c>
      <c r="AV170" t="s">
        <v>310</v>
      </c>
      <c r="AY170">
        <v>1</v>
      </c>
      <c r="AZ170" t="s">
        <v>763</v>
      </c>
      <c r="BB170" t="s">
        <v>110</v>
      </c>
      <c r="BK170">
        <v>0</v>
      </c>
      <c r="BL170">
        <v>40</v>
      </c>
      <c r="BM170">
        <v>80</v>
      </c>
      <c r="BN170">
        <v>160</v>
      </c>
      <c r="BP170" t="s">
        <v>300</v>
      </c>
      <c r="BQ170" t="s">
        <v>299</v>
      </c>
      <c r="BR170" t="s">
        <v>126</v>
      </c>
      <c r="BS170" t="s">
        <v>293</v>
      </c>
    </row>
    <row r="171" spans="1:86">
      <c r="A171" t="s">
        <v>90</v>
      </c>
      <c r="B171">
        <v>170</v>
      </c>
      <c r="C171">
        <v>1972</v>
      </c>
      <c r="D171" t="s">
        <v>1198</v>
      </c>
      <c r="E171" t="s">
        <v>1199</v>
      </c>
      <c r="F171" t="s">
        <v>713</v>
      </c>
      <c r="G171" t="s">
        <v>714</v>
      </c>
      <c r="H171" t="s">
        <v>715</v>
      </c>
      <c r="I171" t="s">
        <v>716</v>
      </c>
      <c r="K171">
        <v>57000</v>
      </c>
      <c r="L171" t="s">
        <v>1200</v>
      </c>
      <c r="M171" t="s">
        <v>98</v>
      </c>
      <c r="N171">
        <v>17</v>
      </c>
      <c r="O171" t="s">
        <v>99</v>
      </c>
      <c r="S171" t="s">
        <v>144</v>
      </c>
      <c r="U171" t="s">
        <v>355</v>
      </c>
      <c r="AC171" t="s">
        <v>306</v>
      </c>
      <c r="AD171" t="s">
        <v>344</v>
      </c>
      <c r="AE171" t="s">
        <v>1201</v>
      </c>
      <c r="AF171" t="s">
        <v>1202</v>
      </c>
      <c r="AG171" t="s">
        <v>288</v>
      </c>
      <c r="AN171">
        <v>571</v>
      </c>
      <c r="AO171" t="s">
        <v>345</v>
      </c>
      <c r="AP171" t="s">
        <v>1203</v>
      </c>
      <c r="AS171">
        <v>13</v>
      </c>
      <c r="AV171" t="s">
        <v>127</v>
      </c>
      <c r="AY171">
        <v>1</v>
      </c>
      <c r="AZ171" t="s">
        <v>156</v>
      </c>
      <c r="BB171" t="s">
        <v>110</v>
      </c>
      <c r="BC171" t="s">
        <v>111</v>
      </c>
      <c r="BD171" t="s">
        <v>458</v>
      </c>
      <c r="BE171">
        <v>180</v>
      </c>
      <c r="BF171" t="s">
        <v>315</v>
      </c>
      <c r="BG171" t="s">
        <v>458</v>
      </c>
      <c r="BH171">
        <v>105</v>
      </c>
      <c r="BI171" t="s">
        <v>1204</v>
      </c>
      <c r="BJ171" t="s">
        <v>314</v>
      </c>
      <c r="BK171">
        <v>0</v>
      </c>
      <c r="BL171">
        <v>112</v>
      </c>
      <c r="BM171">
        <v>224</v>
      </c>
      <c r="BP171" t="s">
        <v>283</v>
      </c>
      <c r="BQ171" t="s">
        <v>755</v>
      </c>
      <c r="BR171" t="s">
        <v>1205</v>
      </c>
    </row>
    <row r="172" spans="1:86">
      <c r="A172" t="s">
        <v>90</v>
      </c>
      <c r="B172">
        <v>171</v>
      </c>
      <c r="C172">
        <v>1972</v>
      </c>
      <c r="D172" t="s">
        <v>1198</v>
      </c>
      <c r="E172" t="s">
        <v>1199</v>
      </c>
      <c r="F172" t="s">
        <v>713</v>
      </c>
      <c r="G172" t="s">
        <v>714</v>
      </c>
      <c r="H172" t="s">
        <v>715</v>
      </c>
      <c r="I172" t="s">
        <v>716</v>
      </c>
      <c r="K172">
        <v>57000</v>
      </c>
      <c r="L172" t="s">
        <v>1206</v>
      </c>
      <c r="M172" t="s">
        <v>98</v>
      </c>
      <c r="N172">
        <v>17</v>
      </c>
      <c r="O172" t="s">
        <v>99</v>
      </c>
      <c r="S172" t="s">
        <v>144</v>
      </c>
      <c r="U172" t="s">
        <v>355</v>
      </c>
      <c r="AC172" t="s">
        <v>306</v>
      </c>
      <c r="AD172" t="s">
        <v>344</v>
      </c>
      <c r="AE172" t="s">
        <v>1201</v>
      </c>
      <c r="AF172" t="s">
        <v>1202</v>
      </c>
      <c r="AG172" t="s">
        <v>288</v>
      </c>
      <c r="AN172">
        <v>571</v>
      </c>
      <c r="AO172" t="s">
        <v>345</v>
      </c>
      <c r="AP172" t="s">
        <v>1203</v>
      </c>
      <c r="AS172">
        <v>13</v>
      </c>
      <c r="AV172" t="s">
        <v>127</v>
      </c>
      <c r="AY172">
        <v>1</v>
      </c>
      <c r="AZ172" t="s">
        <v>156</v>
      </c>
      <c r="BB172" t="s">
        <v>110</v>
      </c>
      <c r="BC172" t="s">
        <v>111</v>
      </c>
      <c r="BD172" t="s">
        <v>458</v>
      </c>
      <c r="BE172">
        <v>180</v>
      </c>
      <c r="BF172" t="s">
        <v>315</v>
      </c>
      <c r="BG172" t="s">
        <v>458</v>
      </c>
      <c r="BH172">
        <v>210</v>
      </c>
      <c r="BI172" t="s">
        <v>1204</v>
      </c>
      <c r="BJ172" t="s">
        <v>314</v>
      </c>
      <c r="BK172">
        <v>0</v>
      </c>
      <c r="BL172">
        <v>112</v>
      </c>
      <c r="BM172">
        <v>224</v>
      </c>
      <c r="BP172" t="s">
        <v>335</v>
      </c>
      <c r="BQ172" t="s">
        <v>362</v>
      </c>
      <c r="BR172" t="s">
        <v>143</v>
      </c>
    </row>
    <row r="173" spans="1:86">
      <c r="A173" t="s">
        <v>90</v>
      </c>
      <c r="B173">
        <v>172</v>
      </c>
      <c r="C173">
        <v>1972</v>
      </c>
      <c r="D173" t="s">
        <v>1198</v>
      </c>
      <c r="E173" t="s">
        <v>1199</v>
      </c>
      <c r="F173" t="s">
        <v>1207</v>
      </c>
      <c r="G173" t="s">
        <v>1208</v>
      </c>
      <c r="H173" t="s">
        <v>1209</v>
      </c>
      <c r="I173" t="s">
        <v>1210</v>
      </c>
      <c r="J173" t="s">
        <v>1211</v>
      </c>
      <c r="K173">
        <v>57000</v>
      </c>
      <c r="L173" t="s">
        <v>1200</v>
      </c>
      <c r="M173" t="s">
        <v>98</v>
      </c>
      <c r="N173">
        <v>17</v>
      </c>
      <c r="O173" t="s">
        <v>99</v>
      </c>
      <c r="S173" t="s">
        <v>143</v>
      </c>
      <c r="U173">
        <v>2</v>
      </c>
      <c r="AC173" t="s">
        <v>306</v>
      </c>
      <c r="AD173" t="s">
        <v>344</v>
      </c>
      <c r="AE173" t="s">
        <v>1212</v>
      </c>
      <c r="AF173" t="s">
        <v>1213</v>
      </c>
      <c r="AG173" t="s">
        <v>1214</v>
      </c>
      <c r="AN173">
        <v>571</v>
      </c>
      <c r="AO173" t="s">
        <v>345</v>
      </c>
      <c r="AP173" t="s">
        <v>1215</v>
      </c>
      <c r="AS173">
        <v>8</v>
      </c>
      <c r="AV173" t="s">
        <v>127</v>
      </c>
      <c r="AY173">
        <v>1</v>
      </c>
      <c r="AZ173" t="s">
        <v>156</v>
      </c>
      <c r="BB173" t="s">
        <v>110</v>
      </c>
      <c r="BC173" t="s">
        <v>111</v>
      </c>
      <c r="BD173" t="s">
        <v>458</v>
      </c>
      <c r="BE173">
        <v>180</v>
      </c>
      <c r="BF173" t="s">
        <v>315</v>
      </c>
      <c r="BG173" t="s">
        <v>458</v>
      </c>
      <c r="BH173">
        <v>105</v>
      </c>
      <c r="BI173" t="s">
        <v>1204</v>
      </c>
      <c r="BJ173" t="s">
        <v>314</v>
      </c>
      <c r="BK173">
        <v>0</v>
      </c>
      <c r="BL173">
        <v>112</v>
      </c>
      <c r="BM173">
        <v>224</v>
      </c>
      <c r="BP173">
        <v>6</v>
      </c>
      <c r="BQ173" t="s">
        <v>283</v>
      </c>
      <c r="BR173" t="s">
        <v>390</v>
      </c>
    </row>
    <row r="174" spans="1:86">
      <c r="A174" t="s">
        <v>90</v>
      </c>
      <c r="B174">
        <v>173</v>
      </c>
      <c r="C174">
        <v>1972</v>
      </c>
      <c r="D174" t="s">
        <v>1198</v>
      </c>
      <c r="E174" t="s">
        <v>1199</v>
      </c>
      <c r="F174" t="s">
        <v>1207</v>
      </c>
      <c r="G174" t="s">
        <v>1208</v>
      </c>
      <c r="H174" t="s">
        <v>1209</v>
      </c>
      <c r="I174" t="s">
        <v>1210</v>
      </c>
      <c r="J174" t="s">
        <v>1211</v>
      </c>
      <c r="K174">
        <v>57000</v>
      </c>
      <c r="L174" t="s">
        <v>1206</v>
      </c>
      <c r="M174" t="s">
        <v>98</v>
      </c>
      <c r="N174">
        <v>17</v>
      </c>
      <c r="O174" t="s">
        <v>99</v>
      </c>
      <c r="S174" t="s">
        <v>143</v>
      </c>
      <c r="U174">
        <v>2</v>
      </c>
      <c r="AC174" t="s">
        <v>306</v>
      </c>
      <c r="AD174" t="s">
        <v>344</v>
      </c>
      <c r="AE174" t="s">
        <v>1212</v>
      </c>
      <c r="AF174" t="s">
        <v>1213</v>
      </c>
      <c r="AG174" t="s">
        <v>1214</v>
      </c>
      <c r="AN174">
        <v>571</v>
      </c>
      <c r="AO174" t="s">
        <v>345</v>
      </c>
      <c r="AP174" t="s">
        <v>1215</v>
      </c>
      <c r="AS174">
        <v>8</v>
      </c>
      <c r="AV174" t="s">
        <v>127</v>
      </c>
      <c r="AY174">
        <v>1</v>
      </c>
      <c r="AZ174" t="s">
        <v>156</v>
      </c>
      <c r="BB174" t="s">
        <v>110</v>
      </c>
      <c r="BC174" t="s">
        <v>111</v>
      </c>
      <c r="BD174" t="s">
        <v>458</v>
      </c>
      <c r="BE174">
        <v>180</v>
      </c>
      <c r="BF174" t="s">
        <v>315</v>
      </c>
      <c r="BG174" t="s">
        <v>458</v>
      </c>
      <c r="BH174">
        <v>210</v>
      </c>
      <c r="BI174" t="s">
        <v>1204</v>
      </c>
      <c r="BJ174" t="s">
        <v>314</v>
      </c>
      <c r="BK174">
        <v>0</v>
      </c>
      <c r="BL174">
        <v>112</v>
      </c>
      <c r="BM174">
        <v>224</v>
      </c>
      <c r="BP174" t="s">
        <v>360</v>
      </c>
      <c r="BQ174" t="s">
        <v>1216</v>
      </c>
      <c r="BR174" t="s">
        <v>1217</v>
      </c>
    </row>
    <row r="175" spans="1:86">
      <c r="A175" t="s">
        <v>90</v>
      </c>
      <c r="B175">
        <v>174</v>
      </c>
      <c r="C175">
        <v>1972</v>
      </c>
      <c r="D175" t="s">
        <v>1198</v>
      </c>
      <c r="E175" t="s">
        <v>1199</v>
      </c>
      <c r="F175" t="s">
        <v>1218</v>
      </c>
      <c r="G175" t="s">
        <v>1219</v>
      </c>
      <c r="H175" t="s">
        <v>147</v>
      </c>
      <c r="I175" t="s">
        <v>1220</v>
      </c>
      <c r="K175">
        <v>57000</v>
      </c>
      <c r="L175" t="s">
        <v>1221</v>
      </c>
      <c r="M175" t="s">
        <v>98</v>
      </c>
      <c r="N175">
        <v>17</v>
      </c>
      <c r="O175" t="s">
        <v>99</v>
      </c>
      <c r="S175" t="s">
        <v>384</v>
      </c>
      <c r="U175">
        <v>5</v>
      </c>
      <c r="AC175" t="s">
        <v>306</v>
      </c>
      <c r="AD175" t="s">
        <v>344</v>
      </c>
      <c r="AE175" t="s">
        <v>1222</v>
      </c>
      <c r="AF175" t="s">
        <v>1223</v>
      </c>
      <c r="AG175">
        <v>234</v>
      </c>
      <c r="AN175">
        <v>952</v>
      </c>
      <c r="AO175" t="s">
        <v>345</v>
      </c>
      <c r="AP175" t="s">
        <v>1032</v>
      </c>
      <c r="AS175" t="s">
        <v>513</v>
      </c>
      <c r="AV175" t="s">
        <v>870</v>
      </c>
      <c r="AY175">
        <v>2</v>
      </c>
      <c r="AZ175" t="s">
        <v>1224</v>
      </c>
      <c r="BB175" t="s">
        <v>110</v>
      </c>
      <c r="BC175" t="s">
        <v>111</v>
      </c>
      <c r="BD175" t="s">
        <v>458</v>
      </c>
      <c r="BE175">
        <v>180</v>
      </c>
      <c r="BF175" t="s">
        <v>315</v>
      </c>
      <c r="BG175" t="s">
        <v>458</v>
      </c>
      <c r="BH175">
        <v>112</v>
      </c>
      <c r="BI175" t="s">
        <v>1204</v>
      </c>
      <c r="BJ175" t="s">
        <v>314</v>
      </c>
      <c r="BK175">
        <v>0</v>
      </c>
      <c r="BL175">
        <v>56</v>
      </c>
      <c r="BM175">
        <v>112</v>
      </c>
      <c r="BN175">
        <v>168</v>
      </c>
      <c r="BP175" t="s">
        <v>360</v>
      </c>
      <c r="BQ175" t="s">
        <v>366</v>
      </c>
      <c r="BR175" t="s">
        <v>362</v>
      </c>
      <c r="BS175" t="s">
        <v>360</v>
      </c>
    </row>
    <row r="176" spans="1:86">
      <c r="A176" t="s">
        <v>90</v>
      </c>
      <c r="B176">
        <v>175</v>
      </c>
      <c r="C176">
        <v>1972</v>
      </c>
      <c r="D176" t="s">
        <v>1198</v>
      </c>
      <c r="E176" t="s">
        <v>1199</v>
      </c>
      <c r="F176" t="s">
        <v>1218</v>
      </c>
      <c r="G176" t="s">
        <v>1219</v>
      </c>
      <c r="H176" t="s">
        <v>147</v>
      </c>
      <c r="I176" t="s">
        <v>1220</v>
      </c>
      <c r="K176">
        <v>57000</v>
      </c>
      <c r="L176" t="s">
        <v>1225</v>
      </c>
      <c r="M176" t="s">
        <v>98</v>
      </c>
      <c r="N176">
        <v>17</v>
      </c>
      <c r="O176" t="s">
        <v>99</v>
      </c>
      <c r="S176" t="s">
        <v>384</v>
      </c>
      <c r="U176">
        <v>5</v>
      </c>
      <c r="AC176" t="s">
        <v>306</v>
      </c>
      <c r="AD176" t="s">
        <v>344</v>
      </c>
      <c r="AE176" t="s">
        <v>1222</v>
      </c>
      <c r="AF176" t="s">
        <v>1223</v>
      </c>
      <c r="AG176">
        <v>234</v>
      </c>
      <c r="AN176">
        <v>952</v>
      </c>
      <c r="AO176" t="s">
        <v>345</v>
      </c>
      <c r="AP176" t="s">
        <v>1032</v>
      </c>
      <c r="AS176" t="s">
        <v>513</v>
      </c>
      <c r="AV176" t="s">
        <v>870</v>
      </c>
      <c r="AY176">
        <v>2</v>
      </c>
      <c r="AZ176" t="s">
        <v>1224</v>
      </c>
      <c r="BB176" t="s">
        <v>110</v>
      </c>
      <c r="BC176" t="s">
        <v>111</v>
      </c>
      <c r="BD176" t="s">
        <v>458</v>
      </c>
      <c r="BE176">
        <v>180</v>
      </c>
      <c r="BF176" t="s">
        <v>315</v>
      </c>
      <c r="BG176" t="s">
        <v>458</v>
      </c>
      <c r="BH176">
        <v>168</v>
      </c>
      <c r="BI176" t="s">
        <v>1204</v>
      </c>
      <c r="BJ176" t="s">
        <v>314</v>
      </c>
      <c r="BK176">
        <v>0</v>
      </c>
      <c r="BL176">
        <v>56</v>
      </c>
      <c r="BM176">
        <v>112</v>
      </c>
      <c r="BN176">
        <v>168</v>
      </c>
      <c r="BP176" t="s">
        <v>296</v>
      </c>
      <c r="BQ176" t="s">
        <v>329</v>
      </c>
      <c r="BR176" t="s">
        <v>335</v>
      </c>
      <c r="BS176" t="s">
        <v>125</v>
      </c>
    </row>
    <row r="177" spans="1:71">
      <c r="A177" t="s">
        <v>90</v>
      </c>
      <c r="B177">
        <v>176</v>
      </c>
      <c r="C177">
        <v>1975</v>
      </c>
      <c r="D177" t="s">
        <v>1198</v>
      </c>
      <c r="E177" t="s">
        <v>1199</v>
      </c>
      <c r="F177" t="s">
        <v>1226</v>
      </c>
      <c r="G177" t="s">
        <v>1227</v>
      </c>
      <c r="H177" t="s">
        <v>715</v>
      </c>
      <c r="I177" t="s">
        <v>716</v>
      </c>
      <c r="J177" t="s">
        <v>1228</v>
      </c>
      <c r="K177">
        <v>57000</v>
      </c>
      <c r="L177" t="s">
        <v>1229</v>
      </c>
      <c r="M177" t="s">
        <v>98</v>
      </c>
      <c r="N177">
        <v>17</v>
      </c>
      <c r="O177" t="s">
        <v>99</v>
      </c>
      <c r="S177" t="s">
        <v>143</v>
      </c>
      <c r="U177" t="s">
        <v>1230</v>
      </c>
      <c r="AC177" t="s">
        <v>306</v>
      </c>
      <c r="AD177" t="s">
        <v>344</v>
      </c>
      <c r="AE177" t="s">
        <v>1231</v>
      </c>
      <c r="AF177" t="s">
        <v>1232</v>
      </c>
      <c r="AG177" t="s">
        <v>628</v>
      </c>
      <c r="AN177">
        <v>878</v>
      </c>
      <c r="AO177" t="s">
        <v>345</v>
      </c>
      <c r="AP177">
        <v>35</v>
      </c>
      <c r="AS177" t="s">
        <v>330</v>
      </c>
      <c r="AV177" t="s">
        <v>1233</v>
      </c>
      <c r="AY177">
        <v>3</v>
      </c>
      <c r="AZ177" t="s">
        <v>282</v>
      </c>
      <c r="BB177" t="s">
        <v>110</v>
      </c>
      <c r="BC177" t="s">
        <v>111</v>
      </c>
      <c r="BD177" t="s">
        <v>458</v>
      </c>
      <c r="BE177">
        <v>146</v>
      </c>
      <c r="BF177" t="s">
        <v>315</v>
      </c>
      <c r="BG177" t="s">
        <v>458</v>
      </c>
      <c r="BH177">
        <v>112</v>
      </c>
      <c r="BI177" t="s">
        <v>1204</v>
      </c>
      <c r="BJ177" t="s">
        <v>314</v>
      </c>
      <c r="BK177">
        <v>0</v>
      </c>
      <c r="BL177">
        <v>45</v>
      </c>
      <c r="BM177">
        <v>90</v>
      </c>
      <c r="BN177">
        <v>134</v>
      </c>
      <c r="BP177" t="s">
        <v>390</v>
      </c>
      <c r="BQ177" t="s">
        <v>390</v>
      </c>
      <c r="BR177" t="s">
        <v>357</v>
      </c>
      <c r="BS177" t="s">
        <v>357</v>
      </c>
    </row>
    <row r="178" spans="1:71">
      <c r="A178" t="s">
        <v>90</v>
      </c>
      <c r="B178">
        <v>177</v>
      </c>
      <c r="C178">
        <v>1975</v>
      </c>
      <c r="D178" t="s">
        <v>1198</v>
      </c>
      <c r="E178" t="s">
        <v>1199</v>
      </c>
      <c r="F178" t="s">
        <v>1234</v>
      </c>
      <c r="G178" t="s">
        <v>1208</v>
      </c>
      <c r="H178" t="s">
        <v>1209</v>
      </c>
      <c r="I178" t="s">
        <v>1210</v>
      </c>
      <c r="J178" t="s">
        <v>1228</v>
      </c>
      <c r="K178">
        <v>57000</v>
      </c>
      <c r="L178" t="s">
        <v>1229</v>
      </c>
      <c r="M178" t="s">
        <v>98</v>
      </c>
      <c r="N178">
        <v>17</v>
      </c>
      <c r="O178" t="s">
        <v>99</v>
      </c>
      <c r="S178" t="s">
        <v>144</v>
      </c>
      <c r="U178" t="s">
        <v>358</v>
      </c>
      <c r="AC178" t="s">
        <v>306</v>
      </c>
      <c r="AD178" t="s">
        <v>344</v>
      </c>
      <c r="AE178" t="s">
        <v>1235</v>
      </c>
      <c r="AF178" t="s">
        <v>1236</v>
      </c>
      <c r="AG178" t="s">
        <v>1237</v>
      </c>
      <c r="AN178">
        <v>571</v>
      </c>
      <c r="AO178" t="s">
        <v>345</v>
      </c>
      <c r="AP178" t="s">
        <v>1006</v>
      </c>
      <c r="AS178" t="s">
        <v>334</v>
      </c>
      <c r="AV178" t="s">
        <v>127</v>
      </c>
      <c r="AY178">
        <v>1</v>
      </c>
      <c r="AZ178" t="s">
        <v>156</v>
      </c>
      <c r="BB178" t="s">
        <v>110</v>
      </c>
      <c r="BC178" t="s">
        <v>111</v>
      </c>
      <c r="BD178" t="s">
        <v>458</v>
      </c>
      <c r="BE178">
        <v>146</v>
      </c>
      <c r="BF178" t="s">
        <v>315</v>
      </c>
      <c r="BG178" t="s">
        <v>458</v>
      </c>
      <c r="BH178">
        <v>112</v>
      </c>
      <c r="BI178" t="s">
        <v>1204</v>
      </c>
      <c r="BJ178" t="s">
        <v>314</v>
      </c>
      <c r="BK178">
        <v>0</v>
      </c>
      <c r="BL178">
        <v>45</v>
      </c>
      <c r="BM178">
        <v>90</v>
      </c>
      <c r="BN178">
        <v>134</v>
      </c>
      <c r="BP178" t="s">
        <v>296</v>
      </c>
      <c r="BQ178" t="s">
        <v>366</v>
      </c>
      <c r="BR178" t="s">
        <v>333</v>
      </c>
      <c r="BS178" t="s">
        <v>144</v>
      </c>
    </row>
    <row r="179" spans="1:71">
      <c r="A179" t="s">
        <v>372</v>
      </c>
      <c r="B179">
        <v>178</v>
      </c>
      <c r="C179">
        <v>2006</v>
      </c>
      <c r="D179" t="s">
        <v>1238</v>
      </c>
      <c r="E179" t="s">
        <v>1239</v>
      </c>
      <c r="F179" t="s">
        <v>1240</v>
      </c>
      <c r="G179" t="s">
        <v>1241</v>
      </c>
      <c r="H179" t="s">
        <v>1242</v>
      </c>
      <c r="I179" t="s">
        <v>1243</v>
      </c>
      <c r="K179">
        <v>39327</v>
      </c>
      <c r="L179" t="s">
        <v>1244</v>
      </c>
      <c r="M179" t="s">
        <v>98</v>
      </c>
      <c r="N179">
        <v>20</v>
      </c>
      <c r="O179" t="s">
        <v>99</v>
      </c>
      <c r="Q179" s="1">
        <v>42495</v>
      </c>
      <c r="R179" s="1">
        <v>42583</v>
      </c>
      <c r="S179" t="s">
        <v>144</v>
      </c>
      <c r="U179" t="s">
        <v>396</v>
      </c>
      <c r="X179" t="s">
        <v>1245</v>
      </c>
      <c r="Y179" t="s">
        <v>1246</v>
      </c>
      <c r="AC179" t="s">
        <v>101</v>
      </c>
      <c r="AD179" t="s">
        <v>102</v>
      </c>
      <c r="AG179" t="s">
        <v>1247</v>
      </c>
      <c r="AN179">
        <v>1217</v>
      </c>
      <c r="AO179" t="s">
        <v>102</v>
      </c>
      <c r="AQ179" t="s">
        <v>1248</v>
      </c>
      <c r="AS179" t="s">
        <v>607</v>
      </c>
      <c r="AV179" t="s">
        <v>817</v>
      </c>
      <c r="AW179" t="s">
        <v>298</v>
      </c>
      <c r="AX179" t="s">
        <v>1249</v>
      </c>
      <c r="AY179">
        <v>3</v>
      </c>
      <c r="BB179" t="s">
        <v>110</v>
      </c>
      <c r="BI179" t="s">
        <v>348</v>
      </c>
      <c r="BJ179" t="s">
        <v>317</v>
      </c>
      <c r="BK179">
        <v>0</v>
      </c>
      <c r="BL179">
        <v>20</v>
      </c>
      <c r="BM179">
        <v>40</v>
      </c>
      <c r="BN179">
        <v>60</v>
      </c>
      <c r="BP179">
        <v>13</v>
      </c>
      <c r="BQ179" t="s">
        <v>578</v>
      </c>
      <c r="BR179" t="s">
        <v>607</v>
      </c>
      <c r="BS179" t="s">
        <v>280</v>
      </c>
    </row>
    <row r="180" spans="1:71">
      <c r="A180" t="s">
        <v>372</v>
      </c>
      <c r="B180">
        <v>179</v>
      </c>
      <c r="C180">
        <v>2006</v>
      </c>
      <c r="D180" t="s">
        <v>1238</v>
      </c>
      <c r="E180" t="s">
        <v>1239</v>
      </c>
      <c r="F180" t="s">
        <v>1240</v>
      </c>
      <c r="G180" t="s">
        <v>1250</v>
      </c>
      <c r="H180" t="s">
        <v>1251</v>
      </c>
      <c r="I180" t="s">
        <v>1252</v>
      </c>
      <c r="K180">
        <v>49635</v>
      </c>
      <c r="L180" t="s">
        <v>1253</v>
      </c>
      <c r="M180" t="s">
        <v>98</v>
      </c>
      <c r="N180">
        <v>20</v>
      </c>
      <c r="O180" t="s">
        <v>99</v>
      </c>
      <c r="Q180" s="1">
        <v>42526</v>
      </c>
      <c r="R180" s="1">
        <v>42598</v>
      </c>
      <c r="S180" t="s">
        <v>329</v>
      </c>
      <c r="U180" t="s">
        <v>743</v>
      </c>
      <c r="X180" t="s">
        <v>1245</v>
      </c>
      <c r="Y180" t="s">
        <v>1254</v>
      </c>
      <c r="AC180" t="s">
        <v>101</v>
      </c>
      <c r="AD180" t="s">
        <v>102</v>
      </c>
      <c r="AG180" t="s">
        <v>1255</v>
      </c>
      <c r="AN180">
        <v>1207</v>
      </c>
      <c r="AO180" t="s">
        <v>102</v>
      </c>
      <c r="AQ180" t="s">
        <v>1256</v>
      </c>
      <c r="AS180" t="s">
        <v>299</v>
      </c>
      <c r="AV180" t="s">
        <v>359</v>
      </c>
      <c r="AW180" t="s">
        <v>876</v>
      </c>
      <c r="AX180" t="s">
        <v>650</v>
      </c>
      <c r="AY180">
        <v>2</v>
      </c>
      <c r="BB180" t="s">
        <v>110</v>
      </c>
      <c r="BI180" t="s">
        <v>348</v>
      </c>
      <c r="BJ180" t="s">
        <v>317</v>
      </c>
      <c r="BK180">
        <v>0</v>
      </c>
      <c r="BL180">
        <v>20</v>
      </c>
      <c r="BM180">
        <v>40</v>
      </c>
      <c r="BN180">
        <v>60</v>
      </c>
      <c r="BP180" t="s">
        <v>149</v>
      </c>
      <c r="BQ180" t="s">
        <v>1257</v>
      </c>
      <c r="BR180" t="s">
        <v>582</v>
      </c>
      <c r="BS180" t="s">
        <v>149</v>
      </c>
    </row>
    <row r="181" spans="1:71">
      <c r="A181" t="s">
        <v>372</v>
      </c>
      <c r="B181">
        <v>180</v>
      </c>
      <c r="C181">
        <v>2006</v>
      </c>
      <c r="D181" t="s">
        <v>1238</v>
      </c>
      <c r="E181" t="s">
        <v>1239</v>
      </c>
      <c r="F181" t="s">
        <v>1240</v>
      </c>
      <c r="G181" t="s">
        <v>1258</v>
      </c>
      <c r="H181" t="s">
        <v>1259</v>
      </c>
      <c r="I181" t="s">
        <v>1260</v>
      </c>
      <c r="K181">
        <v>57347</v>
      </c>
      <c r="L181" t="s">
        <v>1261</v>
      </c>
      <c r="M181" t="s">
        <v>98</v>
      </c>
      <c r="N181">
        <v>20</v>
      </c>
      <c r="O181" t="s">
        <v>99</v>
      </c>
      <c r="Q181" s="1">
        <v>42528</v>
      </c>
      <c r="R181" s="1">
        <v>42605</v>
      </c>
      <c r="S181" t="s">
        <v>333</v>
      </c>
      <c r="U181" t="s">
        <v>371</v>
      </c>
      <c r="X181" t="s">
        <v>1245</v>
      </c>
      <c r="Y181" t="s">
        <v>1262</v>
      </c>
      <c r="AC181" t="s">
        <v>101</v>
      </c>
      <c r="AD181" t="s">
        <v>102</v>
      </c>
      <c r="AG181" t="s">
        <v>1263</v>
      </c>
      <c r="AN181">
        <v>720</v>
      </c>
      <c r="AO181" t="s">
        <v>102</v>
      </c>
      <c r="AQ181" t="s">
        <v>1264</v>
      </c>
      <c r="AS181" t="s">
        <v>298</v>
      </c>
      <c r="AV181" t="s">
        <v>108</v>
      </c>
      <c r="AW181">
        <v>17</v>
      </c>
      <c r="AX181" t="s">
        <v>1265</v>
      </c>
      <c r="AY181">
        <v>3</v>
      </c>
      <c r="BB181" t="s">
        <v>110</v>
      </c>
      <c r="BI181" t="s">
        <v>348</v>
      </c>
      <c r="BJ181" t="s">
        <v>317</v>
      </c>
      <c r="BK181">
        <v>0</v>
      </c>
      <c r="BL181">
        <v>20</v>
      </c>
      <c r="BM181">
        <v>40</v>
      </c>
      <c r="BN181">
        <v>60</v>
      </c>
      <c r="BP181" t="s">
        <v>438</v>
      </c>
      <c r="BQ181" t="s">
        <v>598</v>
      </c>
      <c r="BR181" t="s">
        <v>1266</v>
      </c>
      <c r="BS181" t="s">
        <v>533</v>
      </c>
    </row>
    <row r="182" spans="1:71">
      <c r="A182" t="s">
        <v>372</v>
      </c>
      <c r="B182">
        <v>181</v>
      </c>
      <c r="C182">
        <v>2006</v>
      </c>
      <c r="D182" t="s">
        <v>1238</v>
      </c>
      <c r="E182" t="s">
        <v>1239</v>
      </c>
      <c r="F182" t="s">
        <v>1267</v>
      </c>
      <c r="G182" t="s">
        <v>1268</v>
      </c>
      <c r="H182" t="s">
        <v>1269</v>
      </c>
      <c r="I182" t="s">
        <v>1270</v>
      </c>
      <c r="K182">
        <v>63414</v>
      </c>
      <c r="L182" t="s">
        <v>1271</v>
      </c>
      <c r="M182" t="s">
        <v>98</v>
      </c>
      <c r="N182">
        <v>20</v>
      </c>
      <c r="O182" t="s">
        <v>99</v>
      </c>
      <c r="Q182" s="1">
        <v>42492</v>
      </c>
      <c r="R182" s="1">
        <v>42585</v>
      </c>
      <c r="U182" t="s">
        <v>444</v>
      </c>
      <c r="X182" t="s">
        <v>1245</v>
      </c>
      <c r="Y182" t="s">
        <v>1272</v>
      </c>
      <c r="AC182" t="s">
        <v>101</v>
      </c>
      <c r="AD182" t="s">
        <v>102</v>
      </c>
      <c r="AG182" t="s">
        <v>1273</v>
      </c>
      <c r="AN182">
        <v>981</v>
      </c>
      <c r="AO182" t="s">
        <v>102</v>
      </c>
      <c r="AQ182" t="s">
        <v>744</v>
      </c>
      <c r="AS182" t="s">
        <v>459</v>
      </c>
      <c r="AV182" t="s">
        <v>870</v>
      </c>
      <c r="AW182" t="s">
        <v>996</v>
      </c>
      <c r="AX182">
        <v>24</v>
      </c>
      <c r="AY182">
        <v>2</v>
      </c>
      <c r="BB182" t="s">
        <v>110</v>
      </c>
      <c r="BI182" t="s">
        <v>348</v>
      </c>
      <c r="BJ182" t="s">
        <v>317</v>
      </c>
      <c r="BK182">
        <v>0</v>
      </c>
      <c r="BL182">
        <v>25</v>
      </c>
      <c r="BM182">
        <v>50</v>
      </c>
      <c r="BN182">
        <v>75</v>
      </c>
      <c r="BP182" t="s">
        <v>438</v>
      </c>
      <c r="BQ182" t="s">
        <v>1009</v>
      </c>
      <c r="BR182" t="s">
        <v>669</v>
      </c>
      <c r="BS182" t="s">
        <v>280</v>
      </c>
    </row>
    <row r="183" spans="1:71">
      <c r="A183" t="s">
        <v>372</v>
      </c>
      <c r="B183">
        <v>182</v>
      </c>
      <c r="C183">
        <v>2007</v>
      </c>
      <c r="D183" t="s">
        <v>1238</v>
      </c>
      <c r="E183" t="s">
        <v>1239</v>
      </c>
      <c r="F183" t="s">
        <v>1240</v>
      </c>
      <c r="G183" t="s">
        <v>1241</v>
      </c>
      <c r="H183" t="s">
        <v>1242</v>
      </c>
      <c r="I183" t="s">
        <v>1243</v>
      </c>
      <c r="K183">
        <v>50292</v>
      </c>
      <c r="L183" t="s">
        <v>1274</v>
      </c>
      <c r="M183" t="s">
        <v>98</v>
      </c>
      <c r="N183">
        <v>20</v>
      </c>
      <c r="O183" t="s">
        <v>99</v>
      </c>
      <c r="Q183" s="1">
        <v>42530</v>
      </c>
      <c r="R183" s="1">
        <v>42612</v>
      </c>
      <c r="S183" t="s">
        <v>384</v>
      </c>
      <c r="U183" t="s">
        <v>1230</v>
      </c>
      <c r="W183" t="s">
        <v>1275</v>
      </c>
      <c r="X183" t="s">
        <v>1245</v>
      </c>
      <c r="Y183" t="s">
        <v>1276</v>
      </c>
      <c r="AC183" t="s">
        <v>101</v>
      </c>
      <c r="AD183" t="s">
        <v>102</v>
      </c>
      <c r="AE183" t="s">
        <v>1277</v>
      </c>
      <c r="AF183" t="s">
        <v>1278</v>
      </c>
      <c r="AG183">
        <v>125</v>
      </c>
      <c r="AI183" t="s">
        <v>388</v>
      </c>
      <c r="AJ183" t="s">
        <v>330</v>
      </c>
      <c r="AK183" t="s">
        <v>1279</v>
      </c>
      <c r="AL183" t="s">
        <v>1280</v>
      </c>
      <c r="AN183">
        <v>612</v>
      </c>
      <c r="AO183" t="s">
        <v>102</v>
      </c>
      <c r="AQ183">
        <v>92</v>
      </c>
      <c r="AS183" t="s">
        <v>635</v>
      </c>
      <c r="AV183" t="s">
        <v>359</v>
      </c>
      <c r="AW183" t="s">
        <v>1281</v>
      </c>
      <c r="AX183" t="s">
        <v>1005</v>
      </c>
      <c r="AY183">
        <v>2</v>
      </c>
      <c r="BB183" t="s">
        <v>110</v>
      </c>
      <c r="BI183" t="s">
        <v>348</v>
      </c>
      <c r="BJ183" t="s">
        <v>317</v>
      </c>
      <c r="BK183">
        <v>0</v>
      </c>
      <c r="BL183">
        <v>20</v>
      </c>
      <c r="BM183">
        <v>40</v>
      </c>
      <c r="BN183">
        <v>60</v>
      </c>
      <c r="BP183" t="s">
        <v>1257</v>
      </c>
      <c r="BQ183" t="s">
        <v>1282</v>
      </c>
      <c r="BR183" t="s">
        <v>1283</v>
      </c>
      <c r="BS183" t="s">
        <v>1257</v>
      </c>
    </row>
    <row r="184" spans="1:71">
      <c r="A184" t="s">
        <v>372</v>
      </c>
      <c r="B184">
        <v>183</v>
      </c>
      <c r="C184">
        <v>2007</v>
      </c>
      <c r="D184" t="s">
        <v>1238</v>
      </c>
      <c r="E184" t="s">
        <v>1239</v>
      </c>
      <c r="F184" t="s">
        <v>1240</v>
      </c>
      <c r="G184" t="s">
        <v>1250</v>
      </c>
      <c r="H184" t="s">
        <v>1251</v>
      </c>
      <c r="I184" t="s">
        <v>1252</v>
      </c>
      <c r="K184">
        <v>46857</v>
      </c>
      <c r="L184" t="s">
        <v>1253</v>
      </c>
      <c r="M184" t="s">
        <v>98</v>
      </c>
      <c r="N184">
        <v>20</v>
      </c>
      <c r="O184" t="s">
        <v>99</v>
      </c>
      <c r="Q184" s="1">
        <v>42529</v>
      </c>
      <c r="R184" s="1">
        <v>42611</v>
      </c>
      <c r="S184">
        <v>6</v>
      </c>
      <c r="U184" t="s">
        <v>1284</v>
      </c>
      <c r="W184" t="s">
        <v>1285</v>
      </c>
      <c r="X184" t="s">
        <v>1245</v>
      </c>
      <c r="Y184" t="s">
        <v>1286</v>
      </c>
      <c r="AC184" t="s">
        <v>101</v>
      </c>
      <c r="AD184" t="s">
        <v>102</v>
      </c>
      <c r="AE184" t="s">
        <v>1287</v>
      </c>
      <c r="AF184" t="s">
        <v>1288</v>
      </c>
      <c r="AG184" t="s">
        <v>1289</v>
      </c>
      <c r="AI184" t="s">
        <v>1205</v>
      </c>
      <c r="AJ184" t="s">
        <v>909</v>
      </c>
      <c r="AK184" t="s">
        <v>1290</v>
      </c>
      <c r="AL184" t="s">
        <v>507</v>
      </c>
      <c r="AN184">
        <v>1788</v>
      </c>
      <c r="AO184" t="s">
        <v>102</v>
      </c>
      <c r="AQ184">
        <v>204</v>
      </c>
      <c r="AS184" t="s">
        <v>507</v>
      </c>
      <c r="AV184" t="s">
        <v>359</v>
      </c>
      <c r="AW184" t="s">
        <v>325</v>
      </c>
      <c r="AX184" t="s">
        <v>1291</v>
      </c>
      <c r="AY184">
        <v>2</v>
      </c>
      <c r="BB184" t="s">
        <v>110</v>
      </c>
      <c r="BI184" t="s">
        <v>348</v>
      </c>
      <c r="BJ184" t="s">
        <v>317</v>
      </c>
      <c r="BK184">
        <v>0</v>
      </c>
      <c r="BL184">
        <v>20</v>
      </c>
      <c r="BM184">
        <v>40</v>
      </c>
      <c r="BN184">
        <v>60</v>
      </c>
      <c r="BP184" t="s">
        <v>1292</v>
      </c>
      <c r="BQ184">
        <v>18</v>
      </c>
      <c r="BR184" t="s">
        <v>626</v>
      </c>
      <c r="BS184" t="s">
        <v>864</v>
      </c>
    </row>
    <row r="185" spans="1:71">
      <c r="A185" t="s">
        <v>372</v>
      </c>
      <c r="B185">
        <v>184</v>
      </c>
      <c r="C185">
        <v>2007</v>
      </c>
      <c r="D185" t="s">
        <v>1238</v>
      </c>
      <c r="E185" t="s">
        <v>1239</v>
      </c>
      <c r="F185" t="s">
        <v>1240</v>
      </c>
      <c r="G185" t="s">
        <v>1258</v>
      </c>
      <c r="H185" t="s">
        <v>1259</v>
      </c>
      <c r="I185" t="s">
        <v>1260</v>
      </c>
      <c r="K185">
        <v>61623</v>
      </c>
      <c r="L185" t="s">
        <v>1261</v>
      </c>
      <c r="M185" t="s">
        <v>98</v>
      </c>
      <c r="N185">
        <v>20</v>
      </c>
      <c r="O185" t="s">
        <v>99</v>
      </c>
      <c r="Q185" s="1">
        <v>42534</v>
      </c>
      <c r="R185" s="1">
        <v>42626</v>
      </c>
      <c r="S185" t="s">
        <v>1205</v>
      </c>
      <c r="U185" t="s">
        <v>329</v>
      </c>
      <c r="W185" t="s">
        <v>1293</v>
      </c>
      <c r="X185" t="s">
        <v>1245</v>
      </c>
      <c r="Y185" t="s">
        <v>1294</v>
      </c>
      <c r="AC185" t="s">
        <v>101</v>
      </c>
      <c r="AD185" t="s">
        <v>102</v>
      </c>
      <c r="AE185" t="s">
        <v>1295</v>
      </c>
      <c r="AF185" t="s">
        <v>1296</v>
      </c>
      <c r="AG185" t="s">
        <v>1297</v>
      </c>
      <c r="AI185" t="s">
        <v>330</v>
      </c>
      <c r="AJ185" t="s">
        <v>169</v>
      </c>
      <c r="AK185" t="s">
        <v>1298</v>
      </c>
      <c r="AL185" t="s">
        <v>1299</v>
      </c>
      <c r="AN185">
        <v>701</v>
      </c>
      <c r="AO185" t="s">
        <v>102</v>
      </c>
      <c r="AQ185" t="s">
        <v>897</v>
      </c>
      <c r="AS185" t="s">
        <v>320</v>
      </c>
      <c r="AV185" t="s">
        <v>1300</v>
      </c>
      <c r="AW185" t="s">
        <v>875</v>
      </c>
      <c r="AX185" t="s">
        <v>1057</v>
      </c>
      <c r="AY185">
        <v>2</v>
      </c>
      <c r="BB185" t="s">
        <v>110</v>
      </c>
      <c r="BI185" t="s">
        <v>348</v>
      </c>
      <c r="BJ185" t="s">
        <v>317</v>
      </c>
      <c r="BK185">
        <v>0</v>
      </c>
      <c r="BL185">
        <v>20</v>
      </c>
      <c r="BM185">
        <v>40</v>
      </c>
      <c r="BN185">
        <v>60</v>
      </c>
      <c r="BP185" t="s">
        <v>1301</v>
      </c>
      <c r="BQ185">
        <v>21</v>
      </c>
      <c r="BR185" t="s">
        <v>1003</v>
      </c>
      <c r="BS185" t="s">
        <v>1030</v>
      </c>
    </row>
    <row r="186" spans="1:71">
      <c r="A186" t="s">
        <v>372</v>
      </c>
      <c r="B186">
        <v>185</v>
      </c>
      <c r="C186">
        <v>2007</v>
      </c>
      <c r="D186" t="s">
        <v>1238</v>
      </c>
      <c r="E186" t="s">
        <v>1239</v>
      </c>
      <c r="F186" t="s">
        <v>1267</v>
      </c>
      <c r="G186" t="s">
        <v>1268</v>
      </c>
      <c r="H186" t="s">
        <v>1269</v>
      </c>
      <c r="I186" t="s">
        <v>1270</v>
      </c>
      <c r="K186">
        <v>53326</v>
      </c>
      <c r="L186" t="s">
        <v>1271</v>
      </c>
      <c r="M186" t="s">
        <v>98</v>
      </c>
      <c r="N186">
        <v>20</v>
      </c>
      <c r="O186" t="s">
        <v>99</v>
      </c>
      <c r="Q186" s="1">
        <v>42522</v>
      </c>
      <c r="R186" s="1">
        <v>42623</v>
      </c>
      <c r="S186" t="s">
        <v>126</v>
      </c>
      <c r="U186" t="s">
        <v>357</v>
      </c>
      <c r="W186" t="s">
        <v>1302</v>
      </c>
      <c r="X186" t="s">
        <v>1245</v>
      </c>
      <c r="Y186" t="s">
        <v>712</v>
      </c>
      <c r="AC186" t="s">
        <v>101</v>
      </c>
      <c r="AD186" t="s">
        <v>102</v>
      </c>
      <c r="AE186" t="s">
        <v>1303</v>
      </c>
      <c r="AF186" t="s">
        <v>1304</v>
      </c>
      <c r="AG186" t="s">
        <v>1305</v>
      </c>
      <c r="AI186" t="s">
        <v>371</v>
      </c>
      <c r="AJ186" t="s">
        <v>283</v>
      </c>
      <c r="AK186" t="s">
        <v>1304</v>
      </c>
      <c r="AL186" t="s">
        <v>1306</v>
      </c>
      <c r="AN186">
        <v>696</v>
      </c>
      <c r="AO186" t="s">
        <v>102</v>
      </c>
      <c r="AQ186">
        <v>71</v>
      </c>
      <c r="AS186" t="s">
        <v>339</v>
      </c>
      <c r="AV186" t="s">
        <v>310</v>
      </c>
      <c r="AW186" t="s">
        <v>744</v>
      </c>
      <c r="AX186" t="s">
        <v>1307</v>
      </c>
      <c r="AY186">
        <v>1</v>
      </c>
      <c r="BB186" t="s">
        <v>110</v>
      </c>
      <c r="BI186" t="s">
        <v>348</v>
      </c>
      <c r="BJ186" t="s">
        <v>317</v>
      </c>
      <c r="BK186">
        <v>0</v>
      </c>
      <c r="BL186">
        <v>25</v>
      </c>
      <c r="BM186">
        <v>50</v>
      </c>
      <c r="BN186">
        <v>75</v>
      </c>
      <c r="BP186">
        <v>12</v>
      </c>
      <c r="BQ186" t="s">
        <v>508</v>
      </c>
      <c r="BR186" t="s">
        <v>106</v>
      </c>
      <c r="BS186" t="s">
        <v>478</v>
      </c>
    </row>
    <row r="187" spans="1:71">
      <c r="A187" t="s">
        <v>1308</v>
      </c>
      <c r="B187">
        <v>186</v>
      </c>
      <c r="C187">
        <v>1978</v>
      </c>
      <c r="D187" t="s">
        <v>1309</v>
      </c>
      <c r="E187" t="s">
        <v>1310</v>
      </c>
      <c r="F187" t="s">
        <v>1311</v>
      </c>
      <c r="G187" t="s">
        <v>285</v>
      </c>
      <c r="H187" t="s">
        <v>286</v>
      </c>
      <c r="I187" t="s">
        <v>287</v>
      </c>
      <c r="J187" t="s">
        <v>1312</v>
      </c>
      <c r="M187" t="s">
        <v>98</v>
      </c>
      <c r="N187">
        <v>15</v>
      </c>
      <c r="O187" t="s">
        <v>99</v>
      </c>
      <c r="Q187" s="1">
        <v>42487</v>
      </c>
      <c r="R187" s="1">
        <v>42597</v>
      </c>
      <c r="S187" t="s">
        <v>116</v>
      </c>
      <c r="U187" t="s">
        <v>1313</v>
      </c>
      <c r="W187" t="s">
        <v>1314</v>
      </c>
      <c r="AC187" t="s">
        <v>306</v>
      </c>
      <c r="AD187" t="s">
        <v>344</v>
      </c>
      <c r="AE187" t="s">
        <v>1315</v>
      </c>
      <c r="AF187" t="s">
        <v>1316</v>
      </c>
      <c r="AG187" t="s">
        <v>1317</v>
      </c>
      <c r="AN187">
        <v>719</v>
      </c>
      <c r="AO187" t="s">
        <v>345</v>
      </c>
      <c r="AP187" t="s">
        <v>1318</v>
      </c>
      <c r="AS187" t="s">
        <v>1009</v>
      </c>
      <c r="AV187" t="s">
        <v>359</v>
      </c>
      <c r="AY187">
        <v>2</v>
      </c>
      <c r="AZ187" t="s">
        <v>295</v>
      </c>
      <c r="BB187" t="s">
        <v>110</v>
      </c>
      <c r="BD187" t="s">
        <v>112</v>
      </c>
      <c r="BG187" t="s">
        <v>112</v>
      </c>
      <c r="BI187" t="s">
        <v>319</v>
      </c>
      <c r="BJ187" t="s">
        <v>317</v>
      </c>
      <c r="BK187">
        <v>0</v>
      </c>
      <c r="BL187">
        <v>30</v>
      </c>
      <c r="BM187">
        <v>60</v>
      </c>
      <c r="BN187">
        <v>90</v>
      </c>
      <c r="BP187" t="s">
        <v>293</v>
      </c>
      <c r="BQ187" t="s">
        <v>296</v>
      </c>
      <c r="BR187" t="s">
        <v>125</v>
      </c>
      <c r="BS187" t="s">
        <v>283</v>
      </c>
    </row>
    <row r="188" spans="1:71">
      <c r="A188" t="s">
        <v>1308</v>
      </c>
      <c r="B188">
        <v>187</v>
      </c>
      <c r="C188">
        <v>1978</v>
      </c>
      <c r="D188" t="s">
        <v>1309</v>
      </c>
      <c r="E188" t="s">
        <v>1310</v>
      </c>
      <c r="F188" t="s">
        <v>326</v>
      </c>
      <c r="G188" t="s">
        <v>636</v>
      </c>
      <c r="H188" t="s">
        <v>95</v>
      </c>
      <c r="I188" t="s">
        <v>637</v>
      </c>
      <c r="J188" t="s">
        <v>1312</v>
      </c>
      <c r="M188" t="s">
        <v>98</v>
      </c>
      <c r="N188">
        <v>15</v>
      </c>
      <c r="O188" t="s">
        <v>99</v>
      </c>
      <c r="Q188" s="1">
        <v>42510</v>
      </c>
      <c r="R188" s="1">
        <v>42607</v>
      </c>
      <c r="S188" t="s">
        <v>283</v>
      </c>
      <c r="U188" t="s">
        <v>1319</v>
      </c>
      <c r="W188" t="s">
        <v>1302</v>
      </c>
      <c r="AC188" t="s">
        <v>306</v>
      </c>
      <c r="AD188" t="s">
        <v>344</v>
      </c>
      <c r="AE188" t="s">
        <v>1320</v>
      </c>
      <c r="AF188">
        <v>895</v>
      </c>
      <c r="AG188">
        <v>107</v>
      </c>
      <c r="AN188">
        <v>1199</v>
      </c>
      <c r="AO188" t="s">
        <v>345</v>
      </c>
      <c r="AP188" t="s">
        <v>494</v>
      </c>
      <c r="AS188" t="s">
        <v>388</v>
      </c>
      <c r="AV188" t="s">
        <v>127</v>
      </c>
      <c r="AY188">
        <v>1</v>
      </c>
      <c r="AZ188" t="s">
        <v>663</v>
      </c>
      <c r="BB188" t="s">
        <v>110</v>
      </c>
      <c r="BD188" t="s">
        <v>112</v>
      </c>
      <c r="BG188" t="s">
        <v>112</v>
      </c>
      <c r="BI188" t="s">
        <v>319</v>
      </c>
      <c r="BJ188" t="s">
        <v>317</v>
      </c>
      <c r="BK188">
        <v>0</v>
      </c>
      <c r="BL188">
        <v>30</v>
      </c>
      <c r="BM188">
        <v>60</v>
      </c>
      <c r="BN188">
        <v>90</v>
      </c>
      <c r="BP188" t="s">
        <v>298</v>
      </c>
      <c r="BQ188" t="s">
        <v>833</v>
      </c>
      <c r="BR188" t="s">
        <v>666</v>
      </c>
      <c r="BS188" t="s">
        <v>338</v>
      </c>
    </row>
    <row r="189" spans="1:71">
      <c r="A189" t="s">
        <v>1308</v>
      </c>
      <c r="B189">
        <v>188</v>
      </c>
      <c r="C189">
        <v>1978</v>
      </c>
      <c r="D189" t="s">
        <v>1309</v>
      </c>
      <c r="E189" t="s">
        <v>1310</v>
      </c>
      <c r="F189" t="s">
        <v>1321</v>
      </c>
      <c r="G189" t="s">
        <v>1322</v>
      </c>
      <c r="H189" t="s">
        <v>1323</v>
      </c>
      <c r="I189" t="s">
        <v>1324</v>
      </c>
      <c r="J189" t="s">
        <v>1312</v>
      </c>
      <c r="M189" t="s">
        <v>98</v>
      </c>
      <c r="N189">
        <v>15</v>
      </c>
      <c r="O189" t="s">
        <v>99</v>
      </c>
      <c r="Q189" s="1">
        <v>42519</v>
      </c>
      <c r="R189" s="1">
        <v>42613</v>
      </c>
      <c r="S189" t="s">
        <v>113</v>
      </c>
      <c r="U189" t="s">
        <v>1325</v>
      </c>
      <c r="W189" t="s">
        <v>1326</v>
      </c>
      <c r="AC189" t="s">
        <v>306</v>
      </c>
      <c r="AD189" t="s">
        <v>344</v>
      </c>
      <c r="AE189" t="s">
        <v>1327</v>
      </c>
      <c r="AF189" t="s">
        <v>1328</v>
      </c>
      <c r="AG189" t="s">
        <v>1329</v>
      </c>
      <c r="AN189">
        <v>1043</v>
      </c>
      <c r="AO189" t="s">
        <v>345</v>
      </c>
      <c r="AP189" t="s">
        <v>679</v>
      </c>
      <c r="AS189" t="s">
        <v>551</v>
      </c>
      <c r="AV189" t="s">
        <v>310</v>
      </c>
      <c r="AY189">
        <v>1</v>
      </c>
      <c r="AZ189" t="s">
        <v>1330</v>
      </c>
      <c r="BB189" t="s">
        <v>110</v>
      </c>
      <c r="BD189" t="s">
        <v>112</v>
      </c>
      <c r="BG189" t="s">
        <v>112</v>
      </c>
      <c r="BI189" t="s">
        <v>319</v>
      </c>
      <c r="BJ189" t="s">
        <v>317</v>
      </c>
      <c r="BK189">
        <v>0</v>
      </c>
      <c r="BL189">
        <v>30</v>
      </c>
      <c r="BM189">
        <v>60</v>
      </c>
      <c r="BN189">
        <v>90</v>
      </c>
      <c r="BP189" t="s">
        <v>294</v>
      </c>
      <c r="BQ189" t="s">
        <v>248</v>
      </c>
      <c r="BR189" t="s">
        <v>318</v>
      </c>
      <c r="BS189" t="s">
        <v>627</v>
      </c>
    </row>
    <row r="190" spans="1:71">
      <c r="A190" t="s">
        <v>1308</v>
      </c>
      <c r="B190">
        <v>189</v>
      </c>
      <c r="C190">
        <v>1978</v>
      </c>
      <c r="D190" t="s">
        <v>1309</v>
      </c>
      <c r="E190" t="s">
        <v>1310</v>
      </c>
      <c r="F190" t="s">
        <v>668</v>
      </c>
      <c r="G190" t="s">
        <v>1331</v>
      </c>
      <c r="H190" t="s">
        <v>1332</v>
      </c>
      <c r="I190" t="s">
        <v>1333</v>
      </c>
      <c r="J190" t="s">
        <v>1312</v>
      </c>
      <c r="M190" t="s">
        <v>98</v>
      </c>
      <c r="N190">
        <v>15</v>
      </c>
      <c r="O190" t="s">
        <v>99</v>
      </c>
      <c r="Q190" s="1">
        <v>42517</v>
      </c>
      <c r="R190" s="1">
        <v>42612</v>
      </c>
      <c r="S190" t="s">
        <v>390</v>
      </c>
      <c r="U190" t="s">
        <v>1334</v>
      </c>
      <c r="W190" t="s">
        <v>1335</v>
      </c>
      <c r="AC190" t="s">
        <v>306</v>
      </c>
      <c r="AD190" t="s">
        <v>344</v>
      </c>
      <c r="AE190" t="s">
        <v>1336</v>
      </c>
      <c r="AF190" t="s">
        <v>1337</v>
      </c>
      <c r="AG190" t="s">
        <v>1338</v>
      </c>
      <c r="AN190">
        <v>931</v>
      </c>
      <c r="AO190" t="s">
        <v>345</v>
      </c>
      <c r="AP190" t="s">
        <v>1339</v>
      </c>
      <c r="AS190" t="s">
        <v>589</v>
      </c>
      <c r="AV190" t="s">
        <v>310</v>
      </c>
      <c r="AY190">
        <v>1</v>
      </c>
      <c r="AZ190" t="s">
        <v>668</v>
      </c>
      <c r="BB190" t="s">
        <v>110</v>
      </c>
      <c r="BD190" t="s">
        <v>112</v>
      </c>
      <c r="BG190" t="s">
        <v>112</v>
      </c>
      <c r="BI190" t="s">
        <v>319</v>
      </c>
      <c r="BJ190" t="s">
        <v>317</v>
      </c>
      <c r="BK190">
        <v>0</v>
      </c>
      <c r="BL190">
        <v>30</v>
      </c>
      <c r="BM190">
        <v>60</v>
      </c>
      <c r="BN190">
        <v>90</v>
      </c>
      <c r="BP190" t="s">
        <v>1340</v>
      </c>
      <c r="BQ190">
        <v>15</v>
      </c>
      <c r="BR190">
        <v>15</v>
      </c>
      <c r="BS190" t="s">
        <v>1341</v>
      </c>
    </row>
    <row r="191" spans="1:71">
      <c r="A191" t="s">
        <v>1308</v>
      </c>
      <c r="B191">
        <v>190</v>
      </c>
      <c r="C191">
        <v>1978</v>
      </c>
      <c r="D191" t="s">
        <v>1309</v>
      </c>
      <c r="E191" t="s">
        <v>1310</v>
      </c>
      <c r="F191" t="s">
        <v>1342</v>
      </c>
      <c r="G191" t="s">
        <v>1343</v>
      </c>
      <c r="H191" t="s">
        <v>1344</v>
      </c>
      <c r="I191" t="s">
        <v>1345</v>
      </c>
      <c r="J191" t="s">
        <v>1312</v>
      </c>
      <c r="M191" t="s">
        <v>98</v>
      </c>
      <c r="N191">
        <v>15</v>
      </c>
      <c r="O191" t="s">
        <v>99</v>
      </c>
      <c r="Q191" s="1">
        <v>42502</v>
      </c>
      <c r="R191" s="1">
        <v>42607</v>
      </c>
      <c r="S191" t="s">
        <v>304</v>
      </c>
      <c r="U191" t="s">
        <v>1346</v>
      </c>
      <c r="W191" t="s">
        <v>1326</v>
      </c>
      <c r="AC191" t="s">
        <v>306</v>
      </c>
      <c r="AD191" t="s">
        <v>344</v>
      </c>
      <c r="AE191" t="s">
        <v>1347</v>
      </c>
      <c r="AF191" t="s">
        <v>1348</v>
      </c>
      <c r="AG191" t="s">
        <v>1349</v>
      </c>
      <c r="AN191">
        <v>931</v>
      </c>
      <c r="AO191" t="s">
        <v>345</v>
      </c>
      <c r="AP191">
        <v>44</v>
      </c>
      <c r="AS191" t="s">
        <v>387</v>
      </c>
      <c r="AV191" t="s">
        <v>310</v>
      </c>
      <c r="AY191">
        <v>1</v>
      </c>
      <c r="AZ191" t="s">
        <v>668</v>
      </c>
      <c r="BB191" t="s">
        <v>110</v>
      </c>
      <c r="BD191" t="s">
        <v>112</v>
      </c>
      <c r="BG191" t="s">
        <v>112</v>
      </c>
      <c r="BI191" t="s">
        <v>319</v>
      </c>
      <c r="BJ191" t="s">
        <v>317</v>
      </c>
      <c r="BK191">
        <v>0</v>
      </c>
      <c r="BL191">
        <v>30</v>
      </c>
      <c r="BM191">
        <v>60</v>
      </c>
      <c r="BN191">
        <v>90</v>
      </c>
      <c r="BP191" t="s">
        <v>298</v>
      </c>
      <c r="BQ191" t="s">
        <v>183</v>
      </c>
      <c r="BR191" t="s">
        <v>293</v>
      </c>
      <c r="BS191" t="s">
        <v>299</v>
      </c>
    </row>
    <row r="192" spans="1:71">
      <c r="A192" t="s">
        <v>90</v>
      </c>
      <c r="B192">
        <v>191</v>
      </c>
      <c r="C192">
        <v>1978</v>
      </c>
      <c r="D192" t="s">
        <v>1309</v>
      </c>
      <c r="E192" t="s">
        <v>1310</v>
      </c>
      <c r="F192" t="s">
        <v>1311</v>
      </c>
      <c r="G192" t="s">
        <v>285</v>
      </c>
      <c r="H192" t="s">
        <v>286</v>
      </c>
      <c r="I192" t="s">
        <v>287</v>
      </c>
      <c r="J192" t="s">
        <v>1350</v>
      </c>
      <c r="M192" t="s">
        <v>98</v>
      </c>
      <c r="N192">
        <v>15</v>
      </c>
      <c r="O192" t="s">
        <v>99</v>
      </c>
      <c r="Q192" s="1">
        <v>42487</v>
      </c>
      <c r="R192" s="1">
        <v>42604</v>
      </c>
      <c r="S192" t="s">
        <v>357</v>
      </c>
      <c r="U192" t="s">
        <v>1351</v>
      </c>
      <c r="W192" t="s">
        <v>1352</v>
      </c>
      <c r="AC192" t="s">
        <v>306</v>
      </c>
      <c r="AD192" t="s">
        <v>344</v>
      </c>
      <c r="AE192" t="s">
        <v>1353</v>
      </c>
      <c r="AF192" t="s">
        <v>1354</v>
      </c>
      <c r="AG192" t="s">
        <v>1355</v>
      </c>
      <c r="AN192">
        <v>719</v>
      </c>
      <c r="AO192" t="s">
        <v>345</v>
      </c>
      <c r="AP192" t="s">
        <v>1356</v>
      </c>
      <c r="AS192" t="s">
        <v>524</v>
      </c>
      <c r="AV192" t="s">
        <v>359</v>
      </c>
      <c r="AY192">
        <v>2</v>
      </c>
      <c r="AZ192" t="s">
        <v>295</v>
      </c>
      <c r="BB192" t="s">
        <v>110</v>
      </c>
      <c r="BD192" t="s">
        <v>112</v>
      </c>
      <c r="BG192" t="s">
        <v>112</v>
      </c>
      <c r="BI192" t="s">
        <v>319</v>
      </c>
      <c r="BJ192" t="s">
        <v>317</v>
      </c>
      <c r="BK192">
        <v>0</v>
      </c>
      <c r="BL192">
        <v>30</v>
      </c>
      <c r="BM192">
        <v>60</v>
      </c>
      <c r="BN192">
        <v>90</v>
      </c>
      <c r="BP192" t="s">
        <v>283</v>
      </c>
      <c r="BQ192" t="s">
        <v>125</v>
      </c>
      <c r="BR192" t="s">
        <v>296</v>
      </c>
      <c r="BS192" t="s">
        <v>143</v>
      </c>
    </row>
    <row r="193" spans="1:71">
      <c r="A193" t="s">
        <v>90</v>
      </c>
      <c r="B193">
        <v>192</v>
      </c>
      <c r="C193">
        <v>1978</v>
      </c>
      <c r="D193" t="s">
        <v>1309</v>
      </c>
      <c r="E193" t="s">
        <v>1310</v>
      </c>
      <c r="F193" t="s">
        <v>326</v>
      </c>
      <c r="G193" t="s">
        <v>636</v>
      </c>
      <c r="H193" t="s">
        <v>95</v>
      </c>
      <c r="I193" t="s">
        <v>637</v>
      </c>
      <c r="J193" t="s">
        <v>1350</v>
      </c>
      <c r="M193" t="s">
        <v>98</v>
      </c>
      <c r="N193">
        <v>15</v>
      </c>
      <c r="O193" t="s">
        <v>99</v>
      </c>
      <c r="Q193" s="1">
        <v>42510</v>
      </c>
      <c r="R193" s="1">
        <v>42612</v>
      </c>
      <c r="S193" t="s">
        <v>283</v>
      </c>
      <c r="U193" t="s">
        <v>1357</v>
      </c>
      <c r="W193" t="s">
        <v>612</v>
      </c>
      <c r="AC193" t="s">
        <v>306</v>
      </c>
      <c r="AD193" t="s">
        <v>344</v>
      </c>
      <c r="AE193" t="s">
        <v>1358</v>
      </c>
      <c r="AF193" t="s">
        <v>1359</v>
      </c>
      <c r="AG193" t="s">
        <v>1360</v>
      </c>
      <c r="AN193">
        <v>1199</v>
      </c>
      <c r="AO193" t="s">
        <v>345</v>
      </c>
      <c r="AP193" t="s">
        <v>494</v>
      </c>
      <c r="AS193" t="s">
        <v>388</v>
      </c>
      <c r="AV193" t="s">
        <v>127</v>
      </c>
      <c r="AY193">
        <v>1</v>
      </c>
      <c r="AZ193" t="s">
        <v>663</v>
      </c>
      <c r="BB193" t="s">
        <v>110</v>
      </c>
      <c r="BD193" t="s">
        <v>112</v>
      </c>
      <c r="BG193" t="s">
        <v>112</v>
      </c>
      <c r="BI193" t="s">
        <v>319</v>
      </c>
      <c r="BJ193" t="s">
        <v>317</v>
      </c>
      <c r="BK193">
        <v>0</v>
      </c>
      <c r="BL193">
        <v>30</v>
      </c>
      <c r="BM193">
        <v>60</v>
      </c>
      <c r="BN193">
        <v>90</v>
      </c>
      <c r="BP193" t="s">
        <v>216</v>
      </c>
      <c r="BQ193" t="s">
        <v>128</v>
      </c>
      <c r="BR193" t="s">
        <v>217</v>
      </c>
      <c r="BS193" t="s">
        <v>128</v>
      </c>
    </row>
    <row r="194" spans="1:71">
      <c r="A194" t="s">
        <v>90</v>
      </c>
      <c r="B194">
        <v>193</v>
      </c>
      <c r="C194">
        <v>1978</v>
      </c>
      <c r="D194" t="s">
        <v>1309</v>
      </c>
      <c r="E194" t="s">
        <v>1310</v>
      </c>
      <c r="F194" t="s">
        <v>1321</v>
      </c>
      <c r="G194" t="s">
        <v>1322</v>
      </c>
      <c r="H194" t="s">
        <v>1323</v>
      </c>
      <c r="I194" t="s">
        <v>1324</v>
      </c>
      <c r="J194" t="s">
        <v>1350</v>
      </c>
      <c r="M194" t="s">
        <v>98</v>
      </c>
      <c r="N194">
        <v>15</v>
      </c>
      <c r="O194" t="s">
        <v>99</v>
      </c>
      <c r="Q194" s="1">
        <v>42519</v>
      </c>
      <c r="R194" s="1">
        <v>42631</v>
      </c>
      <c r="S194" t="s">
        <v>113</v>
      </c>
      <c r="U194" t="s">
        <v>1361</v>
      </c>
      <c r="W194" t="s">
        <v>1335</v>
      </c>
      <c r="AC194" t="s">
        <v>306</v>
      </c>
      <c r="AD194" t="s">
        <v>344</v>
      </c>
      <c r="AE194" t="s">
        <v>1362</v>
      </c>
      <c r="AF194" t="s">
        <v>1363</v>
      </c>
      <c r="AG194" t="s">
        <v>1364</v>
      </c>
      <c r="AN194">
        <v>1043</v>
      </c>
      <c r="AO194" t="s">
        <v>345</v>
      </c>
      <c r="AP194" t="s">
        <v>1365</v>
      </c>
      <c r="AS194" t="s">
        <v>551</v>
      </c>
      <c r="AV194" t="s">
        <v>310</v>
      </c>
      <c r="AY194">
        <v>1</v>
      </c>
      <c r="AZ194" t="s">
        <v>1330</v>
      </c>
      <c r="BB194" t="s">
        <v>110</v>
      </c>
      <c r="BD194" t="s">
        <v>112</v>
      </c>
      <c r="BG194" t="s">
        <v>112</v>
      </c>
      <c r="BI194" t="s">
        <v>319</v>
      </c>
      <c r="BJ194" t="s">
        <v>317</v>
      </c>
      <c r="BK194">
        <v>0</v>
      </c>
      <c r="BL194">
        <v>30</v>
      </c>
      <c r="BM194">
        <v>60</v>
      </c>
      <c r="BN194">
        <v>90</v>
      </c>
      <c r="BP194" t="s">
        <v>390</v>
      </c>
      <c r="BQ194">
        <v>6</v>
      </c>
      <c r="BR194" t="s">
        <v>139</v>
      </c>
      <c r="BS194">
        <v>6</v>
      </c>
    </row>
    <row r="195" spans="1:71">
      <c r="A195" t="s">
        <v>90</v>
      </c>
      <c r="B195">
        <v>194</v>
      </c>
      <c r="C195">
        <v>1978</v>
      </c>
      <c r="D195" t="s">
        <v>1309</v>
      </c>
      <c r="E195" t="s">
        <v>1310</v>
      </c>
      <c r="F195" t="s">
        <v>668</v>
      </c>
      <c r="G195" t="s">
        <v>1331</v>
      </c>
      <c r="H195" t="s">
        <v>1332</v>
      </c>
      <c r="I195" t="s">
        <v>1333</v>
      </c>
      <c r="J195" t="s">
        <v>1350</v>
      </c>
      <c r="M195" t="s">
        <v>98</v>
      </c>
      <c r="N195">
        <v>15</v>
      </c>
      <c r="O195" t="s">
        <v>99</v>
      </c>
      <c r="Q195" s="1">
        <v>42517</v>
      </c>
      <c r="R195" s="1">
        <v>42612</v>
      </c>
      <c r="S195">
        <v>6</v>
      </c>
      <c r="U195" t="s">
        <v>243</v>
      </c>
      <c r="W195" t="s">
        <v>612</v>
      </c>
      <c r="AC195" t="s">
        <v>306</v>
      </c>
      <c r="AD195" t="s">
        <v>344</v>
      </c>
      <c r="AE195" t="s">
        <v>1366</v>
      </c>
      <c r="AF195" t="s">
        <v>1367</v>
      </c>
      <c r="AG195" t="s">
        <v>1368</v>
      </c>
      <c r="AN195">
        <v>931</v>
      </c>
      <c r="AO195" t="s">
        <v>345</v>
      </c>
      <c r="AP195" t="s">
        <v>709</v>
      </c>
      <c r="AS195" t="s">
        <v>755</v>
      </c>
      <c r="AV195" t="s">
        <v>310</v>
      </c>
      <c r="AY195">
        <v>1</v>
      </c>
      <c r="AZ195" t="s">
        <v>668</v>
      </c>
      <c r="BB195" t="s">
        <v>110</v>
      </c>
      <c r="BD195" t="s">
        <v>112</v>
      </c>
      <c r="BG195" t="s">
        <v>112</v>
      </c>
      <c r="BI195" t="s">
        <v>319</v>
      </c>
      <c r="BJ195" t="s">
        <v>317</v>
      </c>
      <c r="BK195">
        <v>0</v>
      </c>
      <c r="BL195">
        <v>30</v>
      </c>
      <c r="BM195">
        <v>60</v>
      </c>
      <c r="BN195">
        <v>90</v>
      </c>
      <c r="BP195" t="s">
        <v>357</v>
      </c>
      <c r="BQ195" t="s">
        <v>283</v>
      </c>
      <c r="BR195" t="s">
        <v>384</v>
      </c>
      <c r="BS195" t="s">
        <v>140</v>
      </c>
    </row>
    <row r="196" spans="1:71">
      <c r="A196" t="s">
        <v>90</v>
      </c>
      <c r="B196">
        <v>195</v>
      </c>
      <c r="C196">
        <v>1978</v>
      </c>
      <c r="D196" t="s">
        <v>1309</v>
      </c>
      <c r="E196" t="s">
        <v>1310</v>
      </c>
      <c r="F196" t="s">
        <v>1342</v>
      </c>
      <c r="G196" t="s">
        <v>1343</v>
      </c>
      <c r="H196" t="s">
        <v>1344</v>
      </c>
      <c r="I196" t="s">
        <v>1345</v>
      </c>
      <c r="J196" t="s">
        <v>1350</v>
      </c>
      <c r="M196" t="s">
        <v>98</v>
      </c>
      <c r="N196">
        <v>15</v>
      </c>
      <c r="O196" t="s">
        <v>99</v>
      </c>
      <c r="Q196" s="1">
        <v>42502</v>
      </c>
      <c r="R196" s="1">
        <v>42612</v>
      </c>
      <c r="S196" t="s">
        <v>304</v>
      </c>
      <c r="U196" t="s">
        <v>1369</v>
      </c>
      <c r="W196" t="s">
        <v>1370</v>
      </c>
      <c r="AC196" t="s">
        <v>306</v>
      </c>
      <c r="AD196" t="s">
        <v>344</v>
      </c>
      <c r="AE196" t="s">
        <v>1371</v>
      </c>
      <c r="AF196" t="s">
        <v>1372</v>
      </c>
      <c r="AG196" t="s">
        <v>1373</v>
      </c>
      <c r="AN196">
        <v>931</v>
      </c>
      <c r="AO196" t="s">
        <v>345</v>
      </c>
      <c r="AP196" t="s">
        <v>1374</v>
      </c>
      <c r="AS196" t="s">
        <v>304</v>
      </c>
      <c r="AV196" t="s">
        <v>310</v>
      </c>
      <c r="AY196">
        <v>1</v>
      </c>
      <c r="AZ196" t="s">
        <v>668</v>
      </c>
      <c r="BB196" t="s">
        <v>110</v>
      </c>
      <c r="BD196" t="s">
        <v>112</v>
      </c>
      <c r="BG196" t="s">
        <v>112</v>
      </c>
      <c r="BI196" t="s">
        <v>319</v>
      </c>
      <c r="BJ196" t="s">
        <v>317</v>
      </c>
      <c r="BK196">
        <v>0</v>
      </c>
      <c r="BL196">
        <v>30</v>
      </c>
      <c r="BM196">
        <v>60</v>
      </c>
      <c r="BN196">
        <v>90</v>
      </c>
      <c r="BP196" t="s">
        <v>362</v>
      </c>
      <c r="BQ196" t="s">
        <v>116</v>
      </c>
      <c r="BR196" t="s">
        <v>125</v>
      </c>
      <c r="BS196">
        <v>6</v>
      </c>
    </row>
    <row r="197" spans="1:71">
      <c r="A197" t="s">
        <v>90</v>
      </c>
      <c r="B197">
        <v>196</v>
      </c>
      <c r="C197">
        <v>1967</v>
      </c>
      <c r="D197" t="s">
        <v>1309</v>
      </c>
      <c r="E197" t="s">
        <v>1375</v>
      </c>
      <c r="F197" t="s">
        <v>326</v>
      </c>
      <c r="G197" t="s">
        <v>636</v>
      </c>
      <c r="H197" t="s">
        <v>95</v>
      </c>
      <c r="I197" t="s">
        <v>637</v>
      </c>
      <c r="J197" t="s">
        <v>1376</v>
      </c>
      <c r="K197">
        <v>64000</v>
      </c>
      <c r="M197" t="s">
        <v>98</v>
      </c>
      <c r="N197">
        <v>15</v>
      </c>
      <c r="O197" t="s">
        <v>99</v>
      </c>
      <c r="Q197" s="1">
        <v>42496</v>
      </c>
      <c r="R197" s="1">
        <v>42649</v>
      </c>
      <c r="S197" t="s">
        <v>390</v>
      </c>
      <c r="AC197" t="s">
        <v>306</v>
      </c>
      <c r="AD197" t="s">
        <v>344</v>
      </c>
      <c r="AG197" t="s">
        <v>1377</v>
      </c>
      <c r="AN197">
        <v>1199</v>
      </c>
      <c r="AO197" t="s">
        <v>345</v>
      </c>
      <c r="AP197" t="s">
        <v>387</v>
      </c>
      <c r="AS197" t="s">
        <v>1378</v>
      </c>
      <c r="AV197" t="s">
        <v>323</v>
      </c>
      <c r="AY197">
        <v>1</v>
      </c>
      <c r="AZ197" t="s">
        <v>663</v>
      </c>
      <c r="BB197" t="s">
        <v>110</v>
      </c>
      <c r="BI197" t="s">
        <v>319</v>
      </c>
      <c r="BJ197" t="s">
        <v>317</v>
      </c>
      <c r="BK197">
        <v>0</v>
      </c>
      <c r="BL197" t="s">
        <v>1013</v>
      </c>
      <c r="BM197" t="s">
        <v>928</v>
      </c>
      <c r="BN197">
        <v>90</v>
      </c>
      <c r="BP197" t="s">
        <v>139</v>
      </c>
      <c r="BQ197" t="s">
        <v>362</v>
      </c>
      <c r="BR197" t="s">
        <v>384</v>
      </c>
      <c r="BS197">
        <v>6</v>
      </c>
    </row>
    <row r="198" spans="1:71">
      <c r="A198" t="s">
        <v>90</v>
      </c>
      <c r="B198">
        <v>197</v>
      </c>
      <c r="C198">
        <v>1967</v>
      </c>
      <c r="D198" t="s">
        <v>1309</v>
      </c>
      <c r="E198" t="s">
        <v>1375</v>
      </c>
      <c r="F198" t="s">
        <v>326</v>
      </c>
      <c r="G198" t="s">
        <v>636</v>
      </c>
      <c r="H198" t="s">
        <v>95</v>
      </c>
      <c r="I198" t="s">
        <v>637</v>
      </c>
      <c r="J198" t="s">
        <v>1376</v>
      </c>
      <c r="K198">
        <v>64000</v>
      </c>
      <c r="M198" t="s">
        <v>98</v>
      </c>
      <c r="N198">
        <v>15</v>
      </c>
      <c r="O198" t="s">
        <v>99</v>
      </c>
      <c r="Q198" s="1">
        <v>42496</v>
      </c>
      <c r="R198" s="1">
        <v>42649</v>
      </c>
      <c r="S198" t="s">
        <v>390</v>
      </c>
      <c r="AC198" t="s">
        <v>306</v>
      </c>
      <c r="AD198" t="s">
        <v>344</v>
      </c>
      <c r="AG198" t="s">
        <v>1377</v>
      </c>
      <c r="AN198">
        <v>1199</v>
      </c>
      <c r="AO198" t="s">
        <v>345</v>
      </c>
      <c r="AP198" t="s">
        <v>387</v>
      </c>
      <c r="AS198" t="s">
        <v>1378</v>
      </c>
      <c r="AV198" t="s">
        <v>323</v>
      </c>
      <c r="AY198">
        <v>1</v>
      </c>
      <c r="AZ198" t="s">
        <v>663</v>
      </c>
      <c r="BB198" t="s">
        <v>110</v>
      </c>
      <c r="BI198" t="s">
        <v>319</v>
      </c>
      <c r="BJ198" t="s">
        <v>314</v>
      </c>
      <c r="BK198">
        <v>0</v>
      </c>
      <c r="BL198" t="s">
        <v>1013</v>
      </c>
      <c r="BM198" t="s">
        <v>928</v>
      </c>
      <c r="BN198">
        <v>90</v>
      </c>
      <c r="BP198" t="s">
        <v>139</v>
      </c>
      <c r="BQ198" t="s">
        <v>283</v>
      </c>
      <c r="BR198" t="s">
        <v>390</v>
      </c>
      <c r="BS198" t="s">
        <v>329</v>
      </c>
    </row>
    <row r="199" spans="1:71">
      <c r="A199" t="s">
        <v>90</v>
      </c>
      <c r="B199">
        <v>198</v>
      </c>
      <c r="C199">
        <v>1967</v>
      </c>
      <c r="D199" t="s">
        <v>1309</v>
      </c>
      <c r="E199" t="s">
        <v>1375</v>
      </c>
      <c r="F199" t="s">
        <v>1379</v>
      </c>
      <c r="G199" t="s">
        <v>1380</v>
      </c>
      <c r="H199" t="s">
        <v>1381</v>
      </c>
      <c r="I199" t="s">
        <v>1382</v>
      </c>
      <c r="J199" t="s">
        <v>1376</v>
      </c>
      <c r="K199">
        <v>64000</v>
      </c>
      <c r="M199" t="s">
        <v>98</v>
      </c>
      <c r="N199">
        <v>15</v>
      </c>
      <c r="O199" t="s">
        <v>99</v>
      </c>
      <c r="Q199" s="1">
        <v>42514</v>
      </c>
      <c r="R199" s="1">
        <v>42657</v>
      </c>
      <c r="S199" t="s">
        <v>329</v>
      </c>
      <c r="AC199" t="s">
        <v>306</v>
      </c>
      <c r="AD199" t="s">
        <v>344</v>
      </c>
      <c r="AG199" t="s">
        <v>1383</v>
      </c>
      <c r="AO199" t="s">
        <v>345</v>
      </c>
      <c r="AP199" t="s">
        <v>638</v>
      </c>
      <c r="AV199" t="s">
        <v>359</v>
      </c>
      <c r="AY199">
        <v>2</v>
      </c>
      <c r="AZ199" t="s">
        <v>1384</v>
      </c>
      <c r="BB199" t="s">
        <v>110</v>
      </c>
      <c r="BI199" t="s">
        <v>319</v>
      </c>
      <c r="BJ199" t="s">
        <v>317</v>
      </c>
      <c r="BK199">
        <v>0</v>
      </c>
      <c r="BL199" t="s">
        <v>1013</v>
      </c>
      <c r="BM199" t="s">
        <v>928</v>
      </c>
      <c r="BN199">
        <v>90</v>
      </c>
      <c r="BP199" t="s">
        <v>114</v>
      </c>
      <c r="BQ199">
        <v>6</v>
      </c>
      <c r="BR199" t="s">
        <v>140</v>
      </c>
      <c r="BS199" t="s">
        <v>362</v>
      </c>
    </row>
    <row r="200" spans="1:71">
      <c r="A200" t="s">
        <v>90</v>
      </c>
      <c r="B200">
        <v>199</v>
      </c>
      <c r="C200">
        <v>1967</v>
      </c>
      <c r="D200" t="s">
        <v>1309</v>
      </c>
      <c r="E200" t="s">
        <v>1375</v>
      </c>
      <c r="F200" t="s">
        <v>1379</v>
      </c>
      <c r="G200" t="s">
        <v>1380</v>
      </c>
      <c r="H200" t="s">
        <v>1381</v>
      </c>
      <c r="I200" t="s">
        <v>1382</v>
      </c>
      <c r="J200" t="s">
        <v>1376</v>
      </c>
      <c r="K200">
        <v>64000</v>
      </c>
      <c r="M200" t="s">
        <v>98</v>
      </c>
      <c r="N200">
        <v>15</v>
      </c>
      <c r="O200" t="s">
        <v>99</v>
      </c>
      <c r="Q200" s="1">
        <v>42514</v>
      </c>
      <c r="R200" s="1">
        <v>42657</v>
      </c>
      <c r="S200" t="s">
        <v>329</v>
      </c>
      <c r="AC200" t="s">
        <v>306</v>
      </c>
      <c r="AD200" t="s">
        <v>344</v>
      </c>
      <c r="AG200" t="s">
        <v>1383</v>
      </c>
      <c r="AO200" t="s">
        <v>345</v>
      </c>
      <c r="AP200" t="s">
        <v>638</v>
      </c>
      <c r="AV200" t="s">
        <v>359</v>
      </c>
      <c r="AY200">
        <v>2</v>
      </c>
      <c r="AZ200" t="s">
        <v>1384</v>
      </c>
      <c r="BB200" t="s">
        <v>110</v>
      </c>
      <c r="BI200" t="s">
        <v>319</v>
      </c>
      <c r="BJ200" t="s">
        <v>314</v>
      </c>
      <c r="BK200">
        <v>0</v>
      </c>
      <c r="BL200" t="s">
        <v>1013</v>
      </c>
      <c r="BM200" t="s">
        <v>928</v>
      </c>
      <c r="BN200">
        <v>90</v>
      </c>
      <c r="BP200" t="s">
        <v>114</v>
      </c>
      <c r="BQ200" t="s">
        <v>114</v>
      </c>
      <c r="BR200" t="s">
        <v>116</v>
      </c>
      <c r="BS200" t="s">
        <v>114</v>
      </c>
    </row>
    <row r="201" spans="1:71">
      <c r="A201" t="s">
        <v>90</v>
      </c>
      <c r="B201">
        <v>200</v>
      </c>
      <c r="C201">
        <v>1968</v>
      </c>
      <c r="D201" t="s">
        <v>1309</v>
      </c>
      <c r="E201" t="s">
        <v>1375</v>
      </c>
      <c r="F201" t="s">
        <v>284</v>
      </c>
      <c r="G201" t="s">
        <v>285</v>
      </c>
      <c r="H201" t="s">
        <v>286</v>
      </c>
      <c r="I201" t="s">
        <v>287</v>
      </c>
      <c r="J201" t="s">
        <v>1376</v>
      </c>
      <c r="K201">
        <v>64000</v>
      </c>
      <c r="M201" t="s">
        <v>98</v>
      </c>
      <c r="N201">
        <v>15</v>
      </c>
      <c r="O201" t="s">
        <v>99</v>
      </c>
      <c r="Q201" s="1">
        <v>42518</v>
      </c>
      <c r="R201" s="1">
        <v>42658</v>
      </c>
      <c r="S201" t="s">
        <v>140</v>
      </c>
      <c r="AC201" t="s">
        <v>306</v>
      </c>
      <c r="AD201" t="s">
        <v>344</v>
      </c>
      <c r="AG201" t="s">
        <v>1385</v>
      </c>
      <c r="AN201">
        <v>851</v>
      </c>
      <c r="AO201" t="s">
        <v>345</v>
      </c>
      <c r="AP201" t="s">
        <v>196</v>
      </c>
      <c r="AS201" t="s">
        <v>513</v>
      </c>
      <c r="AV201" t="s">
        <v>127</v>
      </c>
      <c r="AY201">
        <v>1</v>
      </c>
      <c r="AZ201" t="s">
        <v>141</v>
      </c>
      <c r="BB201" t="s">
        <v>110</v>
      </c>
      <c r="BI201" t="s">
        <v>319</v>
      </c>
      <c r="BJ201" t="s">
        <v>317</v>
      </c>
      <c r="BK201">
        <v>0</v>
      </c>
      <c r="BL201">
        <v>28</v>
      </c>
      <c r="BM201">
        <v>56</v>
      </c>
      <c r="BP201" t="s">
        <v>283</v>
      </c>
      <c r="BQ201" t="s">
        <v>366</v>
      </c>
      <c r="BR201" t="s">
        <v>366</v>
      </c>
    </row>
    <row r="202" spans="1:71">
      <c r="A202" t="s">
        <v>90</v>
      </c>
      <c r="B202">
        <v>201</v>
      </c>
      <c r="C202">
        <v>1968</v>
      </c>
      <c r="D202" t="s">
        <v>1309</v>
      </c>
      <c r="E202" t="s">
        <v>1375</v>
      </c>
      <c r="F202" t="s">
        <v>284</v>
      </c>
      <c r="G202" t="s">
        <v>285</v>
      </c>
      <c r="H202" t="s">
        <v>286</v>
      </c>
      <c r="I202" t="s">
        <v>287</v>
      </c>
      <c r="J202" t="s">
        <v>1376</v>
      </c>
      <c r="K202">
        <v>64000</v>
      </c>
      <c r="L202" t="s">
        <v>1386</v>
      </c>
      <c r="M202" t="s">
        <v>98</v>
      </c>
      <c r="N202">
        <v>15</v>
      </c>
      <c r="O202" t="s">
        <v>99</v>
      </c>
      <c r="Q202" s="1">
        <v>42518</v>
      </c>
      <c r="R202" s="1">
        <v>42658</v>
      </c>
      <c r="S202" t="s">
        <v>140</v>
      </c>
      <c r="AC202" t="s">
        <v>306</v>
      </c>
      <c r="AD202" t="s">
        <v>344</v>
      </c>
      <c r="AG202" t="s">
        <v>1385</v>
      </c>
      <c r="AN202">
        <v>851</v>
      </c>
      <c r="AO202" t="s">
        <v>345</v>
      </c>
      <c r="AP202" t="s">
        <v>196</v>
      </c>
      <c r="AS202" t="s">
        <v>513</v>
      </c>
      <c r="AV202" t="s">
        <v>127</v>
      </c>
      <c r="AY202">
        <v>1</v>
      </c>
      <c r="AZ202" t="s">
        <v>141</v>
      </c>
      <c r="BB202" t="s">
        <v>110</v>
      </c>
      <c r="BI202" t="s">
        <v>319</v>
      </c>
      <c r="BJ202" t="s">
        <v>317</v>
      </c>
      <c r="BK202">
        <v>0</v>
      </c>
      <c r="BL202">
        <v>28</v>
      </c>
      <c r="BM202">
        <v>56</v>
      </c>
      <c r="BP202">
        <v>7</v>
      </c>
      <c r="BQ202">
        <v>7</v>
      </c>
      <c r="BR202">
        <v>7</v>
      </c>
    </row>
    <row r="203" spans="1:71">
      <c r="A203" t="s">
        <v>90</v>
      </c>
      <c r="B203">
        <v>202</v>
      </c>
      <c r="C203">
        <v>1968</v>
      </c>
      <c r="D203" t="s">
        <v>1309</v>
      </c>
      <c r="E203" t="s">
        <v>1375</v>
      </c>
      <c r="F203" t="s">
        <v>1387</v>
      </c>
      <c r="G203" t="s">
        <v>653</v>
      </c>
      <c r="H203" t="s">
        <v>654</v>
      </c>
      <c r="I203" t="s">
        <v>655</v>
      </c>
      <c r="J203" t="s">
        <v>1376</v>
      </c>
      <c r="K203">
        <v>64000</v>
      </c>
      <c r="M203" t="s">
        <v>98</v>
      </c>
      <c r="N203">
        <v>15</v>
      </c>
      <c r="O203" t="s">
        <v>99</v>
      </c>
      <c r="Q203" s="1">
        <v>42505</v>
      </c>
      <c r="R203" s="1">
        <v>42652</v>
      </c>
      <c r="S203" t="s">
        <v>384</v>
      </c>
      <c r="AC203" t="s">
        <v>306</v>
      </c>
      <c r="AD203" t="s">
        <v>344</v>
      </c>
      <c r="AG203" t="s">
        <v>1388</v>
      </c>
      <c r="AN203">
        <v>851</v>
      </c>
      <c r="AO203" t="s">
        <v>345</v>
      </c>
      <c r="AP203">
        <v>15</v>
      </c>
      <c r="AS203" t="s">
        <v>630</v>
      </c>
      <c r="AV203" t="s">
        <v>310</v>
      </c>
      <c r="AY203">
        <v>1</v>
      </c>
      <c r="AZ203" t="s">
        <v>141</v>
      </c>
      <c r="BB203" t="s">
        <v>110</v>
      </c>
      <c r="BI203" t="s">
        <v>319</v>
      </c>
      <c r="BJ203" t="s">
        <v>317</v>
      </c>
      <c r="BK203">
        <v>0</v>
      </c>
      <c r="BL203">
        <v>28</v>
      </c>
      <c r="BM203">
        <v>56</v>
      </c>
      <c r="BP203" t="s">
        <v>144</v>
      </c>
      <c r="BQ203" t="s">
        <v>142</v>
      </c>
      <c r="BR203" t="s">
        <v>126</v>
      </c>
    </row>
    <row r="204" spans="1:71">
      <c r="A204" t="s">
        <v>90</v>
      </c>
      <c r="B204">
        <v>203</v>
      </c>
      <c r="C204">
        <v>1968</v>
      </c>
      <c r="D204" t="s">
        <v>1309</v>
      </c>
      <c r="E204" t="s">
        <v>1375</v>
      </c>
      <c r="F204" t="s">
        <v>1387</v>
      </c>
      <c r="G204" t="s">
        <v>653</v>
      </c>
      <c r="H204" t="s">
        <v>654</v>
      </c>
      <c r="I204" t="s">
        <v>655</v>
      </c>
      <c r="J204" t="s">
        <v>1376</v>
      </c>
      <c r="K204">
        <v>64000</v>
      </c>
      <c r="L204" t="s">
        <v>1386</v>
      </c>
      <c r="M204" t="s">
        <v>98</v>
      </c>
      <c r="N204">
        <v>15</v>
      </c>
      <c r="O204" t="s">
        <v>99</v>
      </c>
      <c r="Q204" s="1">
        <v>42505</v>
      </c>
      <c r="R204" s="1">
        <v>42652</v>
      </c>
      <c r="S204" t="s">
        <v>384</v>
      </c>
      <c r="AC204" t="s">
        <v>306</v>
      </c>
      <c r="AD204" t="s">
        <v>344</v>
      </c>
      <c r="AG204" t="s">
        <v>1388</v>
      </c>
      <c r="AN204">
        <v>851</v>
      </c>
      <c r="AO204" t="s">
        <v>345</v>
      </c>
      <c r="AP204">
        <v>15</v>
      </c>
      <c r="AS204" t="s">
        <v>630</v>
      </c>
      <c r="AV204" t="s">
        <v>310</v>
      </c>
      <c r="AY204">
        <v>1</v>
      </c>
      <c r="AZ204" t="s">
        <v>141</v>
      </c>
      <c r="BB204" t="s">
        <v>110</v>
      </c>
      <c r="BI204" t="s">
        <v>319</v>
      </c>
      <c r="BJ204" t="s">
        <v>317</v>
      </c>
      <c r="BK204">
        <v>0</v>
      </c>
      <c r="BL204">
        <v>28</v>
      </c>
      <c r="BM204">
        <v>56</v>
      </c>
      <c r="BP204" t="s">
        <v>126</v>
      </c>
      <c r="BQ204" t="s">
        <v>333</v>
      </c>
      <c r="BR204" t="s">
        <v>126</v>
      </c>
    </row>
    <row r="205" spans="1:71">
      <c r="A205" t="s">
        <v>90</v>
      </c>
      <c r="B205">
        <v>204</v>
      </c>
      <c r="C205">
        <v>1968</v>
      </c>
      <c r="D205" t="s">
        <v>1309</v>
      </c>
      <c r="E205" t="s">
        <v>1375</v>
      </c>
      <c r="F205" t="s">
        <v>1389</v>
      </c>
      <c r="G205" t="s">
        <v>1390</v>
      </c>
      <c r="H205" t="s">
        <v>1391</v>
      </c>
      <c r="I205" t="s">
        <v>1392</v>
      </c>
      <c r="J205" t="s">
        <v>1376</v>
      </c>
      <c r="K205">
        <v>64000</v>
      </c>
      <c r="M205" t="s">
        <v>98</v>
      </c>
      <c r="N205">
        <v>15</v>
      </c>
      <c r="O205" t="s">
        <v>99</v>
      </c>
      <c r="Q205" s="1">
        <v>42513</v>
      </c>
      <c r="R205" s="1">
        <v>42663</v>
      </c>
      <c r="S205" t="s">
        <v>304</v>
      </c>
      <c r="AC205" t="s">
        <v>306</v>
      </c>
      <c r="AD205" t="s">
        <v>344</v>
      </c>
      <c r="AG205" t="s">
        <v>1393</v>
      </c>
      <c r="AO205" t="s">
        <v>345</v>
      </c>
      <c r="AP205" t="s">
        <v>329</v>
      </c>
      <c r="AV205" t="s">
        <v>359</v>
      </c>
      <c r="AY205">
        <v>2</v>
      </c>
      <c r="AZ205" t="s">
        <v>1394</v>
      </c>
      <c r="BB205" t="s">
        <v>110</v>
      </c>
      <c r="BI205" t="s">
        <v>319</v>
      </c>
      <c r="BJ205" t="s">
        <v>317</v>
      </c>
      <c r="BK205">
        <v>0</v>
      </c>
      <c r="BL205">
        <v>28</v>
      </c>
      <c r="BM205">
        <v>56</v>
      </c>
      <c r="BP205" t="s">
        <v>621</v>
      </c>
      <c r="BQ205" t="s">
        <v>129</v>
      </c>
      <c r="BR205" t="s">
        <v>428</v>
      </c>
    </row>
    <row r="206" spans="1:71">
      <c r="A206" t="s">
        <v>90</v>
      </c>
      <c r="B206">
        <v>205</v>
      </c>
      <c r="C206">
        <v>1968</v>
      </c>
      <c r="D206" t="s">
        <v>1309</v>
      </c>
      <c r="E206" t="s">
        <v>1375</v>
      </c>
      <c r="F206" t="s">
        <v>1389</v>
      </c>
      <c r="G206" t="s">
        <v>1390</v>
      </c>
      <c r="H206" t="s">
        <v>1391</v>
      </c>
      <c r="I206" t="s">
        <v>1392</v>
      </c>
      <c r="J206" t="s">
        <v>1376</v>
      </c>
      <c r="K206">
        <v>64000</v>
      </c>
      <c r="L206" t="s">
        <v>1386</v>
      </c>
      <c r="M206" t="s">
        <v>98</v>
      </c>
      <c r="N206">
        <v>15</v>
      </c>
      <c r="O206" t="s">
        <v>99</v>
      </c>
      <c r="Q206" s="1">
        <v>42513</v>
      </c>
      <c r="R206" s="1">
        <v>42663</v>
      </c>
      <c r="S206" t="s">
        <v>304</v>
      </c>
      <c r="AC206" t="s">
        <v>306</v>
      </c>
      <c r="AD206" t="s">
        <v>344</v>
      </c>
      <c r="AG206" t="s">
        <v>1393</v>
      </c>
      <c r="AO206" t="s">
        <v>345</v>
      </c>
      <c r="AP206" t="s">
        <v>329</v>
      </c>
      <c r="AV206" t="s">
        <v>359</v>
      </c>
      <c r="AY206">
        <v>2</v>
      </c>
      <c r="AZ206" t="s">
        <v>1394</v>
      </c>
      <c r="BB206" t="s">
        <v>110</v>
      </c>
      <c r="BI206" t="s">
        <v>319</v>
      </c>
      <c r="BJ206" t="s">
        <v>317</v>
      </c>
      <c r="BK206">
        <v>0</v>
      </c>
      <c r="BL206">
        <v>28</v>
      </c>
      <c r="BM206">
        <v>56</v>
      </c>
      <c r="BP206">
        <v>4</v>
      </c>
      <c r="BQ206" t="s">
        <v>330</v>
      </c>
      <c r="BR206" t="s">
        <v>129</v>
      </c>
    </row>
    <row r="207" spans="1:71">
      <c r="A207" t="s">
        <v>90</v>
      </c>
      <c r="B207">
        <v>206</v>
      </c>
      <c r="C207">
        <v>1990</v>
      </c>
      <c r="D207" t="s">
        <v>1309</v>
      </c>
      <c r="E207" t="s">
        <v>1395</v>
      </c>
      <c r="F207" t="s">
        <v>141</v>
      </c>
      <c r="G207" t="s">
        <v>1396</v>
      </c>
      <c r="H207" t="s">
        <v>1397</v>
      </c>
      <c r="I207" t="s">
        <v>1398</v>
      </c>
      <c r="J207" t="s">
        <v>303</v>
      </c>
      <c r="K207">
        <v>65000</v>
      </c>
      <c r="M207" t="s">
        <v>98</v>
      </c>
      <c r="N207">
        <v>20</v>
      </c>
      <c r="O207" t="s">
        <v>99</v>
      </c>
      <c r="S207" t="s">
        <v>139</v>
      </c>
      <c r="U207" t="s">
        <v>1399</v>
      </c>
      <c r="AC207" t="s">
        <v>306</v>
      </c>
      <c r="AD207" t="s">
        <v>102</v>
      </c>
      <c r="AE207">
        <v>683</v>
      </c>
      <c r="AG207">
        <v>168</v>
      </c>
      <c r="AN207">
        <v>851</v>
      </c>
      <c r="AO207" t="s">
        <v>102</v>
      </c>
      <c r="AP207" t="s">
        <v>1400</v>
      </c>
      <c r="AS207" t="s">
        <v>365</v>
      </c>
      <c r="AV207" t="s">
        <v>310</v>
      </c>
      <c r="AY207">
        <v>1</v>
      </c>
      <c r="AZ207" t="s">
        <v>141</v>
      </c>
      <c r="BB207" t="s">
        <v>110</v>
      </c>
      <c r="BI207" t="s">
        <v>348</v>
      </c>
      <c r="BJ207" t="s">
        <v>317</v>
      </c>
      <c r="BK207">
        <v>0</v>
      </c>
      <c r="BL207">
        <v>60</v>
      </c>
      <c r="BM207">
        <v>120</v>
      </c>
      <c r="BP207" t="s">
        <v>708</v>
      </c>
      <c r="BQ207" t="s">
        <v>320</v>
      </c>
      <c r="BR207" t="s">
        <v>680</v>
      </c>
    </row>
    <row r="208" spans="1:71">
      <c r="A208" t="s">
        <v>90</v>
      </c>
      <c r="B208">
        <v>207</v>
      </c>
      <c r="C208">
        <v>1990</v>
      </c>
      <c r="D208" t="s">
        <v>1309</v>
      </c>
      <c r="E208" t="s">
        <v>1395</v>
      </c>
      <c r="F208" t="s">
        <v>326</v>
      </c>
      <c r="G208" t="s">
        <v>636</v>
      </c>
      <c r="H208" t="s">
        <v>95</v>
      </c>
      <c r="I208" t="s">
        <v>637</v>
      </c>
      <c r="J208" t="s">
        <v>303</v>
      </c>
      <c r="K208">
        <v>65000</v>
      </c>
      <c r="M208" t="s">
        <v>98</v>
      </c>
      <c r="N208">
        <v>20</v>
      </c>
      <c r="O208" t="s">
        <v>99</v>
      </c>
      <c r="S208" t="s">
        <v>329</v>
      </c>
      <c r="U208" t="s">
        <v>1401</v>
      </c>
      <c r="AC208" t="s">
        <v>306</v>
      </c>
      <c r="AD208" t="s">
        <v>102</v>
      </c>
      <c r="AE208">
        <v>1409</v>
      </c>
      <c r="AG208">
        <v>75</v>
      </c>
      <c r="AN208">
        <v>1199</v>
      </c>
      <c r="AO208" t="s">
        <v>102</v>
      </c>
      <c r="AP208" t="s">
        <v>681</v>
      </c>
      <c r="AS208" t="s">
        <v>309</v>
      </c>
      <c r="AV208" t="s">
        <v>323</v>
      </c>
      <c r="AY208">
        <v>1</v>
      </c>
      <c r="AZ208" t="s">
        <v>663</v>
      </c>
      <c r="BB208" t="s">
        <v>110</v>
      </c>
      <c r="BI208" t="s">
        <v>348</v>
      </c>
      <c r="BJ208" t="s">
        <v>317</v>
      </c>
      <c r="BK208">
        <v>0</v>
      </c>
      <c r="BL208">
        <v>60</v>
      </c>
      <c r="BM208">
        <v>120</v>
      </c>
      <c r="BP208" t="s">
        <v>338</v>
      </c>
      <c r="BQ208">
        <v>10</v>
      </c>
      <c r="BR208" t="s">
        <v>589</v>
      </c>
    </row>
    <row r="209" spans="1:85">
      <c r="A209" t="s">
        <v>90</v>
      </c>
      <c r="B209">
        <v>208</v>
      </c>
      <c r="C209">
        <v>1991</v>
      </c>
      <c r="D209" t="s">
        <v>1309</v>
      </c>
      <c r="E209" t="s">
        <v>1395</v>
      </c>
      <c r="F209" t="s">
        <v>141</v>
      </c>
      <c r="G209" t="s">
        <v>1396</v>
      </c>
      <c r="H209" t="s">
        <v>1397</v>
      </c>
      <c r="I209" t="s">
        <v>1398</v>
      </c>
      <c r="J209" t="s">
        <v>303</v>
      </c>
      <c r="K209">
        <v>65000</v>
      </c>
      <c r="M209" t="s">
        <v>98</v>
      </c>
      <c r="N209">
        <v>20</v>
      </c>
      <c r="O209" t="s">
        <v>99</v>
      </c>
      <c r="S209" t="s">
        <v>116</v>
      </c>
      <c r="U209" t="s">
        <v>171</v>
      </c>
      <c r="AC209" t="s">
        <v>306</v>
      </c>
      <c r="AD209" t="s">
        <v>102</v>
      </c>
      <c r="AE209">
        <v>751</v>
      </c>
      <c r="AG209" t="s">
        <v>279</v>
      </c>
      <c r="AN209">
        <v>851</v>
      </c>
      <c r="AO209" t="s">
        <v>102</v>
      </c>
      <c r="AP209" t="s">
        <v>833</v>
      </c>
      <c r="AS209" t="s">
        <v>309</v>
      </c>
      <c r="AV209" t="s">
        <v>310</v>
      </c>
      <c r="AY209">
        <v>1</v>
      </c>
      <c r="AZ209" t="s">
        <v>141</v>
      </c>
      <c r="BB209" t="s">
        <v>110</v>
      </c>
      <c r="BI209" t="s">
        <v>348</v>
      </c>
      <c r="BJ209" t="s">
        <v>317</v>
      </c>
      <c r="BK209">
        <v>0</v>
      </c>
      <c r="BL209">
        <v>60</v>
      </c>
      <c r="BM209">
        <v>120</v>
      </c>
      <c r="BP209" t="s">
        <v>833</v>
      </c>
      <c r="BQ209" t="s">
        <v>328</v>
      </c>
      <c r="BR209" t="s">
        <v>340</v>
      </c>
    </row>
    <row r="210" spans="1:85">
      <c r="A210" t="s">
        <v>90</v>
      </c>
      <c r="B210">
        <v>209</v>
      </c>
      <c r="C210">
        <v>1991</v>
      </c>
      <c r="D210" t="s">
        <v>1309</v>
      </c>
      <c r="E210" t="s">
        <v>1395</v>
      </c>
      <c r="F210" t="s">
        <v>326</v>
      </c>
      <c r="G210" t="s">
        <v>636</v>
      </c>
      <c r="H210" t="s">
        <v>95</v>
      </c>
      <c r="I210" t="s">
        <v>637</v>
      </c>
      <c r="J210" t="s">
        <v>303</v>
      </c>
      <c r="K210">
        <v>65000</v>
      </c>
      <c r="M210" t="s">
        <v>98</v>
      </c>
      <c r="N210">
        <v>20</v>
      </c>
      <c r="O210" t="s">
        <v>99</v>
      </c>
      <c r="S210" t="s">
        <v>362</v>
      </c>
      <c r="U210" t="s">
        <v>1402</v>
      </c>
      <c r="AC210" t="s">
        <v>306</v>
      </c>
      <c r="AD210" t="s">
        <v>102</v>
      </c>
      <c r="AE210">
        <v>1934</v>
      </c>
      <c r="AG210" t="s">
        <v>278</v>
      </c>
      <c r="AN210">
        <v>1199</v>
      </c>
      <c r="AO210" t="s">
        <v>102</v>
      </c>
      <c r="AP210" t="s">
        <v>1403</v>
      </c>
      <c r="AS210" t="s">
        <v>358</v>
      </c>
      <c r="AV210" t="s">
        <v>323</v>
      </c>
      <c r="AY210">
        <v>1</v>
      </c>
      <c r="AZ210" t="s">
        <v>663</v>
      </c>
      <c r="BB210" t="s">
        <v>110</v>
      </c>
      <c r="BI210" t="s">
        <v>348</v>
      </c>
      <c r="BJ210" t="s">
        <v>317</v>
      </c>
      <c r="BK210">
        <v>0</v>
      </c>
      <c r="BL210">
        <v>60</v>
      </c>
      <c r="BM210">
        <v>120</v>
      </c>
      <c r="BP210" t="s">
        <v>680</v>
      </c>
      <c r="BQ210" t="s">
        <v>1404</v>
      </c>
      <c r="BR210" t="s">
        <v>515</v>
      </c>
    </row>
    <row r="211" spans="1:85">
      <c r="A211" t="s">
        <v>90</v>
      </c>
      <c r="B211">
        <v>210</v>
      </c>
      <c r="C211">
        <v>1999</v>
      </c>
      <c r="D211" t="s">
        <v>1198</v>
      </c>
      <c r="E211" t="s">
        <v>1405</v>
      </c>
      <c r="F211" t="s">
        <v>1406</v>
      </c>
      <c r="G211" t="s">
        <v>1407</v>
      </c>
      <c r="H211" t="s">
        <v>1408</v>
      </c>
      <c r="I211" t="s">
        <v>1409</v>
      </c>
      <c r="J211" t="s">
        <v>1410</v>
      </c>
      <c r="K211">
        <v>71200</v>
      </c>
      <c r="M211" t="s">
        <v>98</v>
      </c>
      <c r="N211">
        <v>20</v>
      </c>
      <c r="O211" t="s">
        <v>99</v>
      </c>
      <c r="Q211" s="1">
        <v>42500</v>
      </c>
      <c r="R211" s="1">
        <v>42646</v>
      </c>
      <c r="S211" t="s">
        <v>357</v>
      </c>
      <c r="U211" t="s">
        <v>371</v>
      </c>
      <c r="AC211" t="s">
        <v>306</v>
      </c>
      <c r="AD211" t="s">
        <v>102</v>
      </c>
      <c r="AE211" t="s">
        <v>1411</v>
      </c>
      <c r="AF211" t="s">
        <v>597</v>
      </c>
      <c r="AG211" t="s">
        <v>1412</v>
      </c>
      <c r="AI211" t="s">
        <v>331</v>
      </c>
      <c r="AJ211" t="s">
        <v>621</v>
      </c>
      <c r="AK211" t="s">
        <v>1413</v>
      </c>
      <c r="AL211" t="s">
        <v>100</v>
      </c>
      <c r="AM211" t="s">
        <v>1414</v>
      </c>
      <c r="AO211" t="s">
        <v>102</v>
      </c>
      <c r="AP211" t="s">
        <v>1415</v>
      </c>
      <c r="AR211" t="s">
        <v>216</v>
      </c>
      <c r="AS211" t="s">
        <v>217</v>
      </c>
      <c r="AV211" t="s">
        <v>108</v>
      </c>
      <c r="AW211" t="s">
        <v>666</v>
      </c>
      <c r="AY211">
        <v>3</v>
      </c>
      <c r="AZ211" t="s">
        <v>1416</v>
      </c>
      <c r="BB211" t="s">
        <v>110</v>
      </c>
      <c r="BD211" t="s">
        <v>112</v>
      </c>
      <c r="BG211" t="s">
        <v>112</v>
      </c>
      <c r="BI211" t="s">
        <v>348</v>
      </c>
      <c r="BJ211" t="s">
        <v>317</v>
      </c>
      <c r="BK211">
        <v>0</v>
      </c>
      <c r="BL211" t="s">
        <v>1214</v>
      </c>
      <c r="BM211">
        <v>75</v>
      </c>
      <c r="BP211" t="s">
        <v>361</v>
      </c>
      <c r="BQ211" t="s">
        <v>298</v>
      </c>
      <c r="BR211" t="s">
        <v>333</v>
      </c>
      <c r="BU211" t="s">
        <v>1417</v>
      </c>
      <c r="BV211" t="s">
        <v>1418</v>
      </c>
      <c r="BW211">
        <v>779</v>
      </c>
      <c r="BZ211" t="s">
        <v>597</v>
      </c>
      <c r="CA211" t="s">
        <v>1419</v>
      </c>
      <c r="CB211" t="s">
        <v>257</v>
      </c>
      <c r="CE211" t="s">
        <v>1420</v>
      </c>
      <c r="CF211" t="s">
        <v>1393</v>
      </c>
      <c r="CG211" t="s">
        <v>1421</v>
      </c>
    </row>
    <row r="212" spans="1:85">
      <c r="A212" t="s">
        <v>90</v>
      </c>
      <c r="B212">
        <v>211</v>
      </c>
      <c r="C212">
        <v>1999</v>
      </c>
      <c r="D212" t="s">
        <v>1198</v>
      </c>
      <c r="E212" t="s">
        <v>1405</v>
      </c>
      <c r="F212" t="s">
        <v>1406</v>
      </c>
      <c r="G212" t="s">
        <v>1407</v>
      </c>
      <c r="H212" t="s">
        <v>1408</v>
      </c>
      <c r="I212" t="s">
        <v>1409</v>
      </c>
      <c r="J212" t="s">
        <v>1410</v>
      </c>
      <c r="K212">
        <v>71200</v>
      </c>
      <c r="M212" t="s">
        <v>98</v>
      </c>
      <c r="N212">
        <v>20</v>
      </c>
      <c r="O212" t="s">
        <v>99</v>
      </c>
      <c r="Q212" s="1">
        <v>42500</v>
      </c>
      <c r="R212" s="1">
        <v>42646</v>
      </c>
      <c r="S212" t="s">
        <v>357</v>
      </c>
      <c r="U212" t="s">
        <v>371</v>
      </c>
      <c r="AC212" t="s">
        <v>306</v>
      </c>
      <c r="AD212" t="s">
        <v>102</v>
      </c>
      <c r="AE212" t="s">
        <v>1411</v>
      </c>
      <c r="AF212" t="s">
        <v>597</v>
      </c>
      <c r="AG212" t="s">
        <v>1412</v>
      </c>
      <c r="AI212" t="s">
        <v>331</v>
      </c>
      <c r="AJ212" t="s">
        <v>621</v>
      </c>
      <c r="AK212" t="s">
        <v>1413</v>
      </c>
      <c r="AL212" t="s">
        <v>100</v>
      </c>
      <c r="AM212" t="s">
        <v>1414</v>
      </c>
      <c r="AO212" t="s">
        <v>102</v>
      </c>
      <c r="AP212" t="s">
        <v>1415</v>
      </c>
      <c r="AR212" t="s">
        <v>216</v>
      </c>
      <c r="AS212" t="s">
        <v>217</v>
      </c>
      <c r="AV212" t="s">
        <v>108</v>
      </c>
      <c r="AW212" t="s">
        <v>666</v>
      </c>
      <c r="AY212">
        <v>3</v>
      </c>
      <c r="AZ212" t="s">
        <v>1416</v>
      </c>
      <c r="BB212" t="s">
        <v>110</v>
      </c>
      <c r="BD212" t="s">
        <v>112</v>
      </c>
      <c r="BG212" t="s">
        <v>112</v>
      </c>
      <c r="BI212" t="s">
        <v>1422</v>
      </c>
      <c r="BJ212" t="s">
        <v>317</v>
      </c>
      <c r="BK212">
        <v>0</v>
      </c>
      <c r="BL212" t="s">
        <v>1214</v>
      </c>
      <c r="BM212">
        <v>75</v>
      </c>
      <c r="BP212" t="s">
        <v>361</v>
      </c>
      <c r="BQ212" t="s">
        <v>1205</v>
      </c>
      <c r="BR212" t="s">
        <v>349</v>
      </c>
      <c r="BU212" t="s">
        <v>1417</v>
      </c>
      <c r="BV212">
        <v>784</v>
      </c>
      <c r="BW212">
        <v>778</v>
      </c>
      <c r="BZ212" t="s">
        <v>597</v>
      </c>
      <c r="CA212" t="s">
        <v>1181</v>
      </c>
      <c r="CB212" t="s">
        <v>749</v>
      </c>
      <c r="CE212" t="s">
        <v>1420</v>
      </c>
      <c r="CF212" t="s">
        <v>1423</v>
      </c>
      <c r="CG212" t="s">
        <v>1126</v>
      </c>
    </row>
    <row r="213" spans="1:85">
      <c r="A213" t="s">
        <v>90</v>
      </c>
      <c r="B213">
        <v>212</v>
      </c>
      <c r="C213">
        <v>1999</v>
      </c>
      <c r="D213" t="s">
        <v>1198</v>
      </c>
      <c r="E213" t="s">
        <v>1405</v>
      </c>
      <c r="F213" t="s">
        <v>1424</v>
      </c>
      <c r="G213" t="s">
        <v>1425</v>
      </c>
      <c r="H213" t="s">
        <v>546</v>
      </c>
      <c r="I213" t="s">
        <v>1426</v>
      </c>
      <c r="J213" t="s">
        <v>1427</v>
      </c>
      <c r="K213">
        <v>84000</v>
      </c>
      <c r="M213" t="s">
        <v>98</v>
      </c>
      <c r="N213">
        <v>20</v>
      </c>
      <c r="O213" t="s">
        <v>99</v>
      </c>
      <c r="Q213" s="1">
        <v>42496</v>
      </c>
      <c r="R213" s="1">
        <v>42638</v>
      </c>
      <c r="S213" t="s">
        <v>143</v>
      </c>
      <c r="U213" t="s">
        <v>369</v>
      </c>
      <c r="AC213" t="s">
        <v>306</v>
      </c>
      <c r="AD213" t="s">
        <v>102</v>
      </c>
      <c r="AE213" t="s">
        <v>1428</v>
      </c>
      <c r="AF213" t="s">
        <v>1429</v>
      </c>
      <c r="AG213" t="s">
        <v>1430</v>
      </c>
      <c r="AI213" t="s">
        <v>331</v>
      </c>
      <c r="AJ213" t="s">
        <v>365</v>
      </c>
      <c r="AK213" t="s">
        <v>1431</v>
      </c>
      <c r="AL213" t="s">
        <v>1432</v>
      </c>
      <c r="AM213" t="s">
        <v>1433</v>
      </c>
      <c r="AO213" t="s">
        <v>102</v>
      </c>
      <c r="AP213" t="s">
        <v>413</v>
      </c>
      <c r="AR213" t="s">
        <v>216</v>
      </c>
      <c r="AS213" t="s">
        <v>330</v>
      </c>
      <c r="AV213" t="s">
        <v>108</v>
      </c>
      <c r="AW213" t="s">
        <v>296</v>
      </c>
      <c r="AY213">
        <v>3</v>
      </c>
      <c r="AZ213" t="s">
        <v>1434</v>
      </c>
      <c r="BB213" t="s">
        <v>110</v>
      </c>
      <c r="BD213" t="s">
        <v>112</v>
      </c>
      <c r="BG213" t="s">
        <v>112</v>
      </c>
      <c r="BI213" t="s">
        <v>348</v>
      </c>
      <c r="BJ213" t="s">
        <v>317</v>
      </c>
      <c r="BK213">
        <v>0</v>
      </c>
      <c r="BL213" t="s">
        <v>1214</v>
      </c>
      <c r="BM213">
        <v>75</v>
      </c>
      <c r="BP213" t="s">
        <v>524</v>
      </c>
      <c r="BQ213" t="s">
        <v>524</v>
      </c>
      <c r="BR213" t="s">
        <v>328</v>
      </c>
      <c r="BU213" t="s">
        <v>1435</v>
      </c>
      <c r="BV213" t="s">
        <v>1151</v>
      </c>
      <c r="BW213">
        <v>791</v>
      </c>
      <c r="BZ213" t="s">
        <v>1436</v>
      </c>
      <c r="CA213" t="s">
        <v>385</v>
      </c>
      <c r="CB213" t="s">
        <v>992</v>
      </c>
      <c r="CE213" t="s">
        <v>1437</v>
      </c>
      <c r="CF213" t="s">
        <v>1438</v>
      </c>
      <c r="CG213" t="s">
        <v>1439</v>
      </c>
    </row>
    <row r="214" spans="1:85">
      <c r="A214" t="s">
        <v>90</v>
      </c>
      <c r="B214">
        <v>213</v>
      </c>
      <c r="C214">
        <v>1999</v>
      </c>
      <c r="D214" t="s">
        <v>1198</v>
      </c>
      <c r="E214" t="s">
        <v>1405</v>
      </c>
      <c r="F214" t="s">
        <v>1424</v>
      </c>
      <c r="G214" t="s">
        <v>1425</v>
      </c>
      <c r="H214" t="s">
        <v>546</v>
      </c>
      <c r="I214" t="s">
        <v>1426</v>
      </c>
      <c r="J214" t="s">
        <v>1427</v>
      </c>
      <c r="K214">
        <v>84000</v>
      </c>
      <c r="M214" t="s">
        <v>98</v>
      </c>
      <c r="N214">
        <v>20</v>
      </c>
      <c r="O214" t="s">
        <v>99</v>
      </c>
      <c r="Q214" s="1">
        <v>42496</v>
      </c>
      <c r="R214" s="1">
        <v>42638</v>
      </c>
      <c r="S214" t="s">
        <v>143</v>
      </c>
      <c r="U214" t="s">
        <v>369</v>
      </c>
      <c r="AC214" t="s">
        <v>306</v>
      </c>
      <c r="AD214" t="s">
        <v>102</v>
      </c>
      <c r="AE214" t="s">
        <v>1428</v>
      </c>
      <c r="AF214" t="s">
        <v>1429</v>
      </c>
      <c r="AG214" t="s">
        <v>1430</v>
      </c>
      <c r="AI214" t="s">
        <v>331</v>
      </c>
      <c r="AJ214" t="s">
        <v>365</v>
      </c>
      <c r="AK214" t="s">
        <v>1431</v>
      </c>
      <c r="AL214" t="s">
        <v>1432</v>
      </c>
      <c r="AM214" t="s">
        <v>1433</v>
      </c>
      <c r="AO214" t="s">
        <v>102</v>
      </c>
      <c r="AP214" t="s">
        <v>413</v>
      </c>
      <c r="AR214" t="s">
        <v>216</v>
      </c>
      <c r="AS214" t="s">
        <v>330</v>
      </c>
      <c r="AV214" t="s">
        <v>108</v>
      </c>
      <c r="AW214" t="s">
        <v>296</v>
      </c>
      <c r="AY214">
        <v>3</v>
      </c>
      <c r="AZ214" t="s">
        <v>1434</v>
      </c>
      <c r="BB214" t="s">
        <v>110</v>
      </c>
      <c r="BD214" t="s">
        <v>112</v>
      </c>
      <c r="BG214" t="s">
        <v>112</v>
      </c>
      <c r="BI214" t="s">
        <v>1422</v>
      </c>
      <c r="BJ214" t="s">
        <v>317</v>
      </c>
      <c r="BK214">
        <v>0</v>
      </c>
      <c r="BL214" t="s">
        <v>1214</v>
      </c>
      <c r="BM214">
        <v>75</v>
      </c>
      <c r="BP214" t="s">
        <v>524</v>
      </c>
      <c r="BQ214" t="s">
        <v>531</v>
      </c>
      <c r="BR214" t="s">
        <v>479</v>
      </c>
      <c r="BU214" t="s">
        <v>1435</v>
      </c>
      <c r="BV214" t="s">
        <v>1440</v>
      </c>
      <c r="BW214">
        <v>782</v>
      </c>
      <c r="BZ214" t="s">
        <v>1436</v>
      </c>
      <c r="CA214" t="s">
        <v>973</v>
      </c>
      <c r="CB214" t="s">
        <v>579</v>
      </c>
      <c r="CE214" t="s">
        <v>1437</v>
      </c>
      <c r="CF214" t="s">
        <v>1420</v>
      </c>
      <c r="CG214" t="s">
        <v>1055</v>
      </c>
    </row>
    <row r="215" spans="1:85">
      <c r="A215" t="s">
        <v>90</v>
      </c>
      <c r="B215">
        <v>214</v>
      </c>
      <c r="C215">
        <v>1999</v>
      </c>
      <c r="D215" t="s">
        <v>1198</v>
      </c>
      <c r="E215" t="s">
        <v>1405</v>
      </c>
      <c r="F215" t="s">
        <v>1441</v>
      </c>
      <c r="G215" t="s">
        <v>1442</v>
      </c>
      <c r="H215" t="s">
        <v>674</v>
      </c>
      <c r="I215" t="s">
        <v>1443</v>
      </c>
      <c r="J215" t="s">
        <v>1427</v>
      </c>
      <c r="K215">
        <v>78000</v>
      </c>
      <c r="M215" t="s">
        <v>98</v>
      </c>
      <c r="N215">
        <v>20</v>
      </c>
      <c r="O215" t="s">
        <v>99</v>
      </c>
      <c r="Q215" s="1">
        <v>42497</v>
      </c>
      <c r="R215" s="1">
        <v>42638</v>
      </c>
      <c r="S215" t="s">
        <v>361</v>
      </c>
      <c r="U215" t="s">
        <v>444</v>
      </c>
      <c r="AC215" t="s">
        <v>306</v>
      </c>
      <c r="AD215" t="s">
        <v>102</v>
      </c>
      <c r="AE215">
        <v>2256</v>
      </c>
      <c r="AF215" t="s">
        <v>1444</v>
      </c>
      <c r="AG215" t="s">
        <v>1445</v>
      </c>
      <c r="AI215" t="s">
        <v>355</v>
      </c>
      <c r="AJ215" t="s">
        <v>369</v>
      </c>
      <c r="AK215" t="s">
        <v>1446</v>
      </c>
      <c r="AL215" t="s">
        <v>239</v>
      </c>
      <c r="AM215" t="s">
        <v>1447</v>
      </c>
      <c r="AO215" t="s">
        <v>102</v>
      </c>
      <c r="AP215" t="s">
        <v>838</v>
      </c>
      <c r="AR215" t="s">
        <v>330</v>
      </c>
      <c r="AS215" t="s">
        <v>115</v>
      </c>
      <c r="AV215" t="s">
        <v>1300</v>
      </c>
      <c r="AW215" t="s">
        <v>1053</v>
      </c>
      <c r="AY215">
        <v>2</v>
      </c>
      <c r="AZ215" t="s">
        <v>1448</v>
      </c>
      <c r="BB215" t="s">
        <v>110</v>
      </c>
      <c r="BD215" t="s">
        <v>112</v>
      </c>
      <c r="BG215" t="s">
        <v>112</v>
      </c>
      <c r="BI215" t="s">
        <v>348</v>
      </c>
      <c r="BJ215" t="s">
        <v>317</v>
      </c>
      <c r="BK215">
        <v>0</v>
      </c>
      <c r="BL215" t="s">
        <v>1214</v>
      </c>
      <c r="BM215">
        <v>75</v>
      </c>
      <c r="BP215">
        <v>10</v>
      </c>
      <c r="BQ215" t="s">
        <v>947</v>
      </c>
      <c r="BR215" t="s">
        <v>238</v>
      </c>
      <c r="BU215">
        <v>776</v>
      </c>
      <c r="BV215">
        <v>769</v>
      </c>
      <c r="BW215" t="s">
        <v>1449</v>
      </c>
      <c r="BZ215" t="s">
        <v>1450</v>
      </c>
      <c r="CA215" t="s">
        <v>1214</v>
      </c>
      <c r="CB215">
        <v>37</v>
      </c>
      <c r="CE215" t="s">
        <v>1451</v>
      </c>
      <c r="CF215" t="s">
        <v>1452</v>
      </c>
      <c r="CG215" t="s">
        <v>1021</v>
      </c>
    </row>
    <row r="216" spans="1:85">
      <c r="A216" t="s">
        <v>90</v>
      </c>
      <c r="B216">
        <v>215</v>
      </c>
      <c r="C216">
        <v>1999</v>
      </c>
      <c r="D216" t="s">
        <v>1198</v>
      </c>
      <c r="E216" t="s">
        <v>1405</v>
      </c>
      <c r="F216" t="s">
        <v>1441</v>
      </c>
      <c r="G216" t="s">
        <v>1442</v>
      </c>
      <c r="H216" t="s">
        <v>674</v>
      </c>
      <c r="I216" t="s">
        <v>1443</v>
      </c>
      <c r="J216" t="s">
        <v>1427</v>
      </c>
      <c r="K216">
        <v>78000</v>
      </c>
      <c r="M216" t="s">
        <v>98</v>
      </c>
      <c r="N216">
        <v>20</v>
      </c>
      <c r="O216" t="s">
        <v>99</v>
      </c>
      <c r="Q216" s="1">
        <v>42497</v>
      </c>
      <c r="R216" s="1">
        <v>42638</v>
      </c>
      <c r="S216" t="s">
        <v>361</v>
      </c>
      <c r="U216" t="s">
        <v>444</v>
      </c>
      <c r="AC216" t="s">
        <v>306</v>
      </c>
      <c r="AD216" t="s">
        <v>102</v>
      </c>
      <c r="AE216">
        <v>2256</v>
      </c>
      <c r="AF216" t="s">
        <v>1444</v>
      </c>
      <c r="AG216" t="s">
        <v>1445</v>
      </c>
      <c r="AI216" t="s">
        <v>355</v>
      </c>
      <c r="AJ216" t="s">
        <v>369</v>
      </c>
      <c r="AK216" t="s">
        <v>1446</v>
      </c>
      <c r="AL216" t="s">
        <v>239</v>
      </c>
      <c r="AM216" t="s">
        <v>1447</v>
      </c>
      <c r="AO216" t="s">
        <v>102</v>
      </c>
      <c r="AP216" t="s">
        <v>838</v>
      </c>
      <c r="AR216" t="s">
        <v>330</v>
      </c>
      <c r="AS216" t="s">
        <v>115</v>
      </c>
      <c r="AV216" t="s">
        <v>1300</v>
      </c>
      <c r="AW216" t="s">
        <v>1053</v>
      </c>
      <c r="AY216">
        <v>2</v>
      </c>
      <c r="AZ216" t="s">
        <v>1448</v>
      </c>
      <c r="BB216" t="s">
        <v>110</v>
      </c>
      <c r="BD216" t="s">
        <v>112</v>
      </c>
      <c r="BG216" t="s">
        <v>112</v>
      </c>
      <c r="BI216" t="s">
        <v>1422</v>
      </c>
      <c r="BJ216" t="s">
        <v>317</v>
      </c>
      <c r="BK216">
        <v>0</v>
      </c>
      <c r="BL216" t="s">
        <v>1214</v>
      </c>
      <c r="BM216">
        <v>75</v>
      </c>
      <c r="BP216">
        <v>10</v>
      </c>
      <c r="BQ216" t="s">
        <v>340</v>
      </c>
      <c r="BR216" t="s">
        <v>507</v>
      </c>
      <c r="BU216">
        <v>776</v>
      </c>
      <c r="BV216" t="s">
        <v>1417</v>
      </c>
      <c r="BW216" t="s">
        <v>1453</v>
      </c>
      <c r="BZ216" t="s">
        <v>1450</v>
      </c>
      <c r="CA216" t="s">
        <v>1454</v>
      </c>
      <c r="CB216" t="s">
        <v>1454</v>
      </c>
      <c r="CE216" t="s">
        <v>1451</v>
      </c>
      <c r="CF216" t="s">
        <v>1455</v>
      </c>
      <c r="CG216">
        <v>51</v>
      </c>
    </row>
    <row r="217" spans="1:85">
      <c r="A217" t="s">
        <v>90</v>
      </c>
      <c r="B217">
        <v>216</v>
      </c>
      <c r="C217">
        <v>1999</v>
      </c>
      <c r="D217" t="s">
        <v>1198</v>
      </c>
      <c r="E217" t="s">
        <v>1405</v>
      </c>
      <c r="F217" t="s">
        <v>1456</v>
      </c>
      <c r="G217" t="s">
        <v>1457</v>
      </c>
      <c r="H217" t="s">
        <v>1458</v>
      </c>
      <c r="I217" t="s">
        <v>1459</v>
      </c>
      <c r="K217">
        <v>72300</v>
      </c>
      <c r="M217" t="s">
        <v>98</v>
      </c>
      <c r="N217">
        <v>20</v>
      </c>
      <c r="O217" t="s">
        <v>99</v>
      </c>
      <c r="Q217" s="1">
        <v>42504</v>
      </c>
      <c r="R217" s="1">
        <v>42646</v>
      </c>
      <c r="S217" t="s">
        <v>335</v>
      </c>
      <c r="U217" t="s">
        <v>369</v>
      </c>
      <c r="AC217" t="s">
        <v>306</v>
      </c>
      <c r="AD217" t="s">
        <v>102</v>
      </c>
      <c r="AE217">
        <v>119</v>
      </c>
      <c r="AF217" t="s">
        <v>1460</v>
      </c>
      <c r="AG217" t="s">
        <v>1461</v>
      </c>
      <c r="AI217" t="s">
        <v>309</v>
      </c>
      <c r="AJ217" t="s">
        <v>427</v>
      </c>
      <c r="AK217" t="s">
        <v>1462</v>
      </c>
      <c r="AL217" t="s">
        <v>1463</v>
      </c>
      <c r="AM217" t="s">
        <v>1464</v>
      </c>
      <c r="AO217" t="s">
        <v>102</v>
      </c>
      <c r="AP217" t="s">
        <v>1461</v>
      </c>
      <c r="AR217" t="s">
        <v>333</v>
      </c>
      <c r="AS217" t="s">
        <v>298</v>
      </c>
      <c r="AV217" t="s">
        <v>108</v>
      </c>
      <c r="AW217" t="s">
        <v>947</v>
      </c>
      <c r="AY217">
        <v>3</v>
      </c>
      <c r="AZ217" t="s">
        <v>1465</v>
      </c>
      <c r="BB217" t="s">
        <v>110</v>
      </c>
      <c r="BD217" t="s">
        <v>112</v>
      </c>
      <c r="BG217" t="s">
        <v>112</v>
      </c>
      <c r="BI217" t="s">
        <v>348</v>
      </c>
      <c r="BJ217" t="s">
        <v>317</v>
      </c>
      <c r="BK217">
        <v>0</v>
      </c>
      <c r="BL217" t="s">
        <v>1214</v>
      </c>
      <c r="BM217">
        <v>75</v>
      </c>
      <c r="BP217" t="s">
        <v>508</v>
      </c>
      <c r="BQ217" t="s">
        <v>515</v>
      </c>
      <c r="BR217" t="s">
        <v>238</v>
      </c>
      <c r="BU217" t="s">
        <v>1150</v>
      </c>
      <c r="BV217" t="s">
        <v>1466</v>
      </c>
      <c r="BW217">
        <v>782</v>
      </c>
      <c r="BZ217">
        <v>38</v>
      </c>
      <c r="CA217" t="s">
        <v>1467</v>
      </c>
      <c r="CB217" t="s">
        <v>1468</v>
      </c>
      <c r="CE217" t="s">
        <v>1469</v>
      </c>
      <c r="CF217" t="s">
        <v>1470</v>
      </c>
      <c r="CG217" t="s">
        <v>1420</v>
      </c>
    </row>
    <row r="218" spans="1:85">
      <c r="A218" t="s">
        <v>90</v>
      </c>
      <c r="B218">
        <v>217</v>
      </c>
      <c r="C218">
        <v>1999</v>
      </c>
      <c r="D218" t="s">
        <v>1198</v>
      </c>
      <c r="E218" t="s">
        <v>1405</v>
      </c>
      <c r="F218" t="s">
        <v>1456</v>
      </c>
      <c r="G218" t="s">
        <v>1457</v>
      </c>
      <c r="H218" t="s">
        <v>1458</v>
      </c>
      <c r="I218" t="s">
        <v>1459</v>
      </c>
      <c r="K218">
        <v>72300</v>
      </c>
      <c r="M218" t="s">
        <v>98</v>
      </c>
      <c r="N218">
        <v>20</v>
      </c>
      <c r="O218" t="s">
        <v>99</v>
      </c>
      <c r="Q218" s="1">
        <v>42504</v>
      </c>
      <c r="R218" s="1">
        <v>42646</v>
      </c>
      <c r="S218" t="s">
        <v>335</v>
      </c>
      <c r="U218" t="s">
        <v>369</v>
      </c>
      <c r="AC218" t="s">
        <v>306</v>
      </c>
      <c r="AD218" t="s">
        <v>102</v>
      </c>
      <c r="AE218">
        <v>119</v>
      </c>
      <c r="AF218" t="s">
        <v>1460</v>
      </c>
      <c r="AG218" t="s">
        <v>1461</v>
      </c>
      <c r="AI218" t="s">
        <v>309</v>
      </c>
      <c r="AJ218" t="s">
        <v>427</v>
      </c>
      <c r="AK218" t="s">
        <v>1462</v>
      </c>
      <c r="AL218" t="s">
        <v>1463</v>
      </c>
      <c r="AM218" t="s">
        <v>1464</v>
      </c>
      <c r="AO218" t="s">
        <v>102</v>
      </c>
      <c r="AP218" t="s">
        <v>1461</v>
      </c>
      <c r="AR218" t="s">
        <v>333</v>
      </c>
      <c r="AS218" t="s">
        <v>298</v>
      </c>
      <c r="AV218" t="s">
        <v>108</v>
      </c>
      <c r="AW218" t="s">
        <v>947</v>
      </c>
      <c r="AY218">
        <v>3</v>
      </c>
      <c r="AZ218" t="s">
        <v>1465</v>
      </c>
      <c r="BB218" t="s">
        <v>110</v>
      </c>
      <c r="BD218" t="s">
        <v>112</v>
      </c>
      <c r="BG218" t="s">
        <v>112</v>
      </c>
      <c r="BI218" t="s">
        <v>1422</v>
      </c>
      <c r="BJ218" t="s">
        <v>317</v>
      </c>
      <c r="BK218">
        <v>0</v>
      </c>
      <c r="BL218" t="s">
        <v>1214</v>
      </c>
      <c r="BM218">
        <v>75</v>
      </c>
      <c r="BP218" t="s">
        <v>508</v>
      </c>
      <c r="BQ218" t="s">
        <v>479</v>
      </c>
      <c r="BR218" t="s">
        <v>531</v>
      </c>
      <c r="BU218" t="s">
        <v>1150</v>
      </c>
      <c r="BV218" t="s">
        <v>1471</v>
      </c>
      <c r="BW218">
        <v>774</v>
      </c>
      <c r="BZ218">
        <v>38</v>
      </c>
      <c r="CA218" t="s">
        <v>1472</v>
      </c>
      <c r="CB218" t="s">
        <v>1473</v>
      </c>
      <c r="CE218" t="s">
        <v>1469</v>
      </c>
      <c r="CF218" t="s">
        <v>924</v>
      </c>
      <c r="CG218" t="s">
        <v>1474</v>
      </c>
    </row>
    <row r="219" spans="1:85">
      <c r="A219" t="s">
        <v>90</v>
      </c>
      <c r="B219">
        <v>218</v>
      </c>
      <c r="C219">
        <v>1999</v>
      </c>
      <c r="D219" t="s">
        <v>1198</v>
      </c>
      <c r="E219" t="s">
        <v>1405</v>
      </c>
      <c r="F219" t="s">
        <v>1475</v>
      </c>
      <c r="G219" t="s">
        <v>1476</v>
      </c>
      <c r="H219" t="s">
        <v>1477</v>
      </c>
      <c r="I219" t="s">
        <v>1478</v>
      </c>
      <c r="J219" t="s">
        <v>1479</v>
      </c>
      <c r="K219">
        <v>86000</v>
      </c>
      <c r="M219" t="s">
        <v>98</v>
      </c>
      <c r="N219">
        <v>20</v>
      </c>
      <c r="O219" t="s">
        <v>99</v>
      </c>
      <c r="Q219" s="1">
        <v>42503</v>
      </c>
      <c r="R219" s="1">
        <v>42645</v>
      </c>
      <c r="S219" t="s">
        <v>361</v>
      </c>
      <c r="U219" t="s">
        <v>129</v>
      </c>
      <c r="AC219" t="s">
        <v>306</v>
      </c>
      <c r="AD219" t="s">
        <v>102</v>
      </c>
      <c r="AE219" t="s">
        <v>1480</v>
      </c>
      <c r="AF219" t="s">
        <v>1481</v>
      </c>
      <c r="AG219" t="s">
        <v>1482</v>
      </c>
      <c r="AI219" t="s">
        <v>513</v>
      </c>
      <c r="AJ219" t="s">
        <v>388</v>
      </c>
      <c r="AK219" t="s">
        <v>1483</v>
      </c>
      <c r="AL219" t="s">
        <v>607</v>
      </c>
      <c r="AM219">
        <v>1157</v>
      </c>
      <c r="AO219" t="s">
        <v>102</v>
      </c>
      <c r="AP219" t="s">
        <v>597</v>
      </c>
      <c r="AR219" t="s">
        <v>371</v>
      </c>
      <c r="AS219">
        <v>3</v>
      </c>
      <c r="AV219" t="s">
        <v>310</v>
      </c>
      <c r="AW219" t="s">
        <v>1484</v>
      </c>
      <c r="AY219">
        <v>1</v>
      </c>
      <c r="AZ219" t="s">
        <v>763</v>
      </c>
      <c r="BB219" t="s">
        <v>110</v>
      </c>
      <c r="BD219" t="s">
        <v>112</v>
      </c>
      <c r="BG219" t="s">
        <v>112</v>
      </c>
      <c r="BI219" t="s">
        <v>348</v>
      </c>
      <c r="BJ219" t="s">
        <v>317</v>
      </c>
      <c r="BK219">
        <v>0</v>
      </c>
      <c r="BL219" t="s">
        <v>1214</v>
      </c>
      <c r="BM219">
        <v>75</v>
      </c>
      <c r="BP219" t="s">
        <v>507</v>
      </c>
      <c r="BQ219" t="s">
        <v>503</v>
      </c>
      <c r="BR219" t="s">
        <v>479</v>
      </c>
      <c r="BU219" t="s">
        <v>1485</v>
      </c>
      <c r="BV219">
        <v>723</v>
      </c>
      <c r="BW219">
        <v>727</v>
      </c>
      <c r="BZ219" t="s">
        <v>100</v>
      </c>
      <c r="CA219" t="s">
        <v>1486</v>
      </c>
      <c r="CB219" t="s">
        <v>1487</v>
      </c>
      <c r="CE219" t="s">
        <v>1488</v>
      </c>
      <c r="CF219" t="s">
        <v>1005</v>
      </c>
      <c r="CG219" t="s">
        <v>1489</v>
      </c>
    </row>
    <row r="220" spans="1:85">
      <c r="A220" t="s">
        <v>90</v>
      </c>
      <c r="B220">
        <v>219</v>
      </c>
      <c r="C220">
        <v>1999</v>
      </c>
      <c r="D220" t="s">
        <v>1198</v>
      </c>
      <c r="E220" t="s">
        <v>1405</v>
      </c>
      <c r="F220" t="s">
        <v>1475</v>
      </c>
      <c r="G220" t="s">
        <v>1476</v>
      </c>
      <c r="H220" t="s">
        <v>1477</v>
      </c>
      <c r="I220" t="s">
        <v>1478</v>
      </c>
      <c r="J220" t="s">
        <v>1479</v>
      </c>
      <c r="K220">
        <v>86000</v>
      </c>
      <c r="M220" t="s">
        <v>98</v>
      </c>
      <c r="N220">
        <v>20</v>
      </c>
      <c r="O220" t="s">
        <v>99</v>
      </c>
      <c r="Q220" s="1">
        <v>42503</v>
      </c>
      <c r="R220" s="1">
        <v>42645</v>
      </c>
      <c r="S220" t="s">
        <v>361</v>
      </c>
      <c r="U220" t="s">
        <v>129</v>
      </c>
      <c r="AC220" t="s">
        <v>306</v>
      </c>
      <c r="AD220" t="s">
        <v>102</v>
      </c>
      <c r="AE220" t="s">
        <v>1480</v>
      </c>
      <c r="AF220" t="s">
        <v>1481</v>
      </c>
      <c r="AG220" t="s">
        <v>1482</v>
      </c>
      <c r="AI220" t="s">
        <v>513</v>
      </c>
      <c r="AJ220" t="s">
        <v>388</v>
      </c>
      <c r="AK220" t="s">
        <v>1483</v>
      </c>
      <c r="AL220" t="s">
        <v>607</v>
      </c>
      <c r="AM220">
        <v>1157</v>
      </c>
      <c r="AO220" t="s">
        <v>102</v>
      </c>
      <c r="AP220" t="s">
        <v>597</v>
      </c>
      <c r="AR220" t="s">
        <v>371</v>
      </c>
      <c r="AS220">
        <v>3</v>
      </c>
      <c r="AV220" t="s">
        <v>310</v>
      </c>
      <c r="AW220" t="s">
        <v>1484</v>
      </c>
      <c r="AY220">
        <v>1</v>
      </c>
      <c r="AZ220" t="s">
        <v>763</v>
      </c>
      <c r="BB220" t="s">
        <v>110</v>
      </c>
      <c r="BD220" t="s">
        <v>112</v>
      </c>
      <c r="BG220" t="s">
        <v>112</v>
      </c>
      <c r="BI220" t="s">
        <v>1422</v>
      </c>
      <c r="BJ220" t="s">
        <v>317</v>
      </c>
      <c r="BK220">
        <v>0</v>
      </c>
      <c r="BL220" t="s">
        <v>1214</v>
      </c>
      <c r="BM220">
        <v>75</v>
      </c>
      <c r="BP220" t="s">
        <v>507</v>
      </c>
      <c r="BQ220" t="s">
        <v>507</v>
      </c>
      <c r="BR220" t="s">
        <v>669</v>
      </c>
      <c r="BU220" t="s">
        <v>1490</v>
      </c>
      <c r="BV220">
        <v>737</v>
      </c>
      <c r="BW220">
        <v>722</v>
      </c>
      <c r="BZ220" t="s">
        <v>100</v>
      </c>
      <c r="CA220" t="s">
        <v>1491</v>
      </c>
      <c r="CB220" t="s">
        <v>1060</v>
      </c>
      <c r="CE220" t="s">
        <v>1488</v>
      </c>
      <c r="CF220" t="s">
        <v>1492</v>
      </c>
      <c r="CG220" t="s">
        <v>1439</v>
      </c>
    </row>
    <row r="221" spans="1:85">
      <c r="A221" t="s">
        <v>90</v>
      </c>
      <c r="B221">
        <v>220</v>
      </c>
      <c r="C221">
        <v>1999</v>
      </c>
      <c r="D221" t="s">
        <v>1198</v>
      </c>
      <c r="E221" t="s">
        <v>1405</v>
      </c>
      <c r="F221" t="s">
        <v>1493</v>
      </c>
      <c r="G221" t="s">
        <v>1494</v>
      </c>
      <c r="H221" t="s">
        <v>1495</v>
      </c>
      <c r="I221" t="s">
        <v>1496</v>
      </c>
      <c r="J221" t="s">
        <v>1497</v>
      </c>
      <c r="K221">
        <v>74700</v>
      </c>
      <c r="M221" t="s">
        <v>98</v>
      </c>
      <c r="N221">
        <v>20</v>
      </c>
      <c r="O221" t="s">
        <v>99</v>
      </c>
      <c r="Q221" s="1">
        <v>42491</v>
      </c>
      <c r="R221" s="1">
        <v>42639</v>
      </c>
      <c r="S221" t="s">
        <v>360</v>
      </c>
      <c r="U221" t="s">
        <v>369</v>
      </c>
      <c r="AC221" t="s">
        <v>306</v>
      </c>
      <c r="AD221" t="s">
        <v>102</v>
      </c>
      <c r="AE221">
        <v>2625</v>
      </c>
      <c r="AF221">
        <v>284</v>
      </c>
      <c r="AG221" t="s">
        <v>1498</v>
      </c>
      <c r="AI221">
        <v>3</v>
      </c>
      <c r="AJ221" t="s">
        <v>362</v>
      </c>
      <c r="AK221" t="s">
        <v>1499</v>
      </c>
      <c r="AL221" t="s">
        <v>1500</v>
      </c>
      <c r="AM221" t="s">
        <v>1501</v>
      </c>
      <c r="AO221" t="s">
        <v>102</v>
      </c>
      <c r="AP221" t="s">
        <v>486</v>
      </c>
      <c r="AR221" t="s">
        <v>1283</v>
      </c>
      <c r="AS221" t="s">
        <v>1502</v>
      </c>
      <c r="AV221" t="s">
        <v>870</v>
      </c>
      <c r="AW221">
        <v>26</v>
      </c>
      <c r="AY221">
        <v>2</v>
      </c>
      <c r="AZ221" t="s">
        <v>141</v>
      </c>
      <c r="BB221" t="s">
        <v>110</v>
      </c>
      <c r="BD221" t="s">
        <v>112</v>
      </c>
      <c r="BG221" t="s">
        <v>112</v>
      </c>
      <c r="BI221" t="s">
        <v>348</v>
      </c>
      <c r="BJ221" t="s">
        <v>317</v>
      </c>
      <c r="BK221">
        <v>0</v>
      </c>
      <c r="BL221" t="s">
        <v>1214</v>
      </c>
      <c r="BM221">
        <v>75</v>
      </c>
      <c r="BP221" t="s">
        <v>266</v>
      </c>
      <c r="BQ221" t="s">
        <v>537</v>
      </c>
      <c r="BR221" t="s">
        <v>281</v>
      </c>
      <c r="BU221">
        <v>742</v>
      </c>
      <c r="BV221" t="s">
        <v>830</v>
      </c>
      <c r="BW221">
        <v>741</v>
      </c>
      <c r="BZ221" t="s">
        <v>1419</v>
      </c>
      <c r="CA221" t="s">
        <v>1119</v>
      </c>
      <c r="CB221" t="s">
        <v>346</v>
      </c>
      <c r="CE221" t="s">
        <v>1472</v>
      </c>
      <c r="CF221" t="s">
        <v>1374</v>
      </c>
      <c r="CG221" t="s">
        <v>804</v>
      </c>
    </row>
    <row r="222" spans="1:85">
      <c r="A222" t="s">
        <v>90</v>
      </c>
      <c r="B222">
        <v>221</v>
      </c>
      <c r="C222">
        <v>1999</v>
      </c>
      <c r="D222" t="s">
        <v>1198</v>
      </c>
      <c r="E222" t="s">
        <v>1405</v>
      </c>
      <c r="F222" t="s">
        <v>1493</v>
      </c>
      <c r="G222" t="s">
        <v>1494</v>
      </c>
      <c r="H222" t="s">
        <v>1495</v>
      </c>
      <c r="I222" t="s">
        <v>1496</v>
      </c>
      <c r="J222" t="s">
        <v>1497</v>
      </c>
      <c r="K222">
        <v>74700</v>
      </c>
      <c r="M222" t="s">
        <v>98</v>
      </c>
      <c r="N222">
        <v>20</v>
      </c>
      <c r="O222" t="s">
        <v>99</v>
      </c>
      <c r="Q222" s="1">
        <v>42491</v>
      </c>
      <c r="R222" s="1">
        <v>42639</v>
      </c>
      <c r="S222" t="s">
        <v>360</v>
      </c>
      <c r="U222" t="s">
        <v>369</v>
      </c>
      <c r="AC222" t="s">
        <v>306</v>
      </c>
      <c r="AD222" t="s">
        <v>102</v>
      </c>
      <c r="AE222">
        <v>2625</v>
      </c>
      <c r="AF222">
        <v>284</v>
      </c>
      <c r="AG222" t="s">
        <v>1498</v>
      </c>
      <c r="AI222">
        <v>3</v>
      </c>
      <c r="AJ222" t="s">
        <v>362</v>
      </c>
      <c r="AK222" t="s">
        <v>1499</v>
      </c>
      <c r="AL222" t="s">
        <v>1500</v>
      </c>
      <c r="AM222" t="s">
        <v>1501</v>
      </c>
      <c r="AO222" t="s">
        <v>102</v>
      </c>
      <c r="AP222" t="s">
        <v>486</v>
      </c>
      <c r="AR222" t="s">
        <v>1283</v>
      </c>
      <c r="AS222" t="s">
        <v>1502</v>
      </c>
      <c r="AV222" t="s">
        <v>870</v>
      </c>
      <c r="AW222">
        <v>26</v>
      </c>
      <c r="AY222">
        <v>2</v>
      </c>
      <c r="AZ222" t="s">
        <v>141</v>
      </c>
      <c r="BB222" t="s">
        <v>110</v>
      </c>
      <c r="BD222" t="s">
        <v>112</v>
      </c>
      <c r="BG222" t="s">
        <v>112</v>
      </c>
      <c r="BI222" t="s">
        <v>1422</v>
      </c>
      <c r="BJ222" t="s">
        <v>317</v>
      </c>
      <c r="BK222">
        <v>0</v>
      </c>
      <c r="BL222" t="s">
        <v>1214</v>
      </c>
      <c r="BM222">
        <v>75</v>
      </c>
      <c r="BP222" t="s">
        <v>266</v>
      </c>
      <c r="BQ222" t="s">
        <v>478</v>
      </c>
      <c r="BR222" t="s">
        <v>1266</v>
      </c>
      <c r="BU222">
        <v>742</v>
      </c>
      <c r="BV222" t="s">
        <v>1117</v>
      </c>
      <c r="BW222">
        <v>747</v>
      </c>
      <c r="BZ222" t="s">
        <v>1419</v>
      </c>
      <c r="CA222" t="s">
        <v>1503</v>
      </c>
      <c r="CB222" t="s">
        <v>1119</v>
      </c>
      <c r="CE222" t="s">
        <v>1472</v>
      </c>
      <c r="CF222" t="s">
        <v>820</v>
      </c>
      <c r="CG222" t="s">
        <v>1056</v>
      </c>
    </row>
    <row r="223" spans="1:85">
      <c r="A223" t="s">
        <v>90</v>
      </c>
      <c r="B223">
        <v>222</v>
      </c>
      <c r="C223">
        <v>1999</v>
      </c>
      <c r="D223" t="s">
        <v>1198</v>
      </c>
      <c r="E223" t="s">
        <v>1405</v>
      </c>
      <c r="F223" t="s">
        <v>1504</v>
      </c>
      <c r="G223" t="s">
        <v>1505</v>
      </c>
      <c r="H223" t="s">
        <v>1506</v>
      </c>
      <c r="I223" t="s">
        <v>512</v>
      </c>
      <c r="J223" t="s">
        <v>1507</v>
      </c>
      <c r="K223">
        <v>86400</v>
      </c>
      <c r="M223" t="s">
        <v>98</v>
      </c>
      <c r="N223">
        <v>20</v>
      </c>
      <c r="O223" t="s">
        <v>99</v>
      </c>
      <c r="Q223" s="1">
        <v>42489</v>
      </c>
      <c r="R223" s="1">
        <v>42632</v>
      </c>
      <c r="S223" t="s">
        <v>335</v>
      </c>
      <c r="U223" t="s">
        <v>169</v>
      </c>
      <c r="AC223" t="s">
        <v>306</v>
      </c>
      <c r="AD223" t="s">
        <v>102</v>
      </c>
      <c r="AE223" t="s">
        <v>1508</v>
      </c>
      <c r="AF223" t="s">
        <v>1509</v>
      </c>
      <c r="AG223" t="s">
        <v>1510</v>
      </c>
      <c r="AI223">
        <v>3</v>
      </c>
      <c r="AJ223" t="s">
        <v>621</v>
      </c>
      <c r="AK223">
        <v>488</v>
      </c>
      <c r="AL223" t="s">
        <v>1419</v>
      </c>
      <c r="AM223" t="s">
        <v>1511</v>
      </c>
      <c r="AO223" t="s">
        <v>102</v>
      </c>
      <c r="AP223" t="s">
        <v>1512</v>
      </c>
      <c r="AR223" t="s">
        <v>489</v>
      </c>
      <c r="AS223" t="s">
        <v>459</v>
      </c>
      <c r="AV223" t="s">
        <v>310</v>
      </c>
      <c r="AW223" t="s">
        <v>958</v>
      </c>
      <c r="AY223">
        <v>1</v>
      </c>
      <c r="AZ223" t="s">
        <v>1448</v>
      </c>
      <c r="BB223" t="s">
        <v>110</v>
      </c>
      <c r="BD223" t="s">
        <v>112</v>
      </c>
      <c r="BG223" t="s">
        <v>112</v>
      </c>
      <c r="BI223" t="s">
        <v>348</v>
      </c>
      <c r="BJ223" t="s">
        <v>317</v>
      </c>
      <c r="BK223">
        <v>0</v>
      </c>
      <c r="BL223" t="s">
        <v>1214</v>
      </c>
      <c r="BM223">
        <v>75</v>
      </c>
      <c r="BP223" t="s">
        <v>479</v>
      </c>
      <c r="BQ223" t="s">
        <v>532</v>
      </c>
      <c r="BR223" t="s">
        <v>523</v>
      </c>
      <c r="BU223">
        <v>771</v>
      </c>
      <c r="BV223" t="s">
        <v>1513</v>
      </c>
      <c r="BW223">
        <v>775</v>
      </c>
      <c r="BZ223" t="s">
        <v>1468</v>
      </c>
      <c r="CA223" t="s">
        <v>1514</v>
      </c>
      <c r="CB223" t="s">
        <v>1078</v>
      </c>
      <c r="CE223" t="s">
        <v>1083</v>
      </c>
      <c r="CF223" t="s">
        <v>1515</v>
      </c>
      <c r="CG223" t="s">
        <v>997</v>
      </c>
    </row>
    <row r="224" spans="1:85">
      <c r="A224" t="s">
        <v>90</v>
      </c>
      <c r="B224">
        <v>223</v>
      </c>
      <c r="C224">
        <v>1999</v>
      </c>
      <c r="D224" t="s">
        <v>1198</v>
      </c>
      <c r="E224" t="s">
        <v>1405</v>
      </c>
      <c r="F224" t="s">
        <v>1504</v>
      </c>
      <c r="G224" t="s">
        <v>1516</v>
      </c>
      <c r="H224" t="s">
        <v>1517</v>
      </c>
      <c r="I224" t="s">
        <v>512</v>
      </c>
      <c r="J224" t="s">
        <v>1507</v>
      </c>
      <c r="K224">
        <v>86400</v>
      </c>
      <c r="M224" t="s">
        <v>98</v>
      </c>
      <c r="N224">
        <v>20</v>
      </c>
      <c r="O224" t="s">
        <v>99</v>
      </c>
      <c r="Q224" s="1">
        <v>42489</v>
      </c>
      <c r="R224" s="1">
        <v>42632</v>
      </c>
      <c r="S224" t="s">
        <v>335</v>
      </c>
      <c r="U224" t="s">
        <v>169</v>
      </c>
      <c r="AC224" t="s">
        <v>306</v>
      </c>
      <c r="AD224" t="s">
        <v>102</v>
      </c>
      <c r="AE224" t="s">
        <v>1508</v>
      </c>
      <c r="AF224" t="s">
        <v>1509</v>
      </c>
      <c r="AG224" t="s">
        <v>1510</v>
      </c>
      <c r="AI224">
        <v>3</v>
      </c>
      <c r="AJ224" t="s">
        <v>621</v>
      </c>
      <c r="AK224">
        <v>488</v>
      </c>
      <c r="AL224" t="s">
        <v>1419</v>
      </c>
      <c r="AM224" t="s">
        <v>1511</v>
      </c>
      <c r="AO224" t="s">
        <v>102</v>
      </c>
      <c r="AP224" t="s">
        <v>1512</v>
      </c>
      <c r="AR224" t="s">
        <v>489</v>
      </c>
      <c r="AS224" t="s">
        <v>459</v>
      </c>
      <c r="AV224" t="s">
        <v>310</v>
      </c>
      <c r="AW224" t="s">
        <v>958</v>
      </c>
      <c r="AY224">
        <v>1</v>
      </c>
      <c r="AZ224" t="s">
        <v>1448</v>
      </c>
      <c r="BB224" t="s">
        <v>110</v>
      </c>
      <c r="BD224" t="s">
        <v>112</v>
      </c>
      <c r="BG224" t="s">
        <v>112</v>
      </c>
      <c r="BI224" t="s">
        <v>1422</v>
      </c>
      <c r="BJ224" t="s">
        <v>317</v>
      </c>
      <c r="BK224">
        <v>0</v>
      </c>
      <c r="BL224" t="s">
        <v>1214</v>
      </c>
      <c r="BM224">
        <v>75</v>
      </c>
      <c r="BP224" t="s">
        <v>479</v>
      </c>
      <c r="BQ224" t="s">
        <v>1009</v>
      </c>
      <c r="BR224" t="s">
        <v>1009</v>
      </c>
      <c r="BU224">
        <v>771</v>
      </c>
      <c r="BV224">
        <v>777</v>
      </c>
      <c r="BW224" t="s">
        <v>1518</v>
      </c>
      <c r="BZ224" t="s">
        <v>1468</v>
      </c>
      <c r="CA224" t="s">
        <v>1519</v>
      </c>
      <c r="CB224">
        <v>33</v>
      </c>
      <c r="CE224" t="s">
        <v>1083</v>
      </c>
      <c r="CF224" t="s">
        <v>1520</v>
      </c>
      <c r="CG224" t="s">
        <v>1515</v>
      </c>
    </row>
    <row r="225" spans="1:85">
      <c r="A225" t="s">
        <v>90</v>
      </c>
      <c r="B225">
        <v>224</v>
      </c>
      <c r="C225">
        <v>1999</v>
      </c>
      <c r="D225" t="s">
        <v>1198</v>
      </c>
      <c r="E225" t="s">
        <v>1405</v>
      </c>
      <c r="F225" t="s">
        <v>1521</v>
      </c>
      <c r="G225" t="s">
        <v>441</v>
      </c>
      <c r="H225" t="s">
        <v>442</v>
      </c>
      <c r="I225" t="s">
        <v>443</v>
      </c>
      <c r="J225" t="s">
        <v>1522</v>
      </c>
      <c r="K225">
        <v>81000</v>
      </c>
      <c r="M225" t="s">
        <v>98</v>
      </c>
      <c r="N225">
        <v>20</v>
      </c>
      <c r="O225" t="s">
        <v>99</v>
      </c>
      <c r="Q225" s="1">
        <v>42491</v>
      </c>
      <c r="R225" s="1">
        <v>42632</v>
      </c>
      <c r="S225" t="s">
        <v>283</v>
      </c>
      <c r="U225" t="s">
        <v>513</v>
      </c>
      <c r="AC225" t="s">
        <v>306</v>
      </c>
      <c r="AD225" t="s">
        <v>102</v>
      </c>
      <c r="AE225" t="s">
        <v>1523</v>
      </c>
      <c r="AF225" t="s">
        <v>1524</v>
      </c>
      <c r="AG225" t="s">
        <v>1525</v>
      </c>
      <c r="AI225" t="s">
        <v>734</v>
      </c>
      <c r="AJ225" t="s">
        <v>488</v>
      </c>
      <c r="AK225" t="s">
        <v>1526</v>
      </c>
      <c r="AL225" t="s">
        <v>942</v>
      </c>
      <c r="AM225" t="s">
        <v>1527</v>
      </c>
      <c r="AO225" t="s">
        <v>102</v>
      </c>
      <c r="AP225" t="s">
        <v>1528</v>
      </c>
      <c r="AR225" t="s">
        <v>387</v>
      </c>
      <c r="AS225" t="s">
        <v>390</v>
      </c>
      <c r="AV225" t="s">
        <v>310</v>
      </c>
      <c r="AW225" t="s">
        <v>1004</v>
      </c>
      <c r="AY225">
        <v>1</v>
      </c>
      <c r="AZ225" t="s">
        <v>450</v>
      </c>
      <c r="BB225" t="s">
        <v>110</v>
      </c>
      <c r="BD225" t="s">
        <v>112</v>
      </c>
      <c r="BG225" t="s">
        <v>112</v>
      </c>
      <c r="BI225" t="s">
        <v>348</v>
      </c>
      <c r="BJ225" t="s">
        <v>317</v>
      </c>
      <c r="BK225">
        <v>0</v>
      </c>
      <c r="BL225" t="s">
        <v>1214</v>
      </c>
      <c r="BM225">
        <v>75</v>
      </c>
      <c r="BP225" t="s">
        <v>507</v>
      </c>
      <c r="BQ225" t="s">
        <v>523</v>
      </c>
      <c r="BR225" t="s">
        <v>238</v>
      </c>
      <c r="BU225" t="s">
        <v>1529</v>
      </c>
      <c r="BV225">
        <v>761</v>
      </c>
      <c r="BW225">
        <v>763</v>
      </c>
      <c r="BZ225" t="s">
        <v>1163</v>
      </c>
      <c r="CA225" t="s">
        <v>1530</v>
      </c>
      <c r="CB225" t="s">
        <v>876</v>
      </c>
      <c r="CE225" t="s">
        <v>579</v>
      </c>
      <c r="CF225" t="s">
        <v>743</v>
      </c>
      <c r="CG225">
        <v>32</v>
      </c>
    </row>
    <row r="226" spans="1:85">
      <c r="A226" t="s">
        <v>90</v>
      </c>
      <c r="B226">
        <v>225</v>
      </c>
      <c r="C226">
        <v>1999</v>
      </c>
      <c r="D226" t="s">
        <v>1198</v>
      </c>
      <c r="E226" t="s">
        <v>1405</v>
      </c>
      <c r="F226" t="s">
        <v>1521</v>
      </c>
      <c r="G226" t="s">
        <v>441</v>
      </c>
      <c r="H226" t="s">
        <v>442</v>
      </c>
      <c r="I226" t="s">
        <v>443</v>
      </c>
      <c r="J226" t="s">
        <v>1522</v>
      </c>
      <c r="K226">
        <v>81000</v>
      </c>
      <c r="M226" t="s">
        <v>98</v>
      </c>
      <c r="N226">
        <v>20</v>
      </c>
      <c r="O226" t="s">
        <v>99</v>
      </c>
      <c r="Q226" s="1">
        <v>42491</v>
      </c>
      <c r="R226" s="1">
        <v>42632</v>
      </c>
      <c r="S226" t="s">
        <v>283</v>
      </c>
      <c r="U226" t="s">
        <v>513</v>
      </c>
      <c r="AC226" t="s">
        <v>306</v>
      </c>
      <c r="AD226" t="s">
        <v>102</v>
      </c>
      <c r="AE226" t="s">
        <v>1523</v>
      </c>
      <c r="AF226" t="s">
        <v>1524</v>
      </c>
      <c r="AG226" t="s">
        <v>1525</v>
      </c>
      <c r="AI226" t="s">
        <v>734</v>
      </c>
      <c r="AJ226" t="s">
        <v>488</v>
      </c>
      <c r="AK226" t="s">
        <v>1526</v>
      </c>
      <c r="AL226" t="s">
        <v>942</v>
      </c>
      <c r="AM226" t="s">
        <v>1527</v>
      </c>
      <c r="AO226" t="s">
        <v>102</v>
      </c>
      <c r="AP226" t="s">
        <v>1528</v>
      </c>
      <c r="AR226" t="s">
        <v>387</v>
      </c>
      <c r="AS226" t="s">
        <v>390</v>
      </c>
      <c r="AV226" t="s">
        <v>310</v>
      </c>
      <c r="AW226" t="s">
        <v>1004</v>
      </c>
      <c r="AY226">
        <v>1</v>
      </c>
      <c r="AZ226" t="s">
        <v>450</v>
      </c>
      <c r="BB226" t="s">
        <v>110</v>
      </c>
      <c r="BD226" t="s">
        <v>112</v>
      </c>
      <c r="BG226" t="s">
        <v>112</v>
      </c>
      <c r="BI226" t="s">
        <v>1422</v>
      </c>
      <c r="BJ226" t="s">
        <v>317</v>
      </c>
      <c r="BK226">
        <v>0</v>
      </c>
      <c r="BL226" t="s">
        <v>1214</v>
      </c>
      <c r="BM226">
        <v>75</v>
      </c>
      <c r="BP226" t="s">
        <v>507</v>
      </c>
      <c r="BQ226" t="s">
        <v>531</v>
      </c>
      <c r="BR226" t="s">
        <v>447</v>
      </c>
      <c r="BU226" t="s">
        <v>1529</v>
      </c>
      <c r="BV226" t="s">
        <v>1531</v>
      </c>
      <c r="BW226">
        <v>758</v>
      </c>
      <c r="BZ226" t="s">
        <v>1163</v>
      </c>
      <c r="CA226" t="s">
        <v>650</v>
      </c>
      <c r="CB226" t="s">
        <v>1530</v>
      </c>
      <c r="CE226" t="s">
        <v>579</v>
      </c>
      <c r="CF226" t="s">
        <v>749</v>
      </c>
      <c r="CG226" t="s">
        <v>135</v>
      </c>
    </row>
    <row r="227" spans="1:85">
      <c r="A227" t="s">
        <v>90</v>
      </c>
      <c r="B227">
        <v>226</v>
      </c>
      <c r="C227">
        <v>1999</v>
      </c>
      <c r="D227" t="s">
        <v>1198</v>
      </c>
      <c r="E227" t="s">
        <v>1405</v>
      </c>
      <c r="F227" t="s">
        <v>1532</v>
      </c>
      <c r="G227" t="s">
        <v>1533</v>
      </c>
      <c r="H227" t="s">
        <v>1477</v>
      </c>
      <c r="I227" t="s">
        <v>1443</v>
      </c>
      <c r="J227" t="s">
        <v>1534</v>
      </c>
      <c r="K227">
        <v>72000</v>
      </c>
      <c r="M227" t="s">
        <v>98</v>
      </c>
      <c r="N227">
        <v>20</v>
      </c>
      <c r="O227" t="s">
        <v>99</v>
      </c>
      <c r="Q227" s="1">
        <v>42495</v>
      </c>
      <c r="R227" s="1">
        <v>42638</v>
      </c>
      <c r="S227" t="s">
        <v>384</v>
      </c>
      <c r="U227">
        <v>5</v>
      </c>
      <c r="AC227" t="s">
        <v>306</v>
      </c>
      <c r="AD227" t="s">
        <v>102</v>
      </c>
      <c r="AE227" t="s">
        <v>1535</v>
      </c>
      <c r="AF227" t="s">
        <v>1536</v>
      </c>
      <c r="AG227" t="s">
        <v>1537</v>
      </c>
      <c r="AI227" t="s">
        <v>388</v>
      </c>
      <c r="AJ227" t="s">
        <v>513</v>
      </c>
      <c r="AK227">
        <v>433</v>
      </c>
      <c r="AL227" t="s">
        <v>876</v>
      </c>
      <c r="AM227" t="s">
        <v>1538</v>
      </c>
      <c r="AO227" t="s">
        <v>102</v>
      </c>
      <c r="AP227" t="s">
        <v>1539</v>
      </c>
      <c r="AR227" t="s">
        <v>114</v>
      </c>
      <c r="AS227" t="s">
        <v>335</v>
      </c>
      <c r="AV227" t="s">
        <v>400</v>
      </c>
      <c r="AW227" t="s">
        <v>1540</v>
      </c>
      <c r="AY227">
        <v>1</v>
      </c>
      <c r="AZ227" t="s">
        <v>1448</v>
      </c>
      <c r="BB227" t="s">
        <v>110</v>
      </c>
      <c r="BD227" t="s">
        <v>112</v>
      </c>
      <c r="BG227" t="s">
        <v>112</v>
      </c>
      <c r="BI227" t="s">
        <v>348</v>
      </c>
      <c r="BJ227" t="s">
        <v>317</v>
      </c>
      <c r="BK227">
        <v>0</v>
      </c>
      <c r="BL227" t="s">
        <v>1214</v>
      </c>
      <c r="BM227">
        <v>75</v>
      </c>
      <c r="BP227" t="s">
        <v>782</v>
      </c>
      <c r="BQ227" t="s">
        <v>439</v>
      </c>
      <c r="BR227" t="s">
        <v>248</v>
      </c>
      <c r="BU227" t="s">
        <v>1541</v>
      </c>
      <c r="BV227" t="s">
        <v>1542</v>
      </c>
      <c r="BW227">
        <v>728</v>
      </c>
      <c r="BZ227" t="s">
        <v>1543</v>
      </c>
      <c r="CA227" t="s">
        <v>1544</v>
      </c>
      <c r="CB227" t="s">
        <v>1545</v>
      </c>
      <c r="CE227" t="s">
        <v>1061</v>
      </c>
      <c r="CF227" t="s">
        <v>842</v>
      </c>
      <c r="CG227" t="s">
        <v>1546</v>
      </c>
    </row>
    <row r="228" spans="1:85">
      <c r="A228" t="s">
        <v>90</v>
      </c>
      <c r="B228">
        <v>227</v>
      </c>
      <c r="C228">
        <v>1999</v>
      </c>
      <c r="D228" t="s">
        <v>1198</v>
      </c>
      <c r="E228" t="s">
        <v>1405</v>
      </c>
      <c r="F228" t="s">
        <v>1532</v>
      </c>
      <c r="G228" t="s">
        <v>1533</v>
      </c>
      <c r="H228" t="s">
        <v>1477</v>
      </c>
      <c r="I228" t="s">
        <v>1443</v>
      </c>
      <c r="J228" t="s">
        <v>1534</v>
      </c>
      <c r="K228">
        <v>72000</v>
      </c>
      <c r="M228" t="s">
        <v>98</v>
      </c>
      <c r="N228">
        <v>20</v>
      </c>
      <c r="O228" t="s">
        <v>99</v>
      </c>
      <c r="Q228" s="1">
        <v>42495</v>
      </c>
      <c r="R228" s="1">
        <v>42638</v>
      </c>
      <c r="S228" t="s">
        <v>384</v>
      </c>
      <c r="U228">
        <v>5</v>
      </c>
      <c r="AC228" t="s">
        <v>306</v>
      </c>
      <c r="AD228" t="s">
        <v>102</v>
      </c>
      <c r="AE228" t="s">
        <v>1535</v>
      </c>
      <c r="AF228" t="s">
        <v>1536</v>
      </c>
      <c r="AG228" t="s">
        <v>1537</v>
      </c>
      <c r="AI228" t="s">
        <v>388</v>
      </c>
      <c r="AJ228" t="s">
        <v>513</v>
      </c>
      <c r="AK228">
        <v>433</v>
      </c>
      <c r="AL228" t="s">
        <v>876</v>
      </c>
      <c r="AM228" t="s">
        <v>1538</v>
      </c>
      <c r="AO228" t="s">
        <v>102</v>
      </c>
      <c r="AP228" t="s">
        <v>1539</v>
      </c>
      <c r="AR228" t="s">
        <v>114</v>
      </c>
      <c r="AS228" t="s">
        <v>335</v>
      </c>
      <c r="AV228" t="s">
        <v>400</v>
      </c>
      <c r="AW228" t="s">
        <v>1540</v>
      </c>
      <c r="AY228">
        <v>1</v>
      </c>
      <c r="AZ228" t="s">
        <v>1448</v>
      </c>
      <c r="BB228" t="s">
        <v>110</v>
      </c>
      <c r="BD228" t="s">
        <v>112</v>
      </c>
      <c r="BG228" t="s">
        <v>112</v>
      </c>
      <c r="BI228" t="s">
        <v>1422</v>
      </c>
      <c r="BJ228" t="s">
        <v>317</v>
      </c>
      <c r="BK228">
        <v>0</v>
      </c>
      <c r="BL228" t="s">
        <v>1214</v>
      </c>
      <c r="BM228">
        <v>75</v>
      </c>
      <c r="BP228" t="s">
        <v>782</v>
      </c>
      <c r="BQ228" t="s">
        <v>833</v>
      </c>
      <c r="BR228" t="s">
        <v>782</v>
      </c>
      <c r="BU228" t="s">
        <v>1541</v>
      </c>
      <c r="BV228" t="s">
        <v>1547</v>
      </c>
      <c r="BW228">
        <v>728</v>
      </c>
      <c r="BZ228" t="s">
        <v>1543</v>
      </c>
      <c r="CA228" t="s">
        <v>997</v>
      </c>
      <c r="CB228" t="s">
        <v>1450</v>
      </c>
      <c r="CE228" t="s">
        <v>1061</v>
      </c>
      <c r="CF228" t="s">
        <v>1469</v>
      </c>
      <c r="CG228" t="s">
        <v>1463</v>
      </c>
    </row>
    <row r="229" spans="1:85">
      <c r="A229" t="s">
        <v>90</v>
      </c>
      <c r="B229">
        <v>228</v>
      </c>
      <c r="C229">
        <v>1999</v>
      </c>
      <c r="D229" t="s">
        <v>1198</v>
      </c>
      <c r="E229" t="s">
        <v>1405</v>
      </c>
      <c r="F229" t="s">
        <v>1548</v>
      </c>
      <c r="G229" t="s">
        <v>1549</v>
      </c>
      <c r="H229" t="s">
        <v>1550</v>
      </c>
      <c r="I229" t="s">
        <v>1551</v>
      </c>
      <c r="J229" t="s">
        <v>1552</v>
      </c>
      <c r="K229">
        <v>79800</v>
      </c>
      <c r="M229" t="s">
        <v>98</v>
      </c>
      <c r="N229">
        <v>20</v>
      </c>
      <c r="O229" t="s">
        <v>99</v>
      </c>
      <c r="Q229" s="1">
        <v>42492</v>
      </c>
      <c r="R229" s="1">
        <v>42644</v>
      </c>
      <c r="S229" t="s">
        <v>362</v>
      </c>
      <c r="U229" t="s">
        <v>339</v>
      </c>
      <c r="AC229" t="s">
        <v>306</v>
      </c>
      <c r="AD229" t="s">
        <v>102</v>
      </c>
      <c r="AE229" t="s">
        <v>1553</v>
      </c>
      <c r="AF229" t="s">
        <v>1554</v>
      </c>
      <c r="AG229" t="s">
        <v>1079</v>
      </c>
      <c r="AI229" t="s">
        <v>335</v>
      </c>
      <c r="AJ229" t="s">
        <v>169</v>
      </c>
      <c r="AK229" t="s">
        <v>1555</v>
      </c>
      <c r="AL229" t="s">
        <v>1556</v>
      </c>
      <c r="AM229" t="s">
        <v>1557</v>
      </c>
      <c r="AO229" t="s">
        <v>102</v>
      </c>
      <c r="AP229" t="s">
        <v>1558</v>
      </c>
      <c r="AR229" t="s">
        <v>1009</v>
      </c>
      <c r="AS229" t="s">
        <v>336</v>
      </c>
      <c r="AV229" t="s">
        <v>870</v>
      </c>
      <c r="AW229" t="s">
        <v>340</v>
      </c>
      <c r="AY229">
        <v>2</v>
      </c>
      <c r="AZ229" t="s">
        <v>1559</v>
      </c>
      <c r="BB229" t="s">
        <v>110</v>
      </c>
      <c r="BD229" t="s">
        <v>112</v>
      </c>
      <c r="BG229" t="s">
        <v>112</v>
      </c>
      <c r="BI229" t="s">
        <v>348</v>
      </c>
      <c r="BJ229" t="s">
        <v>317</v>
      </c>
      <c r="BK229">
        <v>0</v>
      </c>
      <c r="BL229" t="s">
        <v>1214</v>
      </c>
      <c r="BM229">
        <v>75</v>
      </c>
      <c r="BP229" t="s">
        <v>589</v>
      </c>
      <c r="BQ229" t="s">
        <v>627</v>
      </c>
      <c r="BR229" t="s">
        <v>318</v>
      </c>
      <c r="BU229">
        <v>738</v>
      </c>
      <c r="BV229">
        <v>733</v>
      </c>
      <c r="BW229" t="s">
        <v>1560</v>
      </c>
      <c r="CE229" t="s">
        <v>1561</v>
      </c>
      <c r="CF229" t="s">
        <v>555</v>
      </c>
      <c r="CG229" t="s">
        <v>105</v>
      </c>
    </row>
    <row r="230" spans="1:85">
      <c r="A230" t="s">
        <v>90</v>
      </c>
      <c r="B230">
        <v>229</v>
      </c>
      <c r="C230">
        <v>1999</v>
      </c>
      <c r="D230" t="s">
        <v>1198</v>
      </c>
      <c r="E230" t="s">
        <v>1405</v>
      </c>
      <c r="F230" t="s">
        <v>1548</v>
      </c>
      <c r="G230" t="s">
        <v>1549</v>
      </c>
      <c r="H230" t="s">
        <v>1550</v>
      </c>
      <c r="I230" t="s">
        <v>1551</v>
      </c>
      <c r="J230" t="s">
        <v>1552</v>
      </c>
      <c r="K230">
        <v>79800</v>
      </c>
      <c r="M230" t="s">
        <v>98</v>
      </c>
      <c r="N230">
        <v>20</v>
      </c>
      <c r="O230" t="s">
        <v>99</v>
      </c>
      <c r="Q230" s="1">
        <v>42492</v>
      </c>
      <c r="R230" s="1">
        <v>42644</v>
      </c>
      <c r="S230" t="s">
        <v>362</v>
      </c>
      <c r="U230" t="s">
        <v>339</v>
      </c>
      <c r="AC230" t="s">
        <v>306</v>
      </c>
      <c r="AD230" t="s">
        <v>102</v>
      </c>
      <c r="AE230" t="s">
        <v>1553</v>
      </c>
      <c r="AF230" t="s">
        <v>1554</v>
      </c>
      <c r="AG230" t="s">
        <v>1079</v>
      </c>
      <c r="AI230" t="s">
        <v>335</v>
      </c>
      <c r="AJ230" t="s">
        <v>169</v>
      </c>
      <c r="AK230" t="s">
        <v>1555</v>
      </c>
      <c r="AL230" t="s">
        <v>1556</v>
      </c>
      <c r="AM230" t="s">
        <v>1557</v>
      </c>
      <c r="AO230" t="s">
        <v>102</v>
      </c>
      <c r="AP230" t="s">
        <v>1558</v>
      </c>
      <c r="AR230" t="s">
        <v>1009</v>
      </c>
      <c r="AS230" t="s">
        <v>336</v>
      </c>
      <c r="AV230" t="s">
        <v>870</v>
      </c>
      <c r="AW230" t="s">
        <v>340</v>
      </c>
      <c r="AY230">
        <v>2</v>
      </c>
      <c r="AZ230" t="s">
        <v>1559</v>
      </c>
      <c r="BB230" t="s">
        <v>110</v>
      </c>
      <c r="BD230" t="s">
        <v>112</v>
      </c>
      <c r="BG230" t="s">
        <v>112</v>
      </c>
      <c r="BI230" t="s">
        <v>1422</v>
      </c>
      <c r="BJ230" t="s">
        <v>317</v>
      </c>
      <c r="BK230">
        <v>0</v>
      </c>
      <c r="BL230" t="s">
        <v>1214</v>
      </c>
      <c r="BM230">
        <v>75</v>
      </c>
      <c r="BP230" t="s">
        <v>589</v>
      </c>
      <c r="BQ230" t="s">
        <v>328</v>
      </c>
      <c r="BR230" t="s">
        <v>524</v>
      </c>
      <c r="BU230">
        <v>738</v>
      </c>
      <c r="BV230" t="s">
        <v>1562</v>
      </c>
      <c r="BW230" t="s">
        <v>1563</v>
      </c>
      <c r="CE230" t="s">
        <v>1561</v>
      </c>
      <c r="CF230">
        <v>53</v>
      </c>
      <c r="CG230" t="s">
        <v>1564</v>
      </c>
    </row>
    <row r="231" spans="1:85">
      <c r="A231" t="s">
        <v>90</v>
      </c>
      <c r="B231">
        <v>230</v>
      </c>
      <c r="C231">
        <v>1999</v>
      </c>
      <c r="D231" t="s">
        <v>1198</v>
      </c>
      <c r="E231" t="s">
        <v>1405</v>
      </c>
      <c r="F231" t="s">
        <v>1565</v>
      </c>
      <c r="G231" t="s">
        <v>1566</v>
      </c>
      <c r="H231" t="s">
        <v>1567</v>
      </c>
      <c r="I231" t="s">
        <v>512</v>
      </c>
      <c r="J231" t="s">
        <v>1568</v>
      </c>
      <c r="K231">
        <v>74800</v>
      </c>
      <c r="M231" t="s">
        <v>98</v>
      </c>
      <c r="N231">
        <v>20</v>
      </c>
      <c r="O231" t="s">
        <v>99</v>
      </c>
      <c r="Q231" s="1">
        <v>42493</v>
      </c>
      <c r="R231" s="1">
        <v>42628</v>
      </c>
      <c r="S231" t="s">
        <v>125</v>
      </c>
      <c r="U231" t="s">
        <v>489</v>
      </c>
      <c r="AC231" t="s">
        <v>306</v>
      </c>
      <c r="AD231" t="s">
        <v>102</v>
      </c>
      <c r="AE231" t="s">
        <v>1569</v>
      </c>
      <c r="AF231" t="s">
        <v>1570</v>
      </c>
      <c r="AG231" t="s">
        <v>1571</v>
      </c>
      <c r="AI231" t="s">
        <v>360</v>
      </c>
      <c r="AJ231" t="s">
        <v>349</v>
      </c>
      <c r="AK231" t="s">
        <v>1572</v>
      </c>
      <c r="AL231" t="s">
        <v>1301</v>
      </c>
      <c r="AM231" t="s">
        <v>1573</v>
      </c>
      <c r="AO231" t="s">
        <v>102</v>
      </c>
      <c r="AP231">
        <v>229</v>
      </c>
      <c r="AR231" t="s">
        <v>1403</v>
      </c>
      <c r="AS231" t="s">
        <v>493</v>
      </c>
      <c r="AV231" t="s">
        <v>310</v>
      </c>
      <c r="AW231" t="s">
        <v>1574</v>
      </c>
      <c r="AY231">
        <v>1</v>
      </c>
      <c r="AZ231" t="s">
        <v>141</v>
      </c>
      <c r="BB231" t="s">
        <v>110</v>
      </c>
      <c r="BD231" t="s">
        <v>112</v>
      </c>
      <c r="BG231" t="s">
        <v>112</v>
      </c>
      <c r="BI231" t="s">
        <v>348</v>
      </c>
      <c r="BJ231" t="s">
        <v>317</v>
      </c>
      <c r="BK231">
        <v>0</v>
      </c>
      <c r="BL231" t="s">
        <v>1214</v>
      </c>
      <c r="BM231">
        <v>75</v>
      </c>
      <c r="BP231" t="s">
        <v>349</v>
      </c>
      <c r="BQ231" t="s">
        <v>143</v>
      </c>
      <c r="BR231" t="s">
        <v>627</v>
      </c>
      <c r="BU231" t="s">
        <v>1575</v>
      </c>
      <c r="BV231" t="s">
        <v>1576</v>
      </c>
      <c r="BW231" t="s">
        <v>1577</v>
      </c>
      <c r="BZ231" t="s">
        <v>1307</v>
      </c>
      <c r="CA231" t="s">
        <v>1578</v>
      </c>
      <c r="CB231" t="s">
        <v>785</v>
      </c>
      <c r="CE231" t="s">
        <v>958</v>
      </c>
      <c r="CF231" t="s">
        <v>1043</v>
      </c>
      <c r="CG231" t="s">
        <v>767</v>
      </c>
    </row>
    <row r="232" spans="1:85">
      <c r="A232" t="s">
        <v>90</v>
      </c>
      <c r="B232">
        <v>231</v>
      </c>
      <c r="C232">
        <v>1999</v>
      </c>
      <c r="D232" t="s">
        <v>1198</v>
      </c>
      <c r="E232" t="s">
        <v>1405</v>
      </c>
      <c r="F232" t="s">
        <v>1565</v>
      </c>
      <c r="G232" t="s">
        <v>1566</v>
      </c>
      <c r="H232" t="s">
        <v>1567</v>
      </c>
      <c r="I232" t="s">
        <v>512</v>
      </c>
      <c r="J232" t="s">
        <v>1568</v>
      </c>
      <c r="K232">
        <v>74800</v>
      </c>
      <c r="M232" t="s">
        <v>98</v>
      </c>
      <c r="N232">
        <v>20</v>
      </c>
      <c r="O232" t="s">
        <v>99</v>
      </c>
      <c r="Q232" s="1">
        <v>42493</v>
      </c>
      <c r="R232" s="1">
        <v>42628</v>
      </c>
      <c r="S232" t="s">
        <v>125</v>
      </c>
      <c r="U232" t="s">
        <v>489</v>
      </c>
      <c r="AC232" t="s">
        <v>306</v>
      </c>
      <c r="AD232" t="s">
        <v>102</v>
      </c>
      <c r="AE232" t="s">
        <v>1569</v>
      </c>
      <c r="AF232" t="s">
        <v>1570</v>
      </c>
      <c r="AG232" t="s">
        <v>1571</v>
      </c>
      <c r="AI232" t="s">
        <v>360</v>
      </c>
      <c r="AJ232" t="s">
        <v>349</v>
      </c>
      <c r="AK232" t="s">
        <v>1572</v>
      </c>
      <c r="AL232" t="s">
        <v>1301</v>
      </c>
      <c r="AM232" t="s">
        <v>1573</v>
      </c>
      <c r="AO232" t="s">
        <v>102</v>
      </c>
      <c r="AP232">
        <v>229</v>
      </c>
      <c r="AR232" t="s">
        <v>1403</v>
      </c>
      <c r="AS232" t="s">
        <v>493</v>
      </c>
      <c r="AV232" t="s">
        <v>310</v>
      </c>
      <c r="AW232" t="s">
        <v>1574</v>
      </c>
      <c r="AY232">
        <v>1</v>
      </c>
      <c r="AZ232" t="s">
        <v>141</v>
      </c>
      <c r="BB232" t="s">
        <v>110</v>
      </c>
      <c r="BD232" t="s">
        <v>112</v>
      </c>
      <c r="BG232" t="s">
        <v>112</v>
      </c>
      <c r="BI232" t="s">
        <v>1422</v>
      </c>
      <c r="BJ232" t="s">
        <v>317</v>
      </c>
      <c r="BK232">
        <v>0</v>
      </c>
      <c r="BL232" t="s">
        <v>1214</v>
      </c>
      <c r="BM232">
        <v>75</v>
      </c>
      <c r="BP232" t="s">
        <v>349</v>
      </c>
      <c r="BQ232" t="s">
        <v>126</v>
      </c>
      <c r="BR232" t="s">
        <v>300</v>
      </c>
      <c r="BU232" t="s">
        <v>1575</v>
      </c>
      <c r="BV232">
        <v>802</v>
      </c>
      <c r="BW232">
        <v>805</v>
      </c>
      <c r="BZ232" t="s">
        <v>1307</v>
      </c>
      <c r="CA232" t="s">
        <v>1579</v>
      </c>
      <c r="CB232" t="s">
        <v>1472</v>
      </c>
      <c r="CE232" t="s">
        <v>958</v>
      </c>
      <c r="CF232" t="s">
        <v>593</v>
      </c>
      <c r="CG232" t="s">
        <v>1580</v>
      </c>
    </row>
    <row r="233" spans="1:85">
      <c r="A233" t="s">
        <v>90</v>
      </c>
      <c r="B233">
        <v>232</v>
      </c>
      <c r="C233">
        <v>1999</v>
      </c>
      <c r="D233" t="s">
        <v>1198</v>
      </c>
      <c r="E233" t="s">
        <v>1405</v>
      </c>
      <c r="F233" t="s">
        <v>1581</v>
      </c>
      <c r="G233" t="s">
        <v>1582</v>
      </c>
      <c r="H233" t="s">
        <v>1583</v>
      </c>
      <c r="I233" t="s">
        <v>1584</v>
      </c>
      <c r="J233" t="s">
        <v>1585</v>
      </c>
      <c r="K233">
        <v>76000</v>
      </c>
      <c r="M233" t="s">
        <v>98</v>
      </c>
      <c r="N233">
        <v>20</v>
      </c>
      <c r="O233" t="s">
        <v>99</v>
      </c>
      <c r="Q233" s="1">
        <v>42494</v>
      </c>
      <c r="R233" s="1">
        <v>42635</v>
      </c>
      <c r="S233" t="s">
        <v>362</v>
      </c>
      <c r="U233" t="s">
        <v>621</v>
      </c>
      <c r="AC233" t="s">
        <v>306</v>
      </c>
      <c r="AD233" t="s">
        <v>102</v>
      </c>
      <c r="AE233" t="s">
        <v>1586</v>
      </c>
      <c r="AF233" t="s">
        <v>1587</v>
      </c>
      <c r="AG233" t="s">
        <v>1588</v>
      </c>
      <c r="AI233" t="s">
        <v>448</v>
      </c>
      <c r="AJ233" t="s">
        <v>371</v>
      </c>
      <c r="AK233" t="s">
        <v>1589</v>
      </c>
      <c r="AL233" t="s">
        <v>1415</v>
      </c>
      <c r="AM233" t="s">
        <v>1590</v>
      </c>
      <c r="AO233" t="s">
        <v>102</v>
      </c>
      <c r="AP233">
        <v>143</v>
      </c>
      <c r="AR233" t="s">
        <v>364</v>
      </c>
      <c r="AS233" t="s">
        <v>537</v>
      </c>
      <c r="AV233" t="s">
        <v>359</v>
      </c>
      <c r="AW233" t="s">
        <v>530</v>
      </c>
      <c r="AY233">
        <v>2</v>
      </c>
      <c r="AZ233" t="s">
        <v>401</v>
      </c>
      <c r="BB233" t="s">
        <v>110</v>
      </c>
      <c r="BD233" t="s">
        <v>112</v>
      </c>
      <c r="BG233" t="s">
        <v>112</v>
      </c>
      <c r="BI233" t="s">
        <v>348</v>
      </c>
      <c r="BJ233" t="s">
        <v>317</v>
      </c>
      <c r="BK233">
        <v>0</v>
      </c>
      <c r="BL233" t="s">
        <v>1214</v>
      </c>
      <c r="BM233">
        <v>75</v>
      </c>
      <c r="BP233" t="s">
        <v>106</v>
      </c>
      <c r="BQ233" t="s">
        <v>508</v>
      </c>
      <c r="BR233">
        <v>12</v>
      </c>
      <c r="BU233" t="s">
        <v>1541</v>
      </c>
      <c r="BV233">
        <v>724</v>
      </c>
      <c r="BW233">
        <v>729</v>
      </c>
      <c r="BZ233" t="s">
        <v>1076</v>
      </c>
      <c r="CA233" t="s">
        <v>1591</v>
      </c>
      <c r="CB233">
        <v>34</v>
      </c>
      <c r="CE233" t="s">
        <v>1592</v>
      </c>
      <c r="CF233" t="s">
        <v>1593</v>
      </c>
      <c r="CG233" t="s">
        <v>1594</v>
      </c>
    </row>
    <row r="234" spans="1:85">
      <c r="A234" t="s">
        <v>90</v>
      </c>
      <c r="B234">
        <v>233</v>
      </c>
      <c r="C234">
        <v>1999</v>
      </c>
      <c r="D234" t="s">
        <v>1198</v>
      </c>
      <c r="E234" t="s">
        <v>1405</v>
      </c>
      <c r="F234" t="s">
        <v>1581</v>
      </c>
      <c r="G234" t="s">
        <v>1582</v>
      </c>
      <c r="H234" t="s">
        <v>1583</v>
      </c>
      <c r="I234" t="s">
        <v>1584</v>
      </c>
      <c r="J234" t="s">
        <v>1585</v>
      </c>
      <c r="K234">
        <v>76000</v>
      </c>
      <c r="M234" t="s">
        <v>98</v>
      </c>
      <c r="N234">
        <v>20</v>
      </c>
      <c r="O234" t="s">
        <v>99</v>
      </c>
      <c r="Q234" s="1">
        <v>42494</v>
      </c>
      <c r="R234" s="1">
        <v>42635</v>
      </c>
      <c r="S234" t="s">
        <v>362</v>
      </c>
      <c r="U234" t="s">
        <v>621</v>
      </c>
      <c r="AC234" t="s">
        <v>306</v>
      </c>
      <c r="AD234" t="s">
        <v>102</v>
      </c>
      <c r="AE234" t="s">
        <v>1586</v>
      </c>
      <c r="AF234" t="s">
        <v>1587</v>
      </c>
      <c r="AG234" t="s">
        <v>1588</v>
      </c>
      <c r="AI234" t="s">
        <v>448</v>
      </c>
      <c r="AJ234" t="s">
        <v>371</v>
      </c>
      <c r="AK234" t="s">
        <v>1589</v>
      </c>
      <c r="AL234" t="s">
        <v>1415</v>
      </c>
      <c r="AM234" t="s">
        <v>1590</v>
      </c>
      <c r="AO234" t="s">
        <v>102</v>
      </c>
      <c r="AP234">
        <v>143</v>
      </c>
      <c r="AR234" t="s">
        <v>364</v>
      </c>
      <c r="AS234" t="s">
        <v>537</v>
      </c>
      <c r="AV234" t="s">
        <v>359</v>
      </c>
      <c r="AW234" t="s">
        <v>530</v>
      </c>
      <c r="AY234">
        <v>2</v>
      </c>
      <c r="AZ234" t="s">
        <v>401</v>
      </c>
      <c r="BB234" t="s">
        <v>110</v>
      </c>
      <c r="BD234" t="s">
        <v>112</v>
      </c>
      <c r="BG234" t="s">
        <v>112</v>
      </c>
      <c r="BI234" t="s">
        <v>1422</v>
      </c>
      <c r="BJ234" t="s">
        <v>317</v>
      </c>
      <c r="BK234">
        <v>0</v>
      </c>
      <c r="BL234" t="s">
        <v>1214</v>
      </c>
      <c r="BM234">
        <v>75</v>
      </c>
      <c r="BP234" t="s">
        <v>106</v>
      </c>
      <c r="BQ234" t="s">
        <v>447</v>
      </c>
      <c r="BR234" t="s">
        <v>238</v>
      </c>
      <c r="BU234" t="s">
        <v>1541</v>
      </c>
      <c r="BV234">
        <v>713</v>
      </c>
      <c r="BW234" t="s">
        <v>1547</v>
      </c>
      <c r="BZ234" t="s">
        <v>1076</v>
      </c>
      <c r="CA234" t="s">
        <v>1519</v>
      </c>
      <c r="CB234" t="s">
        <v>1088</v>
      </c>
      <c r="CE234" t="s">
        <v>1592</v>
      </c>
      <c r="CF234" t="s">
        <v>1595</v>
      </c>
      <c r="CG234">
        <v>51</v>
      </c>
    </row>
    <row r="235" spans="1:85">
      <c r="A235" t="s">
        <v>90</v>
      </c>
      <c r="B235">
        <v>234</v>
      </c>
      <c r="C235">
        <v>1999</v>
      </c>
      <c r="D235" t="s">
        <v>1198</v>
      </c>
      <c r="E235" t="s">
        <v>1405</v>
      </c>
      <c r="F235" t="s">
        <v>1596</v>
      </c>
      <c r="G235" t="s">
        <v>1597</v>
      </c>
      <c r="H235" t="s">
        <v>1332</v>
      </c>
      <c r="I235" t="s">
        <v>1598</v>
      </c>
      <c r="J235" t="s">
        <v>1599</v>
      </c>
      <c r="K235">
        <v>80000</v>
      </c>
      <c r="M235" t="s">
        <v>98</v>
      </c>
      <c r="N235">
        <v>20</v>
      </c>
      <c r="O235" t="s">
        <v>99</v>
      </c>
      <c r="Q235" s="1">
        <v>42493</v>
      </c>
      <c r="R235" s="1">
        <v>42628</v>
      </c>
      <c r="S235" t="s">
        <v>755</v>
      </c>
      <c r="U235" t="s">
        <v>488</v>
      </c>
      <c r="AC235" t="s">
        <v>306</v>
      </c>
      <c r="AD235" t="s">
        <v>102</v>
      </c>
      <c r="AE235">
        <v>1660</v>
      </c>
      <c r="AF235" t="s">
        <v>1600</v>
      </c>
      <c r="AG235" t="s">
        <v>1601</v>
      </c>
      <c r="AI235" t="s">
        <v>427</v>
      </c>
      <c r="AJ235" t="s">
        <v>155</v>
      </c>
      <c r="AK235" t="s">
        <v>1602</v>
      </c>
      <c r="AL235" t="s">
        <v>542</v>
      </c>
      <c r="AM235" t="s">
        <v>1603</v>
      </c>
      <c r="AO235" t="s">
        <v>102</v>
      </c>
      <c r="AP235" t="s">
        <v>607</v>
      </c>
      <c r="AR235" t="s">
        <v>358</v>
      </c>
      <c r="AS235">
        <v>2</v>
      </c>
      <c r="AV235" t="s">
        <v>359</v>
      </c>
      <c r="AW235" t="s">
        <v>904</v>
      </c>
      <c r="AY235">
        <v>2</v>
      </c>
      <c r="AZ235" t="s">
        <v>665</v>
      </c>
      <c r="BB235" t="s">
        <v>110</v>
      </c>
      <c r="BD235" t="s">
        <v>112</v>
      </c>
      <c r="BG235" t="s">
        <v>112</v>
      </c>
      <c r="BI235" t="s">
        <v>348</v>
      </c>
      <c r="BJ235" t="s">
        <v>317</v>
      </c>
      <c r="BK235">
        <v>0</v>
      </c>
      <c r="BL235" t="s">
        <v>1214</v>
      </c>
      <c r="BM235">
        <v>75</v>
      </c>
      <c r="BP235" t="s">
        <v>293</v>
      </c>
      <c r="BQ235" t="s">
        <v>318</v>
      </c>
      <c r="BR235" t="s">
        <v>666</v>
      </c>
      <c r="BU235">
        <v>760</v>
      </c>
      <c r="BV235" t="s">
        <v>1453</v>
      </c>
      <c r="BW235" t="s">
        <v>840</v>
      </c>
    </row>
    <row r="236" spans="1:85">
      <c r="A236" t="s">
        <v>90</v>
      </c>
      <c r="B236">
        <v>235</v>
      </c>
      <c r="C236">
        <v>1999</v>
      </c>
      <c r="D236" t="s">
        <v>1198</v>
      </c>
      <c r="E236" t="s">
        <v>1405</v>
      </c>
      <c r="F236" t="s">
        <v>1604</v>
      </c>
      <c r="G236" t="s">
        <v>1065</v>
      </c>
      <c r="H236" t="s">
        <v>1066</v>
      </c>
      <c r="I236" t="s">
        <v>1067</v>
      </c>
      <c r="J236" t="s">
        <v>1585</v>
      </c>
      <c r="K236">
        <v>80000</v>
      </c>
      <c r="M236" t="s">
        <v>98</v>
      </c>
      <c r="N236">
        <v>20</v>
      </c>
      <c r="O236" t="s">
        <v>99</v>
      </c>
      <c r="Q236" s="1">
        <v>42490</v>
      </c>
      <c r="R236" s="1">
        <v>42635</v>
      </c>
      <c r="S236" t="s">
        <v>362</v>
      </c>
      <c r="U236" t="s">
        <v>169</v>
      </c>
      <c r="AC236" t="s">
        <v>306</v>
      </c>
      <c r="AD236" t="s">
        <v>102</v>
      </c>
      <c r="AE236" t="s">
        <v>1605</v>
      </c>
      <c r="AF236" t="s">
        <v>1606</v>
      </c>
      <c r="AG236" t="s">
        <v>1607</v>
      </c>
      <c r="AI236" t="s">
        <v>388</v>
      </c>
      <c r="AJ236" t="s">
        <v>638</v>
      </c>
      <c r="AK236" t="s">
        <v>1608</v>
      </c>
      <c r="AL236" t="s">
        <v>1556</v>
      </c>
      <c r="AM236">
        <v>935</v>
      </c>
      <c r="AO236" t="s">
        <v>102</v>
      </c>
      <c r="AP236" t="s">
        <v>1489</v>
      </c>
      <c r="AR236" t="s">
        <v>114</v>
      </c>
      <c r="AS236" t="s">
        <v>335</v>
      </c>
      <c r="AV236" t="s">
        <v>850</v>
      </c>
      <c r="AW236" t="s">
        <v>973</v>
      </c>
      <c r="AY236">
        <v>1</v>
      </c>
      <c r="AZ236" t="s">
        <v>401</v>
      </c>
      <c r="BB236" t="s">
        <v>110</v>
      </c>
      <c r="BD236" t="s">
        <v>112</v>
      </c>
      <c r="BG236" t="s">
        <v>112</v>
      </c>
      <c r="BI236" t="s">
        <v>348</v>
      </c>
      <c r="BJ236" t="s">
        <v>317</v>
      </c>
      <c r="BK236">
        <v>0</v>
      </c>
      <c r="BL236" t="s">
        <v>1214</v>
      </c>
      <c r="BM236">
        <v>75</v>
      </c>
      <c r="BP236" t="s">
        <v>570</v>
      </c>
      <c r="BQ236" t="s">
        <v>1404</v>
      </c>
      <c r="BR236" t="s">
        <v>364</v>
      </c>
      <c r="BU236" t="s">
        <v>1609</v>
      </c>
      <c r="BV236" t="s">
        <v>1610</v>
      </c>
      <c r="BW236" t="s">
        <v>1541</v>
      </c>
      <c r="BZ236">
        <v>37</v>
      </c>
      <c r="CA236" t="s">
        <v>1578</v>
      </c>
      <c r="CB236" t="s">
        <v>1514</v>
      </c>
      <c r="CE236" t="s">
        <v>623</v>
      </c>
      <c r="CF236" t="s">
        <v>992</v>
      </c>
      <c r="CG236" t="s">
        <v>1487</v>
      </c>
    </row>
    <row r="237" spans="1:85">
      <c r="A237" t="s">
        <v>90</v>
      </c>
      <c r="B237">
        <v>236</v>
      </c>
      <c r="C237">
        <v>1999</v>
      </c>
      <c r="D237" t="s">
        <v>1198</v>
      </c>
      <c r="E237" t="s">
        <v>1405</v>
      </c>
      <c r="F237" t="s">
        <v>1604</v>
      </c>
      <c r="G237" t="s">
        <v>1065</v>
      </c>
      <c r="H237" t="s">
        <v>1066</v>
      </c>
      <c r="I237" t="s">
        <v>1067</v>
      </c>
      <c r="J237" t="s">
        <v>1585</v>
      </c>
      <c r="K237">
        <v>80000</v>
      </c>
      <c r="M237" t="s">
        <v>98</v>
      </c>
      <c r="N237">
        <v>20</v>
      </c>
      <c r="O237" t="s">
        <v>99</v>
      </c>
      <c r="Q237" s="1">
        <v>42490</v>
      </c>
      <c r="R237" s="1">
        <v>42635</v>
      </c>
      <c r="S237" t="s">
        <v>362</v>
      </c>
      <c r="U237" t="s">
        <v>169</v>
      </c>
      <c r="AC237" t="s">
        <v>306</v>
      </c>
      <c r="AD237" t="s">
        <v>102</v>
      </c>
      <c r="AE237" t="s">
        <v>1605</v>
      </c>
      <c r="AF237" t="s">
        <v>1606</v>
      </c>
      <c r="AG237" t="s">
        <v>1607</v>
      </c>
      <c r="AI237" t="s">
        <v>388</v>
      </c>
      <c r="AJ237" t="s">
        <v>638</v>
      </c>
      <c r="AK237" t="s">
        <v>1608</v>
      </c>
      <c r="AL237" t="s">
        <v>1556</v>
      </c>
      <c r="AM237">
        <v>935</v>
      </c>
      <c r="AO237" t="s">
        <v>102</v>
      </c>
      <c r="AP237" t="s">
        <v>1489</v>
      </c>
      <c r="AR237" t="s">
        <v>114</v>
      </c>
      <c r="AS237" t="s">
        <v>335</v>
      </c>
      <c r="AV237" t="s">
        <v>850</v>
      </c>
      <c r="AW237" t="s">
        <v>973</v>
      </c>
      <c r="AY237">
        <v>1</v>
      </c>
      <c r="AZ237" t="s">
        <v>401</v>
      </c>
      <c r="BB237" t="s">
        <v>110</v>
      </c>
      <c r="BD237" t="s">
        <v>112</v>
      </c>
      <c r="BG237" t="s">
        <v>112</v>
      </c>
      <c r="BI237" t="s">
        <v>1422</v>
      </c>
      <c r="BJ237" t="s">
        <v>317</v>
      </c>
      <c r="BK237">
        <v>0</v>
      </c>
      <c r="BL237" t="s">
        <v>1214</v>
      </c>
      <c r="BM237">
        <v>75</v>
      </c>
      <c r="BP237" t="s">
        <v>570</v>
      </c>
      <c r="BQ237" t="s">
        <v>312</v>
      </c>
      <c r="BR237" t="s">
        <v>516</v>
      </c>
      <c r="BU237" t="s">
        <v>1609</v>
      </c>
      <c r="BV237" t="s">
        <v>1611</v>
      </c>
      <c r="BW237" t="s">
        <v>1490</v>
      </c>
      <c r="BZ237">
        <v>37</v>
      </c>
      <c r="CA237" t="s">
        <v>1544</v>
      </c>
      <c r="CB237" t="s">
        <v>1472</v>
      </c>
      <c r="CE237" t="s">
        <v>623</v>
      </c>
      <c r="CF237" t="s">
        <v>1083</v>
      </c>
      <c r="CG237" t="s">
        <v>1500</v>
      </c>
    </row>
    <row r="238" spans="1:85">
      <c r="A238" t="s">
        <v>90</v>
      </c>
      <c r="B238">
        <v>237</v>
      </c>
      <c r="C238">
        <v>1999</v>
      </c>
      <c r="D238" t="s">
        <v>1198</v>
      </c>
      <c r="E238" t="s">
        <v>1405</v>
      </c>
      <c r="F238" t="s">
        <v>1612</v>
      </c>
      <c r="G238" t="s">
        <v>1613</v>
      </c>
      <c r="H238" t="s">
        <v>1614</v>
      </c>
      <c r="I238" t="s">
        <v>1382</v>
      </c>
      <c r="J238" t="s">
        <v>1615</v>
      </c>
      <c r="K238">
        <v>68000</v>
      </c>
      <c r="M238" t="s">
        <v>98</v>
      </c>
      <c r="N238">
        <v>20</v>
      </c>
      <c r="O238" t="s">
        <v>99</v>
      </c>
      <c r="Q238" s="1">
        <v>42504</v>
      </c>
      <c r="R238" s="1">
        <v>42651</v>
      </c>
      <c r="S238" t="s">
        <v>139</v>
      </c>
      <c r="U238" t="s">
        <v>630</v>
      </c>
      <c r="AC238" t="s">
        <v>306</v>
      </c>
      <c r="AD238" t="s">
        <v>102</v>
      </c>
      <c r="AE238" t="s">
        <v>1616</v>
      </c>
      <c r="AF238" t="s">
        <v>1256</v>
      </c>
      <c r="AG238" t="s">
        <v>1617</v>
      </c>
      <c r="AI238" t="s">
        <v>369</v>
      </c>
      <c r="AJ238" t="s">
        <v>368</v>
      </c>
      <c r="AK238" t="s">
        <v>1618</v>
      </c>
      <c r="AL238" t="s">
        <v>909</v>
      </c>
      <c r="AM238">
        <v>1008</v>
      </c>
      <c r="AO238" t="s">
        <v>102</v>
      </c>
      <c r="AP238" t="s">
        <v>1076</v>
      </c>
      <c r="AR238" t="s">
        <v>444</v>
      </c>
      <c r="AS238">
        <v>4</v>
      </c>
      <c r="AV238" t="s">
        <v>359</v>
      </c>
      <c r="AW238" t="s">
        <v>349</v>
      </c>
      <c r="AY238">
        <v>2</v>
      </c>
      <c r="AZ238" t="s">
        <v>1619</v>
      </c>
      <c r="BB238" t="s">
        <v>110</v>
      </c>
      <c r="BD238" t="s">
        <v>112</v>
      </c>
      <c r="BG238" t="s">
        <v>112</v>
      </c>
      <c r="BI238" t="s">
        <v>348</v>
      </c>
      <c r="BJ238" t="s">
        <v>317</v>
      </c>
      <c r="BK238">
        <v>0</v>
      </c>
      <c r="BL238" t="s">
        <v>1214</v>
      </c>
      <c r="BM238">
        <v>75</v>
      </c>
      <c r="BP238" t="s">
        <v>328</v>
      </c>
      <c r="BQ238" t="s">
        <v>479</v>
      </c>
      <c r="BR238">
        <v>11</v>
      </c>
      <c r="BU238" t="s">
        <v>1453</v>
      </c>
      <c r="BV238" t="s">
        <v>1100</v>
      </c>
      <c r="BW238" t="s">
        <v>840</v>
      </c>
      <c r="BZ238">
        <v>37</v>
      </c>
      <c r="CA238" t="s">
        <v>470</v>
      </c>
      <c r="CB238" t="s">
        <v>597</v>
      </c>
      <c r="CE238" t="s">
        <v>1620</v>
      </c>
      <c r="CF238" t="s">
        <v>1621</v>
      </c>
      <c r="CG238">
        <v>141</v>
      </c>
    </row>
    <row r="239" spans="1:85">
      <c r="A239" t="s">
        <v>90</v>
      </c>
      <c r="B239">
        <v>238</v>
      </c>
      <c r="C239">
        <v>1999</v>
      </c>
      <c r="D239" t="s">
        <v>1198</v>
      </c>
      <c r="E239" t="s">
        <v>1405</v>
      </c>
      <c r="F239" t="s">
        <v>1612</v>
      </c>
      <c r="G239" t="s">
        <v>1613</v>
      </c>
      <c r="H239" t="s">
        <v>1614</v>
      </c>
      <c r="I239" t="s">
        <v>1382</v>
      </c>
      <c r="J239" t="s">
        <v>1615</v>
      </c>
      <c r="K239">
        <v>68000</v>
      </c>
      <c r="M239" t="s">
        <v>98</v>
      </c>
      <c r="N239">
        <v>20</v>
      </c>
      <c r="O239" t="s">
        <v>99</v>
      </c>
      <c r="Q239" s="1">
        <v>42504</v>
      </c>
      <c r="R239" s="1">
        <v>42651</v>
      </c>
      <c r="S239" t="s">
        <v>139</v>
      </c>
      <c r="U239" t="s">
        <v>630</v>
      </c>
      <c r="AC239" t="s">
        <v>306</v>
      </c>
      <c r="AD239" t="s">
        <v>102</v>
      </c>
      <c r="AE239" t="s">
        <v>1616</v>
      </c>
      <c r="AF239" t="s">
        <v>1256</v>
      </c>
      <c r="AG239" t="s">
        <v>1617</v>
      </c>
      <c r="AI239" t="s">
        <v>369</v>
      </c>
      <c r="AJ239" t="s">
        <v>368</v>
      </c>
      <c r="AK239" t="s">
        <v>1618</v>
      </c>
      <c r="AL239" t="s">
        <v>909</v>
      </c>
      <c r="AM239">
        <v>1008</v>
      </c>
      <c r="AO239" t="s">
        <v>102</v>
      </c>
      <c r="AP239" t="s">
        <v>1076</v>
      </c>
      <c r="AR239" t="s">
        <v>444</v>
      </c>
      <c r="AS239">
        <v>4</v>
      </c>
      <c r="AV239" t="s">
        <v>359</v>
      </c>
      <c r="AW239" t="s">
        <v>349</v>
      </c>
      <c r="AY239">
        <v>2</v>
      </c>
      <c r="AZ239" t="s">
        <v>1619</v>
      </c>
      <c r="BB239" t="s">
        <v>110</v>
      </c>
      <c r="BD239" t="s">
        <v>112</v>
      </c>
      <c r="BG239" t="s">
        <v>112</v>
      </c>
      <c r="BI239" t="s">
        <v>1422</v>
      </c>
      <c r="BJ239" t="s">
        <v>317</v>
      </c>
      <c r="BK239">
        <v>0</v>
      </c>
      <c r="BL239" t="s">
        <v>1214</v>
      </c>
      <c r="BM239">
        <v>75</v>
      </c>
      <c r="BP239" t="s">
        <v>328</v>
      </c>
      <c r="BQ239">
        <v>11</v>
      </c>
      <c r="BR239" t="s">
        <v>531</v>
      </c>
      <c r="BU239" t="s">
        <v>1453</v>
      </c>
      <c r="BV239">
        <v>775</v>
      </c>
      <c r="BW239" t="s">
        <v>1418</v>
      </c>
      <c r="BZ239">
        <v>37</v>
      </c>
      <c r="CA239" t="s">
        <v>1133</v>
      </c>
      <c r="CB239">
        <v>29</v>
      </c>
      <c r="CE239" t="s">
        <v>1620</v>
      </c>
      <c r="CF239" t="s">
        <v>1273</v>
      </c>
      <c r="CG239" t="s">
        <v>1622</v>
      </c>
    </row>
    <row r="240" spans="1:85">
      <c r="A240" t="s">
        <v>90</v>
      </c>
      <c r="B240">
        <v>239</v>
      </c>
      <c r="C240">
        <v>2000</v>
      </c>
      <c r="D240" t="s">
        <v>1198</v>
      </c>
      <c r="E240" t="s">
        <v>1405</v>
      </c>
      <c r="F240" t="s">
        <v>713</v>
      </c>
      <c r="G240" t="s">
        <v>714</v>
      </c>
      <c r="H240" t="s">
        <v>715</v>
      </c>
      <c r="I240" t="s">
        <v>716</v>
      </c>
      <c r="J240" t="s">
        <v>1623</v>
      </c>
      <c r="K240">
        <v>83980</v>
      </c>
      <c r="M240" t="s">
        <v>98</v>
      </c>
      <c r="N240">
        <v>20</v>
      </c>
      <c r="O240" t="s">
        <v>99</v>
      </c>
      <c r="Q240" s="1">
        <v>42507</v>
      </c>
      <c r="R240" s="1">
        <v>42650</v>
      </c>
      <c r="S240" t="s">
        <v>357</v>
      </c>
      <c r="T240" t="s">
        <v>755</v>
      </c>
      <c r="U240" t="s">
        <v>114</v>
      </c>
      <c r="AC240" t="s">
        <v>306</v>
      </c>
      <c r="AD240" t="s">
        <v>102</v>
      </c>
      <c r="AE240" t="s">
        <v>1624</v>
      </c>
      <c r="AF240" t="s">
        <v>1625</v>
      </c>
      <c r="AG240" t="s">
        <v>1626</v>
      </c>
      <c r="AK240">
        <v>454</v>
      </c>
      <c r="AM240" t="s">
        <v>1627</v>
      </c>
      <c r="AO240" t="s">
        <v>102</v>
      </c>
      <c r="AP240">
        <v>178</v>
      </c>
      <c r="AR240" t="s">
        <v>1628</v>
      </c>
      <c r="AS240">
        <v>16</v>
      </c>
      <c r="AV240" t="s">
        <v>850</v>
      </c>
      <c r="AW240" t="s">
        <v>1138</v>
      </c>
      <c r="AX240" t="s">
        <v>898</v>
      </c>
      <c r="AY240">
        <v>1</v>
      </c>
      <c r="AZ240" t="s">
        <v>487</v>
      </c>
      <c r="BB240" t="s">
        <v>110</v>
      </c>
      <c r="BD240" t="s">
        <v>112</v>
      </c>
      <c r="BG240" t="s">
        <v>112</v>
      </c>
      <c r="BI240" t="s">
        <v>348</v>
      </c>
      <c r="BJ240" t="s">
        <v>317</v>
      </c>
      <c r="BK240">
        <v>0</v>
      </c>
      <c r="BL240" t="s">
        <v>1214</v>
      </c>
      <c r="BM240">
        <v>75</v>
      </c>
      <c r="BP240" t="s">
        <v>168</v>
      </c>
      <c r="BQ240" t="s">
        <v>459</v>
      </c>
      <c r="BR240" t="s">
        <v>169</v>
      </c>
      <c r="BU240" t="s">
        <v>1629</v>
      </c>
      <c r="BV240">
        <v>586</v>
      </c>
      <c r="BW240" t="s">
        <v>1630</v>
      </c>
      <c r="BZ240" t="s">
        <v>1631</v>
      </c>
      <c r="CA240" t="s">
        <v>1545</v>
      </c>
      <c r="CB240" t="s">
        <v>1024</v>
      </c>
      <c r="CE240" t="s">
        <v>1632</v>
      </c>
      <c r="CF240" t="s">
        <v>1633</v>
      </c>
      <c r="CG240" t="s">
        <v>1634</v>
      </c>
    </row>
    <row r="241" spans="1:86">
      <c r="A241" t="s">
        <v>90</v>
      </c>
      <c r="B241">
        <v>240</v>
      </c>
      <c r="C241">
        <v>2000</v>
      </c>
      <c r="D241" t="s">
        <v>1198</v>
      </c>
      <c r="E241" t="s">
        <v>1405</v>
      </c>
      <c r="F241" t="s">
        <v>713</v>
      </c>
      <c r="G241" t="s">
        <v>714</v>
      </c>
      <c r="H241" t="s">
        <v>715</v>
      </c>
      <c r="I241" t="s">
        <v>716</v>
      </c>
      <c r="J241" t="s">
        <v>1623</v>
      </c>
      <c r="K241">
        <v>83980</v>
      </c>
      <c r="M241" t="s">
        <v>98</v>
      </c>
      <c r="N241">
        <v>20</v>
      </c>
      <c r="O241" t="s">
        <v>99</v>
      </c>
      <c r="Q241" s="1">
        <v>42507</v>
      </c>
      <c r="R241" s="1">
        <v>42650</v>
      </c>
      <c r="S241" t="s">
        <v>357</v>
      </c>
      <c r="T241" t="s">
        <v>755</v>
      </c>
      <c r="U241" t="s">
        <v>114</v>
      </c>
      <c r="AC241" t="s">
        <v>306</v>
      </c>
      <c r="AD241" t="s">
        <v>102</v>
      </c>
      <c r="AE241" t="s">
        <v>1624</v>
      </c>
      <c r="AF241" t="s">
        <v>1625</v>
      </c>
      <c r="AG241" t="s">
        <v>1626</v>
      </c>
      <c r="AK241">
        <v>454</v>
      </c>
      <c r="AM241" t="s">
        <v>1627</v>
      </c>
      <c r="AO241" t="s">
        <v>102</v>
      </c>
      <c r="AP241">
        <v>178</v>
      </c>
      <c r="AR241" t="s">
        <v>1628</v>
      </c>
      <c r="AS241">
        <v>16</v>
      </c>
      <c r="AV241" t="s">
        <v>850</v>
      </c>
      <c r="AW241" t="s">
        <v>1138</v>
      </c>
      <c r="AX241" t="s">
        <v>898</v>
      </c>
      <c r="AY241">
        <v>1</v>
      </c>
      <c r="AZ241" t="s">
        <v>487</v>
      </c>
      <c r="BB241" t="s">
        <v>110</v>
      </c>
      <c r="BD241" t="s">
        <v>112</v>
      </c>
      <c r="BG241" t="s">
        <v>112</v>
      </c>
      <c r="BI241" t="s">
        <v>1422</v>
      </c>
      <c r="BJ241" t="s">
        <v>317</v>
      </c>
      <c r="BK241">
        <v>0</v>
      </c>
      <c r="BL241">
        <v>20</v>
      </c>
      <c r="BM241" t="s">
        <v>1214</v>
      </c>
      <c r="BN241">
        <v>75</v>
      </c>
      <c r="BP241" t="s">
        <v>168</v>
      </c>
      <c r="BQ241" t="s">
        <v>154</v>
      </c>
      <c r="BR241" t="s">
        <v>113</v>
      </c>
      <c r="BS241" t="s">
        <v>114</v>
      </c>
      <c r="BU241" t="s">
        <v>1629</v>
      </c>
      <c r="BV241" t="s">
        <v>1635</v>
      </c>
      <c r="BW241">
        <v>599</v>
      </c>
      <c r="BX241">
        <v>608</v>
      </c>
      <c r="BZ241" t="s">
        <v>1631</v>
      </c>
      <c r="CA241" t="s">
        <v>1515</v>
      </c>
      <c r="CB241" t="s">
        <v>1491</v>
      </c>
      <c r="CC241" t="s">
        <v>1491</v>
      </c>
      <c r="CE241" t="s">
        <v>1632</v>
      </c>
      <c r="CF241" t="s">
        <v>1636</v>
      </c>
      <c r="CG241" t="s">
        <v>1637</v>
      </c>
      <c r="CH241">
        <v>33</v>
      </c>
    </row>
    <row r="242" spans="1:86">
      <c r="A242" t="s">
        <v>90</v>
      </c>
      <c r="B242">
        <v>241</v>
      </c>
      <c r="C242">
        <v>2000</v>
      </c>
      <c r="D242" t="s">
        <v>1198</v>
      </c>
      <c r="E242" t="s">
        <v>1405</v>
      </c>
      <c r="F242" t="s">
        <v>1638</v>
      </c>
      <c r="G242" t="s">
        <v>1425</v>
      </c>
      <c r="H242" t="s">
        <v>546</v>
      </c>
      <c r="I242" t="s">
        <v>1426</v>
      </c>
      <c r="J242" t="s">
        <v>1639</v>
      </c>
      <c r="K242">
        <v>66135</v>
      </c>
      <c r="M242" t="s">
        <v>98</v>
      </c>
      <c r="N242">
        <v>20</v>
      </c>
      <c r="O242" t="s">
        <v>99</v>
      </c>
      <c r="Q242" s="1">
        <v>42511</v>
      </c>
      <c r="R242" s="1">
        <v>42652</v>
      </c>
      <c r="S242" t="s">
        <v>755</v>
      </c>
      <c r="T242" t="s">
        <v>144</v>
      </c>
      <c r="U242" t="s">
        <v>428</v>
      </c>
      <c r="AC242" t="s">
        <v>306</v>
      </c>
      <c r="AD242" t="s">
        <v>102</v>
      </c>
      <c r="AE242" t="s">
        <v>1640</v>
      </c>
      <c r="AF242" t="s">
        <v>1641</v>
      </c>
      <c r="AG242" t="s">
        <v>1642</v>
      </c>
      <c r="AK242" t="s">
        <v>1643</v>
      </c>
      <c r="AM242" t="s">
        <v>1644</v>
      </c>
      <c r="AO242" t="s">
        <v>102</v>
      </c>
      <c r="AP242" t="s">
        <v>1645</v>
      </c>
      <c r="AR242" t="s">
        <v>1205</v>
      </c>
      <c r="AS242">
        <v>9</v>
      </c>
      <c r="AV242" t="s">
        <v>359</v>
      </c>
      <c r="AW242">
        <v>8</v>
      </c>
      <c r="AX242" t="s">
        <v>1091</v>
      </c>
      <c r="AY242">
        <v>2</v>
      </c>
      <c r="AZ242" t="s">
        <v>1646</v>
      </c>
      <c r="BB242" t="s">
        <v>110</v>
      </c>
      <c r="BD242" t="s">
        <v>112</v>
      </c>
      <c r="BG242" t="s">
        <v>112</v>
      </c>
      <c r="BI242" t="s">
        <v>348</v>
      </c>
      <c r="BJ242" t="s">
        <v>317</v>
      </c>
      <c r="BK242">
        <v>0</v>
      </c>
      <c r="BL242" t="s">
        <v>1214</v>
      </c>
      <c r="BM242">
        <v>75</v>
      </c>
      <c r="BP242" t="s">
        <v>140</v>
      </c>
      <c r="BQ242" t="s">
        <v>384</v>
      </c>
      <c r="BR242" t="s">
        <v>390</v>
      </c>
      <c r="BU242">
        <v>634</v>
      </c>
      <c r="BV242" t="s">
        <v>1647</v>
      </c>
      <c r="BW242" t="s">
        <v>1648</v>
      </c>
      <c r="BZ242" t="s">
        <v>1649</v>
      </c>
      <c r="CA242" t="s">
        <v>1650</v>
      </c>
      <c r="CB242" t="s">
        <v>1651</v>
      </c>
      <c r="CE242" t="s">
        <v>1652</v>
      </c>
      <c r="CF242" t="s">
        <v>1472</v>
      </c>
      <c r="CG242" t="s">
        <v>1653</v>
      </c>
    </row>
    <row r="243" spans="1:86">
      <c r="A243" t="s">
        <v>90</v>
      </c>
      <c r="B243">
        <v>242</v>
      </c>
      <c r="C243">
        <v>2000</v>
      </c>
      <c r="D243" t="s">
        <v>1198</v>
      </c>
      <c r="E243" t="s">
        <v>1405</v>
      </c>
      <c r="F243" t="s">
        <v>1638</v>
      </c>
      <c r="G243" t="s">
        <v>1425</v>
      </c>
      <c r="H243" t="s">
        <v>546</v>
      </c>
      <c r="I243" t="s">
        <v>1426</v>
      </c>
      <c r="J243" t="s">
        <v>1639</v>
      </c>
      <c r="K243">
        <v>66135</v>
      </c>
      <c r="M243" t="s">
        <v>98</v>
      </c>
      <c r="N243">
        <v>20</v>
      </c>
      <c r="O243" t="s">
        <v>99</v>
      </c>
      <c r="Q243" s="1">
        <v>42511</v>
      </c>
      <c r="R243" s="1">
        <v>42652</v>
      </c>
      <c r="S243" t="s">
        <v>755</v>
      </c>
      <c r="T243" t="s">
        <v>144</v>
      </c>
      <c r="U243" t="s">
        <v>428</v>
      </c>
      <c r="AC243" t="s">
        <v>306</v>
      </c>
      <c r="AD243" t="s">
        <v>102</v>
      </c>
      <c r="AE243" t="s">
        <v>1640</v>
      </c>
      <c r="AF243" t="s">
        <v>1641</v>
      </c>
      <c r="AG243" t="s">
        <v>1642</v>
      </c>
      <c r="AK243" t="s">
        <v>1643</v>
      </c>
      <c r="AM243" t="s">
        <v>1644</v>
      </c>
      <c r="AO243" t="s">
        <v>102</v>
      </c>
      <c r="AP243" t="s">
        <v>1645</v>
      </c>
      <c r="AR243" t="s">
        <v>1205</v>
      </c>
      <c r="AS243">
        <v>9</v>
      </c>
      <c r="AV243" t="s">
        <v>359</v>
      </c>
      <c r="AW243">
        <v>8</v>
      </c>
      <c r="AX243" t="s">
        <v>1091</v>
      </c>
      <c r="AY243">
        <v>2</v>
      </c>
      <c r="AZ243" t="s">
        <v>1646</v>
      </c>
      <c r="BB243" t="s">
        <v>110</v>
      </c>
      <c r="BD243" t="s">
        <v>112</v>
      </c>
      <c r="BG243" t="s">
        <v>112</v>
      </c>
      <c r="BI243" t="s">
        <v>1422</v>
      </c>
      <c r="BJ243" t="s">
        <v>317</v>
      </c>
      <c r="BK243">
        <v>0</v>
      </c>
      <c r="BL243">
        <v>20</v>
      </c>
      <c r="BM243" t="s">
        <v>1214</v>
      </c>
      <c r="BN243">
        <v>75</v>
      </c>
      <c r="BP243" t="s">
        <v>140</v>
      </c>
      <c r="BQ243" t="s">
        <v>116</v>
      </c>
      <c r="BR243" t="s">
        <v>390</v>
      </c>
      <c r="BS243" t="s">
        <v>384</v>
      </c>
      <c r="BU243">
        <v>634</v>
      </c>
      <c r="BV243" t="s">
        <v>1654</v>
      </c>
      <c r="BW243" t="s">
        <v>1655</v>
      </c>
      <c r="BX243">
        <v>639</v>
      </c>
      <c r="BZ243" t="s">
        <v>1649</v>
      </c>
      <c r="CA243" t="s">
        <v>1061</v>
      </c>
      <c r="CB243" t="s">
        <v>987</v>
      </c>
      <c r="CC243" t="s">
        <v>1157</v>
      </c>
      <c r="CE243" t="s">
        <v>1652</v>
      </c>
      <c r="CF243" t="s">
        <v>1656</v>
      </c>
      <c r="CG243" t="s">
        <v>1520</v>
      </c>
      <c r="CH243" t="s">
        <v>769</v>
      </c>
    </row>
    <row r="244" spans="1:86">
      <c r="A244" t="s">
        <v>90</v>
      </c>
      <c r="B244">
        <v>243</v>
      </c>
      <c r="C244">
        <v>2000</v>
      </c>
      <c r="D244" t="s">
        <v>1198</v>
      </c>
      <c r="E244" t="s">
        <v>1405</v>
      </c>
      <c r="F244" t="s">
        <v>1657</v>
      </c>
      <c r="G244" t="s">
        <v>1658</v>
      </c>
      <c r="H244" t="s">
        <v>1659</v>
      </c>
      <c r="I244" t="s">
        <v>1660</v>
      </c>
      <c r="J244" t="s">
        <v>1661</v>
      </c>
      <c r="K244">
        <v>74861</v>
      </c>
      <c r="M244" t="s">
        <v>98</v>
      </c>
      <c r="N244">
        <v>20</v>
      </c>
      <c r="O244" t="s">
        <v>99</v>
      </c>
      <c r="Q244" s="1">
        <v>42510</v>
      </c>
      <c r="R244" s="1">
        <v>42650</v>
      </c>
      <c r="S244">
        <v>5</v>
      </c>
      <c r="T244" t="s">
        <v>125</v>
      </c>
      <c r="U244" t="s">
        <v>283</v>
      </c>
      <c r="AC244" t="s">
        <v>306</v>
      </c>
      <c r="AD244" t="s">
        <v>102</v>
      </c>
      <c r="AE244" t="s">
        <v>1662</v>
      </c>
      <c r="AF244" t="s">
        <v>1663</v>
      </c>
      <c r="AG244" t="s">
        <v>1664</v>
      </c>
      <c r="AK244">
        <v>638</v>
      </c>
      <c r="AM244" t="s">
        <v>1665</v>
      </c>
      <c r="AO244" t="s">
        <v>102</v>
      </c>
      <c r="AP244" t="s">
        <v>1158</v>
      </c>
      <c r="AR244" t="s">
        <v>369</v>
      </c>
      <c r="AS244" t="s">
        <v>621</v>
      </c>
      <c r="AV244" t="s">
        <v>870</v>
      </c>
      <c r="AW244" t="s">
        <v>143</v>
      </c>
      <c r="AX244" t="s">
        <v>470</v>
      </c>
      <c r="AY244">
        <v>2</v>
      </c>
      <c r="AZ244" t="s">
        <v>1666</v>
      </c>
      <c r="BB244" t="s">
        <v>110</v>
      </c>
      <c r="BD244" t="s">
        <v>112</v>
      </c>
      <c r="BG244" t="s">
        <v>112</v>
      </c>
      <c r="BI244" t="s">
        <v>348</v>
      </c>
      <c r="BJ244" t="s">
        <v>317</v>
      </c>
      <c r="BK244">
        <v>0</v>
      </c>
      <c r="BL244" t="s">
        <v>1214</v>
      </c>
      <c r="BM244">
        <v>75</v>
      </c>
      <c r="BP244" t="s">
        <v>116</v>
      </c>
      <c r="BQ244" t="s">
        <v>459</v>
      </c>
      <c r="BR244" t="s">
        <v>335</v>
      </c>
      <c r="BU244" t="s">
        <v>1667</v>
      </c>
      <c r="BV244">
        <v>586</v>
      </c>
      <c r="BW244" t="s">
        <v>1668</v>
      </c>
      <c r="BZ244" t="s">
        <v>1488</v>
      </c>
      <c r="CA244" t="s">
        <v>1091</v>
      </c>
      <c r="CB244" t="s">
        <v>1669</v>
      </c>
      <c r="CE244" t="s">
        <v>1670</v>
      </c>
      <c r="CF244" t="s">
        <v>1671</v>
      </c>
      <c r="CG244" t="s">
        <v>1672</v>
      </c>
    </row>
    <row r="245" spans="1:86">
      <c r="A245" t="s">
        <v>90</v>
      </c>
      <c r="B245">
        <v>244</v>
      </c>
      <c r="C245">
        <v>2000</v>
      </c>
      <c r="D245" t="s">
        <v>1198</v>
      </c>
      <c r="E245" t="s">
        <v>1405</v>
      </c>
      <c r="F245" t="s">
        <v>1657</v>
      </c>
      <c r="G245" t="s">
        <v>1658</v>
      </c>
      <c r="H245" t="s">
        <v>1659</v>
      </c>
      <c r="I245" t="s">
        <v>1660</v>
      </c>
      <c r="J245" t="s">
        <v>1661</v>
      </c>
      <c r="K245">
        <v>74861</v>
      </c>
      <c r="M245" t="s">
        <v>98</v>
      </c>
      <c r="N245">
        <v>20</v>
      </c>
      <c r="O245" t="s">
        <v>99</v>
      </c>
      <c r="Q245" s="1">
        <v>42510</v>
      </c>
      <c r="R245" s="1">
        <v>42650</v>
      </c>
      <c r="S245">
        <v>5</v>
      </c>
      <c r="T245" t="s">
        <v>125</v>
      </c>
      <c r="U245" t="s">
        <v>283</v>
      </c>
      <c r="AC245" t="s">
        <v>306</v>
      </c>
      <c r="AD245" t="s">
        <v>102</v>
      </c>
      <c r="AE245" t="s">
        <v>1662</v>
      </c>
      <c r="AF245" t="s">
        <v>1663</v>
      </c>
      <c r="AG245" t="s">
        <v>1664</v>
      </c>
      <c r="AK245">
        <v>638</v>
      </c>
      <c r="AM245" t="s">
        <v>1665</v>
      </c>
      <c r="AO245" t="s">
        <v>102</v>
      </c>
      <c r="AP245" t="s">
        <v>1158</v>
      </c>
      <c r="AR245" t="s">
        <v>369</v>
      </c>
      <c r="AS245" t="s">
        <v>621</v>
      </c>
      <c r="AV245" t="s">
        <v>870</v>
      </c>
      <c r="AW245" t="s">
        <v>143</v>
      </c>
      <c r="AX245" t="s">
        <v>470</v>
      </c>
      <c r="AY245">
        <v>2</v>
      </c>
      <c r="AZ245" t="s">
        <v>1666</v>
      </c>
      <c r="BB245" t="s">
        <v>110</v>
      </c>
      <c r="BD245" t="s">
        <v>112</v>
      </c>
      <c r="BG245" t="s">
        <v>112</v>
      </c>
      <c r="BI245" t="s">
        <v>1422</v>
      </c>
      <c r="BJ245" t="s">
        <v>317</v>
      </c>
      <c r="BK245">
        <v>0</v>
      </c>
      <c r="BL245">
        <v>20</v>
      </c>
      <c r="BM245" t="s">
        <v>1214</v>
      </c>
      <c r="BN245">
        <v>75</v>
      </c>
      <c r="BP245" t="s">
        <v>116</v>
      </c>
      <c r="BQ245" t="s">
        <v>362</v>
      </c>
      <c r="BR245" t="s">
        <v>387</v>
      </c>
      <c r="BS245" t="s">
        <v>335</v>
      </c>
      <c r="BU245" t="s">
        <v>1667</v>
      </c>
      <c r="BV245">
        <v>592</v>
      </c>
      <c r="BW245">
        <v>553</v>
      </c>
      <c r="BX245">
        <v>589</v>
      </c>
      <c r="BZ245" t="s">
        <v>1488</v>
      </c>
      <c r="CA245" t="s">
        <v>1463</v>
      </c>
      <c r="CB245">
        <v>50</v>
      </c>
      <c r="CC245" t="s">
        <v>928</v>
      </c>
      <c r="CE245" t="s">
        <v>1670</v>
      </c>
      <c r="CF245" t="s">
        <v>1673</v>
      </c>
      <c r="CG245" t="s">
        <v>1674</v>
      </c>
      <c r="CH245" t="s">
        <v>712</v>
      </c>
    </row>
    <row r="246" spans="1:86">
      <c r="A246" t="s">
        <v>90</v>
      </c>
      <c r="B246">
        <v>245</v>
      </c>
      <c r="C246">
        <v>2000</v>
      </c>
      <c r="D246" t="s">
        <v>1198</v>
      </c>
      <c r="E246" t="s">
        <v>1405</v>
      </c>
      <c r="F246" t="s">
        <v>207</v>
      </c>
      <c r="G246" t="s">
        <v>750</v>
      </c>
      <c r="H246" t="s">
        <v>751</v>
      </c>
      <c r="I246" t="s">
        <v>752</v>
      </c>
      <c r="J246" t="s">
        <v>1675</v>
      </c>
      <c r="K246">
        <v>65085</v>
      </c>
      <c r="M246" t="s">
        <v>98</v>
      </c>
      <c r="N246">
        <v>20</v>
      </c>
      <c r="O246" t="s">
        <v>99</v>
      </c>
      <c r="Q246" s="1">
        <v>42494</v>
      </c>
      <c r="R246" s="1">
        <v>42652</v>
      </c>
      <c r="S246" t="s">
        <v>296</v>
      </c>
      <c r="T246" t="s">
        <v>126</v>
      </c>
      <c r="U246" t="s">
        <v>368</v>
      </c>
      <c r="AC246" t="s">
        <v>306</v>
      </c>
      <c r="AD246" t="s">
        <v>102</v>
      </c>
      <c r="AE246" t="s">
        <v>1676</v>
      </c>
      <c r="AF246" t="s">
        <v>1677</v>
      </c>
      <c r="AG246" t="s">
        <v>1678</v>
      </c>
      <c r="AK246">
        <v>483</v>
      </c>
      <c r="AM246">
        <v>624</v>
      </c>
      <c r="AO246" t="s">
        <v>102</v>
      </c>
      <c r="AP246" t="s">
        <v>1679</v>
      </c>
      <c r="AR246" t="s">
        <v>1680</v>
      </c>
      <c r="AS246" t="s">
        <v>1451</v>
      </c>
      <c r="AV246" t="s">
        <v>359</v>
      </c>
      <c r="AW246" t="s">
        <v>686</v>
      </c>
      <c r="AX246" t="s">
        <v>1681</v>
      </c>
      <c r="AY246">
        <v>2</v>
      </c>
      <c r="AZ246" t="s">
        <v>763</v>
      </c>
      <c r="BB246" t="s">
        <v>110</v>
      </c>
      <c r="BD246" t="s">
        <v>112</v>
      </c>
      <c r="BG246" t="s">
        <v>112</v>
      </c>
      <c r="BI246" t="s">
        <v>348</v>
      </c>
      <c r="BJ246" t="s">
        <v>317</v>
      </c>
      <c r="BK246">
        <v>0</v>
      </c>
      <c r="BL246" t="s">
        <v>1214</v>
      </c>
      <c r="BM246">
        <v>75</v>
      </c>
      <c r="BP246" t="s">
        <v>298</v>
      </c>
      <c r="BQ246" t="s">
        <v>296</v>
      </c>
      <c r="BR246" t="s">
        <v>144</v>
      </c>
      <c r="BU246" t="s">
        <v>1682</v>
      </c>
      <c r="BV246">
        <v>639</v>
      </c>
      <c r="BW246" t="s">
        <v>1683</v>
      </c>
      <c r="BZ246" t="s">
        <v>1556</v>
      </c>
      <c r="CA246" t="s">
        <v>1280</v>
      </c>
      <c r="CB246" t="s">
        <v>1076</v>
      </c>
      <c r="CE246" t="s">
        <v>1684</v>
      </c>
      <c r="CF246" t="s">
        <v>1685</v>
      </c>
      <c r="CG246" t="s">
        <v>1686</v>
      </c>
    </row>
    <row r="247" spans="1:86">
      <c r="A247" t="s">
        <v>90</v>
      </c>
      <c r="B247">
        <v>246</v>
      </c>
      <c r="C247">
        <v>2000</v>
      </c>
      <c r="D247" t="s">
        <v>1198</v>
      </c>
      <c r="E247" t="s">
        <v>1405</v>
      </c>
      <c r="F247" t="s">
        <v>207</v>
      </c>
      <c r="G247" t="s">
        <v>750</v>
      </c>
      <c r="H247" t="s">
        <v>751</v>
      </c>
      <c r="I247" t="s">
        <v>752</v>
      </c>
      <c r="J247" t="s">
        <v>1675</v>
      </c>
      <c r="K247">
        <v>65085</v>
      </c>
      <c r="M247" t="s">
        <v>98</v>
      </c>
      <c r="N247">
        <v>20</v>
      </c>
      <c r="O247" t="s">
        <v>99</v>
      </c>
      <c r="Q247" s="1">
        <v>42494</v>
      </c>
      <c r="R247" s="1">
        <v>42652</v>
      </c>
      <c r="S247" t="s">
        <v>296</v>
      </c>
      <c r="T247" t="s">
        <v>126</v>
      </c>
      <c r="U247" t="s">
        <v>368</v>
      </c>
      <c r="AC247" t="s">
        <v>306</v>
      </c>
      <c r="AD247" t="s">
        <v>102</v>
      </c>
      <c r="AE247" t="s">
        <v>1676</v>
      </c>
      <c r="AF247" t="s">
        <v>1677</v>
      </c>
      <c r="AG247" t="s">
        <v>1678</v>
      </c>
      <c r="AK247">
        <v>483</v>
      </c>
      <c r="AM247">
        <v>624</v>
      </c>
      <c r="AO247" t="s">
        <v>102</v>
      </c>
      <c r="AP247" t="s">
        <v>1679</v>
      </c>
      <c r="AR247" t="s">
        <v>1680</v>
      </c>
      <c r="AS247" t="s">
        <v>1451</v>
      </c>
      <c r="AV247" t="s">
        <v>359</v>
      </c>
      <c r="AW247" t="s">
        <v>686</v>
      </c>
      <c r="AX247" t="s">
        <v>1681</v>
      </c>
      <c r="AY247">
        <v>2</v>
      </c>
      <c r="AZ247" t="s">
        <v>763</v>
      </c>
      <c r="BB247" t="s">
        <v>110</v>
      </c>
      <c r="BD247" t="s">
        <v>112</v>
      </c>
      <c r="BG247" t="s">
        <v>112</v>
      </c>
      <c r="BI247" t="s">
        <v>1422</v>
      </c>
      <c r="BJ247" t="s">
        <v>317</v>
      </c>
      <c r="BK247">
        <v>0</v>
      </c>
      <c r="BL247">
        <v>20</v>
      </c>
      <c r="BM247" t="s">
        <v>1214</v>
      </c>
      <c r="BN247">
        <v>75</v>
      </c>
      <c r="BP247" t="s">
        <v>298</v>
      </c>
      <c r="BQ247" t="s">
        <v>627</v>
      </c>
      <c r="BR247" t="s">
        <v>142</v>
      </c>
      <c r="BS247" t="s">
        <v>142</v>
      </c>
      <c r="BU247" t="s">
        <v>1682</v>
      </c>
      <c r="BV247" t="s">
        <v>1687</v>
      </c>
      <c r="BW247" t="s">
        <v>1616</v>
      </c>
      <c r="BX247">
        <v>622</v>
      </c>
      <c r="BZ247" t="s">
        <v>1556</v>
      </c>
      <c r="CA247" t="s">
        <v>785</v>
      </c>
      <c r="CB247" t="s">
        <v>1514</v>
      </c>
      <c r="CC247" t="s">
        <v>1688</v>
      </c>
      <c r="CE247" t="s">
        <v>1684</v>
      </c>
      <c r="CF247" t="s">
        <v>1689</v>
      </c>
      <c r="CG247" t="s">
        <v>1690</v>
      </c>
      <c r="CH247" t="s">
        <v>1299</v>
      </c>
    </row>
    <row r="248" spans="1:86">
      <c r="A248" t="s">
        <v>90</v>
      </c>
      <c r="B248">
        <v>247</v>
      </c>
      <c r="C248">
        <v>2000</v>
      </c>
      <c r="D248" t="s">
        <v>1198</v>
      </c>
      <c r="E248" t="s">
        <v>1405</v>
      </c>
      <c r="F248" t="s">
        <v>1441</v>
      </c>
      <c r="G248" t="s">
        <v>1442</v>
      </c>
      <c r="H248" t="s">
        <v>674</v>
      </c>
      <c r="I248" t="s">
        <v>1443</v>
      </c>
      <c r="J248" t="s">
        <v>1691</v>
      </c>
      <c r="K248">
        <v>75238</v>
      </c>
      <c r="M248" t="s">
        <v>98</v>
      </c>
      <c r="N248">
        <v>20</v>
      </c>
      <c r="O248" t="s">
        <v>99</v>
      </c>
      <c r="Q248" s="1">
        <v>42512</v>
      </c>
      <c r="R248" s="1">
        <v>42652</v>
      </c>
      <c r="S248" t="s">
        <v>390</v>
      </c>
      <c r="T248" t="s">
        <v>296</v>
      </c>
      <c r="U248" t="s">
        <v>444</v>
      </c>
      <c r="AC248" t="s">
        <v>306</v>
      </c>
      <c r="AD248" t="s">
        <v>102</v>
      </c>
      <c r="AE248" t="s">
        <v>1692</v>
      </c>
      <c r="AF248" t="s">
        <v>1693</v>
      </c>
      <c r="AG248" t="s">
        <v>1694</v>
      </c>
      <c r="AK248" t="s">
        <v>1695</v>
      </c>
      <c r="AM248" t="s">
        <v>1696</v>
      </c>
      <c r="AO248" t="s">
        <v>102</v>
      </c>
      <c r="AP248" t="s">
        <v>1697</v>
      </c>
      <c r="AR248" t="s">
        <v>144</v>
      </c>
      <c r="AS248" t="s">
        <v>349</v>
      </c>
      <c r="AV248" t="s">
        <v>127</v>
      </c>
      <c r="AW248" t="s">
        <v>1651</v>
      </c>
      <c r="AX248">
        <v>39</v>
      </c>
      <c r="AY248">
        <v>1</v>
      </c>
      <c r="AZ248" t="s">
        <v>1448</v>
      </c>
      <c r="BB248" t="s">
        <v>110</v>
      </c>
      <c r="BD248" t="s">
        <v>112</v>
      </c>
      <c r="BG248" t="s">
        <v>112</v>
      </c>
      <c r="BI248" t="s">
        <v>348</v>
      </c>
      <c r="BJ248" t="s">
        <v>317</v>
      </c>
      <c r="BK248">
        <v>0</v>
      </c>
      <c r="BL248" t="s">
        <v>1214</v>
      </c>
      <c r="BM248">
        <v>75</v>
      </c>
      <c r="BP248" t="s">
        <v>439</v>
      </c>
      <c r="BQ248" t="s">
        <v>589</v>
      </c>
      <c r="BR248" t="s">
        <v>183</v>
      </c>
      <c r="BU248">
        <v>613</v>
      </c>
      <c r="BV248" t="s">
        <v>1698</v>
      </c>
      <c r="BW248" t="s">
        <v>1699</v>
      </c>
      <c r="BZ248">
        <v>40</v>
      </c>
      <c r="CA248" t="s">
        <v>1284</v>
      </c>
      <c r="CB248" t="s">
        <v>838</v>
      </c>
      <c r="CE248" t="s">
        <v>1700</v>
      </c>
      <c r="CF248" t="s">
        <v>1701</v>
      </c>
      <c r="CG248" t="s">
        <v>1702</v>
      </c>
    </row>
    <row r="249" spans="1:86">
      <c r="A249" t="s">
        <v>90</v>
      </c>
      <c r="B249">
        <v>248</v>
      </c>
      <c r="C249">
        <v>2000</v>
      </c>
      <c r="D249" t="s">
        <v>1198</v>
      </c>
      <c r="E249" t="s">
        <v>1405</v>
      </c>
      <c r="F249" t="s">
        <v>1441</v>
      </c>
      <c r="G249" t="s">
        <v>1442</v>
      </c>
      <c r="H249" t="s">
        <v>674</v>
      </c>
      <c r="I249" t="s">
        <v>1443</v>
      </c>
      <c r="J249" t="s">
        <v>1691</v>
      </c>
      <c r="K249">
        <v>75238</v>
      </c>
      <c r="M249" t="s">
        <v>98</v>
      </c>
      <c r="N249">
        <v>20</v>
      </c>
      <c r="O249" t="s">
        <v>99</v>
      </c>
      <c r="Q249" s="1">
        <v>42512</v>
      </c>
      <c r="R249" s="1">
        <v>42652</v>
      </c>
      <c r="S249" t="s">
        <v>390</v>
      </c>
      <c r="T249" t="s">
        <v>296</v>
      </c>
      <c r="U249" t="s">
        <v>444</v>
      </c>
      <c r="AC249" t="s">
        <v>306</v>
      </c>
      <c r="AD249" t="s">
        <v>102</v>
      </c>
      <c r="AE249" t="s">
        <v>1692</v>
      </c>
      <c r="AF249" t="s">
        <v>1693</v>
      </c>
      <c r="AG249" t="s">
        <v>1694</v>
      </c>
      <c r="AK249" t="s">
        <v>1695</v>
      </c>
      <c r="AM249" t="s">
        <v>1696</v>
      </c>
      <c r="AO249" t="s">
        <v>102</v>
      </c>
      <c r="AP249" t="s">
        <v>1697</v>
      </c>
      <c r="AR249" t="s">
        <v>144</v>
      </c>
      <c r="AS249" t="s">
        <v>349</v>
      </c>
      <c r="AV249" t="s">
        <v>127</v>
      </c>
      <c r="AW249" t="s">
        <v>1651</v>
      </c>
      <c r="AX249">
        <v>39</v>
      </c>
      <c r="AY249">
        <v>1</v>
      </c>
      <c r="AZ249" t="s">
        <v>1448</v>
      </c>
      <c r="BB249" t="s">
        <v>110</v>
      </c>
      <c r="BD249" t="s">
        <v>112</v>
      </c>
      <c r="BG249" t="s">
        <v>112</v>
      </c>
      <c r="BI249" t="s">
        <v>1422</v>
      </c>
      <c r="BJ249" t="s">
        <v>317</v>
      </c>
      <c r="BK249">
        <v>0</v>
      </c>
      <c r="BL249">
        <v>20</v>
      </c>
      <c r="BM249" t="s">
        <v>1214</v>
      </c>
      <c r="BN249">
        <v>75</v>
      </c>
      <c r="BP249" t="s">
        <v>439</v>
      </c>
      <c r="BQ249" t="s">
        <v>349</v>
      </c>
      <c r="BR249" t="s">
        <v>833</v>
      </c>
      <c r="BS249">
        <v>10</v>
      </c>
      <c r="BU249">
        <v>613</v>
      </c>
      <c r="BV249" t="s">
        <v>1699</v>
      </c>
      <c r="BW249">
        <v>603</v>
      </c>
      <c r="BX249">
        <v>606</v>
      </c>
      <c r="BZ249">
        <v>40</v>
      </c>
      <c r="CA249" t="s">
        <v>1703</v>
      </c>
      <c r="CB249" t="s">
        <v>288</v>
      </c>
      <c r="CC249" t="s">
        <v>1291</v>
      </c>
      <c r="CE249" t="s">
        <v>1700</v>
      </c>
      <c r="CF249" t="s">
        <v>804</v>
      </c>
      <c r="CG249" t="s">
        <v>1704</v>
      </c>
      <c r="CH249" t="s">
        <v>1705</v>
      </c>
    </row>
    <row r="250" spans="1:86">
      <c r="A250" t="s">
        <v>90</v>
      </c>
      <c r="B250">
        <v>249</v>
      </c>
      <c r="C250">
        <v>2000</v>
      </c>
      <c r="D250" t="s">
        <v>1198</v>
      </c>
      <c r="E250" t="s">
        <v>1405</v>
      </c>
      <c r="F250" t="s">
        <v>1706</v>
      </c>
      <c r="G250" t="s">
        <v>1707</v>
      </c>
      <c r="H250" t="s">
        <v>1708</v>
      </c>
      <c r="I250" t="s">
        <v>1709</v>
      </c>
      <c r="J250" t="s">
        <v>1691</v>
      </c>
      <c r="K250">
        <v>77588</v>
      </c>
      <c r="M250" t="s">
        <v>98</v>
      </c>
      <c r="N250">
        <v>20</v>
      </c>
      <c r="O250" t="s">
        <v>99</v>
      </c>
      <c r="Q250" s="1">
        <v>42506</v>
      </c>
      <c r="R250" s="1">
        <v>42657</v>
      </c>
      <c r="S250" t="s">
        <v>329</v>
      </c>
      <c r="T250" t="s">
        <v>296</v>
      </c>
      <c r="U250" t="s">
        <v>329</v>
      </c>
      <c r="AC250" t="s">
        <v>306</v>
      </c>
      <c r="AD250" t="s">
        <v>102</v>
      </c>
      <c r="AE250" t="s">
        <v>1710</v>
      </c>
      <c r="AF250" t="s">
        <v>1711</v>
      </c>
      <c r="AG250" t="s">
        <v>1712</v>
      </c>
      <c r="AK250" t="s">
        <v>1713</v>
      </c>
      <c r="AM250" t="s">
        <v>1714</v>
      </c>
      <c r="AO250" t="s">
        <v>102</v>
      </c>
      <c r="AP250">
        <v>36</v>
      </c>
      <c r="AR250" t="s">
        <v>129</v>
      </c>
      <c r="AS250" t="s">
        <v>428</v>
      </c>
      <c r="AV250" t="s">
        <v>870</v>
      </c>
      <c r="AW250" t="s">
        <v>1715</v>
      </c>
      <c r="AX250" t="s">
        <v>1013</v>
      </c>
      <c r="AY250">
        <v>2</v>
      </c>
      <c r="AZ250" t="s">
        <v>401</v>
      </c>
      <c r="BB250" t="s">
        <v>110</v>
      </c>
      <c r="BD250" t="s">
        <v>112</v>
      </c>
      <c r="BG250" t="s">
        <v>112</v>
      </c>
      <c r="BI250" t="s">
        <v>348</v>
      </c>
      <c r="BJ250" t="s">
        <v>317</v>
      </c>
      <c r="BK250">
        <v>0</v>
      </c>
      <c r="BL250" t="s">
        <v>1214</v>
      </c>
      <c r="BM250">
        <v>75</v>
      </c>
      <c r="BP250" t="s">
        <v>666</v>
      </c>
      <c r="BQ250" t="s">
        <v>782</v>
      </c>
      <c r="BR250" t="s">
        <v>340</v>
      </c>
      <c r="BU250">
        <v>624</v>
      </c>
      <c r="BV250" t="s">
        <v>1716</v>
      </c>
      <c r="BW250">
        <v>616</v>
      </c>
      <c r="BZ250" t="s">
        <v>1450</v>
      </c>
      <c r="CA250" t="s">
        <v>1717</v>
      </c>
      <c r="CB250">
        <v>37</v>
      </c>
      <c r="CE250" t="s">
        <v>1718</v>
      </c>
      <c r="CF250" t="s">
        <v>1719</v>
      </c>
      <c r="CG250" t="s">
        <v>1720</v>
      </c>
    </row>
    <row r="251" spans="1:86">
      <c r="A251" t="s">
        <v>90</v>
      </c>
      <c r="B251">
        <v>250</v>
      </c>
      <c r="C251">
        <v>2000</v>
      </c>
      <c r="D251" t="s">
        <v>1198</v>
      </c>
      <c r="E251" t="s">
        <v>1405</v>
      </c>
      <c r="F251" t="s">
        <v>1706</v>
      </c>
      <c r="G251" t="s">
        <v>1707</v>
      </c>
      <c r="H251" t="s">
        <v>1708</v>
      </c>
      <c r="I251" t="s">
        <v>1709</v>
      </c>
      <c r="J251" t="s">
        <v>1691</v>
      </c>
      <c r="K251">
        <v>77588</v>
      </c>
      <c r="M251" t="s">
        <v>98</v>
      </c>
      <c r="N251">
        <v>20</v>
      </c>
      <c r="O251" t="s">
        <v>99</v>
      </c>
      <c r="Q251" s="1">
        <v>42506</v>
      </c>
      <c r="R251" s="1">
        <v>42657</v>
      </c>
      <c r="S251" t="s">
        <v>329</v>
      </c>
      <c r="T251" t="s">
        <v>296</v>
      </c>
      <c r="U251" t="s">
        <v>329</v>
      </c>
      <c r="AC251" t="s">
        <v>306</v>
      </c>
      <c r="AD251" t="s">
        <v>102</v>
      </c>
      <c r="AE251" t="s">
        <v>1710</v>
      </c>
      <c r="AF251" t="s">
        <v>1711</v>
      </c>
      <c r="AG251" t="s">
        <v>1712</v>
      </c>
      <c r="AK251" t="s">
        <v>1713</v>
      </c>
      <c r="AM251" t="s">
        <v>1714</v>
      </c>
      <c r="AO251" t="s">
        <v>102</v>
      </c>
      <c r="AP251">
        <v>36</v>
      </c>
      <c r="AR251" t="s">
        <v>129</v>
      </c>
      <c r="AS251" t="s">
        <v>428</v>
      </c>
      <c r="AV251" t="s">
        <v>870</v>
      </c>
      <c r="AW251" t="s">
        <v>1715</v>
      </c>
      <c r="AX251" t="s">
        <v>1013</v>
      </c>
      <c r="AY251">
        <v>2</v>
      </c>
      <c r="AZ251" t="s">
        <v>401</v>
      </c>
      <c r="BB251" t="s">
        <v>110</v>
      </c>
      <c r="BD251" t="s">
        <v>112</v>
      </c>
      <c r="BG251" t="s">
        <v>112</v>
      </c>
      <c r="BI251" t="s">
        <v>1422</v>
      </c>
      <c r="BJ251" t="s">
        <v>317</v>
      </c>
      <c r="BK251">
        <v>0</v>
      </c>
      <c r="BL251">
        <v>20</v>
      </c>
      <c r="BM251" t="s">
        <v>1214</v>
      </c>
      <c r="BN251">
        <v>75</v>
      </c>
      <c r="BP251" t="s">
        <v>666</v>
      </c>
      <c r="BQ251" t="s">
        <v>338</v>
      </c>
      <c r="BR251" t="s">
        <v>782</v>
      </c>
      <c r="BS251" t="s">
        <v>340</v>
      </c>
      <c r="BU251">
        <v>624</v>
      </c>
      <c r="BV251" t="s">
        <v>1721</v>
      </c>
      <c r="BW251">
        <v>616</v>
      </c>
      <c r="BX251">
        <v>621</v>
      </c>
      <c r="BZ251" t="s">
        <v>1450</v>
      </c>
      <c r="CA251">
        <v>39</v>
      </c>
      <c r="CB251" t="s">
        <v>297</v>
      </c>
      <c r="CC251">
        <v>35</v>
      </c>
      <c r="CE251" t="s">
        <v>1718</v>
      </c>
      <c r="CF251" t="s">
        <v>1701</v>
      </c>
      <c r="CG251" t="s">
        <v>1722</v>
      </c>
      <c r="CH251" t="s">
        <v>1006</v>
      </c>
    </row>
    <row r="252" spans="1:86">
      <c r="A252" t="s">
        <v>90</v>
      </c>
      <c r="B252">
        <v>251</v>
      </c>
      <c r="C252">
        <v>2000</v>
      </c>
      <c r="D252" t="s">
        <v>1198</v>
      </c>
      <c r="E252" t="s">
        <v>1405</v>
      </c>
      <c r="F252" t="s">
        <v>729</v>
      </c>
      <c r="G252" t="s">
        <v>1723</v>
      </c>
      <c r="H252" t="s">
        <v>1724</v>
      </c>
      <c r="I252" t="s">
        <v>512</v>
      </c>
      <c r="J252" t="s">
        <v>1725</v>
      </c>
      <c r="K252">
        <v>76071</v>
      </c>
      <c r="M252" t="s">
        <v>98</v>
      </c>
      <c r="N252">
        <v>20</v>
      </c>
      <c r="O252" t="s">
        <v>99</v>
      </c>
      <c r="Q252" s="1">
        <v>42494</v>
      </c>
      <c r="R252" s="1">
        <v>42652</v>
      </c>
      <c r="S252" t="s">
        <v>283</v>
      </c>
      <c r="T252" t="s">
        <v>144</v>
      </c>
      <c r="U252" t="s">
        <v>355</v>
      </c>
      <c r="AC252" t="s">
        <v>306</v>
      </c>
      <c r="AD252" t="s">
        <v>102</v>
      </c>
      <c r="AE252" t="s">
        <v>1726</v>
      </c>
      <c r="AF252" t="s">
        <v>1727</v>
      </c>
      <c r="AG252" t="s">
        <v>1728</v>
      </c>
      <c r="AK252" t="s">
        <v>1729</v>
      </c>
      <c r="AM252" t="s">
        <v>1730</v>
      </c>
      <c r="AO252" t="s">
        <v>102</v>
      </c>
      <c r="AP252" t="s">
        <v>1037</v>
      </c>
      <c r="AR252" t="s">
        <v>142</v>
      </c>
      <c r="AS252" t="s">
        <v>627</v>
      </c>
      <c r="AV252" t="s">
        <v>850</v>
      </c>
      <c r="AW252" t="s">
        <v>564</v>
      </c>
      <c r="AX252" t="s">
        <v>871</v>
      </c>
      <c r="AY252">
        <v>1</v>
      </c>
      <c r="AZ252" t="s">
        <v>1448</v>
      </c>
      <c r="BB252" t="s">
        <v>110</v>
      </c>
      <c r="BD252" t="s">
        <v>112</v>
      </c>
      <c r="BG252" t="s">
        <v>112</v>
      </c>
      <c r="BI252" t="s">
        <v>348</v>
      </c>
      <c r="BJ252" t="s">
        <v>317</v>
      </c>
      <c r="BK252">
        <v>0</v>
      </c>
      <c r="BL252" t="s">
        <v>1214</v>
      </c>
      <c r="BM252">
        <v>75</v>
      </c>
      <c r="BP252" t="s">
        <v>183</v>
      </c>
      <c r="BQ252" t="s">
        <v>320</v>
      </c>
      <c r="BR252" t="s">
        <v>328</v>
      </c>
      <c r="BU252">
        <v>632</v>
      </c>
      <c r="BV252" t="s">
        <v>1731</v>
      </c>
      <c r="BW252">
        <v>635</v>
      </c>
      <c r="BZ252" t="s">
        <v>1732</v>
      </c>
      <c r="CA252" t="s">
        <v>1472</v>
      </c>
      <c r="CB252" t="s">
        <v>1733</v>
      </c>
      <c r="CE252" t="s">
        <v>1734</v>
      </c>
      <c r="CF252" t="s">
        <v>1735</v>
      </c>
      <c r="CG252" t="s">
        <v>1736</v>
      </c>
    </row>
    <row r="253" spans="1:86">
      <c r="A253" t="s">
        <v>90</v>
      </c>
      <c r="B253">
        <v>252</v>
      </c>
      <c r="C253">
        <v>2000</v>
      </c>
      <c r="D253" t="s">
        <v>1198</v>
      </c>
      <c r="E253" t="s">
        <v>1405</v>
      </c>
      <c r="F253" t="s">
        <v>729</v>
      </c>
      <c r="G253" t="s">
        <v>1737</v>
      </c>
      <c r="H253" t="s">
        <v>1738</v>
      </c>
      <c r="I253" t="s">
        <v>512</v>
      </c>
      <c r="J253" t="s">
        <v>1725</v>
      </c>
      <c r="K253">
        <v>76071</v>
      </c>
      <c r="M253" t="s">
        <v>98</v>
      </c>
      <c r="N253">
        <v>20</v>
      </c>
      <c r="O253" t="s">
        <v>99</v>
      </c>
      <c r="Q253" s="1">
        <v>42494</v>
      </c>
      <c r="R253" s="1">
        <v>42652</v>
      </c>
      <c r="S253" t="s">
        <v>283</v>
      </c>
      <c r="T253" t="s">
        <v>144</v>
      </c>
      <c r="U253" t="s">
        <v>355</v>
      </c>
      <c r="AC253" t="s">
        <v>306</v>
      </c>
      <c r="AD253" t="s">
        <v>102</v>
      </c>
      <c r="AE253" t="s">
        <v>1726</v>
      </c>
      <c r="AF253" t="s">
        <v>1727</v>
      </c>
      <c r="AG253" t="s">
        <v>1728</v>
      </c>
      <c r="AK253" t="s">
        <v>1729</v>
      </c>
      <c r="AM253" t="s">
        <v>1730</v>
      </c>
      <c r="AO253" t="s">
        <v>102</v>
      </c>
      <c r="AP253" t="s">
        <v>1037</v>
      </c>
      <c r="AR253" t="s">
        <v>142</v>
      </c>
      <c r="AS253" t="s">
        <v>627</v>
      </c>
      <c r="AV253" t="s">
        <v>850</v>
      </c>
      <c r="AW253" t="s">
        <v>564</v>
      </c>
      <c r="AX253" t="s">
        <v>871</v>
      </c>
      <c r="AY253">
        <v>1</v>
      </c>
      <c r="AZ253" t="s">
        <v>1448</v>
      </c>
      <c r="BB253" t="s">
        <v>110</v>
      </c>
      <c r="BD253" t="s">
        <v>112</v>
      </c>
      <c r="BG253" t="s">
        <v>112</v>
      </c>
      <c r="BI253" t="s">
        <v>1422</v>
      </c>
      <c r="BJ253" t="s">
        <v>317</v>
      </c>
      <c r="BK253">
        <v>0</v>
      </c>
      <c r="BL253">
        <v>20</v>
      </c>
      <c r="BM253" t="s">
        <v>1214</v>
      </c>
      <c r="BN253">
        <v>75</v>
      </c>
      <c r="BP253" t="s">
        <v>183</v>
      </c>
      <c r="BQ253">
        <v>9</v>
      </c>
      <c r="BR253" t="s">
        <v>248</v>
      </c>
      <c r="BS253" t="s">
        <v>439</v>
      </c>
      <c r="BU253">
        <v>632</v>
      </c>
      <c r="BV253" t="s">
        <v>1739</v>
      </c>
      <c r="BW253">
        <v>633</v>
      </c>
      <c r="BX253">
        <v>629</v>
      </c>
      <c r="BZ253" t="s">
        <v>1732</v>
      </c>
      <c r="CA253" t="s">
        <v>1543</v>
      </c>
      <c r="CB253" t="s">
        <v>1076</v>
      </c>
      <c r="CC253" t="s">
        <v>786</v>
      </c>
      <c r="CE253" t="s">
        <v>1734</v>
      </c>
      <c r="CF253" t="s">
        <v>1740</v>
      </c>
      <c r="CG253" t="s">
        <v>1741</v>
      </c>
      <c r="CH253" t="s">
        <v>1578</v>
      </c>
    </row>
    <row r="254" spans="1:86">
      <c r="A254" t="s">
        <v>90</v>
      </c>
      <c r="B254">
        <v>253</v>
      </c>
      <c r="C254">
        <v>2000</v>
      </c>
      <c r="D254" t="s">
        <v>1198</v>
      </c>
      <c r="E254" t="s">
        <v>1405</v>
      </c>
      <c r="F254" t="s">
        <v>440</v>
      </c>
      <c r="G254" t="s">
        <v>441</v>
      </c>
      <c r="H254" t="s">
        <v>442</v>
      </c>
      <c r="I254" t="s">
        <v>443</v>
      </c>
      <c r="J254" t="s">
        <v>1691</v>
      </c>
      <c r="K254">
        <v>73738</v>
      </c>
      <c r="M254" t="s">
        <v>98</v>
      </c>
      <c r="N254">
        <v>20</v>
      </c>
      <c r="O254" t="s">
        <v>99</v>
      </c>
      <c r="Q254" s="1">
        <v>42494</v>
      </c>
      <c r="R254" s="1">
        <v>42657</v>
      </c>
      <c r="S254" t="s">
        <v>335</v>
      </c>
      <c r="T254" t="s">
        <v>143</v>
      </c>
      <c r="U254" t="s">
        <v>216</v>
      </c>
      <c r="AC254" t="s">
        <v>306</v>
      </c>
      <c r="AD254" t="s">
        <v>102</v>
      </c>
      <c r="AE254" t="s">
        <v>1742</v>
      </c>
      <c r="AF254" t="s">
        <v>1743</v>
      </c>
      <c r="AG254" t="s">
        <v>1744</v>
      </c>
      <c r="AK254" t="s">
        <v>1745</v>
      </c>
      <c r="AM254">
        <v>792</v>
      </c>
      <c r="AO254" t="s">
        <v>102</v>
      </c>
      <c r="AP254" t="s">
        <v>485</v>
      </c>
      <c r="AR254" t="s">
        <v>1009</v>
      </c>
      <c r="AS254" t="s">
        <v>679</v>
      </c>
      <c r="AV254" t="s">
        <v>310</v>
      </c>
      <c r="AW254" t="s">
        <v>1091</v>
      </c>
      <c r="AX254" t="s">
        <v>598</v>
      </c>
      <c r="AY254">
        <v>1</v>
      </c>
      <c r="AZ254" t="s">
        <v>450</v>
      </c>
      <c r="BB254" t="s">
        <v>110</v>
      </c>
      <c r="BD254" t="s">
        <v>112</v>
      </c>
      <c r="BG254" t="s">
        <v>112</v>
      </c>
      <c r="BI254" t="s">
        <v>348</v>
      </c>
      <c r="BJ254" t="s">
        <v>317</v>
      </c>
      <c r="BK254">
        <v>0</v>
      </c>
      <c r="BL254" t="s">
        <v>1214</v>
      </c>
      <c r="BM254">
        <v>75</v>
      </c>
      <c r="BP254" t="s">
        <v>782</v>
      </c>
      <c r="BQ254" t="s">
        <v>589</v>
      </c>
      <c r="BR254" t="s">
        <v>394</v>
      </c>
      <c r="BU254">
        <v>606</v>
      </c>
      <c r="BV254" t="s">
        <v>1746</v>
      </c>
      <c r="BW254" t="s">
        <v>1747</v>
      </c>
      <c r="BZ254" t="s">
        <v>1454</v>
      </c>
      <c r="CA254" t="s">
        <v>1077</v>
      </c>
      <c r="CB254" t="s">
        <v>1520</v>
      </c>
      <c r="CE254" t="s">
        <v>807</v>
      </c>
      <c r="CF254" t="s">
        <v>1748</v>
      </c>
      <c r="CG254" t="s">
        <v>1749</v>
      </c>
    </row>
    <row r="255" spans="1:86">
      <c r="A255" t="s">
        <v>90</v>
      </c>
      <c r="B255">
        <v>254</v>
      </c>
      <c r="C255">
        <v>2000</v>
      </c>
      <c r="D255" t="s">
        <v>1198</v>
      </c>
      <c r="E255" t="s">
        <v>1405</v>
      </c>
      <c r="F255" t="s">
        <v>440</v>
      </c>
      <c r="G255" t="s">
        <v>441</v>
      </c>
      <c r="H255" t="s">
        <v>442</v>
      </c>
      <c r="I255" t="s">
        <v>443</v>
      </c>
      <c r="J255" t="s">
        <v>1691</v>
      </c>
      <c r="K255">
        <v>73738</v>
      </c>
      <c r="M255" t="s">
        <v>98</v>
      </c>
      <c r="N255">
        <v>20</v>
      </c>
      <c r="O255" t="s">
        <v>99</v>
      </c>
      <c r="Q255" s="1">
        <v>42494</v>
      </c>
      <c r="R255" s="1">
        <v>42657</v>
      </c>
      <c r="S255" t="s">
        <v>335</v>
      </c>
      <c r="T255" t="s">
        <v>143</v>
      </c>
      <c r="U255" t="s">
        <v>216</v>
      </c>
      <c r="AC255" t="s">
        <v>306</v>
      </c>
      <c r="AD255" t="s">
        <v>102</v>
      </c>
      <c r="AE255" t="s">
        <v>1742</v>
      </c>
      <c r="AF255" t="s">
        <v>1743</v>
      </c>
      <c r="AG255" t="s">
        <v>1744</v>
      </c>
      <c r="AK255" t="s">
        <v>1745</v>
      </c>
      <c r="AM255">
        <v>792</v>
      </c>
      <c r="AO255" t="s">
        <v>102</v>
      </c>
      <c r="AP255" t="s">
        <v>485</v>
      </c>
      <c r="AR255" t="s">
        <v>1009</v>
      </c>
      <c r="AS255" t="s">
        <v>679</v>
      </c>
      <c r="AV255" t="s">
        <v>310</v>
      </c>
      <c r="AW255" t="s">
        <v>1091</v>
      </c>
      <c r="AX255" t="s">
        <v>598</v>
      </c>
      <c r="AY255">
        <v>1</v>
      </c>
      <c r="AZ255" t="s">
        <v>450</v>
      </c>
      <c r="BB255" t="s">
        <v>110</v>
      </c>
      <c r="BD255" t="s">
        <v>112</v>
      </c>
      <c r="BG255" t="s">
        <v>112</v>
      </c>
      <c r="BI255" t="s">
        <v>1422</v>
      </c>
      <c r="BJ255" t="s">
        <v>317</v>
      </c>
      <c r="BK255">
        <v>0</v>
      </c>
      <c r="BL255">
        <v>20</v>
      </c>
      <c r="BM255" t="s">
        <v>1214</v>
      </c>
      <c r="BN255">
        <v>75</v>
      </c>
      <c r="BP255" t="s">
        <v>782</v>
      </c>
      <c r="BQ255" t="s">
        <v>524</v>
      </c>
      <c r="BR255" t="s">
        <v>338</v>
      </c>
      <c r="BS255">
        <v>10</v>
      </c>
      <c r="BU255">
        <v>606</v>
      </c>
      <c r="BV255" t="s">
        <v>1750</v>
      </c>
      <c r="BW255" t="s">
        <v>1751</v>
      </c>
      <c r="BX255">
        <v>608</v>
      </c>
      <c r="BZ255" t="s">
        <v>1454</v>
      </c>
      <c r="CA255" t="s">
        <v>1732</v>
      </c>
      <c r="CB255" t="s">
        <v>505</v>
      </c>
      <c r="CC255" t="s">
        <v>505</v>
      </c>
      <c r="CE255" t="s">
        <v>807</v>
      </c>
      <c r="CF255" t="s">
        <v>1752</v>
      </c>
      <c r="CG255" t="s">
        <v>1753</v>
      </c>
      <c r="CH255" t="s">
        <v>1005</v>
      </c>
    </row>
    <row r="256" spans="1:86">
      <c r="A256" t="s">
        <v>90</v>
      </c>
      <c r="B256">
        <v>255</v>
      </c>
      <c r="C256">
        <v>2000</v>
      </c>
      <c r="D256" t="s">
        <v>1198</v>
      </c>
      <c r="E256" t="s">
        <v>1405</v>
      </c>
      <c r="F256" t="s">
        <v>1754</v>
      </c>
      <c r="G256" t="s">
        <v>1755</v>
      </c>
      <c r="H256" t="s">
        <v>1756</v>
      </c>
      <c r="I256" t="s">
        <v>1757</v>
      </c>
      <c r="J256" t="s">
        <v>1758</v>
      </c>
      <c r="K256">
        <v>83778</v>
      </c>
      <c r="M256" t="s">
        <v>98</v>
      </c>
      <c r="N256">
        <v>20</v>
      </c>
      <c r="O256" t="s">
        <v>99</v>
      </c>
      <c r="Q256" s="1">
        <v>42512</v>
      </c>
      <c r="R256" s="1">
        <v>42650</v>
      </c>
      <c r="S256" t="s">
        <v>125</v>
      </c>
      <c r="T256" t="s">
        <v>366</v>
      </c>
      <c r="U256" t="s">
        <v>384</v>
      </c>
      <c r="AC256" t="s">
        <v>306</v>
      </c>
      <c r="AD256" t="s">
        <v>102</v>
      </c>
      <c r="AE256" t="s">
        <v>1759</v>
      </c>
      <c r="AF256" t="s">
        <v>1760</v>
      </c>
      <c r="AG256" t="s">
        <v>1761</v>
      </c>
      <c r="AK256" t="s">
        <v>1762</v>
      </c>
      <c r="AM256" t="s">
        <v>1763</v>
      </c>
      <c r="AO256" t="s">
        <v>102</v>
      </c>
      <c r="AP256" t="s">
        <v>247</v>
      </c>
      <c r="AR256" t="s">
        <v>1088</v>
      </c>
      <c r="AS256" t="s">
        <v>1486</v>
      </c>
      <c r="AV256" t="s">
        <v>359</v>
      </c>
      <c r="AW256">
        <v>24</v>
      </c>
      <c r="AX256">
        <v>46</v>
      </c>
      <c r="AY256">
        <v>2</v>
      </c>
      <c r="AZ256" t="s">
        <v>1764</v>
      </c>
      <c r="BB256" t="s">
        <v>110</v>
      </c>
      <c r="BD256" t="s">
        <v>112</v>
      </c>
      <c r="BG256" t="s">
        <v>112</v>
      </c>
      <c r="BI256" t="s">
        <v>348</v>
      </c>
      <c r="BJ256" t="s">
        <v>317</v>
      </c>
      <c r="BK256">
        <v>0</v>
      </c>
      <c r="BL256" t="s">
        <v>1214</v>
      </c>
      <c r="BM256">
        <v>75</v>
      </c>
      <c r="BP256">
        <v>5</v>
      </c>
      <c r="BQ256" t="s">
        <v>361</v>
      </c>
      <c r="BR256" t="s">
        <v>283</v>
      </c>
      <c r="BU256">
        <v>584</v>
      </c>
      <c r="BV256">
        <v>606</v>
      </c>
      <c r="BW256" t="s">
        <v>1668</v>
      </c>
      <c r="BZ256" t="s">
        <v>1765</v>
      </c>
      <c r="CA256" t="s">
        <v>839</v>
      </c>
      <c r="CB256" t="s">
        <v>685</v>
      </c>
      <c r="CE256" t="s">
        <v>1766</v>
      </c>
      <c r="CF256" t="s">
        <v>1767</v>
      </c>
      <c r="CG256" t="s">
        <v>1768</v>
      </c>
    </row>
    <row r="257" spans="1:86">
      <c r="A257" t="s">
        <v>90</v>
      </c>
      <c r="B257">
        <v>256</v>
      </c>
      <c r="C257">
        <v>2000</v>
      </c>
      <c r="D257" t="s">
        <v>1198</v>
      </c>
      <c r="E257" t="s">
        <v>1405</v>
      </c>
      <c r="F257" t="s">
        <v>1754</v>
      </c>
      <c r="G257" t="s">
        <v>1755</v>
      </c>
      <c r="H257" t="s">
        <v>1756</v>
      </c>
      <c r="I257" t="s">
        <v>1757</v>
      </c>
      <c r="J257" t="s">
        <v>1758</v>
      </c>
      <c r="K257">
        <v>83778</v>
      </c>
      <c r="M257" t="s">
        <v>98</v>
      </c>
      <c r="N257">
        <v>20</v>
      </c>
      <c r="O257" t="s">
        <v>99</v>
      </c>
      <c r="Q257" s="1">
        <v>42512</v>
      </c>
      <c r="R257" s="1">
        <v>42650</v>
      </c>
      <c r="S257" t="s">
        <v>125</v>
      </c>
      <c r="T257" t="s">
        <v>366</v>
      </c>
      <c r="U257" t="s">
        <v>384</v>
      </c>
      <c r="AC257" t="s">
        <v>306</v>
      </c>
      <c r="AD257" t="s">
        <v>102</v>
      </c>
      <c r="AE257" t="s">
        <v>1759</v>
      </c>
      <c r="AF257" t="s">
        <v>1760</v>
      </c>
      <c r="AG257" t="s">
        <v>1761</v>
      </c>
      <c r="AK257" t="s">
        <v>1762</v>
      </c>
      <c r="AM257" t="s">
        <v>1763</v>
      </c>
      <c r="AO257" t="s">
        <v>102</v>
      </c>
      <c r="AP257" t="s">
        <v>247</v>
      </c>
      <c r="AR257" t="s">
        <v>1088</v>
      </c>
      <c r="AS257" t="s">
        <v>1486</v>
      </c>
      <c r="AV257" t="s">
        <v>359</v>
      </c>
      <c r="AW257">
        <v>24</v>
      </c>
      <c r="AX257">
        <v>46</v>
      </c>
      <c r="AY257">
        <v>2</v>
      </c>
      <c r="AZ257" t="s">
        <v>1764</v>
      </c>
      <c r="BB257" t="s">
        <v>110</v>
      </c>
      <c r="BD257" t="s">
        <v>112</v>
      </c>
      <c r="BG257" t="s">
        <v>112</v>
      </c>
      <c r="BI257" t="s">
        <v>1422</v>
      </c>
      <c r="BJ257" t="s">
        <v>317</v>
      </c>
      <c r="BK257">
        <v>0</v>
      </c>
      <c r="BL257">
        <v>20</v>
      </c>
      <c r="BM257" t="s">
        <v>1214</v>
      </c>
      <c r="BN257">
        <v>75</v>
      </c>
      <c r="BP257">
        <v>5</v>
      </c>
      <c r="BQ257" t="s">
        <v>366</v>
      </c>
      <c r="BR257">
        <v>7</v>
      </c>
      <c r="BS257" t="s">
        <v>296</v>
      </c>
      <c r="BU257">
        <v>584</v>
      </c>
      <c r="BV257">
        <v>583</v>
      </c>
      <c r="BW257" t="s">
        <v>1769</v>
      </c>
      <c r="BX257">
        <v>580</v>
      </c>
      <c r="BZ257" t="s">
        <v>1765</v>
      </c>
      <c r="CA257" t="s">
        <v>671</v>
      </c>
      <c r="CB257" t="s">
        <v>899</v>
      </c>
      <c r="CC257" t="s">
        <v>1770</v>
      </c>
      <c r="CE257" t="s">
        <v>1766</v>
      </c>
      <c r="CF257" t="s">
        <v>1641</v>
      </c>
      <c r="CG257">
        <v>71</v>
      </c>
      <c r="CH257" t="s">
        <v>1771</v>
      </c>
    </row>
    <row r="258" spans="1:86">
      <c r="A258" t="s">
        <v>90</v>
      </c>
      <c r="B258">
        <v>257</v>
      </c>
      <c r="C258">
        <v>2000</v>
      </c>
      <c r="D258" t="s">
        <v>1198</v>
      </c>
      <c r="E258" t="s">
        <v>1405</v>
      </c>
      <c r="F258" t="s">
        <v>1772</v>
      </c>
      <c r="G258" t="s">
        <v>1533</v>
      </c>
      <c r="H258" t="s">
        <v>1477</v>
      </c>
      <c r="I258" t="s">
        <v>1443</v>
      </c>
      <c r="J258" t="s">
        <v>1773</v>
      </c>
      <c r="K258">
        <v>75613</v>
      </c>
      <c r="M258" t="s">
        <v>98</v>
      </c>
      <c r="N258">
        <v>20</v>
      </c>
      <c r="O258" t="s">
        <v>99</v>
      </c>
      <c r="Q258" s="1">
        <v>42528</v>
      </c>
      <c r="R258" s="1">
        <v>42650</v>
      </c>
      <c r="S258" t="s">
        <v>387</v>
      </c>
      <c r="T258" t="s">
        <v>360</v>
      </c>
      <c r="U258" t="s">
        <v>128</v>
      </c>
      <c r="AC258" t="s">
        <v>306</v>
      </c>
      <c r="AD258" t="s">
        <v>102</v>
      </c>
      <c r="AE258" t="s">
        <v>1774</v>
      </c>
      <c r="AF258">
        <v>134</v>
      </c>
      <c r="AG258" t="s">
        <v>1775</v>
      </c>
      <c r="AK258" t="s">
        <v>1776</v>
      </c>
      <c r="AM258" t="s">
        <v>1777</v>
      </c>
      <c r="AO258" t="s">
        <v>102</v>
      </c>
      <c r="AP258" t="s">
        <v>1778</v>
      </c>
      <c r="AR258" t="s">
        <v>339</v>
      </c>
      <c r="AS258" t="s">
        <v>507</v>
      </c>
      <c r="AV258" t="s">
        <v>817</v>
      </c>
      <c r="AW258" t="s">
        <v>114</v>
      </c>
      <c r="AX258" t="s">
        <v>1779</v>
      </c>
      <c r="AY258">
        <v>3</v>
      </c>
      <c r="AZ258" t="s">
        <v>282</v>
      </c>
      <c r="BB258" t="s">
        <v>110</v>
      </c>
      <c r="BD258" t="s">
        <v>112</v>
      </c>
      <c r="BG258" t="s">
        <v>112</v>
      </c>
      <c r="BI258" t="s">
        <v>348</v>
      </c>
      <c r="BJ258" t="s">
        <v>317</v>
      </c>
      <c r="BK258">
        <v>0</v>
      </c>
      <c r="BL258" t="s">
        <v>1214</v>
      </c>
      <c r="BM258">
        <v>75</v>
      </c>
      <c r="BP258" t="s">
        <v>621</v>
      </c>
      <c r="BQ258" t="s">
        <v>155</v>
      </c>
      <c r="BR258" t="s">
        <v>369</v>
      </c>
      <c r="BU258">
        <v>552</v>
      </c>
      <c r="BV258">
        <v>550</v>
      </c>
      <c r="BW258" t="s">
        <v>1780</v>
      </c>
      <c r="BZ258" t="s">
        <v>1079</v>
      </c>
      <c r="CA258" t="s">
        <v>1463</v>
      </c>
      <c r="CB258" t="s">
        <v>1158</v>
      </c>
      <c r="CE258" t="s">
        <v>1781</v>
      </c>
      <c r="CF258" t="s">
        <v>1782</v>
      </c>
      <c r="CG258" t="s">
        <v>1783</v>
      </c>
    </row>
    <row r="259" spans="1:86">
      <c r="A259" t="s">
        <v>90</v>
      </c>
      <c r="B259">
        <v>258</v>
      </c>
      <c r="C259">
        <v>2000</v>
      </c>
      <c r="D259" t="s">
        <v>1198</v>
      </c>
      <c r="E259" t="s">
        <v>1405</v>
      </c>
      <c r="F259" t="s">
        <v>1772</v>
      </c>
      <c r="G259" t="s">
        <v>1533</v>
      </c>
      <c r="H259" t="s">
        <v>1477</v>
      </c>
      <c r="I259" t="s">
        <v>1443</v>
      </c>
      <c r="J259" t="s">
        <v>1773</v>
      </c>
      <c r="K259">
        <v>75613</v>
      </c>
      <c r="M259" t="s">
        <v>98</v>
      </c>
      <c r="N259">
        <v>20</v>
      </c>
      <c r="O259" t="s">
        <v>99</v>
      </c>
      <c r="Q259" s="1">
        <v>42528</v>
      </c>
      <c r="R259" s="1">
        <v>42650</v>
      </c>
      <c r="S259" t="s">
        <v>387</v>
      </c>
      <c r="T259" t="s">
        <v>360</v>
      </c>
      <c r="U259" t="s">
        <v>128</v>
      </c>
      <c r="AC259" t="s">
        <v>306</v>
      </c>
      <c r="AD259" t="s">
        <v>102</v>
      </c>
      <c r="AE259" t="s">
        <v>1774</v>
      </c>
      <c r="AF259">
        <v>134</v>
      </c>
      <c r="AG259" t="s">
        <v>1775</v>
      </c>
      <c r="AK259" t="s">
        <v>1776</v>
      </c>
      <c r="AM259" t="s">
        <v>1777</v>
      </c>
      <c r="AO259" t="s">
        <v>102</v>
      </c>
      <c r="AP259" t="s">
        <v>1778</v>
      </c>
      <c r="AR259" t="s">
        <v>339</v>
      </c>
      <c r="AS259" t="s">
        <v>507</v>
      </c>
      <c r="AV259" t="s">
        <v>817</v>
      </c>
      <c r="AW259" t="s">
        <v>114</v>
      </c>
      <c r="AX259" t="s">
        <v>1779</v>
      </c>
      <c r="AY259">
        <v>3</v>
      </c>
      <c r="AZ259" t="s">
        <v>282</v>
      </c>
      <c r="BB259" t="s">
        <v>110</v>
      </c>
      <c r="BD259" t="s">
        <v>112</v>
      </c>
      <c r="BG259" t="s">
        <v>112</v>
      </c>
      <c r="BI259" t="s">
        <v>1422</v>
      </c>
      <c r="BJ259" t="s">
        <v>317</v>
      </c>
      <c r="BK259">
        <v>0</v>
      </c>
      <c r="BL259">
        <v>20</v>
      </c>
      <c r="BM259" t="s">
        <v>1214</v>
      </c>
      <c r="BN259">
        <v>75</v>
      </c>
      <c r="BP259" t="s">
        <v>621</v>
      </c>
      <c r="BQ259">
        <v>4</v>
      </c>
      <c r="BR259" t="s">
        <v>168</v>
      </c>
      <c r="BS259" t="s">
        <v>368</v>
      </c>
      <c r="BU259">
        <v>552</v>
      </c>
      <c r="BV259" t="s">
        <v>1784</v>
      </c>
      <c r="BW259">
        <v>545</v>
      </c>
      <c r="BX259">
        <v>528</v>
      </c>
      <c r="BZ259" t="s">
        <v>1079</v>
      </c>
      <c r="CA259" t="s">
        <v>1785</v>
      </c>
      <c r="CB259" t="s">
        <v>781</v>
      </c>
      <c r="CC259" t="s">
        <v>1299</v>
      </c>
      <c r="CE259" t="s">
        <v>1781</v>
      </c>
      <c r="CF259" t="s">
        <v>1786</v>
      </c>
      <c r="CG259" t="s">
        <v>1787</v>
      </c>
      <c r="CH259" t="s">
        <v>1788</v>
      </c>
    </row>
    <row r="260" spans="1:86">
      <c r="A260" t="s">
        <v>90</v>
      </c>
      <c r="B260">
        <v>259</v>
      </c>
      <c r="C260">
        <v>2000</v>
      </c>
      <c r="D260" t="s">
        <v>1198</v>
      </c>
      <c r="E260" t="s">
        <v>1405</v>
      </c>
      <c r="F260" t="s">
        <v>1565</v>
      </c>
      <c r="G260" t="s">
        <v>1566</v>
      </c>
      <c r="H260" t="s">
        <v>1567</v>
      </c>
      <c r="I260" t="s">
        <v>512</v>
      </c>
      <c r="J260" t="s">
        <v>1789</v>
      </c>
      <c r="K260">
        <v>76424</v>
      </c>
      <c r="M260" t="s">
        <v>98</v>
      </c>
      <c r="N260">
        <v>20</v>
      </c>
      <c r="O260" t="s">
        <v>99</v>
      </c>
      <c r="Q260" s="1">
        <v>42520</v>
      </c>
      <c r="R260" s="1">
        <v>42657</v>
      </c>
      <c r="S260" t="s">
        <v>116</v>
      </c>
      <c r="T260" t="s">
        <v>755</v>
      </c>
      <c r="U260" t="s">
        <v>408</v>
      </c>
      <c r="AC260" t="s">
        <v>306</v>
      </c>
      <c r="AD260" t="s">
        <v>102</v>
      </c>
      <c r="AE260" t="s">
        <v>1790</v>
      </c>
      <c r="AF260">
        <v>273</v>
      </c>
      <c r="AG260" t="s">
        <v>1791</v>
      </c>
      <c r="AK260" t="s">
        <v>1792</v>
      </c>
      <c r="AM260" t="s">
        <v>1793</v>
      </c>
      <c r="AO260" t="s">
        <v>102</v>
      </c>
      <c r="AP260" t="s">
        <v>1794</v>
      </c>
      <c r="AR260" t="s">
        <v>947</v>
      </c>
      <c r="AS260" t="s">
        <v>238</v>
      </c>
      <c r="AV260" t="s">
        <v>1300</v>
      </c>
      <c r="AW260" t="s">
        <v>579</v>
      </c>
      <c r="AX260" t="s">
        <v>1795</v>
      </c>
      <c r="AY260">
        <v>2</v>
      </c>
      <c r="AZ260" t="s">
        <v>1796</v>
      </c>
      <c r="BB260" t="s">
        <v>110</v>
      </c>
      <c r="BD260" t="s">
        <v>112</v>
      </c>
      <c r="BG260" t="s">
        <v>112</v>
      </c>
      <c r="BI260" t="s">
        <v>348</v>
      </c>
      <c r="BJ260" t="s">
        <v>317</v>
      </c>
      <c r="BK260">
        <v>0</v>
      </c>
      <c r="BL260" t="s">
        <v>1214</v>
      </c>
      <c r="BM260">
        <v>75</v>
      </c>
      <c r="BP260" t="s">
        <v>304</v>
      </c>
      <c r="BQ260" t="s">
        <v>428</v>
      </c>
      <c r="BR260" t="s">
        <v>115</v>
      </c>
      <c r="BU260">
        <v>549</v>
      </c>
      <c r="BV260">
        <v>564</v>
      </c>
      <c r="BW260" t="s">
        <v>1797</v>
      </c>
      <c r="BZ260" t="s">
        <v>1798</v>
      </c>
      <c r="CA260" t="s">
        <v>727</v>
      </c>
      <c r="CB260" t="s">
        <v>1799</v>
      </c>
      <c r="CE260" t="s">
        <v>123</v>
      </c>
      <c r="CF260" t="s">
        <v>1800</v>
      </c>
      <c r="CG260" t="s">
        <v>1801</v>
      </c>
    </row>
    <row r="261" spans="1:86">
      <c r="A261" t="s">
        <v>90</v>
      </c>
      <c r="B261">
        <v>260</v>
      </c>
      <c r="C261">
        <v>2000</v>
      </c>
      <c r="D261" t="s">
        <v>1198</v>
      </c>
      <c r="E261" t="s">
        <v>1405</v>
      </c>
      <c r="F261" t="s">
        <v>1565</v>
      </c>
      <c r="G261" t="s">
        <v>1566</v>
      </c>
      <c r="H261" t="s">
        <v>1567</v>
      </c>
      <c r="I261" t="s">
        <v>512</v>
      </c>
      <c r="J261" t="s">
        <v>1789</v>
      </c>
      <c r="K261">
        <v>76424</v>
      </c>
      <c r="M261" t="s">
        <v>98</v>
      </c>
      <c r="N261">
        <v>20</v>
      </c>
      <c r="O261" t="s">
        <v>99</v>
      </c>
      <c r="Q261" s="1">
        <v>42520</v>
      </c>
      <c r="R261" s="1">
        <v>42657</v>
      </c>
      <c r="S261" t="s">
        <v>116</v>
      </c>
      <c r="T261" t="s">
        <v>755</v>
      </c>
      <c r="U261" t="s">
        <v>408</v>
      </c>
      <c r="AC261" t="s">
        <v>306</v>
      </c>
      <c r="AD261" t="s">
        <v>102</v>
      </c>
      <c r="AE261" t="s">
        <v>1790</v>
      </c>
      <c r="AF261">
        <v>273</v>
      </c>
      <c r="AG261" t="s">
        <v>1791</v>
      </c>
      <c r="AK261" t="s">
        <v>1792</v>
      </c>
      <c r="AM261" t="s">
        <v>1793</v>
      </c>
      <c r="AO261" t="s">
        <v>102</v>
      </c>
      <c r="AP261" t="s">
        <v>1794</v>
      </c>
      <c r="AR261" t="s">
        <v>947</v>
      </c>
      <c r="AS261" t="s">
        <v>238</v>
      </c>
      <c r="AV261" t="s">
        <v>1300</v>
      </c>
      <c r="AW261" t="s">
        <v>579</v>
      </c>
      <c r="AX261" t="s">
        <v>1795</v>
      </c>
      <c r="AY261">
        <v>2</v>
      </c>
      <c r="AZ261" t="s">
        <v>1796</v>
      </c>
      <c r="BB261" t="s">
        <v>110</v>
      </c>
      <c r="BD261" t="s">
        <v>112</v>
      </c>
      <c r="BG261" t="s">
        <v>112</v>
      </c>
      <c r="BI261" t="s">
        <v>1422</v>
      </c>
      <c r="BJ261" t="s">
        <v>317</v>
      </c>
      <c r="BK261">
        <v>0</v>
      </c>
      <c r="BL261">
        <v>20</v>
      </c>
      <c r="BM261" t="s">
        <v>1214</v>
      </c>
      <c r="BN261">
        <v>75</v>
      </c>
      <c r="BP261" t="s">
        <v>304</v>
      </c>
      <c r="BQ261" t="s">
        <v>361</v>
      </c>
      <c r="BR261" t="s">
        <v>128</v>
      </c>
      <c r="BS261" t="s">
        <v>361</v>
      </c>
      <c r="BU261">
        <v>549</v>
      </c>
      <c r="BV261" t="s">
        <v>1802</v>
      </c>
      <c r="BW261" t="s">
        <v>1803</v>
      </c>
      <c r="BX261">
        <v>582</v>
      </c>
      <c r="BZ261" t="s">
        <v>1798</v>
      </c>
      <c r="CA261" t="s">
        <v>1463</v>
      </c>
      <c r="CB261" t="s">
        <v>1804</v>
      </c>
      <c r="CC261" t="s">
        <v>915</v>
      </c>
      <c r="CE261" t="s">
        <v>123</v>
      </c>
      <c r="CF261" t="s">
        <v>1805</v>
      </c>
      <c r="CG261" t="s">
        <v>1806</v>
      </c>
      <c r="CH261" t="s">
        <v>1807</v>
      </c>
    </row>
    <row r="262" spans="1:86">
      <c r="A262" t="s">
        <v>90</v>
      </c>
      <c r="B262">
        <v>261</v>
      </c>
      <c r="C262">
        <v>2000</v>
      </c>
      <c r="D262" t="s">
        <v>1198</v>
      </c>
      <c r="E262" t="s">
        <v>1405</v>
      </c>
      <c r="F262" t="s">
        <v>1064</v>
      </c>
      <c r="G262" t="s">
        <v>1065</v>
      </c>
      <c r="H262" t="s">
        <v>1066</v>
      </c>
      <c r="I262" t="s">
        <v>1067</v>
      </c>
      <c r="J262" t="s">
        <v>1691</v>
      </c>
      <c r="K262">
        <v>74550</v>
      </c>
      <c r="M262" t="s">
        <v>98</v>
      </c>
      <c r="N262">
        <v>20</v>
      </c>
      <c r="O262" t="s">
        <v>99</v>
      </c>
      <c r="Q262" s="1">
        <v>42494</v>
      </c>
      <c r="R262" s="1">
        <v>42657</v>
      </c>
      <c r="S262" t="s">
        <v>357</v>
      </c>
      <c r="T262">
        <v>7</v>
      </c>
      <c r="U262" t="s">
        <v>368</v>
      </c>
      <c r="AC262" t="s">
        <v>306</v>
      </c>
      <c r="AD262" t="s">
        <v>102</v>
      </c>
      <c r="AE262" t="s">
        <v>1808</v>
      </c>
      <c r="AF262" t="s">
        <v>1809</v>
      </c>
      <c r="AG262" t="s">
        <v>1810</v>
      </c>
      <c r="AK262" t="s">
        <v>1811</v>
      </c>
      <c r="AM262" t="s">
        <v>1812</v>
      </c>
      <c r="AO262" t="s">
        <v>102</v>
      </c>
      <c r="AP262" t="s">
        <v>1203</v>
      </c>
      <c r="AR262" t="s">
        <v>142</v>
      </c>
      <c r="AS262" t="s">
        <v>627</v>
      </c>
      <c r="AV262" t="s">
        <v>850</v>
      </c>
      <c r="AW262" t="s">
        <v>1087</v>
      </c>
      <c r="AX262" t="s">
        <v>524</v>
      </c>
      <c r="AY262">
        <v>1</v>
      </c>
      <c r="AZ262" t="s">
        <v>401</v>
      </c>
      <c r="BB262" t="s">
        <v>110</v>
      </c>
      <c r="BD262" t="s">
        <v>112</v>
      </c>
      <c r="BG262" t="s">
        <v>112</v>
      </c>
      <c r="BI262" t="s">
        <v>348</v>
      </c>
      <c r="BJ262" t="s">
        <v>317</v>
      </c>
      <c r="BK262">
        <v>0</v>
      </c>
      <c r="BL262" t="s">
        <v>1214</v>
      </c>
      <c r="BM262">
        <v>75</v>
      </c>
      <c r="BP262" t="s">
        <v>1009</v>
      </c>
      <c r="BQ262" t="s">
        <v>394</v>
      </c>
      <c r="BR262" t="s">
        <v>503</v>
      </c>
      <c r="BU262" t="s">
        <v>1813</v>
      </c>
      <c r="BV262" t="s">
        <v>1654</v>
      </c>
      <c r="BW262">
        <v>612</v>
      </c>
      <c r="BZ262" t="s">
        <v>1077</v>
      </c>
      <c r="CA262" t="s">
        <v>1520</v>
      </c>
      <c r="CB262" t="s">
        <v>1078</v>
      </c>
      <c r="CE262" t="s">
        <v>839</v>
      </c>
      <c r="CF262" t="s">
        <v>1814</v>
      </c>
      <c r="CG262" t="s">
        <v>1815</v>
      </c>
    </row>
    <row r="263" spans="1:86">
      <c r="A263" t="s">
        <v>90</v>
      </c>
      <c r="B263">
        <v>262</v>
      </c>
      <c r="C263">
        <v>2000</v>
      </c>
      <c r="D263" t="s">
        <v>1198</v>
      </c>
      <c r="E263" t="s">
        <v>1405</v>
      </c>
      <c r="F263" t="s">
        <v>1064</v>
      </c>
      <c r="G263" t="s">
        <v>1065</v>
      </c>
      <c r="H263" t="s">
        <v>1066</v>
      </c>
      <c r="I263" t="s">
        <v>1067</v>
      </c>
      <c r="J263" t="s">
        <v>1691</v>
      </c>
      <c r="K263">
        <v>74550</v>
      </c>
      <c r="M263" t="s">
        <v>98</v>
      </c>
      <c r="N263">
        <v>20</v>
      </c>
      <c r="O263" t="s">
        <v>99</v>
      </c>
      <c r="Q263" s="1">
        <v>42494</v>
      </c>
      <c r="R263" s="1">
        <v>42657</v>
      </c>
      <c r="S263" t="s">
        <v>357</v>
      </c>
      <c r="T263">
        <v>7</v>
      </c>
      <c r="U263" t="s">
        <v>368</v>
      </c>
      <c r="AC263" t="s">
        <v>306</v>
      </c>
      <c r="AD263" t="s">
        <v>102</v>
      </c>
      <c r="AE263" t="s">
        <v>1808</v>
      </c>
      <c r="AF263" t="s">
        <v>1809</v>
      </c>
      <c r="AG263" t="s">
        <v>1810</v>
      </c>
      <c r="AK263" t="s">
        <v>1811</v>
      </c>
      <c r="AM263" t="s">
        <v>1812</v>
      </c>
      <c r="AO263" t="s">
        <v>102</v>
      </c>
      <c r="AP263" t="s">
        <v>1203</v>
      </c>
      <c r="AR263" t="s">
        <v>142</v>
      </c>
      <c r="AS263" t="s">
        <v>627</v>
      </c>
      <c r="AV263" t="s">
        <v>850</v>
      </c>
      <c r="AW263" t="s">
        <v>1087</v>
      </c>
      <c r="AX263" t="s">
        <v>524</v>
      </c>
      <c r="AY263">
        <v>1</v>
      </c>
      <c r="AZ263" t="s">
        <v>401</v>
      </c>
      <c r="BB263" t="s">
        <v>110</v>
      </c>
      <c r="BD263" t="s">
        <v>112</v>
      </c>
      <c r="BG263" t="s">
        <v>112</v>
      </c>
      <c r="BI263" t="s">
        <v>1422</v>
      </c>
      <c r="BJ263" t="s">
        <v>317</v>
      </c>
      <c r="BK263">
        <v>0</v>
      </c>
      <c r="BL263">
        <v>20</v>
      </c>
      <c r="BM263" t="s">
        <v>1214</v>
      </c>
      <c r="BN263">
        <v>75</v>
      </c>
      <c r="BP263" t="s">
        <v>1009</v>
      </c>
      <c r="BQ263" t="s">
        <v>947</v>
      </c>
      <c r="BR263" t="s">
        <v>328</v>
      </c>
      <c r="BS263" t="s">
        <v>394</v>
      </c>
      <c r="BU263" t="s">
        <v>1813</v>
      </c>
      <c r="BV263" t="s">
        <v>1816</v>
      </c>
      <c r="BW263" t="s">
        <v>1817</v>
      </c>
      <c r="BX263">
        <v>611</v>
      </c>
      <c r="BZ263" t="s">
        <v>1077</v>
      </c>
      <c r="CA263" t="s">
        <v>1818</v>
      </c>
      <c r="CB263" t="s">
        <v>324</v>
      </c>
      <c r="CC263" t="s">
        <v>1082</v>
      </c>
      <c r="CE263" t="s">
        <v>839</v>
      </c>
      <c r="CF263" t="s">
        <v>1819</v>
      </c>
      <c r="CG263" t="s">
        <v>1719</v>
      </c>
      <c r="CH263" t="s">
        <v>1820</v>
      </c>
    </row>
    <row r="264" spans="1:86">
      <c r="A264" t="s">
        <v>90</v>
      </c>
      <c r="B264">
        <v>263</v>
      </c>
      <c r="C264">
        <v>2001</v>
      </c>
      <c r="D264" t="s">
        <v>1198</v>
      </c>
      <c r="E264" t="s">
        <v>1405</v>
      </c>
      <c r="F264" t="s">
        <v>160</v>
      </c>
      <c r="G264" t="s">
        <v>161</v>
      </c>
      <c r="H264" t="s">
        <v>162</v>
      </c>
      <c r="I264" t="s">
        <v>163</v>
      </c>
      <c r="J264" t="s">
        <v>1821</v>
      </c>
      <c r="K264">
        <v>74067</v>
      </c>
      <c r="M264" t="s">
        <v>98</v>
      </c>
      <c r="N264">
        <v>20</v>
      </c>
      <c r="O264" t="s">
        <v>99</v>
      </c>
      <c r="Q264" s="1">
        <v>42499</v>
      </c>
      <c r="R264" s="1">
        <v>42653</v>
      </c>
      <c r="S264" t="s">
        <v>116</v>
      </c>
      <c r="T264" t="s">
        <v>1822</v>
      </c>
      <c r="U264" t="s">
        <v>369</v>
      </c>
      <c r="AC264" t="s">
        <v>306</v>
      </c>
      <c r="AD264" t="s">
        <v>102</v>
      </c>
      <c r="AE264" t="s">
        <v>1823</v>
      </c>
      <c r="AF264" t="s">
        <v>1824</v>
      </c>
      <c r="AG264" t="s">
        <v>1825</v>
      </c>
      <c r="AI264" t="s">
        <v>155</v>
      </c>
      <c r="AJ264" t="s">
        <v>513</v>
      </c>
      <c r="AL264" t="s">
        <v>328</v>
      </c>
      <c r="AM264">
        <v>1015</v>
      </c>
      <c r="AO264" t="s">
        <v>102</v>
      </c>
      <c r="AP264">
        <v>71</v>
      </c>
      <c r="AR264">
        <v>7</v>
      </c>
      <c r="AS264" t="s">
        <v>293</v>
      </c>
      <c r="AV264" t="s">
        <v>127</v>
      </c>
      <c r="AW264" t="s">
        <v>1826</v>
      </c>
      <c r="AX264" t="s">
        <v>650</v>
      </c>
      <c r="AY264">
        <v>1</v>
      </c>
      <c r="AZ264" t="s">
        <v>487</v>
      </c>
      <c r="BB264" t="s">
        <v>110</v>
      </c>
      <c r="BD264" t="s">
        <v>112</v>
      </c>
      <c r="BG264" t="s">
        <v>112</v>
      </c>
      <c r="BI264" t="s">
        <v>348</v>
      </c>
      <c r="BJ264" t="s">
        <v>317</v>
      </c>
      <c r="BK264">
        <v>0</v>
      </c>
      <c r="BL264">
        <v>20</v>
      </c>
      <c r="BM264" t="s">
        <v>1214</v>
      </c>
      <c r="BN264">
        <v>75</v>
      </c>
      <c r="BP264" t="s">
        <v>294</v>
      </c>
      <c r="BQ264" t="s">
        <v>708</v>
      </c>
      <c r="BR264" t="s">
        <v>782</v>
      </c>
      <c r="BS264" t="s">
        <v>1827</v>
      </c>
      <c r="BU264" t="s">
        <v>1828</v>
      </c>
      <c r="BV264" t="s">
        <v>1829</v>
      </c>
      <c r="BW264">
        <v>769</v>
      </c>
      <c r="BX264">
        <v>778</v>
      </c>
      <c r="BZ264" t="s">
        <v>597</v>
      </c>
      <c r="CA264" t="s">
        <v>1096</v>
      </c>
      <c r="CB264" t="s">
        <v>667</v>
      </c>
      <c r="CC264" t="s">
        <v>1071</v>
      </c>
      <c r="CE264" t="s">
        <v>1830</v>
      </c>
      <c r="CF264" t="s">
        <v>1831</v>
      </c>
      <c r="CG264" t="s">
        <v>1832</v>
      </c>
      <c r="CH264" t="s">
        <v>1833</v>
      </c>
    </row>
    <row r="265" spans="1:86">
      <c r="A265" t="s">
        <v>90</v>
      </c>
      <c r="B265">
        <v>264</v>
      </c>
      <c r="C265">
        <v>2001</v>
      </c>
      <c r="D265" t="s">
        <v>1198</v>
      </c>
      <c r="E265" t="s">
        <v>1405</v>
      </c>
      <c r="F265" t="s">
        <v>160</v>
      </c>
      <c r="G265" t="s">
        <v>1834</v>
      </c>
      <c r="H265" t="s">
        <v>1835</v>
      </c>
      <c r="I265" t="s">
        <v>163</v>
      </c>
      <c r="J265" t="s">
        <v>1821</v>
      </c>
      <c r="K265">
        <v>74067</v>
      </c>
      <c r="M265" t="s">
        <v>98</v>
      </c>
      <c r="N265">
        <v>20</v>
      </c>
      <c r="O265" t="s">
        <v>99</v>
      </c>
      <c r="Q265" s="1">
        <v>42499</v>
      </c>
      <c r="R265" s="1">
        <v>42653</v>
      </c>
      <c r="S265" t="s">
        <v>116</v>
      </c>
      <c r="T265" t="s">
        <v>1822</v>
      </c>
      <c r="U265" t="s">
        <v>369</v>
      </c>
      <c r="AC265" t="s">
        <v>306</v>
      </c>
      <c r="AD265" t="s">
        <v>102</v>
      </c>
      <c r="AE265" t="s">
        <v>1823</v>
      </c>
      <c r="AF265" t="s">
        <v>1824</v>
      </c>
      <c r="AG265" t="s">
        <v>1825</v>
      </c>
      <c r="AI265" t="s">
        <v>155</v>
      </c>
      <c r="AJ265" t="s">
        <v>513</v>
      </c>
      <c r="AL265" t="s">
        <v>328</v>
      </c>
      <c r="AM265">
        <v>1015</v>
      </c>
      <c r="AO265" t="s">
        <v>102</v>
      </c>
      <c r="AP265">
        <v>71</v>
      </c>
      <c r="AR265">
        <v>7</v>
      </c>
      <c r="AS265" t="s">
        <v>293</v>
      </c>
      <c r="AV265" t="s">
        <v>127</v>
      </c>
      <c r="AW265" t="s">
        <v>1826</v>
      </c>
      <c r="AX265" t="s">
        <v>650</v>
      </c>
      <c r="AY265">
        <v>1</v>
      </c>
      <c r="AZ265" t="s">
        <v>487</v>
      </c>
      <c r="BB265" t="s">
        <v>110</v>
      </c>
      <c r="BD265" t="s">
        <v>112</v>
      </c>
      <c r="BG265" t="s">
        <v>112</v>
      </c>
      <c r="BI265" t="s">
        <v>1422</v>
      </c>
      <c r="BJ265" t="s">
        <v>317</v>
      </c>
      <c r="BK265">
        <v>0</v>
      </c>
      <c r="BL265" t="s">
        <v>1214</v>
      </c>
      <c r="BM265">
        <v>75</v>
      </c>
      <c r="BP265" t="s">
        <v>294</v>
      </c>
      <c r="BQ265" t="s">
        <v>328</v>
      </c>
      <c r="BR265" t="s">
        <v>320</v>
      </c>
      <c r="BU265" t="s">
        <v>1828</v>
      </c>
      <c r="BV265">
        <v>775</v>
      </c>
      <c r="BW265">
        <v>782</v>
      </c>
      <c r="BZ265" t="s">
        <v>597</v>
      </c>
      <c r="CA265" t="s">
        <v>743</v>
      </c>
      <c r="CB265" t="s">
        <v>917</v>
      </c>
      <c r="CE265" t="s">
        <v>1830</v>
      </c>
      <c r="CF265" t="s">
        <v>1836</v>
      </c>
      <c r="CG265" t="s">
        <v>1837</v>
      </c>
    </row>
    <row r="266" spans="1:86">
      <c r="A266" t="s">
        <v>90</v>
      </c>
      <c r="B266">
        <v>265</v>
      </c>
      <c r="C266">
        <v>2001</v>
      </c>
      <c r="D266" t="s">
        <v>1198</v>
      </c>
      <c r="E266" t="s">
        <v>1405</v>
      </c>
      <c r="F266" t="s">
        <v>1638</v>
      </c>
      <c r="G266" t="s">
        <v>1425</v>
      </c>
      <c r="H266" t="s">
        <v>546</v>
      </c>
      <c r="I266" t="s">
        <v>1426</v>
      </c>
      <c r="J266" t="s">
        <v>1838</v>
      </c>
      <c r="K266">
        <v>81774</v>
      </c>
      <c r="M266" t="s">
        <v>98</v>
      </c>
      <c r="N266">
        <v>20</v>
      </c>
      <c r="O266" t="s">
        <v>99</v>
      </c>
      <c r="Q266" s="1">
        <v>42498</v>
      </c>
      <c r="R266" s="1">
        <v>42649</v>
      </c>
      <c r="S266" t="s">
        <v>283</v>
      </c>
      <c r="T266" t="s">
        <v>1839</v>
      </c>
      <c r="U266" t="s">
        <v>368</v>
      </c>
      <c r="AC266" t="s">
        <v>306</v>
      </c>
      <c r="AD266" t="s">
        <v>102</v>
      </c>
      <c r="AE266" t="s">
        <v>1840</v>
      </c>
      <c r="AF266">
        <v>68</v>
      </c>
      <c r="AG266" t="s">
        <v>1841</v>
      </c>
      <c r="AI266" t="s">
        <v>309</v>
      </c>
      <c r="AJ266" t="s">
        <v>408</v>
      </c>
      <c r="AL266" t="s">
        <v>1009</v>
      </c>
      <c r="AM266" t="s">
        <v>1842</v>
      </c>
      <c r="AO266" t="s">
        <v>102</v>
      </c>
      <c r="AP266" t="s">
        <v>1843</v>
      </c>
      <c r="AR266" t="s">
        <v>666</v>
      </c>
      <c r="AS266" t="s">
        <v>339</v>
      </c>
      <c r="AV266" t="s">
        <v>870</v>
      </c>
      <c r="AW266" t="s">
        <v>115</v>
      </c>
      <c r="AX266">
        <v>31</v>
      </c>
      <c r="AY266">
        <v>2</v>
      </c>
      <c r="AZ266" t="s">
        <v>1646</v>
      </c>
      <c r="BB266" t="s">
        <v>110</v>
      </c>
      <c r="BD266" t="s">
        <v>112</v>
      </c>
      <c r="BG266" t="s">
        <v>112</v>
      </c>
      <c r="BI266" t="s">
        <v>348</v>
      </c>
      <c r="BJ266" t="s">
        <v>317</v>
      </c>
      <c r="BK266">
        <v>0</v>
      </c>
      <c r="BL266">
        <v>20</v>
      </c>
      <c r="BM266" t="s">
        <v>1214</v>
      </c>
      <c r="BN266">
        <v>75</v>
      </c>
      <c r="BP266" t="s">
        <v>507</v>
      </c>
      <c r="BQ266" t="s">
        <v>339</v>
      </c>
      <c r="BR266" t="s">
        <v>680</v>
      </c>
      <c r="BS266" t="s">
        <v>1844</v>
      </c>
      <c r="BU266" t="s">
        <v>1845</v>
      </c>
      <c r="BV266" t="s">
        <v>1846</v>
      </c>
      <c r="BW266" t="s">
        <v>1847</v>
      </c>
      <c r="BX266">
        <v>795</v>
      </c>
      <c r="BZ266" t="s">
        <v>1071</v>
      </c>
      <c r="CA266" t="s">
        <v>1741</v>
      </c>
      <c r="CB266" t="s">
        <v>470</v>
      </c>
      <c r="CC266" t="s">
        <v>854</v>
      </c>
      <c r="CE266" t="s">
        <v>167</v>
      </c>
      <c r="CF266">
        <v>37</v>
      </c>
      <c r="CG266" t="s">
        <v>288</v>
      </c>
      <c r="CH266" t="s">
        <v>105</v>
      </c>
    </row>
    <row r="267" spans="1:86">
      <c r="A267" t="s">
        <v>90</v>
      </c>
      <c r="B267">
        <v>266</v>
      </c>
      <c r="C267">
        <v>2001</v>
      </c>
      <c r="D267" t="s">
        <v>1198</v>
      </c>
      <c r="E267" t="s">
        <v>1405</v>
      </c>
      <c r="F267" t="s">
        <v>1638</v>
      </c>
      <c r="G267" t="s">
        <v>1425</v>
      </c>
      <c r="H267" t="s">
        <v>546</v>
      </c>
      <c r="I267" t="s">
        <v>1426</v>
      </c>
      <c r="J267" t="s">
        <v>1838</v>
      </c>
      <c r="K267">
        <v>81774</v>
      </c>
      <c r="M267" t="s">
        <v>98</v>
      </c>
      <c r="N267">
        <v>20</v>
      </c>
      <c r="O267" t="s">
        <v>99</v>
      </c>
      <c r="Q267" s="1">
        <v>42498</v>
      </c>
      <c r="R267" s="1">
        <v>42649</v>
      </c>
      <c r="S267" t="s">
        <v>283</v>
      </c>
      <c r="T267" t="s">
        <v>1839</v>
      </c>
      <c r="U267" t="s">
        <v>368</v>
      </c>
      <c r="AC267" t="s">
        <v>306</v>
      </c>
      <c r="AD267" t="s">
        <v>102</v>
      </c>
      <c r="AE267" t="s">
        <v>1840</v>
      </c>
      <c r="AF267">
        <v>68</v>
      </c>
      <c r="AG267" t="s">
        <v>1841</v>
      </c>
      <c r="AI267" t="s">
        <v>309</v>
      </c>
      <c r="AJ267" t="s">
        <v>408</v>
      </c>
      <c r="AL267" t="s">
        <v>1009</v>
      </c>
      <c r="AM267" t="s">
        <v>1842</v>
      </c>
      <c r="AO267" t="s">
        <v>102</v>
      </c>
      <c r="AP267" t="s">
        <v>1843</v>
      </c>
      <c r="AR267" t="s">
        <v>666</v>
      </c>
      <c r="AS267" t="s">
        <v>339</v>
      </c>
      <c r="AV267" t="s">
        <v>870</v>
      </c>
      <c r="AW267" t="s">
        <v>115</v>
      </c>
      <c r="AX267">
        <v>31</v>
      </c>
      <c r="AY267">
        <v>2</v>
      </c>
      <c r="AZ267" t="s">
        <v>1646</v>
      </c>
      <c r="BB267" t="s">
        <v>110</v>
      </c>
      <c r="BD267" t="s">
        <v>112</v>
      </c>
      <c r="BG267" t="s">
        <v>112</v>
      </c>
      <c r="BI267" t="s">
        <v>1422</v>
      </c>
      <c r="BJ267" t="s">
        <v>317</v>
      </c>
      <c r="BK267">
        <v>0</v>
      </c>
      <c r="BL267" t="s">
        <v>1214</v>
      </c>
      <c r="BM267">
        <v>75</v>
      </c>
      <c r="BP267" t="s">
        <v>507</v>
      </c>
      <c r="BQ267" t="s">
        <v>669</v>
      </c>
      <c r="BR267" t="s">
        <v>589</v>
      </c>
      <c r="BU267" t="s">
        <v>1845</v>
      </c>
      <c r="BV267" t="s">
        <v>1848</v>
      </c>
      <c r="BW267" t="s">
        <v>1849</v>
      </c>
      <c r="BZ267" t="s">
        <v>1071</v>
      </c>
      <c r="CA267" t="s">
        <v>769</v>
      </c>
      <c r="CB267" t="s">
        <v>749</v>
      </c>
      <c r="CE267" t="s">
        <v>167</v>
      </c>
      <c r="CF267" t="s">
        <v>1063</v>
      </c>
      <c r="CG267" t="s">
        <v>1850</v>
      </c>
    </row>
    <row r="268" spans="1:86">
      <c r="A268" t="s">
        <v>90</v>
      </c>
      <c r="B268">
        <v>267</v>
      </c>
      <c r="C268">
        <v>2001</v>
      </c>
      <c r="D268" t="s">
        <v>1198</v>
      </c>
      <c r="E268" t="s">
        <v>1405</v>
      </c>
      <c r="F268" t="s">
        <v>1851</v>
      </c>
      <c r="G268" t="s">
        <v>1852</v>
      </c>
      <c r="H268" t="s">
        <v>132</v>
      </c>
      <c r="I268" t="s">
        <v>1853</v>
      </c>
      <c r="J268" t="s">
        <v>1691</v>
      </c>
      <c r="K268">
        <v>83357</v>
      </c>
      <c r="M268" t="s">
        <v>98</v>
      </c>
      <c r="N268">
        <v>20</v>
      </c>
      <c r="O268" t="s">
        <v>99</v>
      </c>
      <c r="Q268" s="1">
        <v>42500</v>
      </c>
      <c r="R268" s="1">
        <v>42643</v>
      </c>
      <c r="S268" t="s">
        <v>140</v>
      </c>
      <c r="T268" t="s">
        <v>1854</v>
      </c>
      <c r="U268" t="s">
        <v>638</v>
      </c>
      <c r="AC268" t="s">
        <v>306</v>
      </c>
      <c r="AD268" t="s">
        <v>102</v>
      </c>
      <c r="AE268" t="s">
        <v>1855</v>
      </c>
      <c r="AF268">
        <v>219</v>
      </c>
      <c r="AG268" t="s">
        <v>1856</v>
      </c>
      <c r="AI268" t="s">
        <v>408</v>
      </c>
      <c r="AJ268" t="s">
        <v>444</v>
      </c>
      <c r="AL268" t="s">
        <v>149</v>
      </c>
      <c r="AM268" t="s">
        <v>1609</v>
      </c>
      <c r="AO268" t="s">
        <v>102</v>
      </c>
      <c r="AP268" t="s">
        <v>1857</v>
      </c>
      <c r="AR268" t="s">
        <v>439</v>
      </c>
      <c r="AS268" t="s">
        <v>524</v>
      </c>
      <c r="AV268" t="s">
        <v>359</v>
      </c>
      <c r="AW268" t="s">
        <v>1283</v>
      </c>
      <c r="AX268" t="s">
        <v>1770</v>
      </c>
      <c r="AY268">
        <v>2</v>
      </c>
      <c r="AZ268" t="s">
        <v>1858</v>
      </c>
      <c r="BB268" t="s">
        <v>110</v>
      </c>
      <c r="BD268" t="s">
        <v>112</v>
      </c>
      <c r="BG268" t="s">
        <v>112</v>
      </c>
      <c r="BI268" t="s">
        <v>348</v>
      </c>
      <c r="BJ268" t="s">
        <v>317</v>
      </c>
      <c r="BK268">
        <v>0</v>
      </c>
      <c r="BL268">
        <v>20</v>
      </c>
      <c r="BM268" t="s">
        <v>1214</v>
      </c>
      <c r="BN268">
        <v>75</v>
      </c>
      <c r="BP268">
        <v>9</v>
      </c>
      <c r="BQ268" t="s">
        <v>708</v>
      </c>
      <c r="BR268" t="s">
        <v>320</v>
      </c>
      <c r="BS268" t="s">
        <v>1859</v>
      </c>
      <c r="BU268">
        <v>785</v>
      </c>
      <c r="BV268" t="s">
        <v>919</v>
      </c>
      <c r="BW268" t="s">
        <v>919</v>
      </c>
      <c r="BX268">
        <v>778</v>
      </c>
      <c r="BZ268" t="s">
        <v>1307</v>
      </c>
      <c r="CA268" t="s">
        <v>597</v>
      </c>
      <c r="CB268" t="s">
        <v>1860</v>
      </c>
      <c r="CC268" t="s">
        <v>1500</v>
      </c>
      <c r="CE268" t="s">
        <v>1861</v>
      </c>
      <c r="CF268" t="s">
        <v>1862</v>
      </c>
      <c r="CG268" t="s">
        <v>1863</v>
      </c>
      <c r="CH268" t="s">
        <v>1864</v>
      </c>
    </row>
    <row r="269" spans="1:86">
      <c r="A269" t="s">
        <v>90</v>
      </c>
      <c r="B269">
        <v>268</v>
      </c>
      <c r="C269">
        <v>2001</v>
      </c>
      <c r="D269" t="s">
        <v>1198</v>
      </c>
      <c r="E269" t="s">
        <v>1405</v>
      </c>
      <c r="F269" t="s">
        <v>1851</v>
      </c>
      <c r="G269" t="s">
        <v>1852</v>
      </c>
      <c r="H269" t="s">
        <v>132</v>
      </c>
      <c r="I269" t="s">
        <v>1853</v>
      </c>
      <c r="J269" t="s">
        <v>1691</v>
      </c>
      <c r="K269">
        <v>83357</v>
      </c>
      <c r="M269" t="s">
        <v>98</v>
      </c>
      <c r="N269">
        <v>20</v>
      </c>
      <c r="O269" t="s">
        <v>99</v>
      </c>
      <c r="Q269" s="1">
        <v>42500</v>
      </c>
      <c r="R269" s="1">
        <v>42643</v>
      </c>
      <c r="S269" t="s">
        <v>140</v>
      </c>
      <c r="T269" t="s">
        <v>1854</v>
      </c>
      <c r="U269" t="s">
        <v>638</v>
      </c>
      <c r="AC269" t="s">
        <v>306</v>
      </c>
      <c r="AD269" t="s">
        <v>102</v>
      </c>
      <c r="AE269" t="s">
        <v>1855</v>
      </c>
      <c r="AF269">
        <v>219</v>
      </c>
      <c r="AG269" t="s">
        <v>1856</v>
      </c>
      <c r="AI269" t="s">
        <v>408</v>
      </c>
      <c r="AJ269" t="s">
        <v>444</v>
      </c>
      <c r="AL269" t="s">
        <v>149</v>
      </c>
      <c r="AM269" t="s">
        <v>1609</v>
      </c>
      <c r="AO269" t="s">
        <v>102</v>
      </c>
      <c r="AP269" t="s">
        <v>1857</v>
      </c>
      <c r="AR269" t="s">
        <v>439</v>
      </c>
      <c r="AS269" t="s">
        <v>524</v>
      </c>
      <c r="AV269" t="s">
        <v>359</v>
      </c>
      <c r="AW269" t="s">
        <v>1283</v>
      </c>
      <c r="AX269" t="s">
        <v>1770</v>
      </c>
      <c r="AY269">
        <v>2</v>
      </c>
      <c r="AZ269" t="s">
        <v>1858</v>
      </c>
      <c r="BB269" t="s">
        <v>110</v>
      </c>
      <c r="BD269" t="s">
        <v>112</v>
      </c>
      <c r="BG269" t="s">
        <v>112</v>
      </c>
      <c r="BI269" t="s">
        <v>1422</v>
      </c>
      <c r="BJ269" t="s">
        <v>317</v>
      </c>
      <c r="BK269">
        <v>0</v>
      </c>
      <c r="BL269" t="s">
        <v>1214</v>
      </c>
      <c r="BM269">
        <v>75</v>
      </c>
      <c r="BP269">
        <v>9</v>
      </c>
      <c r="BQ269" t="s">
        <v>782</v>
      </c>
      <c r="BR269" t="s">
        <v>338</v>
      </c>
      <c r="BU269">
        <v>785</v>
      </c>
      <c r="BV269" t="s">
        <v>1865</v>
      </c>
      <c r="BW269" t="s">
        <v>1866</v>
      </c>
      <c r="BZ269" t="s">
        <v>1307</v>
      </c>
      <c r="CA269" t="s">
        <v>1060</v>
      </c>
      <c r="CB269" t="s">
        <v>370</v>
      </c>
      <c r="CE269" t="s">
        <v>1861</v>
      </c>
      <c r="CF269" t="s">
        <v>1867</v>
      </c>
      <c r="CG269" t="s">
        <v>1868</v>
      </c>
    </row>
    <row r="270" spans="1:86">
      <c r="A270" t="s">
        <v>90</v>
      </c>
      <c r="B270">
        <v>269</v>
      </c>
      <c r="C270">
        <v>2001</v>
      </c>
      <c r="D270" t="s">
        <v>1198</v>
      </c>
      <c r="E270" t="s">
        <v>1405</v>
      </c>
      <c r="F270" t="s">
        <v>1441</v>
      </c>
      <c r="G270" t="s">
        <v>1442</v>
      </c>
      <c r="H270" t="s">
        <v>674</v>
      </c>
      <c r="I270" t="s">
        <v>1443</v>
      </c>
      <c r="J270" t="s">
        <v>1691</v>
      </c>
      <c r="K270">
        <v>87341</v>
      </c>
      <c r="L270" t="s">
        <v>1869</v>
      </c>
      <c r="M270" t="s">
        <v>98</v>
      </c>
      <c r="N270">
        <v>20</v>
      </c>
      <c r="O270" t="s">
        <v>99</v>
      </c>
      <c r="Q270" s="1">
        <v>42489</v>
      </c>
      <c r="R270" s="1">
        <v>42662</v>
      </c>
      <c r="S270" t="s">
        <v>360</v>
      </c>
      <c r="U270" t="s">
        <v>396</v>
      </c>
      <c r="AC270" t="s">
        <v>306</v>
      </c>
      <c r="AD270" t="s">
        <v>102</v>
      </c>
      <c r="AE270" t="s">
        <v>1870</v>
      </c>
      <c r="AF270" t="s">
        <v>1871</v>
      </c>
      <c r="AG270" t="s">
        <v>1872</v>
      </c>
      <c r="AI270" t="s">
        <v>358</v>
      </c>
      <c r="AJ270" t="s">
        <v>358</v>
      </c>
      <c r="AL270" t="s">
        <v>687</v>
      </c>
      <c r="AM270" t="s">
        <v>967</v>
      </c>
      <c r="AO270" t="s">
        <v>102</v>
      </c>
      <c r="AP270">
        <v>64</v>
      </c>
      <c r="AR270" t="s">
        <v>299</v>
      </c>
      <c r="AS270" t="s">
        <v>338</v>
      </c>
      <c r="AV270" t="s">
        <v>108</v>
      </c>
      <c r="AW270" t="s">
        <v>1873</v>
      </c>
      <c r="AX270" t="s">
        <v>1103</v>
      </c>
      <c r="AY270">
        <v>3</v>
      </c>
      <c r="AZ270" t="s">
        <v>1874</v>
      </c>
      <c r="BB270" t="s">
        <v>110</v>
      </c>
      <c r="BD270" t="s">
        <v>112</v>
      </c>
      <c r="BG270" t="s">
        <v>112</v>
      </c>
      <c r="BI270" t="s">
        <v>348</v>
      </c>
      <c r="BJ270" t="s">
        <v>317</v>
      </c>
      <c r="BK270">
        <v>0</v>
      </c>
      <c r="BL270">
        <v>20</v>
      </c>
      <c r="BM270" t="s">
        <v>1214</v>
      </c>
      <c r="BN270">
        <v>75</v>
      </c>
      <c r="BP270" t="s">
        <v>589</v>
      </c>
      <c r="BQ270" t="s">
        <v>1009</v>
      </c>
      <c r="BR270" t="s">
        <v>340</v>
      </c>
      <c r="BS270" t="s">
        <v>1875</v>
      </c>
      <c r="BU270" t="s">
        <v>1876</v>
      </c>
      <c r="BV270" t="s">
        <v>1877</v>
      </c>
      <c r="BW270">
        <v>756</v>
      </c>
      <c r="BX270">
        <v>756</v>
      </c>
      <c r="BZ270" t="s">
        <v>542</v>
      </c>
      <c r="CA270" t="s">
        <v>1013</v>
      </c>
      <c r="CB270" t="s">
        <v>909</v>
      </c>
      <c r="CC270" t="s">
        <v>837</v>
      </c>
      <c r="CE270" t="s">
        <v>1878</v>
      </c>
      <c r="CF270" t="s">
        <v>1879</v>
      </c>
      <c r="CG270" t="s">
        <v>1880</v>
      </c>
      <c r="CH270" t="s">
        <v>1881</v>
      </c>
    </row>
    <row r="271" spans="1:86">
      <c r="A271" t="s">
        <v>90</v>
      </c>
      <c r="B271">
        <v>270</v>
      </c>
      <c r="C271">
        <v>2001</v>
      </c>
      <c r="D271" t="s">
        <v>1198</v>
      </c>
      <c r="E271" t="s">
        <v>1405</v>
      </c>
      <c r="F271" t="s">
        <v>1441</v>
      </c>
      <c r="G271" t="s">
        <v>1442</v>
      </c>
      <c r="H271" t="s">
        <v>674</v>
      </c>
      <c r="I271" t="s">
        <v>1443</v>
      </c>
      <c r="J271" t="s">
        <v>1691</v>
      </c>
      <c r="K271">
        <v>87341</v>
      </c>
      <c r="L271" t="s">
        <v>1869</v>
      </c>
      <c r="M271" t="s">
        <v>98</v>
      </c>
      <c r="N271">
        <v>20</v>
      </c>
      <c r="O271" t="s">
        <v>99</v>
      </c>
      <c r="Q271" s="1">
        <v>42489</v>
      </c>
      <c r="R271" s="1">
        <v>42662</v>
      </c>
      <c r="S271" t="s">
        <v>360</v>
      </c>
      <c r="U271" t="s">
        <v>396</v>
      </c>
      <c r="AC271" t="s">
        <v>306</v>
      </c>
      <c r="AD271" t="s">
        <v>102</v>
      </c>
      <c r="AE271" t="s">
        <v>1870</v>
      </c>
      <c r="AF271" t="s">
        <v>1871</v>
      </c>
      <c r="AG271" t="s">
        <v>1872</v>
      </c>
      <c r="AI271" t="s">
        <v>358</v>
      </c>
      <c r="AJ271" t="s">
        <v>358</v>
      </c>
      <c r="AL271" t="s">
        <v>687</v>
      </c>
      <c r="AM271" t="s">
        <v>967</v>
      </c>
      <c r="AO271" t="s">
        <v>102</v>
      </c>
      <c r="AP271">
        <v>64</v>
      </c>
      <c r="AR271" t="s">
        <v>299</v>
      </c>
      <c r="AS271" t="s">
        <v>338</v>
      </c>
      <c r="AV271" t="s">
        <v>108</v>
      </c>
      <c r="AW271" t="s">
        <v>1873</v>
      </c>
      <c r="AX271" t="s">
        <v>1103</v>
      </c>
      <c r="AY271">
        <v>3</v>
      </c>
      <c r="AZ271" t="s">
        <v>1874</v>
      </c>
      <c r="BB271" t="s">
        <v>110</v>
      </c>
      <c r="BD271" t="s">
        <v>112</v>
      </c>
      <c r="BG271" t="s">
        <v>112</v>
      </c>
      <c r="BI271" t="s">
        <v>1422</v>
      </c>
      <c r="BJ271" t="s">
        <v>317</v>
      </c>
      <c r="BK271">
        <v>0</v>
      </c>
      <c r="BL271" t="s">
        <v>1214</v>
      </c>
      <c r="BM271">
        <v>75</v>
      </c>
      <c r="BP271" t="s">
        <v>589</v>
      </c>
      <c r="BQ271" t="s">
        <v>1009</v>
      </c>
      <c r="BR271" t="s">
        <v>438</v>
      </c>
      <c r="BU271" t="s">
        <v>1876</v>
      </c>
      <c r="BV271" t="s">
        <v>764</v>
      </c>
      <c r="BW271" t="s">
        <v>1882</v>
      </c>
      <c r="BZ271" t="s">
        <v>542</v>
      </c>
      <c r="CA271" t="s">
        <v>321</v>
      </c>
      <c r="CB271" t="s">
        <v>1186</v>
      </c>
      <c r="CE271" t="s">
        <v>1878</v>
      </c>
      <c r="CF271" t="s">
        <v>1883</v>
      </c>
      <c r="CG271" t="s">
        <v>1884</v>
      </c>
    </row>
    <row r="272" spans="1:86">
      <c r="A272" t="s">
        <v>90</v>
      </c>
      <c r="B272">
        <v>271</v>
      </c>
      <c r="C272">
        <v>2001</v>
      </c>
      <c r="D272" t="s">
        <v>1198</v>
      </c>
      <c r="E272" t="s">
        <v>1405</v>
      </c>
      <c r="F272" t="s">
        <v>1885</v>
      </c>
      <c r="G272" t="s">
        <v>1886</v>
      </c>
      <c r="H272" t="s">
        <v>715</v>
      </c>
      <c r="I272" t="s">
        <v>1887</v>
      </c>
      <c r="J272" t="s">
        <v>1691</v>
      </c>
      <c r="K272">
        <v>74067</v>
      </c>
      <c r="M272" t="s">
        <v>98</v>
      </c>
      <c r="N272">
        <v>20</v>
      </c>
      <c r="O272" t="s">
        <v>99</v>
      </c>
      <c r="Q272" s="1">
        <v>42488</v>
      </c>
      <c r="R272" s="1">
        <v>42642</v>
      </c>
      <c r="S272" t="s">
        <v>140</v>
      </c>
      <c r="T272" t="s">
        <v>1822</v>
      </c>
      <c r="U272" t="s">
        <v>168</v>
      </c>
      <c r="AC272" t="s">
        <v>306</v>
      </c>
      <c r="AD272" t="s">
        <v>102</v>
      </c>
      <c r="AE272" t="s">
        <v>1888</v>
      </c>
      <c r="AF272" t="s">
        <v>1889</v>
      </c>
      <c r="AG272" t="s">
        <v>1890</v>
      </c>
      <c r="AI272" t="s">
        <v>113</v>
      </c>
      <c r="AJ272" t="s">
        <v>183</v>
      </c>
      <c r="AL272">
        <v>37</v>
      </c>
      <c r="AM272" t="s">
        <v>1891</v>
      </c>
      <c r="AO272" t="s">
        <v>102</v>
      </c>
      <c r="AP272" t="s">
        <v>1892</v>
      </c>
      <c r="AR272" t="s">
        <v>1893</v>
      </c>
      <c r="AS272" t="s">
        <v>923</v>
      </c>
      <c r="AV272" t="s">
        <v>108</v>
      </c>
      <c r="AW272" t="s">
        <v>238</v>
      </c>
      <c r="AX272" t="s">
        <v>1068</v>
      </c>
      <c r="AY272">
        <v>3</v>
      </c>
      <c r="AZ272" t="s">
        <v>1894</v>
      </c>
      <c r="BB272" t="s">
        <v>110</v>
      </c>
      <c r="BD272" t="s">
        <v>112</v>
      </c>
      <c r="BG272" t="s">
        <v>112</v>
      </c>
      <c r="BI272" t="s">
        <v>348</v>
      </c>
      <c r="BJ272" t="s">
        <v>317</v>
      </c>
      <c r="BK272">
        <v>0</v>
      </c>
      <c r="BL272">
        <v>20</v>
      </c>
      <c r="BM272" t="s">
        <v>1214</v>
      </c>
      <c r="BN272">
        <v>75</v>
      </c>
      <c r="BP272">
        <v>13</v>
      </c>
      <c r="BQ272" t="s">
        <v>523</v>
      </c>
      <c r="BR272" t="s">
        <v>681</v>
      </c>
      <c r="BS272" t="s">
        <v>1895</v>
      </c>
      <c r="BU272" t="s">
        <v>1896</v>
      </c>
      <c r="BV272" t="s">
        <v>1897</v>
      </c>
      <c r="BW272" t="s">
        <v>1898</v>
      </c>
      <c r="BX272">
        <v>775</v>
      </c>
      <c r="BZ272" t="s">
        <v>613</v>
      </c>
      <c r="CA272" t="s">
        <v>1082</v>
      </c>
      <c r="CB272" t="s">
        <v>1519</v>
      </c>
      <c r="CC272" t="s">
        <v>591</v>
      </c>
      <c r="CE272" t="s">
        <v>1899</v>
      </c>
      <c r="CF272" t="s">
        <v>1900</v>
      </c>
      <c r="CG272" t="s">
        <v>1901</v>
      </c>
      <c r="CH272" t="s">
        <v>1902</v>
      </c>
    </row>
    <row r="273" spans="1:86">
      <c r="A273" t="s">
        <v>90</v>
      </c>
      <c r="B273">
        <v>272</v>
      </c>
      <c r="C273">
        <v>2001</v>
      </c>
      <c r="D273" t="s">
        <v>1198</v>
      </c>
      <c r="E273" t="s">
        <v>1405</v>
      </c>
      <c r="F273" t="s">
        <v>1885</v>
      </c>
      <c r="G273" t="s">
        <v>1886</v>
      </c>
      <c r="H273" t="s">
        <v>715</v>
      </c>
      <c r="I273" t="s">
        <v>1887</v>
      </c>
      <c r="J273" t="s">
        <v>1691</v>
      </c>
      <c r="K273">
        <v>74067</v>
      </c>
      <c r="M273" t="s">
        <v>98</v>
      </c>
      <c r="N273">
        <v>20</v>
      </c>
      <c r="O273" t="s">
        <v>99</v>
      </c>
      <c r="Q273" s="1">
        <v>42488</v>
      </c>
      <c r="R273" s="1">
        <v>42642</v>
      </c>
      <c r="S273" t="s">
        <v>140</v>
      </c>
      <c r="T273" t="s">
        <v>1822</v>
      </c>
      <c r="U273" t="s">
        <v>168</v>
      </c>
      <c r="AC273" t="s">
        <v>306</v>
      </c>
      <c r="AD273" t="s">
        <v>102</v>
      </c>
      <c r="AE273" t="s">
        <v>1888</v>
      </c>
      <c r="AF273" t="s">
        <v>1889</v>
      </c>
      <c r="AG273" t="s">
        <v>1890</v>
      </c>
      <c r="AI273" t="s">
        <v>113</v>
      </c>
      <c r="AJ273" t="s">
        <v>183</v>
      </c>
      <c r="AL273">
        <v>37</v>
      </c>
      <c r="AM273" t="s">
        <v>1891</v>
      </c>
      <c r="AO273" t="s">
        <v>102</v>
      </c>
      <c r="AP273" t="s">
        <v>1892</v>
      </c>
      <c r="AR273" t="s">
        <v>1893</v>
      </c>
      <c r="AS273" t="s">
        <v>923</v>
      </c>
      <c r="AV273" t="s">
        <v>108</v>
      </c>
      <c r="AW273" t="s">
        <v>238</v>
      </c>
      <c r="AX273" t="s">
        <v>1068</v>
      </c>
      <c r="AY273">
        <v>3</v>
      </c>
      <c r="AZ273" t="s">
        <v>1894</v>
      </c>
      <c r="BB273" t="s">
        <v>110</v>
      </c>
      <c r="BD273" t="s">
        <v>112</v>
      </c>
      <c r="BG273" t="s">
        <v>112</v>
      </c>
      <c r="BI273" t="s">
        <v>1422</v>
      </c>
      <c r="BJ273" t="s">
        <v>317</v>
      </c>
      <c r="BK273">
        <v>0</v>
      </c>
      <c r="BL273" t="s">
        <v>1214</v>
      </c>
      <c r="BM273">
        <v>75</v>
      </c>
      <c r="BP273">
        <v>13</v>
      </c>
      <c r="BQ273">
        <v>11</v>
      </c>
      <c r="BR273">
        <v>13</v>
      </c>
      <c r="BU273" t="s">
        <v>1896</v>
      </c>
      <c r="BV273" t="s">
        <v>1145</v>
      </c>
      <c r="BW273">
        <v>779</v>
      </c>
      <c r="BZ273" t="s">
        <v>613</v>
      </c>
      <c r="CA273" t="s">
        <v>1543</v>
      </c>
      <c r="CB273" t="s">
        <v>917</v>
      </c>
      <c r="CE273" t="s">
        <v>1899</v>
      </c>
      <c r="CF273" t="s">
        <v>1903</v>
      </c>
      <c r="CG273" t="s">
        <v>1904</v>
      </c>
    </row>
    <row r="274" spans="1:86">
      <c r="A274" t="s">
        <v>90</v>
      </c>
      <c r="B274">
        <v>273</v>
      </c>
      <c r="C274">
        <v>2001</v>
      </c>
      <c r="D274" t="s">
        <v>1198</v>
      </c>
      <c r="E274" t="s">
        <v>1405</v>
      </c>
      <c r="F274" t="s">
        <v>1905</v>
      </c>
      <c r="G274" t="s">
        <v>1707</v>
      </c>
      <c r="H274" t="s">
        <v>1708</v>
      </c>
      <c r="I274" t="s">
        <v>1709</v>
      </c>
      <c r="J274" t="s">
        <v>1691</v>
      </c>
      <c r="K274">
        <v>79016</v>
      </c>
      <c r="L274" t="s">
        <v>1869</v>
      </c>
      <c r="M274" t="s">
        <v>98</v>
      </c>
      <c r="N274">
        <v>20</v>
      </c>
      <c r="O274" t="s">
        <v>99</v>
      </c>
      <c r="Q274" s="1">
        <v>42492</v>
      </c>
      <c r="R274" s="1">
        <v>42652</v>
      </c>
      <c r="S274" t="s">
        <v>333</v>
      </c>
      <c r="U274" t="s">
        <v>140</v>
      </c>
      <c r="AC274" t="s">
        <v>306</v>
      </c>
      <c r="AD274" t="s">
        <v>102</v>
      </c>
      <c r="AE274" t="s">
        <v>1906</v>
      </c>
      <c r="AF274" t="s">
        <v>1907</v>
      </c>
      <c r="AG274">
        <v>286</v>
      </c>
      <c r="AI274" t="s">
        <v>304</v>
      </c>
      <c r="AJ274" t="s">
        <v>140</v>
      </c>
      <c r="AL274" t="s">
        <v>1908</v>
      </c>
      <c r="AM274" t="s">
        <v>1909</v>
      </c>
      <c r="AO274" t="s">
        <v>102</v>
      </c>
      <c r="AP274" t="s">
        <v>1910</v>
      </c>
      <c r="AR274" t="s">
        <v>679</v>
      </c>
      <c r="AS274" t="s">
        <v>312</v>
      </c>
      <c r="AV274" t="s">
        <v>359</v>
      </c>
      <c r="AW274" t="s">
        <v>438</v>
      </c>
      <c r="AX274" t="s">
        <v>1063</v>
      </c>
      <c r="AY274">
        <v>2</v>
      </c>
      <c r="AZ274" t="s">
        <v>900</v>
      </c>
      <c r="BB274" t="s">
        <v>110</v>
      </c>
      <c r="BD274" t="s">
        <v>112</v>
      </c>
      <c r="BG274" t="s">
        <v>112</v>
      </c>
      <c r="BI274" t="s">
        <v>348</v>
      </c>
      <c r="BJ274" t="s">
        <v>317</v>
      </c>
      <c r="BK274">
        <v>0</v>
      </c>
      <c r="BL274">
        <v>20</v>
      </c>
      <c r="BM274" t="s">
        <v>1214</v>
      </c>
      <c r="BN274">
        <v>75</v>
      </c>
      <c r="BP274" t="s">
        <v>508</v>
      </c>
      <c r="BQ274">
        <v>13</v>
      </c>
      <c r="BR274" t="s">
        <v>472</v>
      </c>
      <c r="BS274" t="s">
        <v>1911</v>
      </c>
      <c r="BU274">
        <v>763</v>
      </c>
      <c r="BV274">
        <v>767</v>
      </c>
      <c r="BW274" t="s">
        <v>1912</v>
      </c>
      <c r="BX274">
        <v>769</v>
      </c>
      <c r="BZ274" t="s">
        <v>1146</v>
      </c>
      <c r="CA274" t="s">
        <v>1419</v>
      </c>
      <c r="CB274" t="s">
        <v>1131</v>
      </c>
      <c r="CC274" t="s">
        <v>1025</v>
      </c>
      <c r="CE274" t="s">
        <v>1913</v>
      </c>
      <c r="CF274" t="s">
        <v>1299</v>
      </c>
      <c r="CG274" t="s">
        <v>1914</v>
      </c>
      <c r="CH274" t="s">
        <v>1915</v>
      </c>
    </row>
    <row r="275" spans="1:86">
      <c r="A275" t="s">
        <v>90</v>
      </c>
      <c r="B275">
        <v>274</v>
      </c>
      <c r="C275">
        <v>2001</v>
      </c>
      <c r="D275" t="s">
        <v>1198</v>
      </c>
      <c r="E275" t="s">
        <v>1405</v>
      </c>
      <c r="F275" t="s">
        <v>1905</v>
      </c>
      <c r="G275" t="s">
        <v>1707</v>
      </c>
      <c r="H275" t="s">
        <v>1708</v>
      </c>
      <c r="I275" t="s">
        <v>1709</v>
      </c>
      <c r="J275" t="s">
        <v>1691</v>
      </c>
      <c r="K275">
        <v>79016</v>
      </c>
      <c r="L275" t="s">
        <v>1869</v>
      </c>
      <c r="M275" t="s">
        <v>98</v>
      </c>
      <c r="N275">
        <v>20</v>
      </c>
      <c r="O275" t="s">
        <v>99</v>
      </c>
      <c r="Q275" s="1">
        <v>42492</v>
      </c>
      <c r="R275" s="1">
        <v>42652</v>
      </c>
      <c r="S275" t="s">
        <v>333</v>
      </c>
      <c r="U275" t="s">
        <v>140</v>
      </c>
      <c r="AC275" t="s">
        <v>306</v>
      </c>
      <c r="AD275" t="s">
        <v>102</v>
      </c>
      <c r="AE275" t="s">
        <v>1906</v>
      </c>
      <c r="AF275" t="s">
        <v>1907</v>
      </c>
      <c r="AG275">
        <v>286</v>
      </c>
      <c r="AI275" t="s">
        <v>304</v>
      </c>
      <c r="AJ275" t="s">
        <v>140</v>
      </c>
      <c r="AL275" t="s">
        <v>1908</v>
      </c>
      <c r="AM275" t="s">
        <v>1909</v>
      </c>
      <c r="AO275" t="s">
        <v>102</v>
      </c>
      <c r="AP275" t="s">
        <v>1910</v>
      </c>
      <c r="AR275" t="s">
        <v>679</v>
      </c>
      <c r="AS275" t="s">
        <v>312</v>
      </c>
      <c r="AV275" t="s">
        <v>359</v>
      </c>
      <c r="AW275" t="s">
        <v>438</v>
      </c>
      <c r="AX275" t="s">
        <v>1063</v>
      </c>
      <c r="AY275">
        <v>2</v>
      </c>
      <c r="AZ275" t="s">
        <v>900</v>
      </c>
      <c r="BB275" t="s">
        <v>110</v>
      </c>
      <c r="BD275" t="s">
        <v>112</v>
      </c>
      <c r="BG275" t="s">
        <v>112</v>
      </c>
      <c r="BI275" t="s">
        <v>1422</v>
      </c>
      <c r="BJ275" t="s">
        <v>317</v>
      </c>
      <c r="BK275">
        <v>0</v>
      </c>
      <c r="BL275" t="s">
        <v>1214</v>
      </c>
      <c r="BM275">
        <v>75</v>
      </c>
      <c r="BP275" t="s">
        <v>508</v>
      </c>
      <c r="BQ275" t="s">
        <v>570</v>
      </c>
      <c r="BR275" t="s">
        <v>533</v>
      </c>
      <c r="BU275">
        <v>763</v>
      </c>
      <c r="BV275">
        <v>767</v>
      </c>
      <c r="BW275" t="s">
        <v>1916</v>
      </c>
      <c r="BZ275" t="s">
        <v>1146</v>
      </c>
      <c r="CA275">
        <v>25</v>
      </c>
      <c r="CB275" t="s">
        <v>1917</v>
      </c>
      <c r="CE275" t="s">
        <v>1913</v>
      </c>
      <c r="CF275" t="s">
        <v>1918</v>
      </c>
      <c r="CG275" t="s">
        <v>1919</v>
      </c>
    </row>
    <row r="276" spans="1:86">
      <c r="A276" t="s">
        <v>90</v>
      </c>
      <c r="B276">
        <v>275</v>
      </c>
      <c r="C276">
        <v>2001</v>
      </c>
      <c r="D276" t="s">
        <v>1198</v>
      </c>
      <c r="E276" t="s">
        <v>1405</v>
      </c>
      <c r="F276" t="s">
        <v>1905</v>
      </c>
      <c r="G276" t="s">
        <v>1707</v>
      </c>
      <c r="H276" t="s">
        <v>1708</v>
      </c>
      <c r="I276" t="s">
        <v>1709</v>
      </c>
      <c r="J276" t="s">
        <v>1691</v>
      </c>
      <c r="K276">
        <v>76609</v>
      </c>
      <c r="L276" t="s">
        <v>1920</v>
      </c>
      <c r="M276" t="s">
        <v>98</v>
      </c>
      <c r="N276">
        <v>20</v>
      </c>
      <c r="O276" t="s">
        <v>99</v>
      </c>
      <c r="Q276" s="1">
        <v>42492</v>
      </c>
      <c r="R276" s="1">
        <v>42652</v>
      </c>
      <c r="S276" t="s">
        <v>335</v>
      </c>
      <c r="T276" t="s">
        <v>1921</v>
      </c>
      <c r="U276" t="s">
        <v>330</v>
      </c>
      <c r="AC276" t="s">
        <v>306</v>
      </c>
      <c r="AD276" t="s">
        <v>102</v>
      </c>
      <c r="AE276" t="s">
        <v>1922</v>
      </c>
      <c r="AF276" t="s">
        <v>1304</v>
      </c>
      <c r="AG276" t="s">
        <v>1923</v>
      </c>
      <c r="AI276" t="s">
        <v>734</v>
      </c>
      <c r="AJ276" t="s">
        <v>155</v>
      </c>
      <c r="AL276" t="s">
        <v>385</v>
      </c>
      <c r="AM276">
        <v>753</v>
      </c>
      <c r="AO276" t="s">
        <v>102</v>
      </c>
      <c r="AP276" t="s">
        <v>657</v>
      </c>
      <c r="AR276" t="s">
        <v>369</v>
      </c>
      <c r="AS276" t="s">
        <v>621</v>
      </c>
      <c r="AV276" t="s">
        <v>108</v>
      </c>
      <c r="AW276" t="s">
        <v>1365</v>
      </c>
      <c r="AX276" t="s">
        <v>1016</v>
      </c>
      <c r="AY276">
        <v>3</v>
      </c>
      <c r="AZ276" t="s">
        <v>900</v>
      </c>
      <c r="BB276" t="s">
        <v>110</v>
      </c>
      <c r="BD276" t="s">
        <v>112</v>
      </c>
      <c r="BG276" t="s">
        <v>112</v>
      </c>
      <c r="BI276" t="s">
        <v>348</v>
      </c>
      <c r="BJ276" t="s">
        <v>317</v>
      </c>
      <c r="BK276">
        <v>0</v>
      </c>
      <c r="BL276">
        <v>20</v>
      </c>
      <c r="BM276" t="s">
        <v>1214</v>
      </c>
      <c r="BN276">
        <v>75</v>
      </c>
      <c r="BP276">
        <v>13</v>
      </c>
      <c r="BQ276" t="s">
        <v>515</v>
      </c>
      <c r="BR276" t="s">
        <v>1365</v>
      </c>
      <c r="BS276" t="s">
        <v>1924</v>
      </c>
      <c r="BU276" t="s">
        <v>1925</v>
      </c>
      <c r="BV276" t="s">
        <v>1926</v>
      </c>
      <c r="BW276" t="s">
        <v>1896</v>
      </c>
      <c r="BX276">
        <v>783</v>
      </c>
      <c r="BZ276">
        <v>28</v>
      </c>
      <c r="CA276" t="s">
        <v>1053</v>
      </c>
      <c r="CB276" t="s">
        <v>1060</v>
      </c>
      <c r="CC276" t="s">
        <v>1491</v>
      </c>
      <c r="CE276">
        <v>38</v>
      </c>
      <c r="CF276" t="s">
        <v>1115</v>
      </c>
      <c r="CG276" t="s">
        <v>1927</v>
      </c>
      <c r="CH276" t="s">
        <v>1928</v>
      </c>
    </row>
    <row r="277" spans="1:86">
      <c r="A277" t="s">
        <v>90</v>
      </c>
      <c r="B277">
        <v>276</v>
      </c>
      <c r="C277">
        <v>2001</v>
      </c>
      <c r="D277" t="s">
        <v>1198</v>
      </c>
      <c r="E277" t="s">
        <v>1405</v>
      </c>
      <c r="F277" t="s">
        <v>1905</v>
      </c>
      <c r="G277" t="s">
        <v>1707</v>
      </c>
      <c r="H277" t="s">
        <v>1708</v>
      </c>
      <c r="I277" t="s">
        <v>1709</v>
      </c>
      <c r="J277" t="s">
        <v>1691</v>
      </c>
      <c r="K277">
        <v>76609</v>
      </c>
      <c r="L277" t="s">
        <v>1920</v>
      </c>
      <c r="M277" t="s">
        <v>98</v>
      </c>
      <c r="N277">
        <v>20</v>
      </c>
      <c r="O277" t="s">
        <v>99</v>
      </c>
      <c r="Q277" s="1">
        <v>42492</v>
      </c>
      <c r="R277" s="1">
        <v>42652</v>
      </c>
      <c r="S277" t="s">
        <v>335</v>
      </c>
      <c r="T277" t="s">
        <v>1921</v>
      </c>
      <c r="U277" t="s">
        <v>330</v>
      </c>
      <c r="AC277" t="s">
        <v>306</v>
      </c>
      <c r="AD277" t="s">
        <v>102</v>
      </c>
      <c r="AE277" t="s">
        <v>1922</v>
      </c>
      <c r="AF277" t="s">
        <v>1304</v>
      </c>
      <c r="AG277" t="s">
        <v>1923</v>
      </c>
      <c r="AI277" t="s">
        <v>734</v>
      </c>
      <c r="AJ277" t="s">
        <v>155</v>
      </c>
      <c r="AL277" t="s">
        <v>385</v>
      </c>
      <c r="AM277">
        <v>753</v>
      </c>
      <c r="AO277" t="s">
        <v>102</v>
      </c>
      <c r="AP277" t="s">
        <v>657</v>
      </c>
      <c r="AR277" t="s">
        <v>369</v>
      </c>
      <c r="AS277" t="s">
        <v>621</v>
      </c>
      <c r="AV277" t="s">
        <v>108</v>
      </c>
      <c r="AW277" t="s">
        <v>1365</v>
      </c>
      <c r="AX277" t="s">
        <v>1016</v>
      </c>
      <c r="AY277">
        <v>3</v>
      </c>
      <c r="AZ277" t="s">
        <v>900</v>
      </c>
      <c r="BB277" t="s">
        <v>110</v>
      </c>
      <c r="BD277" t="s">
        <v>112</v>
      </c>
      <c r="BG277" t="s">
        <v>112</v>
      </c>
      <c r="BI277" t="s">
        <v>1422</v>
      </c>
      <c r="BJ277" t="s">
        <v>317</v>
      </c>
      <c r="BK277">
        <v>0</v>
      </c>
      <c r="BL277" t="s">
        <v>1214</v>
      </c>
      <c r="BM277">
        <v>75</v>
      </c>
      <c r="BP277">
        <v>13</v>
      </c>
      <c r="BQ277" t="s">
        <v>516</v>
      </c>
      <c r="BR277" t="s">
        <v>239</v>
      </c>
      <c r="BU277" t="s">
        <v>1925</v>
      </c>
      <c r="BV277" t="s">
        <v>1929</v>
      </c>
      <c r="BW277" t="s">
        <v>1930</v>
      </c>
      <c r="BZ277">
        <v>28</v>
      </c>
      <c r="CA277" t="s">
        <v>1078</v>
      </c>
      <c r="CB277" t="s">
        <v>623</v>
      </c>
      <c r="CE277">
        <v>38</v>
      </c>
      <c r="CF277" t="s">
        <v>1931</v>
      </c>
      <c r="CG277" t="s">
        <v>1932</v>
      </c>
    </row>
    <row r="278" spans="1:86">
      <c r="A278" t="s">
        <v>90</v>
      </c>
      <c r="B278">
        <v>277</v>
      </c>
      <c r="C278">
        <v>2001</v>
      </c>
      <c r="D278" t="s">
        <v>1198</v>
      </c>
      <c r="E278" t="s">
        <v>1405</v>
      </c>
      <c r="F278" t="s">
        <v>1933</v>
      </c>
      <c r="G278" t="s">
        <v>1934</v>
      </c>
      <c r="H278" t="s">
        <v>1935</v>
      </c>
      <c r="I278" t="s">
        <v>1936</v>
      </c>
      <c r="J278" t="s">
        <v>1937</v>
      </c>
      <c r="K278">
        <v>64228</v>
      </c>
      <c r="M278" t="s">
        <v>98</v>
      </c>
      <c r="N278">
        <v>20</v>
      </c>
      <c r="O278" t="s">
        <v>99</v>
      </c>
      <c r="Q278" s="1">
        <v>42494</v>
      </c>
      <c r="R278" s="1">
        <v>42653</v>
      </c>
      <c r="S278" t="s">
        <v>357</v>
      </c>
      <c r="T278" t="s">
        <v>1938</v>
      </c>
      <c r="U278" t="s">
        <v>304</v>
      </c>
      <c r="AC278" t="s">
        <v>306</v>
      </c>
      <c r="AD278" t="s">
        <v>102</v>
      </c>
      <c r="AE278" t="s">
        <v>1939</v>
      </c>
      <c r="AF278" t="s">
        <v>1940</v>
      </c>
      <c r="AG278">
        <v>189</v>
      </c>
      <c r="AI278" t="s">
        <v>296</v>
      </c>
      <c r="AJ278" t="s">
        <v>115</v>
      </c>
      <c r="AL278" t="s">
        <v>216</v>
      </c>
      <c r="AM278">
        <v>1745</v>
      </c>
      <c r="AO278" t="s">
        <v>102</v>
      </c>
      <c r="AP278" t="s">
        <v>1941</v>
      </c>
      <c r="AR278" t="s">
        <v>1365</v>
      </c>
      <c r="AS278" t="s">
        <v>1942</v>
      </c>
      <c r="AV278" t="s">
        <v>359</v>
      </c>
      <c r="AW278" t="s">
        <v>144</v>
      </c>
      <c r="AX278" t="s">
        <v>928</v>
      </c>
      <c r="AY278">
        <v>2</v>
      </c>
      <c r="AZ278" t="s">
        <v>1858</v>
      </c>
      <c r="BB278" t="s">
        <v>110</v>
      </c>
      <c r="BD278" t="s">
        <v>112</v>
      </c>
      <c r="BG278" t="s">
        <v>112</v>
      </c>
      <c r="BI278" t="s">
        <v>348</v>
      </c>
      <c r="BJ278" t="s">
        <v>317</v>
      </c>
      <c r="BK278">
        <v>0</v>
      </c>
      <c r="BL278">
        <v>20</v>
      </c>
      <c r="BM278" t="s">
        <v>1214</v>
      </c>
      <c r="BN278">
        <v>75</v>
      </c>
      <c r="BP278" t="s">
        <v>293</v>
      </c>
      <c r="BQ278" t="s">
        <v>334</v>
      </c>
      <c r="BR278" t="s">
        <v>334</v>
      </c>
      <c r="BS278" t="s">
        <v>1943</v>
      </c>
      <c r="BU278" t="s">
        <v>1944</v>
      </c>
      <c r="BV278" t="s">
        <v>1945</v>
      </c>
      <c r="BW278" t="s">
        <v>1946</v>
      </c>
      <c r="BX278">
        <v>814</v>
      </c>
      <c r="BZ278">
        <v>39</v>
      </c>
      <c r="CA278">
        <v>37</v>
      </c>
      <c r="CB278" t="s">
        <v>1543</v>
      </c>
      <c r="CC278" t="s">
        <v>1545</v>
      </c>
      <c r="CE278" t="s">
        <v>1133</v>
      </c>
      <c r="CF278" t="s">
        <v>1947</v>
      </c>
      <c r="CG278" t="s">
        <v>1948</v>
      </c>
      <c r="CH278" t="s">
        <v>1949</v>
      </c>
    </row>
    <row r="279" spans="1:86">
      <c r="A279" t="s">
        <v>90</v>
      </c>
      <c r="B279">
        <v>278</v>
      </c>
      <c r="C279">
        <v>2001</v>
      </c>
      <c r="D279" t="s">
        <v>1198</v>
      </c>
      <c r="E279" t="s">
        <v>1405</v>
      </c>
      <c r="F279" t="s">
        <v>1933</v>
      </c>
      <c r="G279" t="s">
        <v>1934</v>
      </c>
      <c r="H279" t="s">
        <v>1935</v>
      </c>
      <c r="I279" t="s">
        <v>1936</v>
      </c>
      <c r="J279" t="s">
        <v>1937</v>
      </c>
      <c r="K279">
        <v>64228</v>
      </c>
      <c r="M279" t="s">
        <v>98</v>
      </c>
      <c r="N279">
        <v>20</v>
      </c>
      <c r="O279" t="s">
        <v>99</v>
      </c>
      <c r="Q279" s="1">
        <v>42494</v>
      </c>
      <c r="R279" s="1">
        <v>42653</v>
      </c>
      <c r="S279" t="s">
        <v>357</v>
      </c>
      <c r="T279" t="s">
        <v>1938</v>
      </c>
      <c r="U279" t="s">
        <v>304</v>
      </c>
      <c r="AC279" t="s">
        <v>306</v>
      </c>
      <c r="AD279" t="s">
        <v>102</v>
      </c>
      <c r="AE279" t="s">
        <v>1939</v>
      </c>
      <c r="AF279" t="s">
        <v>1940</v>
      </c>
      <c r="AG279">
        <v>189</v>
      </c>
      <c r="AI279" t="s">
        <v>296</v>
      </c>
      <c r="AJ279" t="s">
        <v>115</v>
      </c>
      <c r="AL279" t="s">
        <v>216</v>
      </c>
      <c r="AM279">
        <v>1745</v>
      </c>
      <c r="AO279" t="s">
        <v>102</v>
      </c>
      <c r="AP279" t="s">
        <v>1941</v>
      </c>
      <c r="AR279" t="s">
        <v>1365</v>
      </c>
      <c r="AS279" t="s">
        <v>1942</v>
      </c>
      <c r="AV279" t="s">
        <v>359</v>
      </c>
      <c r="AW279" t="s">
        <v>144</v>
      </c>
      <c r="AX279" t="s">
        <v>928</v>
      </c>
      <c r="AY279">
        <v>2</v>
      </c>
      <c r="AZ279" t="s">
        <v>1858</v>
      </c>
      <c r="BB279" t="s">
        <v>110</v>
      </c>
      <c r="BD279" t="s">
        <v>112</v>
      </c>
      <c r="BG279" t="s">
        <v>112</v>
      </c>
      <c r="BI279" t="s">
        <v>1422</v>
      </c>
      <c r="BJ279" t="s">
        <v>317</v>
      </c>
      <c r="BK279">
        <v>0</v>
      </c>
      <c r="BL279" t="s">
        <v>1214</v>
      </c>
      <c r="BM279">
        <v>75</v>
      </c>
      <c r="BP279" t="s">
        <v>293</v>
      </c>
      <c r="BQ279" t="s">
        <v>299</v>
      </c>
      <c r="BR279" t="s">
        <v>338</v>
      </c>
      <c r="BU279" t="s">
        <v>1944</v>
      </c>
      <c r="BV279" t="s">
        <v>1950</v>
      </c>
      <c r="BW279">
        <v>823</v>
      </c>
      <c r="BZ279">
        <v>39</v>
      </c>
      <c r="CA279" t="s">
        <v>1650</v>
      </c>
      <c r="CB279" t="s">
        <v>1650</v>
      </c>
      <c r="CE279" t="s">
        <v>1133</v>
      </c>
      <c r="CF279" t="s">
        <v>1951</v>
      </c>
      <c r="CG279" t="s">
        <v>1439</v>
      </c>
    </row>
    <row r="280" spans="1:86">
      <c r="A280" t="s">
        <v>90</v>
      </c>
      <c r="B280">
        <v>279</v>
      </c>
      <c r="C280">
        <v>2001</v>
      </c>
      <c r="D280" t="s">
        <v>1198</v>
      </c>
      <c r="E280" t="s">
        <v>1405</v>
      </c>
      <c r="F280" t="s">
        <v>1952</v>
      </c>
      <c r="G280" t="s">
        <v>1953</v>
      </c>
      <c r="H280" t="s">
        <v>1954</v>
      </c>
      <c r="I280" t="s">
        <v>1955</v>
      </c>
      <c r="J280" t="s">
        <v>1956</v>
      </c>
      <c r="K280">
        <v>77706</v>
      </c>
      <c r="M280" t="s">
        <v>98</v>
      </c>
      <c r="N280">
        <v>20</v>
      </c>
      <c r="O280" t="s">
        <v>99</v>
      </c>
      <c r="Q280" s="1">
        <v>42499</v>
      </c>
      <c r="R280" s="1">
        <v>42642</v>
      </c>
      <c r="S280" t="s">
        <v>139</v>
      </c>
      <c r="T280" t="s">
        <v>1957</v>
      </c>
      <c r="U280" t="s">
        <v>368</v>
      </c>
      <c r="AC280" t="s">
        <v>306</v>
      </c>
      <c r="AD280" t="s">
        <v>102</v>
      </c>
      <c r="AE280" t="s">
        <v>1958</v>
      </c>
      <c r="AF280" t="s">
        <v>555</v>
      </c>
      <c r="AG280" t="s">
        <v>1959</v>
      </c>
      <c r="AI280" t="s">
        <v>463</v>
      </c>
      <c r="AJ280" t="s">
        <v>734</v>
      </c>
      <c r="AL280" t="s">
        <v>107</v>
      </c>
      <c r="AM280" t="s">
        <v>1960</v>
      </c>
      <c r="AO280" t="s">
        <v>102</v>
      </c>
      <c r="AP280" t="s">
        <v>1961</v>
      </c>
      <c r="AR280" t="s">
        <v>489</v>
      </c>
      <c r="AS280" t="s">
        <v>459</v>
      </c>
      <c r="AV280" t="s">
        <v>870</v>
      </c>
      <c r="AW280" t="s">
        <v>106</v>
      </c>
      <c r="AX280" t="s">
        <v>1818</v>
      </c>
      <c r="AY280">
        <v>2</v>
      </c>
      <c r="AZ280" t="s">
        <v>1962</v>
      </c>
      <c r="BB280" t="s">
        <v>110</v>
      </c>
      <c r="BD280" t="s">
        <v>112</v>
      </c>
      <c r="BG280" t="s">
        <v>112</v>
      </c>
      <c r="BI280" t="s">
        <v>348</v>
      </c>
      <c r="BJ280" t="s">
        <v>317</v>
      </c>
      <c r="BK280">
        <v>0</v>
      </c>
      <c r="BL280">
        <v>20</v>
      </c>
      <c r="BM280" t="s">
        <v>1214</v>
      </c>
      <c r="BN280">
        <v>75</v>
      </c>
      <c r="BP280" t="s">
        <v>362</v>
      </c>
      <c r="BQ280" t="s">
        <v>142</v>
      </c>
      <c r="BR280" t="s">
        <v>1205</v>
      </c>
      <c r="BS280" t="s">
        <v>298</v>
      </c>
      <c r="BU280" t="s">
        <v>1963</v>
      </c>
      <c r="BV280" t="s">
        <v>1964</v>
      </c>
      <c r="BW280" t="s">
        <v>1965</v>
      </c>
      <c r="BX280">
        <v>794</v>
      </c>
      <c r="BZ280" t="s">
        <v>1415</v>
      </c>
      <c r="CA280" t="s">
        <v>1454</v>
      </c>
      <c r="CB280">
        <v>33</v>
      </c>
      <c r="CC280" t="s">
        <v>1467</v>
      </c>
      <c r="CE280" t="s">
        <v>1785</v>
      </c>
      <c r="CF280" t="s">
        <v>1966</v>
      </c>
      <c r="CG280" t="s">
        <v>1967</v>
      </c>
      <c r="CH280" t="s">
        <v>1968</v>
      </c>
    </row>
    <row r="281" spans="1:86">
      <c r="A281" t="s">
        <v>90</v>
      </c>
      <c r="B281">
        <v>280</v>
      </c>
      <c r="C281">
        <v>2001</v>
      </c>
      <c r="D281" t="s">
        <v>1198</v>
      </c>
      <c r="E281" t="s">
        <v>1405</v>
      </c>
      <c r="F281" t="s">
        <v>1952</v>
      </c>
      <c r="G281" t="s">
        <v>1953</v>
      </c>
      <c r="H281" t="s">
        <v>1954</v>
      </c>
      <c r="I281" t="s">
        <v>1955</v>
      </c>
      <c r="J281" t="s">
        <v>1956</v>
      </c>
      <c r="K281">
        <v>77706</v>
      </c>
      <c r="M281" t="s">
        <v>98</v>
      </c>
      <c r="N281">
        <v>20</v>
      </c>
      <c r="O281" t="s">
        <v>99</v>
      </c>
      <c r="Q281" s="1">
        <v>42499</v>
      </c>
      <c r="R281" s="1">
        <v>42642</v>
      </c>
      <c r="S281" t="s">
        <v>139</v>
      </c>
      <c r="T281" t="s">
        <v>1957</v>
      </c>
      <c r="U281" t="s">
        <v>368</v>
      </c>
      <c r="AC281" t="s">
        <v>306</v>
      </c>
      <c r="AD281" t="s">
        <v>102</v>
      </c>
      <c r="AE281" t="s">
        <v>1958</v>
      </c>
      <c r="AF281" t="s">
        <v>555</v>
      </c>
      <c r="AG281" t="s">
        <v>1959</v>
      </c>
      <c r="AI281" t="s">
        <v>463</v>
      </c>
      <c r="AJ281" t="s">
        <v>734</v>
      </c>
      <c r="AL281" t="s">
        <v>107</v>
      </c>
      <c r="AM281" t="s">
        <v>1960</v>
      </c>
      <c r="AO281" t="s">
        <v>102</v>
      </c>
      <c r="AP281" t="s">
        <v>1961</v>
      </c>
      <c r="AR281" t="s">
        <v>489</v>
      </c>
      <c r="AS281" t="s">
        <v>459</v>
      </c>
      <c r="AV281" t="s">
        <v>870</v>
      </c>
      <c r="AW281" t="s">
        <v>106</v>
      </c>
      <c r="AX281" t="s">
        <v>1818</v>
      </c>
      <c r="AY281">
        <v>2</v>
      </c>
      <c r="AZ281" t="s">
        <v>1962</v>
      </c>
      <c r="BB281" t="s">
        <v>110</v>
      </c>
      <c r="BD281" t="s">
        <v>112</v>
      </c>
      <c r="BG281" t="s">
        <v>112</v>
      </c>
      <c r="BI281" t="s">
        <v>1422</v>
      </c>
      <c r="BJ281" t="s">
        <v>317</v>
      </c>
      <c r="BK281">
        <v>0</v>
      </c>
      <c r="BL281" t="s">
        <v>1214</v>
      </c>
      <c r="BM281">
        <v>75</v>
      </c>
      <c r="BP281" t="s">
        <v>362</v>
      </c>
      <c r="BQ281" t="s">
        <v>296</v>
      </c>
      <c r="BR281" t="s">
        <v>366</v>
      </c>
      <c r="BU281" t="s">
        <v>1963</v>
      </c>
      <c r="BV281" t="s">
        <v>1969</v>
      </c>
      <c r="BW281">
        <v>792</v>
      </c>
      <c r="BZ281" t="s">
        <v>1415</v>
      </c>
      <c r="CA281" t="s">
        <v>505</v>
      </c>
      <c r="CB281" t="s">
        <v>1083</v>
      </c>
      <c r="CE281" t="s">
        <v>1785</v>
      </c>
      <c r="CF281" t="s">
        <v>1970</v>
      </c>
      <c r="CG281" t="s">
        <v>767</v>
      </c>
    </row>
    <row r="282" spans="1:86">
      <c r="A282" t="s">
        <v>90</v>
      </c>
      <c r="B282">
        <v>281</v>
      </c>
      <c r="C282">
        <v>2001</v>
      </c>
      <c r="D282" t="s">
        <v>1198</v>
      </c>
      <c r="E282" t="s">
        <v>1405</v>
      </c>
      <c r="F282" t="s">
        <v>1504</v>
      </c>
      <c r="G282" t="s">
        <v>1971</v>
      </c>
      <c r="H282" t="s">
        <v>1972</v>
      </c>
      <c r="I282" t="s">
        <v>512</v>
      </c>
      <c r="J282" t="s">
        <v>1973</v>
      </c>
      <c r="K282">
        <v>80786</v>
      </c>
      <c r="L282" t="s">
        <v>1974</v>
      </c>
      <c r="M282" t="s">
        <v>98</v>
      </c>
      <c r="N282">
        <v>20</v>
      </c>
      <c r="O282" t="s">
        <v>99</v>
      </c>
      <c r="Q282" s="1">
        <v>42490</v>
      </c>
      <c r="R282" s="1">
        <v>42649</v>
      </c>
      <c r="S282" t="s">
        <v>366</v>
      </c>
      <c r="U282" t="s">
        <v>371</v>
      </c>
      <c r="AC282" t="s">
        <v>306</v>
      </c>
      <c r="AD282" t="s">
        <v>102</v>
      </c>
      <c r="AE282" t="s">
        <v>1975</v>
      </c>
      <c r="AF282" t="s">
        <v>1976</v>
      </c>
      <c r="AG282" t="s">
        <v>1977</v>
      </c>
      <c r="AI282" t="s">
        <v>459</v>
      </c>
      <c r="AJ282" t="s">
        <v>140</v>
      </c>
      <c r="AL282" t="s">
        <v>1158</v>
      </c>
      <c r="AM282" t="s">
        <v>1978</v>
      </c>
      <c r="AO282" t="s">
        <v>102</v>
      </c>
      <c r="AP282" t="s">
        <v>1979</v>
      </c>
      <c r="AR282">
        <v>6</v>
      </c>
      <c r="AS282" t="s">
        <v>125</v>
      </c>
      <c r="AV282" t="s">
        <v>400</v>
      </c>
      <c r="AW282" t="s">
        <v>1980</v>
      </c>
      <c r="AX282" t="s">
        <v>334</v>
      </c>
      <c r="AY282">
        <v>1</v>
      </c>
      <c r="AZ282" t="s">
        <v>1448</v>
      </c>
      <c r="BB282" t="s">
        <v>110</v>
      </c>
      <c r="BD282" t="s">
        <v>112</v>
      </c>
      <c r="BG282" t="s">
        <v>112</v>
      </c>
      <c r="BI282" t="s">
        <v>348</v>
      </c>
      <c r="BJ282" t="s">
        <v>317</v>
      </c>
      <c r="BK282">
        <v>0</v>
      </c>
      <c r="BL282">
        <v>20</v>
      </c>
      <c r="BM282" t="s">
        <v>1214</v>
      </c>
      <c r="BN282">
        <v>75</v>
      </c>
      <c r="BP282" t="s">
        <v>947</v>
      </c>
      <c r="BQ282" t="s">
        <v>320</v>
      </c>
      <c r="BR282">
        <v>10</v>
      </c>
      <c r="BS282" t="s">
        <v>1981</v>
      </c>
      <c r="BU282" t="s">
        <v>1982</v>
      </c>
      <c r="BV282" t="s">
        <v>1930</v>
      </c>
      <c r="BW282">
        <v>766</v>
      </c>
      <c r="BX282">
        <v>767</v>
      </c>
      <c r="BZ282" t="s">
        <v>1138</v>
      </c>
      <c r="CA282" t="s">
        <v>581</v>
      </c>
      <c r="CB282" t="s">
        <v>749</v>
      </c>
      <c r="CC282" t="s">
        <v>922</v>
      </c>
      <c r="CE282" t="s">
        <v>1983</v>
      </c>
      <c r="CF282" t="s">
        <v>1984</v>
      </c>
      <c r="CG282" t="s">
        <v>1985</v>
      </c>
      <c r="CH282" t="s">
        <v>1986</v>
      </c>
    </row>
    <row r="283" spans="1:86">
      <c r="A283" t="s">
        <v>90</v>
      </c>
      <c r="B283">
        <v>282</v>
      </c>
      <c r="C283">
        <v>2001</v>
      </c>
      <c r="D283" t="s">
        <v>1198</v>
      </c>
      <c r="E283" t="s">
        <v>1405</v>
      </c>
      <c r="F283" t="s">
        <v>1504</v>
      </c>
      <c r="G283" t="s">
        <v>1971</v>
      </c>
      <c r="H283" t="s">
        <v>1972</v>
      </c>
      <c r="I283" t="s">
        <v>512</v>
      </c>
      <c r="J283" t="s">
        <v>1973</v>
      </c>
      <c r="K283">
        <v>80786</v>
      </c>
      <c r="L283" t="s">
        <v>1974</v>
      </c>
      <c r="M283" t="s">
        <v>98</v>
      </c>
      <c r="N283">
        <v>20</v>
      </c>
      <c r="O283" t="s">
        <v>99</v>
      </c>
      <c r="Q283" s="1">
        <v>42490</v>
      </c>
      <c r="R283" s="1">
        <v>42649</v>
      </c>
      <c r="S283" t="s">
        <v>366</v>
      </c>
      <c r="U283" t="s">
        <v>371</v>
      </c>
      <c r="AC283" t="s">
        <v>306</v>
      </c>
      <c r="AD283" t="s">
        <v>102</v>
      </c>
      <c r="AE283" t="s">
        <v>1975</v>
      </c>
      <c r="AF283" t="s">
        <v>1976</v>
      </c>
      <c r="AG283" t="s">
        <v>1977</v>
      </c>
      <c r="AI283" t="s">
        <v>459</v>
      </c>
      <c r="AJ283" t="s">
        <v>140</v>
      </c>
      <c r="AL283" t="s">
        <v>1158</v>
      </c>
      <c r="AM283" t="s">
        <v>1978</v>
      </c>
      <c r="AO283" t="s">
        <v>102</v>
      </c>
      <c r="AP283" t="s">
        <v>1979</v>
      </c>
      <c r="AR283">
        <v>6</v>
      </c>
      <c r="AS283" t="s">
        <v>125</v>
      </c>
      <c r="AV283" t="s">
        <v>400</v>
      </c>
      <c r="AW283" t="s">
        <v>1980</v>
      </c>
      <c r="AX283" t="s">
        <v>334</v>
      </c>
      <c r="AY283">
        <v>1</v>
      </c>
      <c r="AZ283" t="s">
        <v>1448</v>
      </c>
      <c r="BB283" t="s">
        <v>110</v>
      </c>
      <c r="BD283" t="s">
        <v>112</v>
      </c>
      <c r="BG283" t="s">
        <v>112</v>
      </c>
      <c r="BI283" t="s">
        <v>1422</v>
      </c>
      <c r="BJ283" t="s">
        <v>317</v>
      </c>
      <c r="BK283">
        <v>0</v>
      </c>
      <c r="BL283" t="s">
        <v>1214</v>
      </c>
      <c r="BM283">
        <v>75</v>
      </c>
      <c r="BP283" t="s">
        <v>947</v>
      </c>
      <c r="BQ283" t="s">
        <v>589</v>
      </c>
      <c r="BR283" t="s">
        <v>531</v>
      </c>
      <c r="BU283" t="s">
        <v>1982</v>
      </c>
      <c r="BV283" t="s">
        <v>1987</v>
      </c>
      <c r="BW283" t="s">
        <v>1988</v>
      </c>
      <c r="BZ283" t="s">
        <v>1138</v>
      </c>
      <c r="CA283" t="s">
        <v>1138</v>
      </c>
      <c r="CB283" t="s">
        <v>942</v>
      </c>
      <c r="CE283" t="s">
        <v>1983</v>
      </c>
      <c r="CF283" t="s">
        <v>1989</v>
      </c>
      <c r="CG283" t="s">
        <v>1990</v>
      </c>
    </row>
    <row r="284" spans="1:86">
      <c r="A284" t="s">
        <v>90</v>
      </c>
      <c r="B284">
        <v>283</v>
      </c>
      <c r="C284">
        <v>2001</v>
      </c>
      <c r="D284" t="s">
        <v>1198</v>
      </c>
      <c r="E284" t="s">
        <v>1405</v>
      </c>
      <c r="F284" t="s">
        <v>1504</v>
      </c>
      <c r="G284" t="s">
        <v>1971</v>
      </c>
      <c r="H284" t="s">
        <v>1972</v>
      </c>
      <c r="I284" t="s">
        <v>512</v>
      </c>
      <c r="J284" t="s">
        <v>1991</v>
      </c>
      <c r="K284">
        <v>79449</v>
      </c>
      <c r="L284" t="s">
        <v>1992</v>
      </c>
      <c r="M284" t="s">
        <v>98</v>
      </c>
      <c r="N284">
        <v>20</v>
      </c>
      <c r="O284" t="s">
        <v>99</v>
      </c>
      <c r="Q284" s="1">
        <v>42498</v>
      </c>
      <c r="R284" s="1">
        <v>42649</v>
      </c>
      <c r="S284" t="s">
        <v>387</v>
      </c>
      <c r="T284" t="s">
        <v>1993</v>
      </c>
      <c r="U284" t="s">
        <v>330</v>
      </c>
      <c r="AC284" t="s">
        <v>306</v>
      </c>
      <c r="AD284" t="s">
        <v>102</v>
      </c>
      <c r="AE284" t="s">
        <v>1994</v>
      </c>
      <c r="AF284" t="s">
        <v>1995</v>
      </c>
      <c r="AG284" t="s">
        <v>1996</v>
      </c>
      <c r="AI284" t="s">
        <v>734</v>
      </c>
      <c r="AJ284" t="s">
        <v>427</v>
      </c>
      <c r="AL284" t="s">
        <v>280</v>
      </c>
      <c r="AM284" t="s">
        <v>1997</v>
      </c>
      <c r="AO284" t="s">
        <v>102</v>
      </c>
      <c r="AP284">
        <v>53</v>
      </c>
      <c r="AR284" t="s">
        <v>140</v>
      </c>
      <c r="AS284" t="s">
        <v>360</v>
      </c>
      <c r="AV284" t="s">
        <v>108</v>
      </c>
      <c r="AW284" t="s">
        <v>686</v>
      </c>
      <c r="AX284" t="s">
        <v>1998</v>
      </c>
      <c r="AY284">
        <v>3</v>
      </c>
      <c r="AZ284" t="s">
        <v>207</v>
      </c>
      <c r="BB284" t="s">
        <v>110</v>
      </c>
      <c r="BD284" t="s">
        <v>112</v>
      </c>
      <c r="BG284" t="s">
        <v>112</v>
      </c>
      <c r="BI284" t="s">
        <v>348</v>
      </c>
      <c r="BJ284" t="s">
        <v>317</v>
      </c>
      <c r="BK284">
        <v>0</v>
      </c>
      <c r="BL284">
        <v>20</v>
      </c>
      <c r="BM284" t="s">
        <v>1214</v>
      </c>
      <c r="BN284">
        <v>75</v>
      </c>
      <c r="BP284" t="s">
        <v>503</v>
      </c>
      <c r="BQ284" t="s">
        <v>239</v>
      </c>
      <c r="BR284" t="s">
        <v>438</v>
      </c>
      <c r="BS284" t="s">
        <v>1009</v>
      </c>
      <c r="BU284" t="s">
        <v>1999</v>
      </c>
      <c r="BV284" t="s">
        <v>2000</v>
      </c>
      <c r="BW284">
        <v>766</v>
      </c>
      <c r="BX284">
        <v>766</v>
      </c>
      <c r="BZ284" t="s">
        <v>2001</v>
      </c>
      <c r="CA284" t="s">
        <v>667</v>
      </c>
      <c r="CB284" t="s">
        <v>597</v>
      </c>
      <c r="CC284" t="s">
        <v>385</v>
      </c>
      <c r="CE284" t="s">
        <v>2002</v>
      </c>
      <c r="CF284" t="s">
        <v>2003</v>
      </c>
      <c r="CG284" t="s">
        <v>2004</v>
      </c>
      <c r="CH284" t="s">
        <v>2005</v>
      </c>
    </row>
    <row r="285" spans="1:86">
      <c r="A285" t="s">
        <v>90</v>
      </c>
      <c r="B285">
        <v>284</v>
      </c>
      <c r="C285">
        <v>2001</v>
      </c>
      <c r="D285" t="s">
        <v>1198</v>
      </c>
      <c r="E285" t="s">
        <v>1405</v>
      </c>
      <c r="F285" t="s">
        <v>1504</v>
      </c>
      <c r="G285" t="s">
        <v>1971</v>
      </c>
      <c r="H285" t="s">
        <v>1972</v>
      </c>
      <c r="I285" t="s">
        <v>512</v>
      </c>
      <c r="J285" t="s">
        <v>1991</v>
      </c>
      <c r="K285">
        <v>79449</v>
      </c>
      <c r="L285" t="s">
        <v>1992</v>
      </c>
      <c r="M285" t="s">
        <v>98</v>
      </c>
      <c r="N285">
        <v>20</v>
      </c>
      <c r="O285" t="s">
        <v>99</v>
      </c>
      <c r="Q285" s="1">
        <v>42498</v>
      </c>
      <c r="R285" s="1">
        <v>42649</v>
      </c>
      <c r="S285" t="s">
        <v>387</v>
      </c>
      <c r="T285" t="s">
        <v>1993</v>
      </c>
      <c r="U285" t="s">
        <v>330</v>
      </c>
      <c r="AC285" t="s">
        <v>306</v>
      </c>
      <c r="AD285" t="s">
        <v>102</v>
      </c>
      <c r="AE285" t="s">
        <v>1994</v>
      </c>
      <c r="AF285" t="s">
        <v>1995</v>
      </c>
      <c r="AG285" t="s">
        <v>1996</v>
      </c>
      <c r="AI285" t="s">
        <v>734</v>
      </c>
      <c r="AJ285" t="s">
        <v>427</v>
      </c>
      <c r="AL285" t="s">
        <v>280</v>
      </c>
      <c r="AM285" t="s">
        <v>1997</v>
      </c>
      <c r="AO285" t="s">
        <v>102</v>
      </c>
      <c r="AP285">
        <v>53</v>
      </c>
      <c r="AR285" t="s">
        <v>140</v>
      </c>
      <c r="AS285" t="s">
        <v>360</v>
      </c>
      <c r="AV285" t="s">
        <v>108</v>
      </c>
      <c r="AW285" t="s">
        <v>686</v>
      </c>
      <c r="AX285" t="s">
        <v>1998</v>
      </c>
      <c r="AY285">
        <v>3</v>
      </c>
      <c r="AZ285" t="s">
        <v>207</v>
      </c>
      <c r="BB285" t="s">
        <v>110</v>
      </c>
      <c r="BD285" t="s">
        <v>112</v>
      </c>
      <c r="BG285" t="s">
        <v>112</v>
      </c>
      <c r="BI285" t="s">
        <v>1422</v>
      </c>
      <c r="BJ285" t="s">
        <v>317</v>
      </c>
      <c r="BK285">
        <v>0</v>
      </c>
      <c r="BL285" t="s">
        <v>1214</v>
      </c>
      <c r="BM285">
        <v>75</v>
      </c>
      <c r="BP285" t="s">
        <v>503</v>
      </c>
      <c r="BQ285" t="s">
        <v>669</v>
      </c>
      <c r="BR285" t="s">
        <v>438</v>
      </c>
      <c r="BU285" t="s">
        <v>1999</v>
      </c>
      <c r="BV285" t="s">
        <v>2006</v>
      </c>
      <c r="BW285" t="s">
        <v>2007</v>
      </c>
      <c r="BZ285" t="s">
        <v>2001</v>
      </c>
      <c r="CA285" t="s">
        <v>854</v>
      </c>
      <c r="CB285" t="s">
        <v>986</v>
      </c>
      <c r="CE285" t="s">
        <v>2002</v>
      </c>
      <c r="CF285" t="s">
        <v>2008</v>
      </c>
      <c r="CG285" t="s">
        <v>2009</v>
      </c>
    </row>
    <row r="286" spans="1:86">
      <c r="A286" t="s">
        <v>90</v>
      </c>
      <c r="B286">
        <v>285</v>
      </c>
      <c r="C286">
        <v>2001</v>
      </c>
      <c r="D286" t="s">
        <v>1198</v>
      </c>
      <c r="E286" t="s">
        <v>1405</v>
      </c>
      <c r="F286" t="s">
        <v>440</v>
      </c>
      <c r="G286" t="s">
        <v>441</v>
      </c>
      <c r="H286" t="s">
        <v>442</v>
      </c>
      <c r="I286" t="s">
        <v>443</v>
      </c>
      <c r="J286" t="s">
        <v>1691</v>
      </c>
      <c r="K286">
        <v>79758</v>
      </c>
      <c r="M286" t="s">
        <v>98</v>
      </c>
      <c r="N286">
        <v>20</v>
      </c>
      <c r="O286" t="s">
        <v>99</v>
      </c>
      <c r="Q286" s="1">
        <v>42493</v>
      </c>
      <c r="R286" s="1">
        <v>42649</v>
      </c>
      <c r="S286" t="s">
        <v>362</v>
      </c>
      <c r="T286" t="s">
        <v>2010</v>
      </c>
      <c r="U286" t="s">
        <v>129</v>
      </c>
      <c r="AC286" t="s">
        <v>306</v>
      </c>
      <c r="AD286" t="s">
        <v>102</v>
      </c>
      <c r="AE286" t="s">
        <v>2011</v>
      </c>
      <c r="AF286" t="s">
        <v>2012</v>
      </c>
      <c r="AG286" t="s">
        <v>2013</v>
      </c>
      <c r="AI286" t="s">
        <v>154</v>
      </c>
      <c r="AJ286" t="s">
        <v>140</v>
      </c>
      <c r="AL286" t="s">
        <v>876</v>
      </c>
      <c r="AM286" t="s">
        <v>2014</v>
      </c>
      <c r="AO286" t="s">
        <v>102</v>
      </c>
      <c r="AP286" t="s">
        <v>2015</v>
      </c>
      <c r="AR286" t="s">
        <v>607</v>
      </c>
      <c r="AS286" t="s">
        <v>1257</v>
      </c>
      <c r="AV286" t="s">
        <v>127</v>
      </c>
      <c r="AW286" t="s">
        <v>606</v>
      </c>
      <c r="AX286" t="s">
        <v>1419</v>
      </c>
      <c r="AY286">
        <v>1</v>
      </c>
      <c r="AZ286" t="s">
        <v>450</v>
      </c>
      <c r="BB286" t="s">
        <v>110</v>
      </c>
      <c r="BD286" t="s">
        <v>112</v>
      </c>
      <c r="BG286" t="s">
        <v>112</v>
      </c>
      <c r="BI286" t="s">
        <v>348</v>
      </c>
      <c r="BJ286" t="s">
        <v>317</v>
      </c>
      <c r="BK286">
        <v>0</v>
      </c>
      <c r="BL286">
        <v>20</v>
      </c>
      <c r="BM286" t="s">
        <v>1214</v>
      </c>
      <c r="BN286">
        <v>75</v>
      </c>
      <c r="BP286">
        <v>7</v>
      </c>
      <c r="BQ286" t="s">
        <v>248</v>
      </c>
      <c r="BR286" t="s">
        <v>126</v>
      </c>
      <c r="BS286" t="s">
        <v>2016</v>
      </c>
      <c r="BU286" t="s">
        <v>2017</v>
      </c>
      <c r="BV286" t="s">
        <v>2018</v>
      </c>
      <c r="BW286">
        <v>785</v>
      </c>
      <c r="BX286">
        <v>780</v>
      </c>
      <c r="BZ286" t="s">
        <v>2019</v>
      </c>
      <c r="CA286">
        <v>22</v>
      </c>
      <c r="CB286" t="s">
        <v>2019</v>
      </c>
      <c r="CC286" t="s">
        <v>1013</v>
      </c>
      <c r="CE286" t="s">
        <v>2020</v>
      </c>
      <c r="CF286" t="s">
        <v>2021</v>
      </c>
      <c r="CG286" t="s">
        <v>2022</v>
      </c>
      <c r="CH286" t="s">
        <v>2023</v>
      </c>
    </row>
    <row r="287" spans="1:86">
      <c r="A287" t="s">
        <v>90</v>
      </c>
      <c r="B287">
        <v>286</v>
      </c>
      <c r="C287">
        <v>2001</v>
      </c>
      <c r="D287" t="s">
        <v>1198</v>
      </c>
      <c r="E287" t="s">
        <v>1405</v>
      </c>
      <c r="F287" t="s">
        <v>440</v>
      </c>
      <c r="G287" t="s">
        <v>441</v>
      </c>
      <c r="H287" t="s">
        <v>442</v>
      </c>
      <c r="I287" t="s">
        <v>443</v>
      </c>
      <c r="J287" t="s">
        <v>1691</v>
      </c>
      <c r="K287">
        <v>79758</v>
      </c>
      <c r="M287" t="s">
        <v>98</v>
      </c>
      <c r="N287">
        <v>20</v>
      </c>
      <c r="O287" t="s">
        <v>99</v>
      </c>
      <c r="Q287" s="1">
        <v>42493</v>
      </c>
      <c r="R287" s="1">
        <v>42649</v>
      </c>
      <c r="S287" t="s">
        <v>362</v>
      </c>
      <c r="T287" t="s">
        <v>2010</v>
      </c>
      <c r="U287" t="s">
        <v>129</v>
      </c>
      <c r="AC287" t="s">
        <v>306</v>
      </c>
      <c r="AD287" t="s">
        <v>102</v>
      </c>
      <c r="AE287" t="s">
        <v>2011</v>
      </c>
      <c r="AF287" t="s">
        <v>2012</v>
      </c>
      <c r="AG287" t="s">
        <v>2013</v>
      </c>
      <c r="AI287" t="s">
        <v>154</v>
      </c>
      <c r="AJ287" t="s">
        <v>140</v>
      </c>
      <c r="AL287" t="s">
        <v>876</v>
      </c>
      <c r="AM287" t="s">
        <v>2014</v>
      </c>
      <c r="AO287" t="s">
        <v>102</v>
      </c>
      <c r="AP287" t="s">
        <v>2015</v>
      </c>
      <c r="AR287" t="s">
        <v>607</v>
      </c>
      <c r="AS287" t="s">
        <v>1257</v>
      </c>
      <c r="AV287" t="s">
        <v>127</v>
      </c>
      <c r="AW287" t="s">
        <v>606</v>
      </c>
      <c r="AX287" t="s">
        <v>1419</v>
      </c>
      <c r="AY287">
        <v>1</v>
      </c>
      <c r="AZ287" t="s">
        <v>450</v>
      </c>
      <c r="BB287" t="s">
        <v>110</v>
      </c>
      <c r="BD287" t="s">
        <v>112</v>
      </c>
      <c r="BG287" t="s">
        <v>112</v>
      </c>
      <c r="BI287" t="s">
        <v>1422</v>
      </c>
      <c r="BJ287" t="s">
        <v>317</v>
      </c>
      <c r="BK287">
        <v>0</v>
      </c>
      <c r="BL287" t="s">
        <v>1214</v>
      </c>
      <c r="BM287">
        <v>75</v>
      </c>
      <c r="BP287">
        <v>7</v>
      </c>
      <c r="BQ287" t="s">
        <v>143</v>
      </c>
      <c r="BR287" t="s">
        <v>1205</v>
      </c>
      <c r="BU287" t="s">
        <v>2017</v>
      </c>
      <c r="BV287">
        <v>784</v>
      </c>
      <c r="BW287" t="s">
        <v>919</v>
      </c>
      <c r="BZ287" t="s">
        <v>2019</v>
      </c>
      <c r="CA287">
        <v>26</v>
      </c>
      <c r="CB287" t="s">
        <v>2019</v>
      </c>
      <c r="CE287" t="s">
        <v>2020</v>
      </c>
      <c r="CF287" t="s">
        <v>2024</v>
      </c>
      <c r="CG287" t="s">
        <v>2025</v>
      </c>
    </row>
    <row r="288" spans="1:86">
      <c r="A288" t="s">
        <v>90</v>
      </c>
      <c r="B288">
        <v>287</v>
      </c>
      <c r="C288">
        <v>2001</v>
      </c>
      <c r="D288" t="s">
        <v>1198</v>
      </c>
      <c r="E288" t="s">
        <v>1405</v>
      </c>
      <c r="F288" t="s">
        <v>2026</v>
      </c>
      <c r="G288" t="s">
        <v>1755</v>
      </c>
      <c r="H288" t="s">
        <v>1756</v>
      </c>
      <c r="I288" t="s">
        <v>1757</v>
      </c>
      <c r="J288" t="s">
        <v>2027</v>
      </c>
      <c r="K288">
        <v>74790</v>
      </c>
      <c r="L288" t="s">
        <v>1869</v>
      </c>
      <c r="M288" t="s">
        <v>98</v>
      </c>
      <c r="N288">
        <v>20</v>
      </c>
      <c r="O288" t="s">
        <v>99</v>
      </c>
      <c r="Q288" s="1">
        <v>42507</v>
      </c>
      <c r="R288" s="1">
        <v>42655</v>
      </c>
      <c r="S288" t="s">
        <v>360</v>
      </c>
      <c r="U288" t="s">
        <v>369</v>
      </c>
      <c r="AC288" t="s">
        <v>306</v>
      </c>
      <c r="AD288" t="s">
        <v>102</v>
      </c>
      <c r="AE288" t="s">
        <v>2028</v>
      </c>
      <c r="AF288" t="s">
        <v>474</v>
      </c>
      <c r="AG288" t="s">
        <v>2029</v>
      </c>
      <c r="AI288" t="s">
        <v>427</v>
      </c>
      <c r="AJ288" t="s">
        <v>355</v>
      </c>
      <c r="AL288" t="s">
        <v>650</v>
      </c>
      <c r="AM288" t="s">
        <v>2030</v>
      </c>
      <c r="AO288" t="s">
        <v>102</v>
      </c>
      <c r="AP288" t="s">
        <v>181</v>
      </c>
      <c r="AR288" t="s">
        <v>515</v>
      </c>
      <c r="AS288" t="s">
        <v>533</v>
      </c>
      <c r="AV288" t="s">
        <v>1300</v>
      </c>
      <c r="AW288" t="s">
        <v>626</v>
      </c>
      <c r="AX288" t="s">
        <v>592</v>
      </c>
      <c r="AY288">
        <v>2</v>
      </c>
      <c r="AZ288" t="s">
        <v>1764</v>
      </c>
      <c r="BB288" t="s">
        <v>110</v>
      </c>
      <c r="BD288" t="s">
        <v>112</v>
      </c>
      <c r="BG288" t="s">
        <v>112</v>
      </c>
      <c r="BI288" t="s">
        <v>348</v>
      </c>
      <c r="BJ288" t="s">
        <v>317</v>
      </c>
      <c r="BK288">
        <v>0</v>
      </c>
      <c r="BL288">
        <v>20</v>
      </c>
      <c r="BM288" t="s">
        <v>1214</v>
      </c>
      <c r="BN288">
        <v>75</v>
      </c>
      <c r="BP288" t="s">
        <v>339</v>
      </c>
      <c r="BQ288" t="s">
        <v>328</v>
      </c>
      <c r="BR288" t="s">
        <v>479</v>
      </c>
      <c r="BS288" t="s">
        <v>2031</v>
      </c>
      <c r="BU288">
        <v>777</v>
      </c>
      <c r="BV288" t="s">
        <v>2032</v>
      </c>
      <c r="BW288">
        <v>786</v>
      </c>
      <c r="BX288">
        <v>791</v>
      </c>
      <c r="BZ288" t="s">
        <v>1138</v>
      </c>
      <c r="CA288" t="s">
        <v>470</v>
      </c>
      <c r="CB288" t="s">
        <v>1133</v>
      </c>
      <c r="CC288" t="s">
        <v>1071</v>
      </c>
      <c r="CE288" t="s">
        <v>2033</v>
      </c>
      <c r="CF288" t="s">
        <v>2034</v>
      </c>
      <c r="CG288" t="s">
        <v>2035</v>
      </c>
      <c r="CH288" t="s">
        <v>2036</v>
      </c>
    </row>
    <row r="289" spans="1:86">
      <c r="A289" t="s">
        <v>90</v>
      </c>
      <c r="B289">
        <v>288</v>
      </c>
      <c r="C289">
        <v>2001</v>
      </c>
      <c r="D289" t="s">
        <v>1198</v>
      </c>
      <c r="E289" t="s">
        <v>1405</v>
      </c>
      <c r="F289" t="s">
        <v>2026</v>
      </c>
      <c r="G289" t="s">
        <v>1755</v>
      </c>
      <c r="H289" t="s">
        <v>1756</v>
      </c>
      <c r="I289" t="s">
        <v>1757</v>
      </c>
      <c r="J289" t="s">
        <v>2027</v>
      </c>
      <c r="K289">
        <v>74790</v>
      </c>
      <c r="L289" t="s">
        <v>1869</v>
      </c>
      <c r="M289" t="s">
        <v>98</v>
      </c>
      <c r="N289">
        <v>20</v>
      </c>
      <c r="O289" t="s">
        <v>99</v>
      </c>
      <c r="Q289" s="1">
        <v>42507</v>
      </c>
      <c r="R289" s="1">
        <v>42655</v>
      </c>
      <c r="S289" t="s">
        <v>360</v>
      </c>
      <c r="U289" t="s">
        <v>369</v>
      </c>
      <c r="AC289" t="s">
        <v>306</v>
      </c>
      <c r="AD289" t="s">
        <v>102</v>
      </c>
      <c r="AE289" t="s">
        <v>2028</v>
      </c>
      <c r="AF289" t="s">
        <v>474</v>
      </c>
      <c r="AG289" t="s">
        <v>2029</v>
      </c>
      <c r="AI289" t="s">
        <v>427</v>
      </c>
      <c r="AJ289" t="s">
        <v>355</v>
      </c>
      <c r="AL289" t="s">
        <v>650</v>
      </c>
      <c r="AM289" t="s">
        <v>2030</v>
      </c>
      <c r="AO289" t="s">
        <v>102</v>
      </c>
      <c r="AP289" t="s">
        <v>181</v>
      </c>
      <c r="AR289" t="s">
        <v>515</v>
      </c>
      <c r="AS289" t="s">
        <v>533</v>
      </c>
      <c r="AV289" t="s">
        <v>1300</v>
      </c>
      <c r="AW289" t="s">
        <v>626</v>
      </c>
      <c r="AX289" t="s">
        <v>592</v>
      </c>
      <c r="AY289">
        <v>2</v>
      </c>
      <c r="AZ289" t="s">
        <v>1764</v>
      </c>
      <c r="BB289" t="s">
        <v>110</v>
      </c>
      <c r="BD289" t="s">
        <v>112</v>
      </c>
      <c r="BG289" t="s">
        <v>112</v>
      </c>
      <c r="BI289" t="s">
        <v>1422</v>
      </c>
      <c r="BJ289" t="s">
        <v>317</v>
      </c>
      <c r="BK289">
        <v>0</v>
      </c>
      <c r="BL289" t="s">
        <v>1214</v>
      </c>
      <c r="BM289">
        <v>75</v>
      </c>
      <c r="BP289" t="s">
        <v>339</v>
      </c>
      <c r="BQ289" t="s">
        <v>479</v>
      </c>
      <c r="BR289" t="s">
        <v>523</v>
      </c>
      <c r="BU289">
        <v>777</v>
      </c>
      <c r="BV289" t="s">
        <v>2037</v>
      </c>
      <c r="BW289" t="s">
        <v>2038</v>
      </c>
      <c r="BZ289" t="s">
        <v>1138</v>
      </c>
      <c r="CA289" t="s">
        <v>942</v>
      </c>
      <c r="CB289" t="s">
        <v>875</v>
      </c>
      <c r="CE289" t="s">
        <v>2033</v>
      </c>
      <c r="CF289" t="s">
        <v>2039</v>
      </c>
      <c r="CG289" t="s">
        <v>2040</v>
      </c>
    </row>
    <row r="290" spans="1:86">
      <c r="A290" t="s">
        <v>90</v>
      </c>
      <c r="B290">
        <v>289</v>
      </c>
      <c r="C290">
        <v>2001</v>
      </c>
      <c r="D290" t="s">
        <v>1198</v>
      </c>
      <c r="E290" t="s">
        <v>1405</v>
      </c>
      <c r="F290" t="s">
        <v>1772</v>
      </c>
      <c r="G290" t="s">
        <v>1533</v>
      </c>
      <c r="H290" t="s">
        <v>1477</v>
      </c>
      <c r="I290" t="s">
        <v>1443</v>
      </c>
      <c r="K290">
        <v>83000</v>
      </c>
      <c r="M290" t="s">
        <v>98</v>
      </c>
      <c r="N290">
        <v>20</v>
      </c>
      <c r="O290" t="s">
        <v>99</v>
      </c>
      <c r="Q290" s="1">
        <v>42501</v>
      </c>
      <c r="R290" s="1">
        <v>42654</v>
      </c>
      <c r="S290" t="s">
        <v>114</v>
      </c>
      <c r="T290" t="s">
        <v>1822</v>
      </c>
      <c r="U290" t="s">
        <v>128</v>
      </c>
      <c r="AC290" t="s">
        <v>306</v>
      </c>
      <c r="AD290" t="s">
        <v>102</v>
      </c>
      <c r="AE290" t="s">
        <v>2041</v>
      </c>
      <c r="AF290" t="s">
        <v>620</v>
      </c>
      <c r="AG290" t="s">
        <v>2042</v>
      </c>
      <c r="AI290">
        <v>2</v>
      </c>
      <c r="AJ290" t="s">
        <v>371</v>
      </c>
      <c r="AL290" t="s">
        <v>340</v>
      </c>
      <c r="AM290">
        <v>972</v>
      </c>
      <c r="AO290" t="s">
        <v>102</v>
      </c>
      <c r="AP290" t="s">
        <v>2043</v>
      </c>
      <c r="AR290" t="s">
        <v>627</v>
      </c>
      <c r="AS290" t="s">
        <v>708</v>
      </c>
      <c r="AV290" t="s">
        <v>817</v>
      </c>
      <c r="AW290" t="s">
        <v>139</v>
      </c>
      <c r="AX290" t="s">
        <v>1249</v>
      </c>
      <c r="AY290">
        <v>3</v>
      </c>
      <c r="AZ290" t="s">
        <v>2044</v>
      </c>
      <c r="BB290" t="s">
        <v>110</v>
      </c>
      <c r="BD290" t="s">
        <v>112</v>
      </c>
      <c r="BG290" t="s">
        <v>112</v>
      </c>
      <c r="BI290" t="s">
        <v>348</v>
      </c>
      <c r="BJ290" t="s">
        <v>317</v>
      </c>
      <c r="BK290">
        <v>0</v>
      </c>
      <c r="BL290">
        <v>20</v>
      </c>
      <c r="BM290" t="s">
        <v>1214</v>
      </c>
      <c r="BN290">
        <v>75</v>
      </c>
      <c r="BP290" t="s">
        <v>328</v>
      </c>
      <c r="BQ290" t="s">
        <v>947</v>
      </c>
      <c r="BR290" t="s">
        <v>334</v>
      </c>
      <c r="BS290" t="s">
        <v>2045</v>
      </c>
      <c r="BU290" t="s">
        <v>1866</v>
      </c>
      <c r="BV290">
        <v>778</v>
      </c>
      <c r="BW290">
        <v>777</v>
      </c>
      <c r="BX290">
        <v>770</v>
      </c>
      <c r="BZ290" t="s">
        <v>591</v>
      </c>
      <c r="CA290" t="s">
        <v>1093</v>
      </c>
      <c r="CB290" t="s">
        <v>1138</v>
      </c>
      <c r="CC290" t="s">
        <v>943</v>
      </c>
      <c r="CE290" t="s">
        <v>2046</v>
      </c>
      <c r="CF290" t="s">
        <v>2047</v>
      </c>
      <c r="CG290" t="s">
        <v>2048</v>
      </c>
      <c r="CH290" t="s">
        <v>2049</v>
      </c>
    </row>
    <row r="291" spans="1:86">
      <c r="A291" t="s">
        <v>90</v>
      </c>
      <c r="B291">
        <v>290</v>
      </c>
      <c r="C291">
        <v>2001</v>
      </c>
      <c r="D291" t="s">
        <v>1198</v>
      </c>
      <c r="E291" t="s">
        <v>1405</v>
      </c>
      <c r="F291" t="s">
        <v>1772</v>
      </c>
      <c r="G291" t="s">
        <v>1533</v>
      </c>
      <c r="H291" t="s">
        <v>1477</v>
      </c>
      <c r="I291" t="s">
        <v>1443</v>
      </c>
      <c r="K291">
        <v>83000</v>
      </c>
      <c r="M291" t="s">
        <v>98</v>
      </c>
      <c r="N291">
        <v>20</v>
      </c>
      <c r="O291" t="s">
        <v>99</v>
      </c>
      <c r="Q291" s="1">
        <v>42501</v>
      </c>
      <c r="R291" s="1">
        <v>42654</v>
      </c>
      <c r="S291" t="s">
        <v>114</v>
      </c>
      <c r="T291" t="s">
        <v>1822</v>
      </c>
      <c r="U291" t="s">
        <v>128</v>
      </c>
      <c r="AC291" t="s">
        <v>306</v>
      </c>
      <c r="AD291" t="s">
        <v>102</v>
      </c>
      <c r="AE291" t="s">
        <v>2041</v>
      </c>
      <c r="AF291" t="s">
        <v>620</v>
      </c>
      <c r="AG291" t="s">
        <v>2042</v>
      </c>
      <c r="AI291">
        <v>2</v>
      </c>
      <c r="AJ291" t="s">
        <v>371</v>
      </c>
      <c r="AL291" t="s">
        <v>340</v>
      </c>
      <c r="AM291">
        <v>972</v>
      </c>
      <c r="AO291" t="s">
        <v>102</v>
      </c>
      <c r="AP291" t="s">
        <v>2043</v>
      </c>
      <c r="AR291" t="s">
        <v>627</v>
      </c>
      <c r="AS291" t="s">
        <v>708</v>
      </c>
      <c r="AV291" t="s">
        <v>817</v>
      </c>
      <c r="AW291" t="s">
        <v>139</v>
      </c>
      <c r="AX291" t="s">
        <v>1249</v>
      </c>
      <c r="AY291">
        <v>3</v>
      </c>
      <c r="AZ291" t="s">
        <v>2044</v>
      </c>
      <c r="BB291" t="s">
        <v>110</v>
      </c>
      <c r="BD291" t="s">
        <v>112</v>
      </c>
      <c r="BG291" t="s">
        <v>112</v>
      </c>
      <c r="BI291" t="s">
        <v>1422</v>
      </c>
      <c r="BJ291" t="s">
        <v>317</v>
      </c>
      <c r="BK291">
        <v>0</v>
      </c>
      <c r="BL291" t="s">
        <v>1214</v>
      </c>
      <c r="BM291">
        <v>75</v>
      </c>
      <c r="BP291" t="s">
        <v>328</v>
      </c>
      <c r="BQ291">
        <v>11</v>
      </c>
      <c r="BR291" t="s">
        <v>507</v>
      </c>
      <c r="BU291" t="s">
        <v>1866</v>
      </c>
      <c r="BV291" t="s">
        <v>2050</v>
      </c>
      <c r="BW291">
        <v>772</v>
      </c>
      <c r="BZ291" t="s">
        <v>591</v>
      </c>
      <c r="CA291" t="s">
        <v>581</v>
      </c>
      <c r="CB291" t="s">
        <v>943</v>
      </c>
      <c r="CE291" t="s">
        <v>2046</v>
      </c>
      <c r="CF291" t="s">
        <v>2051</v>
      </c>
      <c r="CG291" t="s">
        <v>2052</v>
      </c>
    </row>
    <row r="292" spans="1:86">
      <c r="A292" t="s">
        <v>90</v>
      </c>
      <c r="B292">
        <v>291</v>
      </c>
      <c r="C292">
        <v>2001</v>
      </c>
      <c r="D292" t="s">
        <v>1198</v>
      </c>
      <c r="E292" t="s">
        <v>1405</v>
      </c>
      <c r="F292" t="s">
        <v>885</v>
      </c>
      <c r="G292" t="s">
        <v>886</v>
      </c>
      <c r="H292" t="s">
        <v>887</v>
      </c>
      <c r="I292" t="s">
        <v>888</v>
      </c>
      <c r="J292" t="s">
        <v>1973</v>
      </c>
      <c r="K292">
        <v>82700</v>
      </c>
      <c r="M292" t="s">
        <v>98</v>
      </c>
      <c r="N292">
        <v>20</v>
      </c>
      <c r="O292" t="s">
        <v>99</v>
      </c>
      <c r="Q292" s="1">
        <v>42496</v>
      </c>
      <c r="R292" s="1">
        <v>42660</v>
      </c>
      <c r="S292" t="s">
        <v>144</v>
      </c>
      <c r="U292" t="s">
        <v>304</v>
      </c>
      <c r="AC292" t="s">
        <v>306</v>
      </c>
      <c r="AD292" t="s">
        <v>102</v>
      </c>
      <c r="AE292" t="s">
        <v>2053</v>
      </c>
      <c r="AF292">
        <v>371</v>
      </c>
      <c r="AG292" t="s">
        <v>2054</v>
      </c>
      <c r="AI292" t="s">
        <v>154</v>
      </c>
      <c r="AJ292" t="s">
        <v>513</v>
      </c>
      <c r="AL292" t="s">
        <v>277</v>
      </c>
      <c r="AM292">
        <v>674</v>
      </c>
      <c r="AO292" t="s">
        <v>102</v>
      </c>
      <c r="AP292" t="s">
        <v>2055</v>
      </c>
      <c r="AR292" t="s">
        <v>339</v>
      </c>
      <c r="AS292" t="s">
        <v>507</v>
      </c>
      <c r="AV292" t="s">
        <v>359</v>
      </c>
      <c r="AW292" t="s">
        <v>1340</v>
      </c>
      <c r="AX292" t="s">
        <v>1469</v>
      </c>
      <c r="AY292">
        <v>2</v>
      </c>
      <c r="AZ292" t="s">
        <v>900</v>
      </c>
      <c r="BB292" t="s">
        <v>110</v>
      </c>
      <c r="BD292" t="s">
        <v>112</v>
      </c>
      <c r="BG292" t="s">
        <v>112</v>
      </c>
      <c r="BI292" t="s">
        <v>348</v>
      </c>
      <c r="BJ292" t="s">
        <v>317</v>
      </c>
      <c r="BK292">
        <v>0</v>
      </c>
      <c r="BL292">
        <v>20</v>
      </c>
      <c r="BM292" t="s">
        <v>1214</v>
      </c>
      <c r="BN292">
        <v>75</v>
      </c>
      <c r="BP292" t="s">
        <v>479</v>
      </c>
      <c r="BQ292" t="s">
        <v>507</v>
      </c>
      <c r="BR292" t="s">
        <v>523</v>
      </c>
      <c r="BS292" t="s">
        <v>2056</v>
      </c>
      <c r="BU292">
        <v>774</v>
      </c>
      <c r="BV292">
        <v>771</v>
      </c>
      <c r="BW292" t="s">
        <v>1916</v>
      </c>
      <c r="BX292">
        <v>778</v>
      </c>
      <c r="BZ292" t="s">
        <v>1715</v>
      </c>
      <c r="CA292" t="s">
        <v>346</v>
      </c>
      <c r="CB292" t="s">
        <v>1031</v>
      </c>
      <c r="CC292" t="s">
        <v>869</v>
      </c>
      <c r="CE292" t="s">
        <v>2057</v>
      </c>
      <c r="CF292" t="s">
        <v>2058</v>
      </c>
      <c r="CG292" t="s">
        <v>2059</v>
      </c>
      <c r="CH292" t="s">
        <v>2060</v>
      </c>
    </row>
    <row r="293" spans="1:86">
      <c r="A293" t="s">
        <v>90</v>
      </c>
      <c r="B293">
        <v>292</v>
      </c>
      <c r="C293">
        <v>2001</v>
      </c>
      <c r="D293" t="s">
        <v>1198</v>
      </c>
      <c r="E293" t="s">
        <v>1405</v>
      </c>
      <c r="F293" t="s">
        <v>885</v>
      </c>
      <c r="G293" t="s">
        <v>886</v>
      </c>
      <c r="H293" t="s">
        <v>887</v>
      </c>
      <c r="I293" t="s">
        <v>888</v>
      </c>
      <c r="J293" t="s">
        <v>1973</v>
      </c>
      <c r="K293">
        <v>82700</v>
      </c>
      <c r="M293" t="s">
        <v>98</v>
      </c>
      <c r="N293">
        <v>20</v>
      </c>
      <c r="O293" t="s">
        <v>99</v>
      </c>
      <c r="Q293" s="1">
        <v>42496</v>
      </c>
      <c r="R293" s="1">
        <v>42660</v>
      </c>
      <c r="S293" t="s">
        <v>144</v>
      </c>
      <c r="U293" t="s">
        <v>304</v>
      </c>
      <c r="AC293" t="s">
        <v>306</v>
      </c>
      <c r="AD293" t="s">
        <v>102</v>
      </c>
      <c r="AE293" t="s">
        <v>2053</v>
      </c>
      <c r="AF293">
        <v>371</v>
      </c>
      <c r="AG293" t="s">
        <v>2054</v>
      </c>
      <c r="AI293" t="s">
        <v>154</v>
      </c>
      <c r="AJ293" t="s">
        <v>513</v>
      </c>
      <c r="AL293" t="s">
        <v>277</v>
      </c>
      <c r="AM293">
        <v>674</v>
      </c>
      <c r="AO293" t="s">
        <v>102</v>
      </c>
      <c r="AP293" t="s">
        <v>2055</v>
      </c>
      <c r="AR293" t="s">
        <v>339</v>
      </c>
      <c r="AS293" t="s">
        <v>507</v>
      </c>
      <c r="AV293" t="s">
        <v>359</v>
      </c>
      <c r="AW293" t="s">
        <v>1340</v>
      </c>
      <c r="AX293" t="s">
        <v>1469</v>
      </c>
      <c r="AY293">
        <v>2</v>
      </c>
      <c r="AZ293" t="s">
        <v>900</v>
      </c>
      <c r="BB293" t="s">
        <v>110</v>
      </c>
      <c r="BD293" t="s">
        <v>112</v>
      </c>
      <c r="BG293" t="s">
        <v>112</v>
      </c>
      <c r="BI293" t="s">
        <v>1422</v>
      </c>
      <c r="BJ293" t="s">
        <v>317</v>
      </c>
      <c r="BK293">
        <v>0</v>
      </c>
      <c r="BL293" t="s">
        <v>1214</v>
      </c>
      <c r="BM293">
        <v>75</v>
      </c>
      <c r="BP293" t="s">
        <v>479</v>
      </c>
      <c r="BQ293" t="s">
        <v>507</v>
      </c>
      <c r="BR293" t="s">
        <v>238</v>
      </c>
      <c r="BU293">
        <v>774</v>
      </c>
      <c r="BV293" t="s">
        <v>1925</v>
      </c>
      <c r="BW293">
        <v>778</v>
      </c>
      <c r="BZ293" t="s">
        <v>1715</v>
      </c>
      <c r="CA293" t="s">
        <v>1131</v>
      </c>
      <c r="CB293" t="s">
        <v>536</v>
      </c>
      <c r="CE293" t="s">
        <v>2057</v>
      </c>
      <c r="CF293" t="s">
        <v>2061</v>
      </c>
      <c r="CG293" t="s">
        <v>2061</v>
      </c>
    </row>
    <row r="294" spans="1:86">
      <c r="A294" t="s">
        <v>90</v>
      </c>
      <c r="B294">
        <v>293</v>
      </c>
      <c r="C294">
        <v>2001</v>
      </c>
      <c r="D294" t="s">
        <v>1198</v>
      </c>
      <c r="E294" t="s">
        <v>1405</v>
      </c>
      <c r="F294" t="s">
        <v>1064</v>
      </c>
      <c r="G294" t="s">
        <v>1065</v>
      </c>
      <c r="H294" t="s">
        <v>1066</v>
      </c>
      <c r="I294" t="s">
        <v>1067</v>
      </c>
      <c r="J294" t="s">
        <v>1691</v>
      </c>
      <c r="K294">
        <v>79900</v>
      </c>
      <c r="M294" t="s">
        <v>98</v>
      </c>
      <c r="N294">
        <v>20</v>
      </c>
      <c r="O294" t="s">
        <v>99</v>
      </c>
      <c r="Q294" s="1">
        <v>42493</v>
      </c>
      <c r="R294" s="1">
        <v>42660</v>
      </c>
      <c r="S294" t="s">
        <v>361</v>
      </c>
      <c r="T294" t="s">
        <v>2062</v>
      </c>
      <c r="U294" t="s">
        <v>369</v>
      </c>
      <c r="AC294" t="s">
        <v>306</v>
      </c>
      <c r="AD294" t="s">
        <v>102</v>
      </c>
      <c r="AE294" t="s">
        <v>2063</v>
      </c>
      <c r="AF294" t="s">
        <v>2064</v>
      </c>
      <c r="AG294" t="s">
        <v>2065</v>
      </c>
      <c r="AI294" t="s">
        <v>513</v>
      </c>
      <c r="AJ294" t="s">
        <v>369</v>
      </c>
      <c r="AL294" t="s">
        <v>1096</v>
      </c>
      <c r="AM294">
        <v>902</v>
      </c>
      <c r="AO294" t="s">
        <v>102</v>
      </c>
      <c r="AP294" t="s">
        <v>821</v>
      </c>
      <c r="AR294" t="s">
        <v>333</v>
      </c>
      <c r="AS294" t="s">
        <v>298</v>
      </c>
      <c r="AV294" t="s">
        <v>850</v>
      </c>
      <c r="AW294" t="s">
        <v>859</v>
      </c>
      <c r="AX294" t="s">
        <v>589</v>
      </c>
      <c r="AY294">
        <v>1</v>
      </c>
      <c r="AZ294" t="s">
        <v>401</v>
      </c>
      <c r="BB294" t="s">
        <v>110</v>
      </c>
      <c r="BD294" t="s">
        <v>112</v>
      </c>
      <c r="BG294" t="s">
        <v>112</v>
      </c>
      <c r="BI294" t="s">
        <v>348</v>
      </c>
      <c r="BJ294" t="s">
        <v>317</v>
      </c>
      <c r="BK294">
        <v>0</v>
      </c>
      <c r="BL294">
        <v>20</v>
      </c>
      <c r="BM294" t="s">
        <v>1214</v>
      </c>
      <c r="BN294">
        <v>75</v>
      </c>
      <c r="BP294" t="s">
        <v>507</v>
      </c>
      <c r="BQ294" t="s">
        <v>679</v>
      </c>
      <c r="BR294" t="s">
        <v>679</v>
      </c>
      <c r="BS294" t="s">
        <v>2066</v>
      </c>
      <c r="BU294" t="s">
        <v>2067</v>
      </c>
      <c r="BV294" t="s">
        <v>1988</v>
      </c>
      <c r="BW294">
        <v>779</v>
      </c>
      <c r="BX294">
        <v>769</v>
      </c>
      <c r="BZ294" t="s">
        <v>436</v>
      </c>
      <c r="CA294" t="s">
        <v>1502</v>
      </c>
      <c r="CB294" t="s">
        <v>626</v>
      </c>
      <c r="CC294" t="s">
        <v>837</v>
      </c>
      <c r="CE294" t="s">
        <v>1919</v>
      </c>
      <c r="CF294" t="s">
        <v>2068</v>
      </c>
      <c r="CG294" t="s">
        <v>1927</v>
      </c>
      <c r="CH294" t="s">
        <v>2069</v>
      </c>
    </row>
    <row r="295" spans="1:86">
      <c r="A295" t="s">
        <v>90</v>
      </c>
      <c r="B295">
        <v>294</v>
      </c>
      <c r="C295">
        <v>2001</v>
      </c>
      <c r="D295" t="s">
        <v>1198</v>
      </c>
      <c r="E295" t="s">
        <v>1405</v>
      </c>
      <c r="F295" t="s">
        <v>1064</v>
      </c>
      <c r="G295" t="s">
        <v>1065</v>
      </c>
      <c r="H295" t="s">
        <v>1066</v>
      </c>
      <c r="I295" t="s">
        <v>1067</v>
      </c>
      <c r="J295" t="s">
        <v>1691</v>
      </c>
      <c r="K295">
        <v>79900</v>
      </c>
      <c r="M295" t="s">
        <v>98</v>
      </c>
      <c r="N295">
        <v>20</v>
      </c>
      <c r="O295" t="s">
        <v>99</v>
      </c>
      <c r="Q295" s="1">
        <v>42493</v>
      </c>
      <c r="R295" s="1">
        <v>42660</v>
      </c>
      <c r="S295" t="s">
        <v>361</v>
      </c>
      <c r="T295" t="s">
        <v>2062</v>
      </c>
      <c r="U295" t="s">
        <v>369</v>
      </c>
      <c r="AC295" t="s">
        <v>306</v>
      </c>
      <c r="AD295" t="s">
        <v>102</v>
      </c>
      <c r="AE295" t="s">
        <v>2063</v>
      </c>
      <c r="AF295" t="s">
        <v>2064</v>
      </c>
      <c r="AG295" t="s">
        <v>2065</v>
      </c>
      <c r="AI295" t="s">
        <v>513</v>
      </c>
      <c r="AJ295" t="s">
        <v>369</v>
      </c>
      <c r="AL295" t="s">
        <v>1096</v>
      </c>
      <c r="AM295">
        <v>902</v>
      </c>
      <c r="AO295" t="s">
        <v>102</v>
      </c>
      <c r="AP295" t="s">
        <v>821</v>
      </c>
      <c r="AR295" t="s">
        <v>333</v>
      </c>
      <c r="AS295" t="s">
        <v>298</v>
      </c>
      <c r="AV295" t="s">
        <v>850</v>
      </c>
      <c r="AW295" t="s">
        <v>859</v>
      </c>
      <c r="AX295" t="s">
        <v>589</v>
      </c>
      <c r="AY295">
        <v>1</v>
      </c>
      <c r="AZ295" t="s">
        <v>401</v>
      </c>
      <c r="BB295" t="s">
        <v>110</v>
      </c>
      <c r="BD295" t="s">
        <v>112</v>
      </c>
      <c r="BG295" t="s">
        <v>112</v>
      </c>
      <c r="BI295" t="s">
        <v>1422</v>
      </c>
      <c r="BJ295" t="s">
        <v>317</v>
      </c>
      <c r="BK295">
        <v>0</v>
      </c>
      <c r="BL295" t="s">
        <v>1214</v>
      </c>
      <c r="BM295">
        <v>75</v>
      </c>
      <c r="BP295" t="s">
        <v>507</v>
      </c>
      <c r="BQ295">
        <v>11</v>
      </c>
      <c r="BR295" t="s">
        <v>238</v>
      </c>
      <c r="BU295" t="s">
        <v>2067</v>
      </c>
      <c r="BV295" t="s">
        <v>2070</v>
      </c>
      <c r="BW295">
        <v>779</v>
      </c>
      <c r="BZ295" t="s">
        <v>436</v>
      </c>
      <c r="CA295" t="s">
        <v>1114</v>
      </c>
      <c r="CB295" t="s">
        <v>1124</v>
      </c>
      <c r="CE295" t="s">
        <v>1919</v>
      </c>
      <c r="CF295" t="s">
        <v>2071</v>
      </c>
      <c r="CG295" t="s">
        <v>2072</v>
      </c>
    </row>
    <row r="296" spans="1:86">
      <c r="A296" t="s">
        <v>90</v>
      </c>
      <c r="B296">
        <v>295</v>
      </c>
      <c r="C296">
        <v>2001</v>
      </c>
      <c r="D296" t="s">
        <v>1198</v>
      </c>
      <c r="E296" t="s">
        <v>1405</v>
      </c>
      <c r="F296" t="s">
        <v>2073</v>
      </c>
      <c r="G296" t="s">
        <v>2074</v>
      </c>
      <c r="H296" t="s">
        <v>520</v>
      </c>
      <c r="I296" t="s">
        <v>2075</v>
      </c>
      <c r="J296" t="s">
        <v>2076</v>
      </c>
      <c r="K296">
        <v>74391</v>
      </c>
      <c r="M296" t="s">
        <v>98</v>
      </c>
      <c r="N296">
        <v>20</v>
      </c>
      <c r="O296" t="s">
        <v>99</v>
      </c>
      <c r="Q296" s="1">
        <v>42495</v>
      </c>
      <c r="R296" s="1">
        <v>42654</v>
      </c>
      <c r="S296">
        <v>6</v>
      </c>
      <c r="T296" t="s">
        <v>2062</v>
      </c>
      <c r="U296" t="s">
        <v>369</v>
      </c>
      <c r="AC296" t="s">
        <v>306</v>
      </c>
      <c r="AD296" t="s">
        <v>102</v>
      </c>
      <c r="AE296" t="s">
        <v>2077</v>
      </c>
      <c r="AF296" t="s">
        <v>2078</v>
      </c>
      <c r="AG296" t="s">
        <v>1621</v>
      </c>
      <c r="AI296">
        <v>2</v>
      </c>
      <c r="AJ296" t="s">
        <v>129</v>
      </c>
      <c r="AL296" t="s">
        <v>2079</v>
      </c>
      <c r="AM296" t="s">
        <v>2080</v>
      </c>
      <c r="AO296" t="s">
        <v>102</v>
      </c>
      <c r="AP296" t="s">
        <v>2081</v>
      </c>
      <c r="AR296" t="s">
        <v>293</v>
      </c>
      <c r="AS296" t="s">
        <v>294</v>
      </c>
      <c r="AV296" t="s">
        <v>108</v>
      </c>
      <c r="AW296" t="s">
        <v>1340</v>
      </c>
      <c r="AX296" t="s">
        <v>2082</v>
      </c>
      <c r="AY296">
        <v>3</v>
      </c>
      <c r="AZ296" t="s">
        <v>2083</v>
      </c>
      <c r="BB296" t="s">
        <v>110</v>
      </c>
      <c r="BD296" t="s">
        <v>112</v>
      </c>
      <c r="BG296" t="s">
        <v>112</v>
      </c>
      <c r="BI296" t="s">
        <v>348</v>
      </c>
      <c r="BJ296" t="s">
        <v>317</v>
      </c>
      <c r="BK296">
        <v>0</v>
      </c>
      <c r="BL296">
        <v>20</v>
      </c>
      <c r="BM296" t="s">
        <v>1214</v>
      </c>
      <c r="BN296">
        <v>75</v>
      </c>
      <c r="BP296" t="s">
        <v>679</v>
      </c>
      <c r="BQ296" t="s">
        <v>336</v>
      </c>
      <c r="BR296" t="s">
        <v>447</v>
      </c>
      <c r="BS296" t="s">
        <v>2084</v>
      </c>
      <c r="BU296" t="s">
        <v>2085</v>
      </c>
      <c r="BV296">
        <v>773</v>
      </c>
      <c r="BW296">
        <v>782</v>
      </c>
      <c r="BX296">
        <v>772</v>
      </c>
      <c r="BZ296" t="s">
        <v>725</v>
      </c>
      <c r="CA296" t="s">
        <v>597</v>
      </c>
      <c r="CB296" t="s">
        <v>425</v>
      </c>
      <c r="CC296" t="s">
        <v>2019</v>
      </c>
      <c r="CE296">
        <v>69</v>
      </c>
      <c r="CF296" t="s">
        <v>2086</v>
      </c>
      <c r="CG296" t="s">
        <v>2087</v>
      </c>
      <c r="CH296" t="s">
        <v>2088</v>
      </c>
    </row>
    <row r="297" spans="1:86">
      <c r="A297" t="s">
        <v>90</v>
      </c>
      <c r="B297">
        <v>296</v>
      </c>
      <c r="C297">
        <v>2001</v>
      </c>
      <c r="D297" t="s">
        <v>1198</v>
      </c>
      <c r="E297" t="s">
        <v>1405</v>
      </c>
      <c r="F297" t="s">
        <v>2073</v>
      </c>
      <c r="G297" t="s">
        <v>2074</v>
      </c>
      <c r="H297" t="s">
        <v>520</v>
      </c>
      <c r="I297" t="s">
        <v>2075</v>
      </c>
      <c r="J297" t="s">
        <v>2076</v>
      </c>
      <c r="K297">
        <v>74391</v>
      </c>
      <c r="M297" t="s">
        <v>98</v>
      </c>
      <c r="N297">
        <v>20</v>
      </c>
      <c r="O297" t="s">
        <v>99</v>
      </c>
      <c r="Q297" s="1">
        <v>42495</v>
      </c>
      <c r="R297" s="1">
        <v>42654</v>
      </c>
      <c r="S297">
        <v>6</v>
      </c>
      <c r="T297" t="s">
        <v>2062</v>
      </c>
      <c r="U297" t="s">
        <v>369</v>
      </c>
      <c r="AC297" t="s">
        <v>306</v>
      </c>
      <c r="AD297" t="s">
        <v>102</v>
      </c>
      <c r="AE297" t="s">
        <v>2077</v>
      </c>
      <c r="AF297" t="s">
        <v>2078</v>
      </c>
      <c r="AG297" t="s">
        <v>1621</v>
      </c>
      <c r="AI297">
        <v>2</v>
      </c>
      <c r="AJ297" t="s">
        <v>129</v>
      </c>
      <c r="AL297" t="s">
        <v>2079</v>
      </c>
      <c r="AM297" t="s">
        <v>2080</v>
      </c>
      <c r="AO297" t="s">
        <v>102</v>
      </c>
      <c r="AP297" t="s">
        <v>2081</v>
      </c>
      <c r="AR297" t="s">
        <v>293</v>
      </c>
      <c r="AS297" t="s">
        <v>294</v>
      </c>
      <c r="AV297" t="s">
        <v>108</v>
      </c>
      <c r="AW297" t="s">
        <v>1340</v>
      </c>
      <c r="AX297" t="s">
        <v>2082</v>
      </c>
      <c r="AY297">
        <v>3</v>
      </c>
      <c r="AZ297" t="s">
        <v>2083</v>
      </c>
      <c r="BB297" t="s">
        <v>110</v>
      </c>
      <c r="BD297" t="s">
        <v>112</v>
      </c>
      <c r="BG297" t="s">
        <v>112</v>
      </c>
      <c r="BI297" t="s">
        <v>1422</v>
      </c>
      <c r="BJ297" t="s">
        <v>317</v>
      </c>
      <c r="BK297">
        <v>0</v>
      </c>
      <c r="BL297" t="s">
        <v>1214</v>
      </c>
      <c r="BM297">
        <v>75</v>
      </c>
      <c r="BP297" t="s">
        <v>679</v>
      </c>
      <c r="BQ297" t="s">
        <v>679</v>
      </c>
      <c r="BR297" t="s">
        <v>681</v>
      </c>
      <c r="BU297" t="s">
        <v>2085</v>
      </c>
      <c r="BV297" t="s">
        <v>2089</v>
      </c>
      <c r="BW297" t="s">
        <v>2090</v>
      </c>
      <c r="BZ297" t="s">
        <v>725</v>
      </c>
      <c r="CA297" t="s">
        <v>579</v>
      </c>
      <c r="CB297" t="s">
        <v>1071</v>
      </c>
      <c r="CE297">
        <v>69</v>
      </c>
      <c r="CF297" t="s">
        <v>2091</v>
      </c>
      <c r="CG297" t="s">
        <v>2092</v>
      </c>
    </row>
    <row r="298" spans="1:86">
      <c r="A298" t="s">
        <v>90</v>
      </c>
      <c r="B298">
        <v>297</v>
      </c>
      <c r="C298">
        <v>1994</v>
      </c>
      <c r="D298" t="s">
        <v>2093</v>
      </c>
      <c r="E298" t="s">
        <v>2094</v>
      </c>
      <c r="F298" t="s">
        <v>156</v>
      </c>
      <c r="G298" t="s">
        <v>189</v>
      </c>
      <c r="H298" t="s">
        <v>190</v>
      </c>
      <c r="I298" t="s">
        <v>191</v>
      </c>
      <c r="J298" t="s">
        <v>134</v>
      </c>
      <c r="K298">
        <v>80000</v>
      </c>
      <c r="M298" t="s">
        <v>98</v>
      </c>
      <c r="N298">
        <v>20</v>
      </c>
      <c r="O298" t="s">
        <v>99</v>
      </c>
      <c r="P298" t="s">
        <v>451</v>
      </c>
      <c r="S298">
        <v>7</v>
      </c>
      <c r="U298">
        <v>2</v>
      </c>
      <c r="V298" t="s">
        <v>626</v>
      </c>
      <c r="W298" t="s">
        <v>2095</v>
      </c>
      <c r="X298" t="s">
        <v>2096</v>
      </c>
      <c r="Y298" t="s">
        <v>1108</v>
      </c>
      <c r="AC298" t="s">
        <v>306</v>
      </c>
      <c r="AD298" t="s">
        <v>102</v>
      </c>
      <c r="AE298" t="s">
        <v>2097</v>
      </c>
      <c r="AF298" t="s">
        <v>2098</v>
      </c>
      <c r="AG298" t="s">
        <v>2099</v>
      </c>
      <c r="AN298">
        <v>892</v>
      </c>
      <c r="AO298" t="s">
        <v>102</v>
      </c>
      <c r="AQ298" t="s">
        <v>1068</v>
      </c>
      <c r="AS298" t="s">
        <v>293</v>
      </c>
      <c r="AV298" t="s">
        <v>127</v>
      </c>
      <c r="AY298">
        <v>1</v>
      </c>
      <c r="AZ298" t="s">
        <v>141</v>
      </c>
      <c r="BB298" t="s">
        <v>110</v>
      </c>
      <c r="BC298" t="s">
        <v>111</v>
      </c>
      <c r="BD298" t="s">
        <v>112</v>
      </c>
      <c r="BE298">
        <v>180</v>
      </c>
      <c r="BG298" t="s">
        <v>112</v>
      </c>
      <c r="BH298">
        <v>80</v>
      </c>
      <c r="BJ298" t="s">
        <v>317</v>
      </c>
      <c r="BK298">
        <v>0</v>
      </c>
      <c r="BL298">
        <v>40</v>
      </c>
      <c r="BM298">
        <v>80</v>
      </c>
      <c r="BP298" t="s">
        <v>384</v>
      </c>
      <c r="BQ298">
        <v>6</v>
      </c>
      <c r="BR298">
        <v>6</v>
      </c>
      <c r="BU298">
        <v>640</v>
      </c>
      <c r="BV298">
        <v>639</v>
      </c>
      <c r="BW298">
        <v>637</v>
      </c>
      <c r="BZ298" t="s">
        <v>995</v>
      </c>
      <c r="CA298" t="s">
        <v>2019</v>
      </c>
      <c r="CB298" t="s">
        <v>2100</v>
      </c>
    </row>
    <row r="299" spans="1:86">
      <c r="A299" t="s">
        <v>90</v>
      </c>
      <c r="B299">
        <v>298</v>
      </c>
      <c r="C299">
        <v>1995</v>
      </c>
      <c r="D299" t="s">
        <v>2093</v>
      </c>
      <c r="E299" t="s">
        <v>2094</v>
      </c>
      <c r="F299" t="s">
        <v>156</v>
      </c>
      <c r="G299" t="s">
        <v>189</v>
      </c>
      <c r="H299" t="s">
        <v>190</v>
      </c>
      <c r="I299" t="s">
        <v>191</v>
      </c>
      <c r="J299" t="s">
        <v>2101</v>
      </c>
      <c r="K299">
        <v>80000</v>
      </c>
      <c r="M299" t="s">
        <v>98</v>
      </c>
      <c r="N299">
        <v>20</v>
      </c>
      <c r="O299" t="s">
        <v>99</v>
      </c>
      <c r="P299" t="s">
        <v>2102</v>
      </c>
      <c r="S299" t="s">
        <v>755</v>
      </c>
      <c r="U299" t="s">
        <v>427</v>
      </c>
      <c r="V299" t="s">
        <v>898</v>
      </c>
      <c r="W299" t="s">
        <v>622</v>
      </c>
      <c r="X299" t="s">
        <v>2096</v>
      </c>
      <c r="Y299" t="s">
        <v>2103</v>
      </c>
      <c r="AC299" t="s">
        <v>306</v>
      </c>
      <c r="AD299" t="s">
        <v>102</v>
      </c>
      <c r="AE299" t="s">
        <v>2104</v>
      </c>
      <c r="AF299" t="s">
        <v>2105</v>
      </c>
      <c r="AG299" t="s">
        <v>2106</v>
      </c>
      <c r="AN299">
        <v>595</v>
      </c>
      <c r="AO299" t="s">
        <v>102</v>
      </c>
      <c r="AQ299" t="s">
        <v>2107</v>
      </c>
      <c r="AS299" t="s">
        <v>634</v>
      </c>
      <c r="AV299" t="s">
        <v>127</v>
      </c>
      <c r="AY299">
        <v>1</v>
      </c>
      <c r="AZ299" t="s">
        <v>141</v>
      </c>
      <c r="BB299" t="s">
        <v>110</v>
      </c>
      <c r="BC299" t="s">
        <v>111</v>
      </c>
      <c r="BD299" t="s">
        <v>112</v>
      </c>
      <c r="BE299">
        <v>180</v>
      </c>
      <c r="BG299" t="s">
        <v>112</v>
      </c>
      <c r="BH299">
        <v>80</v>
      </c>
      <c r="BJ299" t="s">
        <v>317</v>
      </c>
      <c r="BK299">
        <v>0</v>
      </c>
      <c r="BL299">
        <v>40</v>
      </c>
      <c r="BM299">
        <v>80</v>
      </c>
      <c r="BP299" t="s">
        <v>300</v>
      </c>
      <c r="BQ299" t="s">
        <v>300</v>
      </c>
      <c r="BR299">
        <v>8</v>
      </c>
      <c r="BU299">
        <v>713</v>
      </c>
      <c r="BV299">
        <v>713</v>
      </c>
      <c r="BW299">
        <v>712</v>
      </c>
      <c r="BZ299" t="s">
        <v>864</v>
      </c>
      <c r="CA299" t="s">
        <v>909</v>
      </c>
      <c r="CB299" t="s">
        <v>864</v>
      </c>
    </row>
    <row r="300" spans="1:86">
      <c r="A300" t="s">
        <v>90</v>
      </c>
      <c r="B300">
        <v>299</v>
      </c>
      <c r="C300">
        <v>1996</v>
      </c>
      <c r="D300" t="s">
        <v>2093</v>
      </c>
      <c r="E300" t="s">
        <v>2094</v>
      </c>
      <c r="F300" t="s">
        <v>156</v>
      </c>
      <c r="G300" t="s">
        <v>189</v>
      </c>
      <c r="H300" t="s">
        <v>190</v>
      </c>
      <c r="I300" t="s">
        <v>191</v>
      </c>
      <c r="J300" t="s">
        <v>2108</v>
      </c>
      <c r="K300">
        <v>80000</v>
      </c>
      <c r="M300" t="s">
        <v>98</v>
      </c>
      <c r="N300">
        <v>20</v>
      </c>
      <c r="O300" t="s">
        <v>99</v>
      </c>
      <c r="P300" t="s">
        <v>451</v>
      </c>
      <c r="S300" t="s">
        <v>755</v>
      </c>
      <c r="U300" t="s">
        <v>638</v>
      </c>
      <c r="V300" t="s">
        <v>909</v>
      </c>
      <c r="W300" t="s">
        <v>1314</v>
      </c>
      <c r="X300" t="s">
        <v>2096</v>
      </c>
      <c r="Y300" t="s">
        <v>626</v>
      </c>
      <c r="AC300" t="s">
        <v>306</v>
      </c>
      <c r="AD300" t="s">
        <v>102</v>
      </c>
      <c r="AE300" t="s">
        <v>2109</v>
      </c>
      <c r="AF300" t="s">
        <v>2110</v>
      </c>
      <c r="AG300" t="s">
        <v>2111</v>
      </c>
      <c r="AN300">
        <v>530</v>
      </c>
      <c r="AO300" t="s">
        <v>102</v>
      </c>
      <c r="AQ300" t="s">
        <v>2112</v>
      </c>
      <c r="AS300" t="s">
        <v>1025</v>
      </c>
      <c r="AV300" t="s">
        <v>127</v>
      </c>
      <c r="AY300">
        <v>1</v>
      </c>
      <c r="AZ300" t="s">
        <v>141</v>
      </c>
      <c r="BB300" t="s">
        <v>110</v>
      </c>
      <c r="BC300" t="s">
        <v>111</v>
      </c>
      <c r="BD300" t="s">
        <v>112</v>
      </c>
      <c r="BE300">
        <v>180</v>
      </c>
      <c r="BG300" t="s">
        <v>112</v>
      </c>
      <c r="BH300">
        <v>80</v>
      </c>
      <c r="BJ300" t="s">
        <v>317</v>
      </c>
      <c r="BK300">
        <v>0</v>
      </c>
      <c r="BL300">
        <v>40</v>
      </c>
      <c r="BM300">
        <v>80</v>
      </c>
      <c r="BP300" t="s">
        <v>140</v>
      </c>
      <c r="BQ300" t="s">
        <v>390</v>
      </c>
      <c r="BR300" t="s">
        <v>390</v>
      </c>
      <c r="BU300">
        <v>681</v>
      </c>
      <c r="BV300">
        <v>683</v>
      </c>
      <c r="BW300">
        <v>681</v>
      </c>
      <c r="BZ300" t="s">
        <v>421</v>
      </c>
      <c r="CA300" t="s">
        <v>421</v>
      </c>
      <c r="CB300" t="s">
        <v>421</v>
      </c>
    </row>
    <row r="301" spans="1:86">
      <c r="A301" t="s">
        <v>90</v>
      </c>
      <c r="B301">
        <v>300</v>
      </c>
      <c r="C301">
        <v>1995</v>
      </c>
      <c r="D301" t="s">
        <v>1198</v>
      </c>
      <c r="E301" t="s">
        <v>2113</v>
      </c>
      <c r="F301" t="s">
        <v>2114</v>
      </c>
      <c r="G301" t="s">
        <v>2115</v>
      </c>
      <c r="H301" t="s">
        <v>2116</v>
      </c>
      <c r="I301" t="s">
        <v>2117</v>
      </c>
      <c r="M301" t="s">
        <v>98</v>
      </c>
      <c r="N301">
        <v>20</v>
      </c>
      <c r="O301" t="s">
        <v>99</v>
      </c>
      <c r="S301" t="s">
        <v>384</v>
      </c>
      <c r="U301">
        <v>4</v>
      </c>
      <c r="AC301" t="s">
        <v>306</v>
      </c>
      <c r="AD301" t="s">
        <v>102</v>
      </c>
      <c r="AM301" t="s">
        <v>2118</v>
      </c>
      <c r="AO301" t="s">
        <v>102</v>
      </c>
      <c r="AP301">
        <v>38</v>
      </c>
      <c r="AR301" t="s">
        <v>217</v>
      </c>
      <c r="AS301" t="s">
        <v>115</v>
      </c>
      <c r="AU301" t="s">
        <v>2119</v>
      </c>
      <c r="AV301" t="s">
        <v>2120</v>
      </c>
      <c r="AY301">
        <v>2</v>
      </c>
      <c r="AZ301" t="s">
        <v>2121</v>
      </c>
      <c r="BB301" t="s">
        <v>110</v>
      </c>
      <c r="BI301" t="s">
        <v>348</v>
      </c>
      <c r="BJ301" t="s">
        <v>317</v>
      </c>
      <c r="BK301">
        <v>0</v>
      </c>
      <c r="BL301">
        <v>72</v>
      </c>
      <c r="BM301">
        <v>120</v>
      </c>
      <c r="BP301" t="s">
        <v>339</v>
      </c>
      <c r="BQ301" t="s">
        <v>334</v>
      </c>
      <c r="BR301">
        <v>11</v>
      </c>
    </row>
    <row r="302" spans="1:86">
      <c r="A302" t="s">
        <v>90</v>
      </c>
      <c r="B302">
        <v>301</v>
      </c>
      <c r="C302">
        <v>1996</v>
      </c>
      <c r="D302" t="s">
        <v>2122</v>
      </c>
      <c r="E302" t="s">
        <v>2123</v>
      </c>
      <c r="F302" t="s">
        <v>141</v>
      </c>
      <c r="G302" t="s">
        <v>1396</v>
      </c>
      <c r="H302" t="s">
        <v>1397</v>
      </c>
      <c r="I302" t="s">
        <v>1398</v>
      </c>
      <c r="L302" t="s">
        <v>2124</v>
      </c>
      <c r="M302" t="s">
        <v>98</v>
      </c>
      <c r="N302">
        <v>20</v>
      </c>
      <c r="O302" t="s">
        <v>99</v>
      </c>
      <c r="S302" t="s">
        <v>362</v>
      </c>
      <c r="U302">
        <v>4</v>
      </c>
      <c r="AC302" t="s">
        <v>306</v>
      </c>
      <c r="AD302" t="s">
        <v>102</v>
      </c>
      <c r="AK302">
        <v>287</v>
      </c>
      <c r="AM302">
        <v>862</v>
      </c>
      <c r="AO302" t="s">
        <v>102</v>
      </c>
      <c r="AP302" t="s">
        <v>1593</v>
      </c>
      <c r="AR302">
        <v>6</v>
      </c>
      <c r="AS302" t="s">
        <v>125</v>
      </c>
      <c r="AV302" t="s">
        <v>310</v>
      </c>
      <c r="AW302">
        <v>41</v>
      </c>
      <c r="AY302">
        <v>1</v>
      </c>
      <c r="AZ302" t="s">
        <v>1796</v>
      </c>
      <c r="BB302" t="s">
        <v>110</v>
      </c>
      <c r="BK302">
        <v>0</v>
      </c>
      <c r="BL302">
        <v>40</v>
      </c>
      <c r="BM302">
        <v>60</v>
      </c>
      <c r="BN302">
        <v>80</v>
      </c>
      <c r="BP302" t="s">
        <v>293</v>
      </c>
      <c r="BQ302" t="s">
        <v>366</v>
      </c>
      <c r="BR302" t="s">
        <v>126</v>
      </c>
      <c r="BS302" t="s">
        <v>349</v>
      </c>
      <c r="BU302">
        <v>587</v>
      </c>
      <c r="BV302" t="s">
        <v>2125</v>
      </c>
      <c r="BW302" t="s">
        <v>2126</v>
      </c>
      <c r="BX302">
        <v>587</v>
      </c>
      <c r="BZ302" t="s">
        <v>725</v>
      </c>
      <c r="CA302" t="s">
        <v>1162</v>
      </c>
      <c r="CB302">
        <v>28</v>
      </c>
      <c r="CC302" t="s">
        <v>725</v>
      </c>
    </row>
    <row r="303" spans="1:86">
      <c r="A303" t="s">
        <v>451</v>
      </c>
      <c r="B303">
        <v>302</v>
      </c>
      <c r="C303">
        <v>1987</v>
      </c>
      <c r="D303" t="s">
        <v>2127</v>
      </c>
      <c r="E303" t="s">
        <v>2128</v>
      </c>
      <c r="F303" t="s">
        <v>2129</v>
      </c>
      <c r="G303" t="s">
        <v>2130</v>
      </c>
      <c r="H303" t="s">
        <v>431</v>
      </c>
      <c r="I303" t="s">
        <v>2131</v>
      </c>
      <c r="J303" t="s">
        <v>2132</v>
      </c>
      <c r="L303" t="s">
        <v>2133</v>
      </c>
      <c r="M303" t="s">
        <v>98</v>
      </c>
      <c r="N303">
        <v>20</v>
      </c>
      <c r="O303" t="s">
        <v>99</v>
      </c>
      <c r="Q303" s="1">
        <v>42510</v>
      </c>
      <c r="R303" s="1">
        <v>42628</v>
      </c>
      <c r="S303" t="s">
        <v>140</v>
      </c>
      <c r="U303" t="s">
        <v>217</v>
      </c>
      <c r="W303" t="s">
        <v>379</v>
      </c>
      <c r="AC303" t="s">
        <v>101</v>
      </c>
      <c r="AD303" t="s">
        <v>102</v>
      </c>
      <c r="AE303">
        <v>992</v>
      </c>
      <c r="AF303">
        <v>64</v>
      </c>
      <c r="AG303">
        <v>41</v>
      </c>
      <c r="AI303" t="s">
        <v>168</v>
      </c>
      <c r="AJ303" t="s">
        <v>309</v>
      </c>
      <c r="AK303">
        <v>241</v>
      </c>
      <c r="AL303">
        <v>13</v>
      </c>
      <c r="AN303">
        <v>999</v>
      </c>
      <c r="AO303" t="s">
        <v>102</v>
      </c>
      <c r="AP303">
        <v>12</v>
      </c>
      <c r="AS303" t="s">
        <v>551</v>
      </c>
      <c r="AV303" t="s">
        <v>850</v>
      </c>
      <c r="AY303">
        <v>1</v>
      </c>
      <c r="AZ303" t="s">
        <v>2134</v>
      </c>
      <c r="BB303" t="s">
        <v>110</v>
      </c>
      <c r="BC303" t="s">
        <v>111</v>
      </c>
      <c r="BD303" t="s">
        <v>458</v>
      </c>
      <c r="BE303">
        <v>180</v>
      </c>
      <c r="BF303" t="s">
        <v>2135</v>
      </c>
      <c r="BG303" t="s">
        <v>458</v>
      </c>
      <c r="BH303">
        <v>241</v>
      </c>
      <c r="BI303" t="s">
        <v>319</v>
      </c>
      <c r="BJ303" t="s">
        <v>314</v>
      </c>
      <c r="BK303">
        <v>0</v>
      </c>
      <c r="BL303">
        <v>175</v>
      </c>
      <c r="BP303" t="s">
        <v>394</v>
      </c>
      <c r="BQ303" t="s">
        <v>322</v>
      </c>
    </row>
    <row r="304" spans="1:86">
      <c r="A304" t="s">
        <v>451</v>
      </c>
      <c r="B304">
        <v>303</v>
      </c>
      <c r="C304">
        <v>1987</v>
      </c>
      <c r="D304" t="s">
        <v>2127</v>
      </c>
      <c r="E304" t="s">
        <v>2128</v>
      </c>
      <c r="F304" t="s">
        <v>2129</v>
      </c>
      <c r="G304" t="s">
        <v>2130</v>
      </c>
      <c r="H304" t="s">
        <v>431</v>
      </c>
      <c r="I304" t="s">
        <v>2131</v>
      </c>
      <c r="J304" t="s">
        <v>2132</v>
      </c>
      <c r="L304" t="s">
        <v>2133</v>
      </c>
      <c r="M304" t="s">
        <v>98</v>
      </c>
      <c r="N304">
        <v>20</v>
      </c>
      <c r="O304" t="s">
        <v>99</v>
      </c>
      <c r="Q304" s="1">
        <v>42510</v>
      </c>
      <c r="R304" s="1">
        <v>42628</v>
      </c>
      <c r="S304" t="s">
        <v>140</v>
      </c>
      <c r="U304" t="s">
        <v>217</v>
      </c>
      <c r="W304" t="s">
        <v>379</v>
      </c>
      <c r="AC304" t="s">
        <v>101</v>
      </c>
      <c r="AD304" t="s">
        <v>102</v>
      </c>
      <c r="AE304">
        <v>992</v>
      </c>
      <c r="AF304">
        <v>64</v>
      </c>
      <c r="AG304">
        <v>41</v>
      </c>
      <c r="AI304" t="s">
        <v>168</v>
      </c>
      <c r="AJ304" t="s">
        <v>309</v>
      </c>
      <c r="AK304">
        <v>241</v>
      </c>
      <c r="AL304">
        <v>13</v>
      </c>
      <c r="AN304">
        <v>999</v>
      </c>
      <c r="AO304" t="s">
        <v>102</v>
      </c>
      <c r="AP304">
        <v>12</v>
      </c>
      <c r="AS304" t="s">
        <v>551</v>
      </c>
      <c r="AV304" t="s">
        <v>850</v>
      </c>
      <c r="AY304">
        <v>1</v>
      </c>
      <c r="AZ304" t="s">
        <v>2134</v>
      </c>
      <c r="BB304" t="s">
        <v>110</v>
      </c>
      <c r="BC304" t="s">
        <v>111</v>
      </c>
      <c r="BD304" t="s">
        <v>458</v>
      </c>
      <c r="BE304">
        <v>180</v>
      </c>
      <c r="BF304" t="s">
        <v>2135</v>
      </c>
      <c r="BG304" t="s">
        <v>458</v>
      </c>
      <c r="BH304">
        <v>242</v>
      </c>
      <c r="BI304" t="s">
        <v>319</v>
      </c>
      <c r="BJ304" t="s">
        <v>314</v>
      </c>
      <c r="BK304">
        <v>0</v>
      </c>
      <c r="BL304">
        <v>175</v>
      </c>
      <c r="BP304" t="s">
        <v>394</v>
      </c>
      <c r="BQ304" t="s">
        <v>523</v>
      </c>
    </row>
    <row r="305" spans="1:69">
      <c r="A305" t="s">
        <v>451</v>
      </c>
      <c r="B305">
        <v>304</v>
      </c>
      <c r="C305">
        <v>1987</v>
      </c>
      <c r="D305" t="s">
        <v>2127</v>
      </c>
      <c r="E305" t="s">
        <v>2128</v>
      </c>
      <c r="F305" t="s">
        <v>2129</v>
      </c>
      <c r="G305" t="s">
        <v>2130</v>
      </c>
      <c r="H305" t="s">
        <v>431</v>
      </c>
      <c r="I305" t="s">
        <v>2131</v>
      </c>
      <c r="J305" t="s">
        <v>2132</v>
      </c>
      <c r="L305" t="s">
        <v>2136</v>
      </c>
      <c r="M305" t="s">
        <v>98</v>
      </c>
      <c r="N305">
        <v>20</v>
      </c>
      <c r="O305" t="s">
        <v>99</v>
      </c>
      <c r="Q305" s="1">
        <v>42510</v>
      </c>
      <c r="R305" s="1">
        <v>42628</v>
      </c>
      <c r="S305" t="s">
        <v>140</v>
      </c>
      <c r="U305" t="s">
        <v>217</v>
      </c>
      <c r="W305" t="s">
        <v>379</v>
      </c>
      <c r="AC305" t="s">
        <v>101</v>
      </c>
      <c r="AD305" t="s">
        <v>102</v>
      </c>
      <c r="AE305">
        <v>992</v>
      </c>
      <c r="AF305">
        <v>64</v>
      </c>
      <c r="AG305">
        <v>41</v>
      </c>
      <c r="AI305" t="s">
        <v>168</v>
      </c>
      <c r="AJ305" t="s">
        <v>309</v>
      </c>
      <c r="AK305">
        <v>241</v>
      </c>
      <c r="AL305">
        <v>13</v>
      </c>
      <c r="AN305">
        <v>999</v>
      </c>
      <c r="AO305" t="s">
        <v>102</v>
      </c>
      <c r="AP305">
        <v>12</v>
      </c>
      <c r="AS305" t="s">
        <v>551</v>
      </c>
      <c r="AV305" t="s">
        <v>850</v>
      </c>
      <c r="AY305">
        <v>1</v>
      </c>
      <c r="AZ305" t="s">
        <v>2134</v>
      </c>
      <c r="BB305" t="s">
        <v>110</v>
      </c>
      <c r="BC305" t="s">
        <v>111</v>
      </c>
      <c r="BD305" t="s">
        <v>704</v>
      </c>
      <c r="BE305">
        <v>180</v>
      </c>
      <c r="BF305" t="s">
        <v>2135</v>
      </c>
      <c r="BG305" t="s">
        <v>458</v>
      </c>
      <c r="BH305">
        <v>243</v>
      </c>
      <c r="BI305" t="s">
        <v>319</v>
      </c>
      <c r="BJ305" t="s">
        <v>317</v>
      </c>
      <c r="BK305">
        <v>0</v>
      </c>
      <c r="BL305">
        <v>175</v>
      </c>
      <c r="BP305" t="s">
        <v>394</v>
      </c>
      <c r="BQ305" t="s">
        <v>1009</v>
      </c>
    </row>
    <row r="306" spans="1:69">
      <c r="A306" t="s">
        <v>451</v>
      </c>
      <c r="B306">
        <v>305</v>
      </c>
      <c r="C306">
        <v>1987</v>
      </c>
      <c r="D306" t="s">
        <v>2127</v>
      </c>
      <c r="E306" t="s">
        <v>2128</v>
      </c>
      <c r="F306" t="s">
        <v>2129</v>
      </c>
      <c r="G306" t="s">
        <v>2130</v>
      </c>
      <c r="H306" t="s">
        <v>431</v>
      </c>
      <c r="I306" t="s">
        <v>2131</v>
      </c>
      <c r="J306" t="s">
        <v>2132</v>
      </c>
      <c r="L306" t="s">
        <v>2133</v>
      </c>
      <c r="M306" t="s">
        <v>98</v>
      </c>
      <c r="N306">
        <v>20</v>
      </c>
      <c r="O306" t="s">
        <v>99</v>
      </c>
      <c r="Q306" s="1">
        <v>42510</v>
      </c>
      <c r="R306" s="1">
        <v>42628</v>
      </c>
      <c r="S306" t="s">
        <v>140</v>
      </c>
      <c r="U306" t="s">
        <v>217</v>
      </c>
      <c r="W306" t="s">
        <v>379</v>
      </c>
      <c r="AC306" t="s">
        <v>101</v>
      </c>
      <c r="AD306" t="s">
        <v>102</v>
      </c>
      <c r="AE306">
        <v>992</v>
      </c>
      <c r="AF306">
        <v>64</v>
      </c>
      <c r="AG306">
        <v>41</v>
      </c>
      <c r="AI306" t="s">
        <v>168</v>
      </c>
      <c r="AJ306" t="s">
        <v>309</v>
      </c>
      <c r="AK306">
        <v>241</v>
      </c>
      <c r="AL306">
        <v>13</v>
      </c>
      <c r="AN306">
        <v>999</v>
      </c>
      <c r="AO306" t="s">
        <v>102</v>
      </c>
      <c r="AP306">
        <v>12</v>
      </c>
      <c r="AS306" t="s">
        <v>551</v>
      </c>
      <c r="AV306" t="s">
        <v>850</v>
      </c>
      <c r="AY306">
        <v>1</v>
      </c>
      <c r="AZ306" t="s">
        <v>2134</v>
      </c>
      <c r="BB306" t="s">
        <v>110</v>
      </c>
      <c r="BC306" t="s">
        <v>111</v>
      </c>
      <c r="BD306" t="s">
        <v>458</v>
      </c>
      <c r="BE306">
        <v>180</v>
      </c>
      <c r="BF306" t="s">
        <v>2135</v>
      </c>
      <c r="BG306" t="s">
        <v>458</v>
      </c>
      <c r="BH306">
        <v>244</v>
      </c>
      <c r="BI306" t="s">
        <v>348</v>
      </c>
      <c r="BJ306" t="s">
        <v>314</v>
      </c>
      <c r="BK306">
        <v>0</v>
      </c>
      <c r="BL306">
        <v>175</v>
      </c>
      <c r="BP306" t="s">
        <v>394</v>
      </c>
      <c r="BQ306" t="s">
        <v>1365</v>
      </c>
    </row>
    <row r="307" spans="1:69">
      <c r="A307" t="s">
        <v>451</v>
      </c>
      <c r="B307">
        <v>306</v>
      </c>
      <c r="C307">
        <v>1987</v>
      </c>
      <c r="D307" t="s">
        <v>2127</v>
      </c>
      <c r="E307" t="s">
        <v>2128</v>
      </c>
      <c r="F307" t="s">
        <v>2129</v>
      </c>
      <c r="G307" t="s">
        <v>2130</v>
      </c>
      <c r="H307" t="s">
        <v>431</v>
      </c>
      <c r="I307" t="s">
        <v>2131</v>
      </c>
      <c r="J307" t="s">
        <v>2132</v>
      </c>
      <c r="L307" t="s">
        <v>2133</v>
      </c>
      <c r="M307" t="s">
        <v>98</v>
      </c>
      <c r="N307">
        <v>20</v>
      </c>
      <c r="O307" t="s">
        <v>99</v>
      </c>
      <c r="Q307" s="1">
        <v>42510</v>
      </c>
      <c r="R307" s="1">
        <v>42628</v>
      </c>
      <c r="S307" t="s">
        <v>140</v>
      </c>
      <c r="U307" t="s">
        <v>217</v>
      </c>
      <c r="W307" t="s">
        <v>379</v>
      </c>
      <c r="AC307" t="s">
        <v>101</v>
      </c>
      <c r="AD307" t="s">
        <v>102</v>
      </c>
      <c r="AE307">
        <v>992</v>
      </c>
      <c r="AF307">
        <v>64</v>
      </c>
      <c r="AG307">
        <v>41</v>
      </c>
      <c r="AI307" t="s">
        <v>168</v>
      </c>
      <c r="AJ307" t="s">
        <v>309</v>
      </c>
      <c r="AK307">
        <v>241</v>
      </c>
      <c r="AL307">
        <v>13</v>
      </c>
      <c r="AN307">
        <v>999</v>
      </c>
      <c r="AO307" t="s">
        <v>102</v>
      </c>
      <c r="AP307">
        <v>12</v>
      </c>
      <c r="AS307" t="s">
        <v>551</v>
      </c>
      <c r="AV307" t="s">
        <v>850</v>
      </c>
      <c r="AY307">
        <v>1</v>
      </c>
      <c r="AZ307" t="s">
        <v>2134</v>
      </c>
      <c r="BB307" t="s">
        <v>110</v>
      </c>
      <c r="BC307" t="s">
        <v>111</v>
      </c>
      <c r="BD307" t="s">
        <v>458</v>
      </c>
      <c r="BE307">
        <v>180</v>
      </c>
      <c r="BF307" t="s">
        <v>2135</v>
      </c>
      <c r="BG307" t="s">
        <v>458</v>
      </c>
      <c r="BH307">
        <v>245</v>
      </c>
      <c r="BI307" t="s">
        <v>316</v>
      </c>
      <c r="BJ307" t="s">
        <v>314</v>
      </c>
      <c r="BK307">
        <v>0</v>
      </c>
      <c r="BL307">
        <v>175</v>
      </c>
      <c r="BP307" t="s">
        <v>394</v>
      </c>
      <c r="BQ307" t="s">
        <v>106</v>
      </c>
    </row>
    <row r="308" spans="1:69">
      <c r="A308" t="s">
        <v>451</v>
      </c>
      <c r="B308">
        <v>307</v>
      </c>
      <c r="C308">
        <v>1987</v>
      </c>
      <c r="D308" t="s">
        <v>2127</v>
      </c>
      <c r="E308" t="s">
        <v>2128</v>
      </c>
      <c r="F308" t="s">
        <v>2129</v>
      </c>
      <c r="G308" t="s">
        <v>2130</v>
      </c>
      <c r="H308" t="s">
        <v>431</v>
      </c>
      <c r="I308" t="s">
        <v>2131</v>
      </c>
      <c r="J308" t="s">
        <v>2132</v>
      </c>
      <c r="L308" t="s">
        <v>2136</v>
      </c>
      <c r="M308" t="s">
        <v>98</v>
      </c>
      <c r="N308">
        <v>20</v>
      </c>
      <c r="O308" t="s">
        <v>99</v>
      </c>
      <c r="Q308" s="1">
        <v>42510</v>
      </c>
      <c r="R308" s="1">
        <v>42628</v>
      </c>
      <c r="S308" t="s">
        <v>140</v>
      </c>
      <c r="U308" t="s">
        <v>217</v>
      </c>
      <c r="W308" t="s">
        <v>379</v>
      </c>
      <c r="AC308" t="s">
        <v>101</v>
      </c>
      <c r="AD308" t="s">
        <v>102</v>
      </c>
      <c r="AE308">
        <v>992</v>
      </c>
      <c r="AF308">
        <v>64</v>
      </c>
      <c r="AG308">
        <v>41</v>
      </c>
      <c r="AI308" t="s">
        <v>168</v>
      </c>
      <c r="AJ308" t="s">
        <v>309</v>
      </c>
      <c r="AK308">
        <v>241</v>
      </c>
      <c r="AL308">
        <v>13</v>
      </c>
      <c r="AN308">
        <v>999</v>
      </c>
      <c r="AO308" t="s">
        <v>102</v>
      </c>
      <c r="AP308">
        <v>12</v>
      </c>
      <c r="AS308" t="s">
        <v>551</v>
      </c>
      <c r="AV308" t="s">
        <v>850</v>
      </c>
      <c r="AY308">
        <v>1</v>
      </c>
      <c r="AZ308" t="s">
        <v>2134</v>
      </c>
      <c r="BB308" t="s">
        <v>110</v>
      </c>
      <c r="BC308" t="s">
        <v>111</v>
      </c>
      <c r="BD308" t="s">
        <v>704</v>
      </c>
      <c r="BE308">
        <v>180</v>
      </c>
      <c r="BF308" t="s">
        <v>2135</v>
      </c>
      <c r="BG308" t="s">
        <v>458</v>
      </c>
      <c r="BH308">
        <v>246</v>
      </c>
      <c r="BI308" t="s">
        <v>319</v>
      </c>
      <c r="BJ308" t="s">
        <v>317</v>
      </c>
      <c r="BK308">
        <v>0</v>
      </c>
      <c r="BL308">
        <v>175</v>
      </c>
      <c r="BP308" t="s">
        <v>394</v>
      </c>
      <c r="BQ308" t="s">
        <v>507</v>
      </c>
    </row>
    <row r="309" spans="1:69">
      <c r="A309" t="s">
        <v>451</v>
      </c>
      <c r="B309">
        <v>308</v>
      </c>
      <c r="C309">
        <v>1987</v>
      </c>
      <c r="D309" t="s">
        <v>2127</v>
      </c>
      <c r="E309" t="s">
        <v>2128</v>
      </c>
      <c r="F309" t="s">
        <v>2129</v>
      </c>
      <c r="G309" t="s">
        <v>2130</v>
      </c>
      <c r="H309" t="s">
        <v>431</v>
      </c>
      <c r="I309" t="s">
        <v>2131</v>
      </c>
      <c r="J309" t="s">
        <v>2132</v>
      </c>
      <c r="L309" t="s">
        <v>2136</v>
      </c>
      <c r="M309" t="s">
        <v>98</v>
      </c>
      <c r="N309">
        <v>20</v>
      </c>
      <c r="O309" t="s">
        <v>99</v>
      </c>
      <c r="Q309" s="1">
        <v>42510</v>
      </c>
      <c r="R309" s="1">
        <v>42628</v>
      </c>
      <c r="S309" t="s">
        <v>140</v>
      </c>
      <c r="U309" t="s">
        <v>217</v>
      </c>
      <c r="W309" t="s">
        <v>379</v>
      </c>
      <c r="AC309" t="s">
        <v>101</v>
      </c>
      <c r="AD309" t="s">
        <v>102</v>
      </c>
      <c r="AE309">
        <v>992</v>
      </c>
      <c r="AF309">
        <v>64</v>
      </c>
      <c r="AG309">
        <v>41</v>
      </c>
      <c r="AI309" t="s">
        <v>168</v>
      </c>
      <c r="AJ309" t="s">
        <v>309</v>
      </c>
      <c r="AK309">
        <v>241</v>
      </c>
      <c r="AL309">
        <v>13</v>
      </c>
      <c r="AN309">
        <v>999</v>
      </c>
      <c r="AO309" t="s">
        <v>102</v>
      </c>
      <c r="AP309">
        <v>12</v>
      </c>
      <c r="AS309" t="s">
        <v>551</v>
      </c>
      <c r="AV309" t="s">
        <v>850</v>
      </c>
      <c r="AY309">
        <v>1</v>
      </c>
      <c r="AZ309" t="s">
        <v>2134</v>
      </c>
      <c r="BB309" t="s">
        <v>110</v>
      </c>
      <c r="BC309" t="s">
        <v>111</v>
      </c>
      <c r="BD309" t="s">
        <v>704</v>
      </c>
      <c r="BE309">
        <v>180</v>
      </c>
      <c r="BF309" t="s">
        <v>2135</v>
      </c>
      <c r="BG309" t="s">
        <v>458</v>
      </c>
      <c r="BH309">
        <v>247</v>
      </c>
      <c r="BI309" t="s">
        <v>348</v>
      </c>
      <c r="BJ309" t="s">
        <v>317</v>
      </c>
      <c r="BK309">
        <v>0</v>
      </c>
      <c r="BL309">
        <v>175</v>
      </c>
      <c r="BP309" t="s">
        <v>394</v>
      </c>
      <c r="BQ309" t="s">
        <v>322</v>
      </c>
    </row>
    <row r="310" spans="1:69">
      <c r="A310" t="s">
        <v>451</v>
      </c>
      <c r="B310">
        <v>309</v>
      </c>
      <c r="C310">
        <v>1987</v>
      </c>
      <c r="D310" t="s">
        <v>2127</v>
      </c>
      <c r="E310" t="s">
        <v>2128</v>
      </c>
      <c r="F310" t="s">
        <v>2129</v>
      </c>
      <c r="G310" t="s">
        <v>2130</v>
      </c>
      <c r="H310" t="s">
        <v>431</v>
      </c>
      <c r="I310" t="s">
        <v>2131</v>
      </c>
      <c r="J310" t="s">
        <v>2132</v>
      </c>
      <c r="L310" t="s">
        <v>2136</v>
      </c>
      <c r="M310" t="s">
        <v>98</v>
      </c>
      <c r="N310">
        <v>20</v>
      </c>
      <c r="O310" t="s">
        <v>99</v>
      </c>
      <c r="Q310" s="1">
        <v>42510</v>
      </c>
      <c r="R310" s="1">
        <v>42628</v>
      </c>
      <c r="S310" t="s">
        <v>140</v>
      </c>
      <c r="U310" t="s">
        <v>217</v>
      </c>
      <c r="W310" t="s">
        <v>379</v>
      </c>
      <c r="AC310" t="s">
        <v>101</v>
      </c>
      <c r="AD310" t="s">
        <v>102</v>
      </c>
      <c r="AE310">
        <v>992</v>
      </c>
      <c r="AF310">
        <v>64</v>
      </c>
      <c r="AG310">
        <v>41</v>
      </c>
      <c r="AI310" t="s">
        <v>168</v>
      </c>
      <c r="AJ310" t="s">
        <v>309</v>
      </c>
      <c r="AK310">
        <v>241</v>
      </c>
      <c r="AL310">
        <v>13</v>
      </c>
      <c r="AN310">
        <v>999</v>
      </c>
      <c r="AO310" t="s">
        <v>102</v>
      </c>
      <c r="AP310">
        <v>12</v>
      </c>
      <c r="AS310" t="s">
        <v>551</v>
      </c>
      <c r="AV310" t="s">
        <v>850</v>
      </c>
      <c r="AY310">
        <v>1</v>
      </c>
      <c r="AZ310" t="s">
        <v>2134</v>
      </c>
      <c r="BB310" t="s">
        <v>110</v>
      </c>
      <c r="BC310" t="s">
        <v>111</v>
      </c>
      <c r="BD310" t="s">
        <v>704</v>
      </c>
      <c r="BE310">
        <v>180</v>
      </c>
      <c r="BF310" t="s">
        <v>2135</v>
      </c>
      <c r="BG310" t="s">
        <v>458</v>
      </c>
      <c r="BH310">
        <v>248</v>
      </c>
      <c r="BI310" t="s">
        <v>316</v>
      </c>
      <c r="BJ310" t="s">
        <v>317</v>
      </c>
      <c r="BK310">
        <v>0</v>
      </c>
      <c r="BL310">
        <v>175</v>
      </c>
      <c r="BP310" t="s">
        <v>394</v>
      </c>
      <c r="BQ310" t="s">
        <v>681</v>
      </c>
    </row>
    <row r="311" spans="1:69">
      <c r="A311" t="s">
        <v>451</v>
      </c>
      <c r="B311">
        <v>310</v>
      </c>
      <c r="C311">
        <v>1988</v>
      </c>
      <c r="D311" t="s">
        <v>2127</v>
      </c>
      <c r="E311" t="s">
        <v>2128</v>
      </c>
      <c r="F311" t="s">
        <v>2129</v>
      </c>
      <c r="G311" t="s">
        <v>2130</v>
      </c>
      <c r="H311" t="s">
        <v>431</v>
      </c>
      <c r="I311" t="s">
        <v>2131</v>
      </c>
      <c r="J311" t="s">
        <v>2132</v>
      </c>
      <c r="L311" t="s">
        <v>2133</v>
      </c>
      <c r="M311" t="s">
        <v>98</v>
      </c>
      <c r="N311">
        <v>20</v>
      </c>
      <c r="O311" t="s">
        <v>99</v>
      </c>
      <c r="Q311" s="1">
        <v>42510</v>
      </c>
      <c r="R311" s="1">
        <v>42628</v>
      </c>
      <c r="S311" t="s">
        <v>140</v>
      </c>
      <c r="U311" t="s">
        <v>488</v>
      </c>
      <c r="W311" t="s">
        <v>1352</v>
      </c>
      <c r="AC311" t="s">
        <v>101</v>
      </c>
      <c r="AD311" t="s">
        <v>102</v>
      </c>
      <c r="AE311">
        <v>1228</v>
      </c>
      <c r="AF311">
        <v>109</v>
      </c>
      <c r="AG311">
        <v>58</v>
      </c>
      <c r="AI311">
        <v>2</v>
      </c>
      <c r="AJ311" t="s">
        <v>551</v>
      </c>
      <c r="AK311">
        <v>232</v>
      </c>
      <c r="AL311">
        <v>50</v>
      </c>
      <c r="AN311">
        <v>807</v>
      </c>
      <c r="AO311" t="s">
        <v>102</v>
      </c>
      <c r="AP311">
        <v>49</v>
      </c>
      <c r="AS311" t="s">
        <v>755</v>
      </c>
      <c r="AV311" t="s">
        <v>850</v>
      </c>
      <c r="AY311">
        <v>1</v>
      </c>
      <c r="AZ311" t="s">
        <v>2134</v>
      </c>
      <c r="BB311" t="s">
        <v>110</v>
      </c>
      <c r="BC311" t="s">
        <v>111</v>
      </c>
      <c r="BD311" t="s">
        <v>458</v>
      </c>
      <c r="BE311">
        <v>180</v>
      </c>
      <c r="BF311" t="s">
        <v>2135</v>
      </c>
      <c r="BG311" t="s">
        <v>458</v>
      </c>
      <c r="BH311">
        <v>249</v>
      </c>
      <c r="BI311" t="s">
        <v>319</v>
      </c>
      <c r="BJ311" t="s">
        <v>314</v>
      </c>
      <c r="BK311">
        <v>0</v>
      </c>
      <c r="BL311">
        <v>175</v>
      </c>
      <c r="BP311" t="s">
        <v>336</v>
      </c>
      <c r="BQ311">
        <v>15</v>
      </c>
    </row>
    <row r="312" spans="1:69">
      <c r="A312" t="s">
        <v>451</v>
      </c>
      <c r="B312">
        <v>311</v>
      </c>
      <c r="C312">
        <v>1988</v>
      </c>
      <c r="D312" t="s">
        <v>2127</v>
      </c>
      <c r="E312" t="s">
        <v>2128</v>
      </c>
      <c r="F312" t="s">
        <v>2129</v>
      </c>
      <c r="G312" t="s">
        <v>2130</v>
      </c>
      <c r="H312" t="s">
        <v>431</v>
      </c>
      <c r="I312" t="s">
        <v>2131</v>
      </c>
      <c r="J312" t="s">
        <v>2132</v>
      </c>
      <c r="L312" t="s">
        <v>2136</v>
      </c>
      <c r="M312" t="s">
        <v>98</v>
      </c>
      <c r="N312">
        <v>20</v>
      </c>
      <c r="O312" t="s">
        <v>99</v>
      </c>
      <c r="Q312" s="1">
        <v>42510</v>
      </c>
      <c r="R312" s="1">
        <v>42628</v>
      </c>
      <c r="S312" t="s">
        <v>390</v>
      </c>
      <c r="U312" t="s">
        <v>488</v>
      </c>
      <c r="W312" t="s">
        <v>1352</v>
      </c>
      <c r="AC312" t="s">
        <v>101</v>
      </c>
      <c r="AD312" t="s">
        <v>102</v>
      </c>
      <c r="AE312">
        <v>1228</v>
      </c>
      <c r="AF312">
        <v>109</v>
      </c>
      <c r="AG312">
        <v>58</v>
      </c>
      <c r="AI312">
        <v>2</v>
      </c>
      <c r="AJ312" t="s">
        <v>551</v>
      </c>
      <c r="AK312">
        <v>232</v>
      </c>
      <c r="AL312">
        <v>50</v>
      </c>
      <c r="AN312">
        <v>807</v>
      </c>
      <c r="AO312" t="s">
        <v>102</v>
      </c>
      <c r="AP312">
        <v>49</v>
      </c>
      <c r="AS312" t="s">
        <v>755</v>
      </c>
      <c r="AV312" t="s">
        <v>850</v>
      </c>
      <c r="AY312">
        <v>1</v>
      </c>
      <c r="AZ312" t="s">
        <v>2134</v>
      </c>
      <c r="BB312" t="s">
        <v>110</v>
      </c>
      <c r="BC312" t="s">
        <v>111</v>
      </c>
      <c r="BD312" t="s">
        <v>704</v>
      </c>
      <c r="BE312">
        <v>180</v>
      </c>
      <c r="BF312" t="s">
        <v>2135</v>
      </c>
      <c r="BG312" t="s">
        <v>458</v>
      </c>
      <c r="BH312">
        <v>250</v>
      </c>
      <c r="BI312" t="s">
        <v>319</v>
      </c>
      <c r="BJ312" t="s">
        <v>317</v>
      </c>
      <c r="BK312">
        <v>0</v>
      </c>
      <c r="BL312">
        <v>175</v>
      </c>
      <c r="BP312" t="s">
        <v>336</v>
      </c>
      <c r="BQ312" t="s">
        <v>570</v>
      </c>
    </row>
    <row r="313" spans="1:69">
      <c r="A313" t="s">
        <v>451</v>
      </c>
      <c r="B313">
        <v>312</v>
      </c>
      <c r="C313">
        <v>1988</v>
      </c>
      <c r="D313" t="s">
        <v>2127</v>
      </c>
      <c r="E313" t="s">
        <v>2128</v>
      </c>
      <c r="F313" t="s">
        <v>2129</v>
      </c>
      <c r="G313" t="s">
        <v>2130</v>
      </c>
      <c r="H313" t="s">
        <v>431</v>
      </c>
      <c r="I313" t="s">
        <v>2131</v>
      </c>
      <c r="J313" t="s">
        <v>2132</v>
      </c>
      <c r="L313" t="s">
        <v>2136</v>
      </c>
      <c r="M313" t="s">
        <v>98</v>
      </c>
      <c r="N313">
        <v>20</v>
      </c>
      <c r="O313" t="s">
        <v>99</v>
      </c>
      <c r="Q313" s="1">
        <v>42510</v>
      </c>
      <c r="R313" s="1">
        <v>42628</v>
      </c>
      <c r="S313" t="s">
        <v>390</v>
      </c>
      <c r="U313" t="s">
        <v>488</v>
      </c>
      <c r="W313" t="s">
        <v>1352</v>
      </c>
      <c r="AC313" t="s">
        <v>101</v>
      </c>
      <c r="AD313" t="s">
        <v>102</v>
      </c>
      <c r="AE313">
        <v>1228</v>
      </c>
      <c r="AF313">
        <v>109</v>
      </c>
      <c r="AG313">
        <v>58</v>
      </c>
      <c r="AI313">
        <v>2</v>
      </c>
      <c r="AJ313" t="s">
        <v>551</v>
      </c>
      <c r="AK313">
        <v>232</v>
      </c>
      <c r="AL313">
        <v>50</v>
      </c>
      <c r="AN313">
        <v>807</v>
      </c>
      <c r="AO313" t="s">
        <v>102</v>
      </c>
      <c r="AP313">
        <v>49</v>
      </c>
      <c r="AS313" t="s">
        <v>755</v>
      </c>
      <c r="AV313" t="s">
        <v>850</v>
      </c>
      <c r="AY313">
        <v>1</v>
      </c>
      <c r="AZ313" t="s">
        <v>2134</v>
      </c>
      <c r="BB313" t="s">
        <v>110</v>
      </c>
      <c r="BC313" t="s">
        <v>111</v>
      </c>
      <c r="BD313" t="s">
        <v>704</v>
      </c>
      <c r="BE313">
        <v>180</v>
      </c>
      <c r="BF313" t="s">
        <v>2135</v>
      </c>
      <c r="BG313" t="s">
        <v>458</v>
      </c>
      <c r="BH313">
        <v>251</v>
      </c>
      <c r="BI313" t="s">
        <v>319</v>
      </c>
      <c r="BJ313" t="s">
        <v>317</v>
      </c>
      <c r="BK313">
        <v>0</v>
      </c>
      <c r="BL313">
        <v>175</v>
      </c>
      <c r="BP313" t="s">
        <v>336</v>
      </c>
      <c r="BQ313">
        <v>13</v>
      </c>
    </row>
    <row r="314" spans="1:69">
      <c r="A314" t="s">
        <v>451</v>
      </c>
      <c r="B314">
        <v>313</v>
      </c>
      <c r="C314">
        <v>1988</v>
      </c>
      <c r="D314" t="s">
        <v>2127</v>
      </c>
      <c r="E314" t="s">
        <v>2128</v>
      </c>
      <c r="F314" t="s">
        <v>2129</v>
      </c>
      <c r="G314" t="s">
        <v>2130</v>
      </c>
      <c r="H314" t="s">
        <v>431</v>
      </c>
      <c r="I314" t="s">
        <v>2131</v>
      </c>
      <c r="J314" t="s">
        <v>2132</v>
      </c>
      <c r="L314" t="s">
        <v>2133</v>
      </c>
      <c r="M314" t="s">
        <v>98</v>
      </c>
      <c r="N314">
        <v>20</v>
      </c>
      <c r="O314" t="s">
        <v>99</v>
      </c>
      <c r="Q314" s="1">
        <v>42510</v>
      </c>
      <c r="R314" s="1">
        <v>42628</v>
      </c>
      <c r="S314" t="s">
        <v>390</v>
      </c>
      <c r="U314" t="s">
        <v>488</v>
      </c>
      <c r="W314" t="s">
        <v>1352</v>
      </c>
      <c r="AC314" t="s">
        <v>101</v>
      </c>
      <c r="AD314" t="s">
        <v>102</v>
      </c>
      <c r="AE314">
        <v>1228</v>
      </c>
      <c r="AF314">
        <v>109</v>
      </c>
      <c r="AG314">
        <v>58</v>
      </c>
      <c r="AI314">
        <v>2</v>
      </c>
      <c r="AJ314" t="s">
        <v>551</v>
      </c>
      <c r="AK314">
        <v>232</v>
      </c>
      <c r="AL314">
        <v>50</v>
      </c>
      <c r="AN314">
        <v>807</v>
      </c>
      <c r="AO314" t="s">
        <v>102</v>
      </c>
      <c r="AP314">
        <v>49</v>
      </c>
      <c r="AS314" t="s">
        <v>755</v>
      </c>
      <c r="AV314" t="s">
        <v>850</v>
      </c>
      <c r="AY314">
        <v>1</v>
      </c>
      <c r="AZ314" t="s">
        <v>2134</v>
      </c>
      <c r="BB314" t="s">
        <v>110</v>
      </c>
      <c r="BC314" t="s">
        <v>111</v>
      </c>
      <c r="BD314" t="s">
        <v>458</v>
      </c>
      <c r="BE314">
        <v>180</v>
      </c>
      <c r="BF314" t="s">
        <v>2135</v>
      </c>
      <c r="BG314" t="s">
        <v>458</v>
      </c>
      <c r="BH314">
        <v>252</v>
      </c>
      <c r="BI314" t="s">
        <v>348</v>
      </c>
      <c r="BJ314" t="s">
        <v>314</v>
      </c>
      <c r="BK314">
        <v>0</v>
      </c>
      <c r="BL314">
        <v>175</v>
      </c>
      <c r="BP314" t="s">
        <v>336</v>
      </c>
      <c r="BQ314" t="s">
        <v>517</v>
      </c>
    </row>
    <row r="315" spans="1:69">
      <c r="A315" t="s">
        <v>451</v>
      </c>
      <c r="B315">
        <v>314</v>
      </c>
      <c r="C315">
        <v>1988</v>
      </c>
      <c r="D315" t="s">
        <v>2127</v>
      </c>
      <c r="E315" t="s">
        <v>2128</v>
      </c>
      <c r="F315" t="s">
        <v>2129</v>
      </c>
      <c r="G315" t="s">
        <v>2130</v>
      </c>
      <c r="H315" t="s">
        <v>431</v>
      </c>
      <c r="I315" t="s">
        <v>2131</v>
      </c>
      <c r="J315" t="s">
        <v>2132</v>
      </c>
      <c r="L315" t="s">
        <v>2133</v>
      </c>
      <c r="M315" t="s">
        <v>98</v>
      </c>
      <c r="N315">
        <v>20</v>
      </c>
      <c r="O315" t="s">
        <v>99</v>
      </c>
      <c r="Q315" s="1">
        <v>42510</v>
      </c>
      <c r="R315" s="1">
        <v>42628</v>
      </c>
      <c r="S315" t="s">
        <v>390</v>
      </c>
      <c r="U315" t="s">
        <v>488</v>
      </c>
      <c r="W315" t="s">
        <v>1352</v>
      </c>
      <c r="AC315" t="s">
        <v>101</v>
      </c>
      <c r="AD315" t="s">
        <v>102</v>
      </c>
      <c r="AE315">
        <v>1228</v>
      </c>
      <c r="AF315">
        <v>109</v>
      </c>
      <c r="AG315">
        <v>58</v>
      </c>
      <c r="AI315">
        <v>2</v>
      </c>
      <c r="AJ315" t="s">
        <v>551</v>
      </c>
      <c r="AK315">
        <v>232</v>
      </c>
      <c r="AL315">
        <v>50</v>
      </c>
      <c r="AN315">
        <v>807</v>
      </c>
      <c r="AO315" t="s">
        <v>102</v>
      </c>
      <c r="AP315">
        <v>49</v>
      </c>
      <c r="AS315" t="s">
        <v>755</v>
      </c>
      <c r="AV315" t="s">
        <v>850</v>
      </c>
      <c r="AY315">
        <v>1</v>
      </c>
      <c r="AZ315" t="s">
        <v>2134</v>
      </c>
      <c r="BB315" t="s">
        <v>110</v>
      </c>
      <c r="BC315" t="s">
        <v>111</v>
      </c>
      <c r="BD315" t="s">
        <v>458</v>
      </c>
      <c r="BE315">
        <v>180</v>
      </c>
      <c r="BF315" t="s">
        <v>2135</v>
      </c>
      <c r="BG315" t="s">
        <v>458</v>
      </c>
      <c r="BH315">
        <v>253</v>
      </c>
      <c r="BI315" t="s">
        <v>316</v>
      </c>
      <c r="BJ315" t="s">
        <v>314</v>
      </c>
      <c r="BK315">
        <v>0</v>
      </c>
      <c r="BL315">
        <v>175</v>
      </c>
      <c r="BP315" t="s">
        <v>336</v>
      </c>
      <c r="BQ315" t="s">
        <v>1942</v>
      </c>
    </row>
    <row r="316" spans="1:69">
      <c r="A316" t="s">
        <v>451</v>
      </c>
      <c r="B316">
        <v>315</v>
      </c>
      <c r="C316">
        <v>1988</v>
      </c>
      <c r="D316" t="s">
        <v>2127</v>
      </c>
      <c r="E316" t="s">
        <v>2128</v>
      </c>
      <c r="F316" t="s">
        <v>2129</v>
      </c>
      <c r="G316" t="s">
        <v>2130</v>
      </c>
      <c r="H316" t="s">
        <v>431</v>
      </c>
      <c r="I316" t="s">
        <v>2131</v>
      </c>
      <c r="J316" t="s">
        <v>2132</v>
      </c>
      <c r="L316" t="s">
        <v>2136</v>
      </c>
      <c r="M316" t="s">
        <v>98</v>
      </c>
      <c r="N316">
        <v>20</v>
      </c>
      <c r="O316" t="s">
        <v>99</v>
      </c>
      <c r="Q316" s="1">
        <v>42510</v>
      </c>
      <c r="R316" s="1">
        <v>42628</v>
      </c>
      <c r="S316" t="s">
        <v>390</v>
      </c>
      <c r="U316" t="s">
        <v>488</v>
      </c>
      <c r="W316" t="s">
        <v>1352</v>
      </c>
      <c r="AC316" t="s">
        <v>101</v>
      </c>
      <c r="AD316" t="s">
        <v>102</v>
      </c>
      <c r="AE316">
        <v>1228</v>
      </c>
      <c r="AF316">
        <v>109</v>
      </c>
      <c r="AG316">
        <v>58</v>
      </c>
      <c r="AI316">
        <v>2</v>
      </c>
      <c r="AJ316" t="s">
        <v>551</v>
      </c>
      <c r="AK316">
        <v>232</v>
      </c>
      <c r="AL316">
        <v>50</v>
      </c>
      <c r="AN316">
        <v>807</v>
      </c>
      <c r="AO316" t="s">
        <v>102</v>
      </c>
      <c r="AP316">
        <v>49</v>
      </c>
      <c r="AS316" t="s">
        <v>755</v>
      </c>
      <c r="AV316" t="s">
        <v>850</v>
      </c>
      <c r="AY316">
        <v>1</v>
      </c>
      <c r="AZ316" t="s">
        <v>2134</v>
      </c>
      <c r="BB316" t="s">
        <v>110</v>
      </c>
      <c r="BC316" t="s">
        <v>111</v>
      </c>
      <c r="BD316" t="s">
        <v>704</v>
      </c>
      <c r="BE316">
        <v>180</v>
      </c>
      <c r="BF316" t="s">
        <v>2135</v>
      </c>
      <c r="BG316" t="s">
        <v>458</v>
      </c>
      <c r="BH316">
        <v>254</v>
      </c>
      <c r="BI316" t="s">
        <v>319</v>
      </c>
      <c r="BJ316" t="s">
        <v>317</v>
      </c>
      <c r="BK316">
        <v>0</v>
      </c>
      <c r="BL316">
        <v>175</v>
      </c>
      <c r="BP316" t="s">
        <v>336</v>
      </c>
      <c r="BQ316" t="s">
        <v>107</v>
      </c>
    </row>
    <row r="317" spans="1:69">
      <c r="A317" t="s">
        <v>451</v>
      </c>
      <c r="B317">
        <v>316</v>
      </c>
      <c r="C317">
        <v>1988</v>
      </c>
      <c r="D317" t="s">
        <v>2127</v>
      </c>
      <c r="E317" t="s">
        <v>2128</v>
      </c>
      <c r="F317" t="s">
        <v>2129</v>
      </c>
      <c r="G317" t="s">
        <v>2130</v>
      </c>
      <c r="H317" t="s">
        <v>431</v>
      </c>
      <c r="I317" t="s">
        <v>2131</v>
      </c>
      <c r="J317" t="s">
        <v>2132</v>
      </c>
      <c r="L317" t="s">
        <v>2136</v>
      </c>
      <c r="M317" t="s">
        <v>98</v>
      </c>
      <c r="N317">
        <v>20</v>
      </c>
      <c r="O317" t="s">
        <v>99</v>
      </c>
      <c r="Q317" s="1">
        <v>42510</v>
      </c>
      <c r="R317" s="1">
        <v>42628</v>
      </c>
      <c r="S317" t="s">
        <v>390</v>
      </c>
      <c r="U317" t="s">
        <v>488</v>
      </c>
      <c r="W317" t="s">
        <v>1352</v>
      </c>
      <c r="AC317" t="s">
        <v>101</v>
      </c>
      <c r="AD317" t="s">
        <v>102</v>
      </c>
      <c r="AE317">
        <v>1228</v>
      </c>
      <c r="AF317">
        <v>109</v>
      </c>
      <c r="AG317">
        <v>58</v>
      </c>
      <c r="AI317">
        <v>2</v>
      </c>
      <c r="AJ317" t="s">
        <v>551</v>
      </c>
      <c r="AK317">
        <v>232</v>
      </c>
      <c r="AL317">
        <v>50</v>
      </c>
      <c r="AN317">
        <v>807</v>
      </c>
      <c r="AO317" t="s">
        <v>102</v>
      </c>
      <c r="AP317">
        <v>49</v>
      </c>
      <c r="AS317" t="s">
        <v>755</v>
      </c>
      <c r="AV317" t="s">
        <v>850</v>
      </c>
      <c r="AY317">
        <v>1</v>
      </c>
      <c r="AZ317" t="s">
        <v>2134</v>
      </c>
      <c r="BB317" t="s">
        <v>110</v>
      </c>
      <c r="BC317" t="s">
        <v>111</v>
      </c>
      <c r="BD317" t="s">
        <v>704</v>
      </c>
      <c r="BE317">
        <v>180</v>
      </c>
      <c r="BF317" t="s">
        <v>2135</v>
      </c>
      <c r="BG317" t="s">
        <v>458</v>
      </c>
      <c r="BH317">
        <v>255</v>
      </c>
      <c r="BI317" t="s">
        <v>348</v>
      </c>
      <c r="BJ317" t="s">
        <v>317</v>
      </c>
      <c r="BK317">
        <v>0</v>
      </c>
      <c r="BL317">
        <v>175</v>
      </c>
      <c r="BP317" t="s">
        <v>336</v>
      </c>
      <c r="BQ317" t="s">
        <v>1873</v>
      </c>
    </row>
    <row r="318" spans="1:69">
      <c r="A318" t="s">
        <v>451</v>
      </c>
      <c r="B318">
        <v>317</v>
      </c>
      <c r="C318">
        <v>1988</v>
      </c>
      <c r="D318" t="s">
        <v>2127</v>
      </c>
      <c r="E318" t="s">
        <v>2128</v>
      </c>
      <c r="F318" t="s">
        <v>2129</v>
      </c>
      <c r="G318" t="s">
        <v>2130</v>
      </c>
      <c r="H318" t="s">
        <v>431</v>
      </c>
      <c r="I318" t="s">
        <v>2131</v>
      </c>
      <c r="J318" t="s">
        <v>2132</v>
      </c>
      <c r="L318" t="s">
        <v>2136</v>
      </c>
      <c r="M318" t="s">
        <v>98</v>
      </c>
      <c r="N318">
        <v>20</v>
      </c>
      <c r="O318" t="s">
        <v>99</v>
      </c>
      <c r="Q318" s="1">
        <v>42510</v>
      </c>
      <c r="R318" s="1">
        <v>42628</v>
      </c>
      <c r="S318" t="s">
        <v>390</v>
      </c>
      <c r="U318" t="s">
        <v>488</v>
      </c>
      <c r="W318" t="s">
        <v>1352</v>
      </c>
      <c r="AC318" t="s">
        <v>101</v>
      </c>
      <c r="AD318" t="s">
        <v>102</v>
      </c>
      <c r="AE318">
        <v>1228</v>
      </c>
      <c r="AF318">
        <v>109</v>
      </c>
      <c r="AG318">
        <v>58</v>
      </c>
      <c r="AI318">
        <v>2</v>
      </c>
      <c r="AJ318" t="s">
        <v>551</v>
      </c>
      <c r="AK318">
        <v>232</v>
      </c>
      <c r="AL318">
        <v>50</v>
      </c>
      <c r="AN318">
        <v>807</v>
      </c>
      <c r="AO318" t="s">
        <v>102</v>
      </c>
      <c r="AP318">
        <v>49</v>
      </c>
      <c r="AS318" t="s">
        <v>755</v>
      </c>
      <c r="AV318" t="s">
        <v>850</v>
      </c>
      <c r="AY318">
        <v>1</v>
      </c>
      <c r="AZ318" t="s">
        <v>2134</v>
      </c>
      <c r="BB318" t="s">
        <v>110</v>
      </c>
      <c r="BC318" t="s">
        <v>111</v>
      </c>
      <c r="BD318" t="s">
        <v>704</v>
      </c>
      <c r="BE318">
        <v>180</v>
      </c>
      <c r="BF318" t="s">
        <v>2135</v>
      </c>
      <c r="BG318" t="s">
        <v>458</v>
      </c>
      <c r="BH318">
        <v>256</v>
      </c>
      <c r="BI318" t="s">
        <v>316</v>
      </c>
      <c r="BJ318" t="s">
        <v>317</v>
      </c>
      <c r="BK318">
        <v>0</v>
      </c>
      <c r="BL318">
        <v>175</v>
      </c>
      <c r="BP318" t="s">
        <v>336</v>
      </c>
      <c r="BQ318" t="s">
        <v>515</v>
      </c>
    </row>
    <row r="319" spans="1:69">
      <c r="A319" t="s">
        <v>451</v>
      </c>
      <c r="B319">
        <v>318</v>
      </c>
      <c r="C319">
        <v>1989</v>
      </c>
      <c r="D319" t="s">
        <v>2127</v>
      </c>
      <c r="E319" t="s">
        <v>2128</v>
      </c>
      <c r="F319" t="s">
        <v>2129</v>
      </c>
      <c r="G319" t="s">
        <v>2130</v>
      </c>
      <c r="H319" t="s">
        <v>431</v>
      </c>
      <c r="I319" t="s">
        <v>2131</v>
      </c>
      <c r="J319" t="s">
        <v>2132</v>
      </c>
      <c r="L319" t="s">
        <v>2133</v>
      </c>
      <c r="M319" t="s">
        <v>98</v>
      </c>
      <c r="N319">
        <v>20</v>
      </c>
      <c r="O319" t="s">
        <v>99</v>
      </c>
      <c r="Q319" s="1">
        <v>42510</v>
      </c>
      <c r="R319" s="1">
        <v>42628</v>
      </c>
      <c r="S319" t="s">
        <v>304</v>
      </c>
      <c r="U319" t="s">
        <v>128</v>
      </c>
      <c r="W319" t="s">
        <v>1302</v>
      </c>
      <c r="AC319" t="s">
        <v>101</v>
      </c>
      <c r="AD319" t="s">
        <v>102</v>
      </c>
      <c r="AE319">
        <v>432</v>
      </c>
      <c r="AF319">
        <v>33</v>
      </c>
      <c r="AG319">
        <v>67</v>
      </c>
      <c r="AI319" t="s">
        <v>365</v>
      </c>
      <c r="AJ319" t="s">
        <v>551</v>
      </c>
      <c r="AK319">
        <v>356</v>
      </c>
      <c r="AL319">
        <v>29</v>
      </c>
      <c r="AN319">
        <v>1286</v>
      </c>
      <c r="AO319" t="s">
        <v>102</v>
      </c>
      <c r="AP319">
        <v>29</v>
      </c>
      <c r="AS319" t="s">
        <v>734</v>
      </c>
      <c r="AV319" t="s">
        <v>850</v>
      </c>
      <c r="AY319">
        <v>1</v>
      </c>
      <c r="AZ319" t="s">
        <v>2134</v>
      </c>
      <c r="BB319" t="s">
        <v>110</v>
      </c>
      <c r="BC319" t="s">
        <v>111</v>
      </c>
      <c r="BD319" t="s">
        <v>458</v>
      </c>
      <c r="BE319">
        <v>180</v>
      </c>
      <c r="BF319" t="s">
        <v>2135</v>
      </c>
      <c r="BG319" t="s">
        <v>458</v>
      </c>
      <c r="BH319">
        <v>257</v>
      </c>
      <c r="BI319" t="s">
        <v>319</v>
      </c>
      <c r="BJ319" t="s">
        <v>314</v>
      </c>
      <c r="BK319">
        <v>0</v>
      </c>
      <c r="BL319">
        <v>175</v>
      </c>
      <c r="BP319" t="s">
        <v>283</v>
      </c>
      <c r="BQ319" t="s">
        <v>428</v>
      </c>
    </row>
    <row r="320" spans="1:69">
      <c r="A320" t="s">
        <v>451</v>
      </c>
      <c r="B320">
        <v>319</v>
      </c>
      <c r="C320">
        <v>1989</v>
      </c>
      <c r="D320" t="s">
        <v>2127</v>
      </c>
      <c r="E320" t="s">
        <v>2128</v>
      </c>
      <c r="F320" t="s">
        <v>2129</v>
      </c>
      <c r="G320" t="s">
        <v>2130</v>
      </c>
      <c r="H320" t="s">
        <v>431</v>
      </c>
      <c r="I320" t="s">
        <v>2131</v>
      </c>
      <c r="J320" t="s">
        <v>2132</v>
      </c>
      <c r="L320" t="s">
        <v>2136</v>
      </c>
      <c r="M320" t="s">
        <v>98</v>
      </c>
      <c r="N320">
        <v>20</v>
      </c>
      <c r="O320" t="s">
        <v>99</v>
      </c>
      <c r="Q320" s="1">
        <v>42510</v>
      </c>
      <c r="R320" s="1">
        <v>42628</v>
      </c>
      <c r="S320" t="s">
        <v>304</v>
      </c>
      <c r="U320" t="s">
        <v>128</v>
      </c>
      <c r="W320" t="s">
        <v>1302</v>
      </c>
      <c r="AC320" t="s">
        <v>101</v>
      </c>
      <c r="AD320" t="s">
        <v>102</v>
      </c>
      <c r="AE320">
        <v>432</v>
      </c>
      <c r="AF320">
        <v>33</v>
      </c>
      <c r="AG320">
        <v>67</v>
      </c>
      <c r="AI320" t="s">
        <v>365</v>
      </c>
      <c r="AJ320" t="s">
        <v>551</v>
      </c>
      <c r="AK320">
        <v>356</v>
      </c>
      <c r="AL320">
        <v>29</v>
      </c>
      <c r="AN320">
        <v>1286</v>
      </c>
      <c r="AO320" t="s">
        <v>102</v>
      </c>
      <c r="AP320">
        <v>29</v>
      </c>
      <c r="AS320" t="s">
        <v>734</v>
      </c>
      <c r="AV320" t="s">
        <v>850</v>
      </c>
      <c r="AY320">
        <v>1</v>
      </c>
      <c r="AZ320" t="s">
        <v>2134</v>
      </c>
      <c r="BB320" t="s">
        <v>110</v>
      </c>
      <c r="BC320" t="s">
        <v>111</v>
      </c>
      <c r="BD320" t="s">
        <v>704</v>
      </c>
      <c r="BE320">
        <v>180</v>
      </c>
      <c r="BF320" t="s">
        <v>2135</v>
      </c>
      <c r="BG320" t="s">
        <v>458</v>
      </c>
      <c r="BH320">
        <v>258</v>
      </c>
      <c r="BI320" t="s">
        <v>319</v>
      </c>
      <c r="BJ320" t="s">
        <v>317</v>
      </c>
      <c r="BK320">
        <v>0</v>
      </c>
      <c r="BL320">
        <v>175</v>
      </c>
      <c r="BP320" t="s">
        <v>283</v>
      </c>
      <c r="BQ320" t="s">
        <v>144</v>
      </c>
    </row>
    <row r="321" spans="1:85">
      <c r="A321" t="s">
        <v>451</v>
      </c>
      <c r="B321">
        <v>320</v>
      </c>
      <c r="C321">
        <v>1989</v>
      </c>
      <c r="D321" t="s">
        <v>2127</v>
      </c>
      <c r="E321" t="s">
        <v>2128</v>
      </c>
      <c r="F321" t="s">
        <v>2129</v>
      </c>
      <c r="G321" t="s">
        <v>2130</v>
      </c>
      <c r="H321" t="s">
        <v>431</v>
      </c>
      <c r="I321" t="s">
        <v>2131</v>
      </c>
      <c r="J321" t="s">
        <v>2132</v>
      </c>
      <c r="L321" t="s">
        <v>2136</v>
      </c>
      <c r="M321" t="s">
        <v>98</v>
      </c>
      <c r="N321">
        <v>20</v>
      </c>
      <c r="O321" t="s">
        <v>99</v>
      </c>
      <c r="Q321" s="1">
        <v>42510</v>
      </c>
      <c r="R321" s="1">
        <v>42628</v>
      </c>
      <c r="S321" t="s">
        <v>304</v>
      </c>
      <c r="U321" t="s">
        <v>128</v>
      </c>
      <c r="W321" t="s">
        <v>1302</v>
      </c>
      <c r="AC321" t="s">
        <v>101</v>
      </c>
      <c r="AD321" t="s">
        <v>102</v>
      </c>
      <c r="AE321">
        <v>432</v>
      </c>
      <c r="AF321">
        <v>33</v>
      </c>
      <c r="AG321">
        <v>67</v>
      </c>
      <c r="AI321" t="s">
        <v>365</v>
      </c>
      <c r="AJ321" t="s">
        <v>551</v>
      </c>
      <c r="AK321">
        <v>356</v>
      </c>
      <c r="AL321">
        <v>29</v>
      </c>
      <c r="AN321">
        <v>1286</v>
      </c>
      <c r="AO321" t="s">
        <v>102</v>
      </c>
      <c r="AP321">
        <v>29</v>
      </c>
      <c r="AS321" t="s">
        <v>734</v>
      </c>
      <c r="AV321" t="s">
        <v>850</v>
      </c>
      <c r="AY321">
        <v>1</v>
      </c>
      <c r="AZ321" t="s">
        <v>2134</v>
      </c>
      <c r="BB321" t="s">
        <v>110</v>
      </c>
      <c r="BC321" t="s">
        <v>111</v>
      </c>
      <c r="BD321" t="s">
        <v>704</v>
      </c>
      <c r="BE321">
        <v>180</v>
      </c>
      <c r="BF321" t="s">
        <v>2135</v>
      </c>
      <c r="BG321" t="s">
        <v>458</v>
      </c>
      <c r="BH321">
        <v>259</v>
      </c>
      <c r="BI321" t="s">
        <v>319</v>
      </c>
      <c r="BJ321" t="s">
        <v>317</v>
      </c>
      <c r="BK321">
        <v>0</v>
      </c>
      <c r="BL321">
        <v>175</v>
      </c>
      <c r="BP321" t="s">
        <v>283</v>
      </c>
      <c r="BQ321" t="s">
        <v>144</v>
      </c>
    </row>
    <row r="322" spans="1:85">
      <c r="A322" t="s">
        <v>451</v>
      </c>
      <c r="B322">
        <v>321</v>
      </c>
      <c r="C322">
        <v>1989</v>
      </c>
      <c r="D322" t="s">
        <v>2127</v>
      </c>
      <c r="E322" t="s">
        <v>2128</v>
      </c>
      <c r="F322" t="s">
        <v>2129</v>
      </c>
      <c r="G322" t="s">
        <v>2130</v>
      </c>
      <c r="H322" t="s">
        <v>431</v>
      </c>
      <c r="I322" t="s">
        <v>2131</v>
      </c>
      <c r="J322" t="s">
        <v>2132</v>
      </c>
      <c r="L322" t="s">
        <v>2133</v>
      </c>
      <c r="M322" t="s">
        <v>98</v>
      </c>
      <c r="N322">
        <v>20</v>
      </c>
      <c r="O322" t="s">
        <v>99</v>
      </c>
      <c r="Q322" s="1">
        <v>42510</v>
      </c>
      <c r="R322" s="1">
        <v>42628</v>
      </c>
      <c r="S322" t="s">
        <v>304</v>
      </c>
      <c r="U322" t="s">
        <v>128</v>
      </c>
      <c r="W322" t="s">
        <v>1302</v>
      </c>
      <c r="AC322" t="s">
        <v>101</v>
      </c>
      <c r="AD322" t="s">
        <v>102</v>
      </c>
      <c r="AE322">
        <v>432</v>
      </c>
      <c r="AF322">
        <v>33</v>
      </c>
      <c r="AG322">
        <v>67</v>
      </c>
      <c r="AI322" t="s">
        <v>365</v>
      </c>
      <c r="AJ322" t="s">
        <v>551</v>
      </c>
      <c r="AK322">
        <v>356</v>
      </c>
      <c r="AL322">
        <v>29</v>
      </c>
      <c r="AN322">
        <v>1286</v>
      </c>
      <c r="AO322" t="s">
        <v>102</v>
      </c>
      <c r="AP322">
        <v>29</v>
      </c>
      <c r="AS322" t="s">
        <v>734</v>
      </c>
      <c r="AV322" t="s">
        <v>850</v>
      </c>
      <c r="AY322">
        <v>1</v>
      </c>
      <c r="AZ322" t="s">
        <v>2134</v>
      </c>
      <c r="BB322" t="s">
        <v>110</v>
      </c>
      <c r="BC322" t="s">
        <v>111</v>
      </c>
      <c r="BD322" t="s">
        <v>458</v>
      </c>
      <c r="BE322">
        <v>180</v>
      </c>
      <c r="BF322" t="s">
        <v>2135</v>
      </c>
      <c r="BG322" t="s">
        <v>458</v>
      </c>
      <c r="BH322">
        <v>260</v>
      </c>
      <c r="BI322" t="s">
        <v>348</v>
      </c>
      <c r="BJ322" t="s">
        <v>314</v>
      </c>
      <c r="BK322">
        <v>0</v>
      </c>
      <c r="BL322">
        <v>175</v>
      </c>
      <c r="BP322" t="s">
        <v>283</v>
      </c>
      <c r="BQ322" t="s">
        <v>143</v>
      </c>
    </row>
    <row r="323" spans="1:85">
      <c r="A323" t="s">
        <v>451</v>
      </c>
      <c r="B323">
        <v>322</v>
      </c>
      <c r="C323">
        <v>1989</v>
      </c>
      <c r="D323" t="s">
        <v>2127</v>
      </c>
      <c r="E323" t="s">
        <v>2128</v>
      </c>
      <c r="F323" t="s">
        <v>2129</v>
      </c>
      <c r="G323" t="s">
        <v>2130</v>
      </c>
      <c r="H323" t="s">
        <v>431</v>
      </c>
      <c r="I323" t="s">
        <v>2131</v>
      </c>
      <c r="J323" t="s">
        <v>2132</v>
      </c>
      <c r="L323" t="s">
        <v>2133</v>
      </c>
      <c r="M323" t="s">
        <v>98</v>
      </c>
      <c r="N323">
        <v>20</v>
      </c>
      <c r="O323" t="s">
        <v>99</v>
      </c>
      <c r="Q323" s="1">
        <v>42510</v>
      </c>
      <c r="R323" s="1">
        <v>42628</v>
      </c>
      <c r="S323" t="s">
        <v>304</v>
      </c>
      <c r="U323" t="s">
        <v>128</v>
      </c>
      <c r="W323" t="s">
        <v>1302</v>
      </c>
      <c r="AC323" t="s">
        <v>101</v>
      </c>
      <c r="AD323" t="s">
        <v>102</v>
      </c>
      <c r="AE323">
        <v>432</v>
      </c>
      <c r="AF323">
        <v>33</v>
      </c>
      <c r="AG323">
        <v>67</v>
      </c>
      <c r="AI323" t="s">
        <v>365</v>
      </c>
      <c r="AJ323" t="s">
        <v>551</v>
      </c>
      <c r="AK323">
        <v>356</v>
      </c>
      <c r="AL323">
        <v>29</v>
      </c>
      <c r="AN323">
        <v>1286</v>
      </c>
      <c r="AO323" t="s">
        <v>102</v>
      </c>
      <c r="AP323">
        <v>29</v>
      </c>
      <c r="AS323" t="s">
        <v>734</v>
      </c>
      <c r="AV323" t="s">
        <v>850</v>
      </c>
      <c r="AY323">
        <v>1</v>
      </c>
      <c r="AZ323" t="s">
        <v>2134</v>
      </c>
      <c r="BB323" t="s">
        <v>110</v>
      </c>
      <c r="BC323" t="s">
        <v>111</v>
      </c>
      <c r="BD323" t="s">
        <v>458</v>
      </c>
      <c r="BE323">
        <v>180</v>
      </c>
      <c r="BF323" t="s">
        <v>2135</v>
      </c>
      <c r="BG323" t="s">
        <v>458</v>
      </c>
      <c r="BH323">
        <v>261</v>
      </c>
      <c r="BI323" t="s">
        <v>316</v>
      </c>
      <c r="BJ323" t="s">
        <v>314</v>
      </c>
      <c r="BK323">
        <v>0</v>
      </c>
      <c r="BL323">
        <v>175</v>
      </c>
      <c r="BP323" t="s">
        <v>283</v>
      </c>
      <c r="BQ323" t="s">
        <v>144</v>
      </c>
    </row>
    <row r="324" spans="1:85">
      <c r="A324" t="s">
        <v>451</v>
      </c>
      <c r="B324">
        <v>323</v>
      </c>
      <c r="C324">
        <v>1989</v>
      </c>
      <c r="D324" t="s">
        <v>2127</v>
      </c>
      <c r="E324" t="s">
        <v>2128</v>
      </c>
      <c r="F324" t="s">
        <v>2129</v>
      </c>
      <c r="G324" t="s">
        <v>2130</v>
      </c>
      <c r="H324" t="s">
        <v>431</v>
      </c>
      <c r="I324" t="s">
        <v>2131</v>
      </c>
      <c r="J324" t="s">
        <v>2132</v>
      </c>
      <c r="L324" t="s">
        <v>2136</v>
      </c>
      <c r="M324" t="s">
        <v>98</v>
      </c>
      <c r="N324">
        <v>20</v>
      </c>
      <c r="O324" t="s">
        <v>99</v>
      </c>
      <c r="Q324" s="1">
        <v>42510</v>
      </c>
      <c r="R324" s="1">
        <v>42628</v>
      </c>
      <c r="S324" t="s">
        <v>304</v>
      </c>
      <c r="U324" t="s">
        <v>128</v>
      </c>
      <c r="W324" t="s">
        <v>1302</v>
      </c>
      <c r="AC324" t="s">
        <v>101</v>
      </c>
      <c r="AD324" t="s">
        <v>102</v>
      </c>
      <c r="AE324">
        <v>432</v>
      </c>
      <c r="AF324">
        <v>33</v>
      </c>
      <c r="AG324">
        <v>67</v>
      </c>
      <c r="AI324" t="s">
        <v>365</v>
      </c>
      <c r="AJ324" t="s">
        <v>551</v>
      </c>
      <c r="AK324">
        <v>356</v>
      </c>
      <c r="AL324">
        <v>29</v>
      </c>
      <c r="AN324">
        <v>1286</v>
      </c>
      <c r="AO324" t="s">
        <v>102</v>
      </c>
      <c r="AP324">
        <v>29</v>
      </c>
      <c r="AS324" t="s">
        <v>734</v>
      </c>
      <c r="AV324" t="s">
        <v>850</v>
      </c>
      <c r="AY324">
        <v>1</v>
      </c>
      <c r="AZ324" t="s">
        <v>2134</v>
      </c>
      <c r="BB324" t="s">
        <v>110</v>
      </c>
      <c r="BC324" t="s">
        <v>111</v>
      </c>
      <c r="BD324" t="s">
        <v>704</v>
      </c>
      <c r="BE324">
        <v>180</v>
      </c>
      <c r="BF324" t="s">
        <v>2135</v>
      </c>
      <c r="BG324" t="s">
        <v>458</v>
      </c>
      <c r="BH324">
        <v>262</v>
      </c>
      <c r="BI324" t="s">
        <v>319</v>
      </c>
      <c r="BJ324" t="s">
        <v>317</v>
      </c>
      <c r="BK324">
        <v>0</v>
      </c>
      <c r="BL324">
        <v>175</v>
      </c>
      <c r="BP324" t="s">
        <v>283</v>
      </c>
      <c r="BQ324" t="s">
        <v>335</v>
      </c>
    </row>
    <row r="325" spans="1:85">
      <c r="A325" t="s">
        <v>451</v>
      </c>
      <c r="B325">
        <v>324</v>
      </c>
      <c r="C325">
        <v>1989</v>
      </c>
      <c r="D325" t="s">
        <v>2127</v>
      </c>
      <c r="E325" t="s">
        <v>2128</v>
      </c>
      <c r="F325" t="s">
        <v>2129</v>
      </c>
      <c r="G325" t="s">
        <v>2130</v>
      </c>
      <c r="H325" t="s">
        <v>431</v>
      </c>
      <c r="I325" t="s">
        <v>2131</v>
      </c>
      <c r="J325" t="s">
        <v>2132</v>
      </c>
      <c r="L325" t="s">
        <v>2136</v>
      </c>
      <c r="M325" t="s">
        <v>98</v>
      </c>
      <c r="N325">
        <v>20</v>
      </c>
      <c r="O325" t="s">
        <v>99</v>
      </c>
      <c r="Q325" s="1">
        <v>42510</v>
      </c>
      <c r="R325" s="1">
        <v>42628</v>
      </c>
      <c r="S325" t="s">
        <v>304</v>
      </c>
      <c r="U325" t="s">
        <v>128</v>
      </c>
      <c r="W325" t="s">
        <v>1302</v>
      </c>
      <c r="AC325" t="s">
        <v>101</v>
      </c>
      <c r="AD325" t="s">
        <v>102</v>
      </c>
      <c r="AE325">
        <v>432</v>
      </c>
      <c r="AF325">
        <v>33</v>
      </c>
      <c r="AG325">
        <v>67</v>
      </c>
      <c r="AI325" t="s">
        <v>365</v>
      </c>
      <c r="AJ325" t="s">
        <v>551</v>
      </c>
      <c r="AK325">
        <v>356</v>
      </c>
      <c r="AL325">
        <v>29</v>
      </c>
      <c r="AN325">
        <v>1286</v>
      </c>
      <c r="AO325" t="s">
        <v>102</v>
      </c>
      <c r="AP325">
        <v>29</v>
      </c>
      <c r="AS325" t="s">
        <v>734</v>
      </c>
      <c r="AV325" t="s">
        <v>850</v>
      </c>
      <c r="AY325">
        <v>1</v>
      </c>
      <c r="AZ325" t="s">
        <v>2134</v>
      </c>
      <c r="BB325" t="s">
        <v>110</v>
      </c>
      <c r="BC325" t="s">
        <v>111</v>
      </c>
      <c r="BD325" t="s">
        <v>704</v>
      </c>
      <c r="BE325">
        <v>180</v>
      </c>
      <c r="BF325" t="s">
        <v>2135</v>
      </c>
      <c r="BG325" t="s">
        <v>458</v>
      </c>
      <c r="BH325">
        <v>263</v>
      </c>
      <c r="BI325" t="s">
        <v>348</v>
      </c>
      <c r="BJ325" t="s">
        <v>317</v>
      </c>
      <c r="BK325">
        <v>0</v>
      </c>
      <c r="BL325">
        <v>175</v>
      </c>
      <c r="BP325" t="s">
        <v>283</v>
      </c>
      <c r="BQ325">
        <v>6</v>
      </c>
    </row>
    <row r="326" spans="1:85">
      <c r="A326" t="s">
        <v>451</v>
      </c>
      <c r="B326">
        <v>325</v>
      </c>
      <c r="C326">
        <v>1989</v>
      </c>
      <c r="D326" t="s">
        <v>2127</v>
      </c>
      <c r="E326" t="s">
        <v>2128</v>
      </c>
      <c r="F326" t="s">
        <v>2129</v>
      </c>
      <c r="G326" t="s">
        <v>2130</v>
      </c>
      <c r="H326" t="s">
        <v>431</v>
      </c>
      <c r="I326" t="s">
        <v>2131</v>
      </c>
      <c r="J326" t="s">
        <v>2132</v>
      </c>
      <c r="L326" t="s">
        <v>2136</v>
      </c>
      <c r="M326" t="s">
        <v>98</v>
      </c>
      <c r="N326">
        <v>20</v>
      </c>
      <c r="O326" t="s">
        <v>99</v>
      </c>
      <c r="Q326" s="1">
        <v>42510</v>
      </c>
      <c r="R326" s="1">
        <v>42628</v>
      </c>
      <c r="S326" t="s">
        <v>304</v>
      </c>
      <c r="U326" t="s">
        <v>128</v>
      </c>
      <c r="W326" t="s">
        <v>1302</v>
      </c>
      <c r="AC326" t="s">
        <v>101</v>
      </c>
      <c r="AD326" t="s">
        <v>102</v>
      </c>
      <c r="AE326">
        <v>432</v>
      </c>
      <c r="AF326">
        <v>33</v>
      </c>
      <c r="AG326">
        <v>67</v>
      </c>
      <c r="AI326" t="s">
        <v>365</v>
      </c>
      <c r="AJ326" t="s">
        <v>551</v>
      </c>
      <c r="AK326">
        <v>356</v>
      </c>
      <c r="AL326">
        <v>29</v>
      </c>
      <c r="AN326">
        <v>1286</v>
      </c>
      <c r="AO326" t="s">
        <v>102</v>
      </c>
      <c r="AP326">
        <v>29</v>
      </c>
      <c r="AS326" t="s">
        <v>734</v>
      </c>
      <c r="AV326" t="s">
        <v>850</v>
      </c>
      <c r="AY326">
        <v>1</v>
      </c>
      <c r="AZ326" t="s">
        <v>2134</v>
      </c>
      <c r="BB326" t="s">
        <v>110</v>
      </c>
      <c r="BC326" t="s">
        <v>111</v>
      </c>
      <c r="BD326" t="s">
        <v>704</v>
      </c>
      <c r="BE326">
        <v>180</v>
      </c>
      <c r="BF326" t="s">
        <v>2135</v>
      </c>
      <c r="BG326" t="s">
        <v>458</v>
      </c>
      <c r="BH326">
        <v>264</v>
      </c>
      <c r="BI326" t="s">
        <v>316</v>
      </c>
      <c r="BJ326" t="s">
        <v>317</v>
      </c>
      <c r="BK326">
        <v>0</v>
      </c>
      <c r="BL326">
        <v>175</v>
      </c>
      <c r="BP326" t="s">
        <v>283</v>
      </c>
      <c r="BQ326">
        <v>9</v>
      </c>
    </row>
    <row r="327" spans="1:85">
      <c r="A327" t="s">
        <v>90</v>
      </c>
      <c r="B327">
        <v>326</v>
      </c>
      <c r="C327">
        <v>1998</v>
      </c>
      <c r="D327" t="s">
        <v>2137</v>
      </c>
      <c r="E327" t="s">
        <v>2138</v>
      </c>
      <c r="F327" t="s">
        <v>363</v>
      </c>
      <c r="G327" t="s">
        <v>1044</v>
      </c>
      <c r="H327" t="s">
        <v>1045</v>
      </c>
      <c r="I327" t="s">
        <v>1046</v>
      </c>
      <c r="J327" t="s">
        <v>1522</v>
      </c>
      <c r="K327">
        <v>76800</v>
      </c>
      <c r="L327" t="s">
        <v>2139</v>
      </c>
      <c r="M327" t="s">
        <v>98</v>
      </c>
      <c r="N327">
        <v>20</v>
      </c>
      <c r="O327" t="s">
        <v>99</v>
      </c>
      <c r="P327" t="s">
        <v>891</v>
      </c>
      <c r="Q327" s="1">
        <v>42488</v>
      </c>
      <c r="S327" t="s">
        <v>116</v>
      </c>
      <c r="U327" t="s">
        <v>358</v>
      </c>
      <c r="V327" t="s">
        <v>2140</v>
      </c>
      <c r="W327" t="s">
        <v>1302</v>
      </c>
      <c r="Y327">
        <v>123</v>
      </c>
      <c r="Z327">
        <v>49</v>
      </c>
      <c r="AC327" t="s">
        <v>101</v>
      </c>
      <c r="AD327" t="s">
        <v>102</v>
      </c>
      <c r="AE327">
        <v>2569</v>
      </c>
      <c r="AG327" t="s">
        <v>2141</v>
      </c>
      <c r="AN327">
        <v>2080</v>
      </c>
      <c r="AO327" t="s">
        <v>102</v>
      </c>
      <c r="AQ327" t="s">
        <v>297</v>
      </c>
      <c r="AS327" t="s">
        <v>358</v>
      </c>
      <c r="AV327" t="s">
        <v>127</v>
      </c>
      <c r="AW327">
        <v>35</v>
      </c>
      <c r="AX327">
        <v>26</v>
      </c>
      <c r="AY327">
        <v>1</v>
      </c>
      <c r="BB327" t="s">
        <v>110</v>
      </c>
      <c r="BC327" t="s">
        <v>111</v>
      </c>
      <c r="BD327" t="s">
        <v>2142</v>
      </c>
      <c r="BE327">
        <v>150</v>
      </c>
      <c r="BF327" t="s">
        <v>315</v>
      </c>
      <c r="BG327" t="s">
        <v>112</v>
      </c>
      <c r="BH327">
        <v>75</v>
      </c>
      <c r="BI327" t="s">
        <v>319</v>
      </c>
      <c r="BJ327" t="s">
        <v>317</v>
      </c>
      <c r="BK327">
        <v>0</v>
      </c>
      <c r="BL327">
        <v>40</v>
      </c>
      <c r="BM327">
        <v>80</v>
      </c>
      <c r="BP327" t="s">
        <v>340</v>
      </c>
      <c r="BQ327" t="s">
        <v>531</v>
      </c>
      <c r="BR327" t="s">
        <v>479</v>
      </c>
      <c r="CE327" t="s">
        <v>878</v>
      </c>
      <c r="CF327" t="s">
        <v>2143</v>
      </c>
      <c r="CG327">
        <v>77</v>
      </c>
    </row>
    <row r="328" spans="1:85">
      <c r="A328" t="s">
        <v>90</v>
      </c>
      <c r="B328">
        <v>327</v>
      </c>
      <c r="C328">
        <v>1998</v>
      </c>
      <c r="D328" t="s">
        <v>2137</v>
      </c>
      <c r="E328" t="s">
        <v>2138</v>
      </c>
      <c r="F328" t="s">
        <v>363</v>
      </c>
      <c r="G328" t="s">
        <v>1044</v>
      </c>
      <c r="H328" t="s">
        <v>1045</v>
      </c>
      <c r="I328" t="s">
        <v>1046</v>
      </c>
      <c r="J328" t="s">
        <v>1522</v>
      </c>
      <c r="K328">
        <v>76800</v>
      </c>
      <c r="L328" t="s">
        <v>2144</v>
      </c>
      <c r="M328" t="s">
        <v>98</v>
      </c>
      <c r="N328">
        <v>20</v>
      </c>
      <c r="O328" t="s">
        <v>99</v>
      </c>
      <c r="P328" t="s">
        <v>891</v>
      </c>
      <c r="Q328" s="1">
        <v>42488</v>
      </c>
      <c r="S328" t="s">
        <v>116</v>
      </c>
      <c r="U328" t="s">
        <v>358</v>
      </c>
      <c r="V328" t="s">
        <v>2140</v>
      </c>
      <c r="W328" t="s">
        <v>1302</v>
      </c>
      <c r="Y328">
        <v>123</v>
      </c>
      <c r="Z328">
        <v>49</v>
      </c>
      <c r="AC328" t="s">
        <v>101</v>
      </c>
      <c r="AD328" t="s">
        <v>102</v>
      </c>
      <c r="AE328">
        <v>2569</v>
      </c>
      <c r="AG328" t="s">
        <v>2141</v>
      </c>
      <c r="AN328">
        <v>2080</v>
      </c>
      <c r="AO328" t="s">
        <v>102</v>
      </c>
      <c r="AQ328" t="s">
        <v>297</v>
      </c>
      <c r="AS328" t="s">
        <v>358</v>
      </c>
      <c r="AV328" t="s">
        <v>127</v>
      </c>
      <c r="AW328">
        <v>35</v>
      </c>
      <c r="AX328">
        <v>26</v>
      </c>
      <c r="AY328">
        <v>1</v>
      </c>
      <c r="BB328" t="s">
        <v>110</v>
      </c>
      <c r="BC328" t="s">
        <v>111</v>
      </c>
      <c r="BD328" t="s">
        <v>2142</v>
      </c>
      <c r="BE328">
        <v>150</v>
      </c>
      <c r="BF328" t="s">
        <v>315</v>
      </c>
      <c r="BG328" t="s">
        <v>112</v>
      </c>
      <c r="BH328">
        <v>75</v>
      </c>
      <c r="BI328" t="s">
        <v>319</v>
      </c>
      <c r="BJ328" t="s">
        <v>317</v>
      </c>
      <c r="BK328">
        <v>0</v>
      </c>
      <c r="BL328">
        <v>40</v>
      </c>
      <c r="BM328">
        <v>80</v>
      </c>
      <c r="BP328" t="s">
        <v>589</v>
      </c>
      <c r="BQ328" t="s">
        <v>589</v>
      </c>
      <c r="BR328" t="s">
        <v>447</v>
      </c>
      <c r="CE328" t="s">
        <v>555</v>
      </c>
      <c r="CF328" t="s">
        <v>2145</v>
      </c>
      <c r="CG328" t="s">
        <v>682</v>
      </c>
    </row>
    <row r="329" spans="1:85">
      <c r="A329" t="s">
        <v>90</v>
      </c>
      <c r="B329">
        <v>328</v>
      </c>
      <c r="C329">
        <v>1999</v>
      </c>
      <c r="D329" t="s">
        <v>2137</v>
      </c>
      <c r="E329" t="s">
        <v>2138</v>
      </c>
      <c r="F329" t="s">
        <v>363</v>
      </c>
      <c r="G329" t="s">
        <v>1044</v>
      </c>
      <c r="H329" t="s">
        <v>1045</v>
      </c>
      <c r="I329" t="s">
        <v>1046</v>
      </c>
      <c r="J329" t="s">
        <v>1522</v>
      </c>
      <c r="K329">
        <v>76800</v>
      </c>
      <c r="L329" t="s">
        <v>2139</v>
      </c>
      <c r="M329" t="s">
        <v>98</v>
      </c>
      <c r="N329">
        <v>20</v>
      </c>
      <c r="O329" t="s">
        <v>99</v>
      </c>
      <c r="P329" t="s">
        <v>891</v>
      </c>
      <c r="Q329" s="1">
        <v>42489</v>
      </c>
      <c r="S329" t="s">
        <v>116</v>
      </c>
      <c r="U329" t="s">
        <v>358</v>
      </c>
      <c r="V329" t="s">
        <v>2140</v>
      </c>
      <c r="W329" t="s">
        <v>1302</v>
      </c>
      <c r="AC329" t="s">
        <v>101</v>
      </c>
      <c r="AD329" t="s">
        <v>102</v>
      </c>
      <c r="AE329">
        <v>2569</v>
      </c>
      <c r="AG329" t="s">
        <v>2141</v>
      </c>
      <c r="AN329">
        <v>2080</v>
      </c>
      <c r="AO329" t="s">
        <v>102</v>
      </c>
      <c r="AQ329" t="s">
        <v>297</v>
      </c>
      <c r="AS329" t="s">
        <v>358</v>
      </c>
      <c r="AV329" t="s">
        <v>127</v>
      </c>
      <c r="AW329">
        <v>35</v>
      </c>
      <c r="AX329">
        <v>26</v>
      </c>
      <c r="AY329">
        <v>1</v>
      </c>
      <c r="BB329" t="s">
        <v>110</v>
      </c>
      <c r="BC329" t="s">
        <v>111</v>
      </c>
      <c r="BD329" t="s">
        <v>2142</v>
      </c>
      <c r="BE329">
        <v>150</v>
      </c>
      <c r="BF329" t="s">
        <v>315</v>
      </c>
      <c r="BG329" t="s">
        <v>112</v>
      </c>
      <c r="BH329">
        <v>75</v>
      </c>
      <c r="BI329" t="s">
        <v>319</v>
      </c>
      <c r="BJ329" t="s">
        <v>317</v>
      </c>
      <c r="BK329">
        <v>0</v>
      </c>
      <c r="BL329">
        <v>40</v>
      </c>
      <c r="BM329">
        <v>80</v>
      </c>
      <c r="BP329" t="s">
        <v>531</v>
      </c>
      <c r="BQ329" t="s">
        <v>524</v>
      </c>
      <c r="BR329" t="s">
        <v>523</v>
      </c>
      <c r="CE329">
        <v>88</v>
      </c>
      <c r="CF329" t="s">
        <v>2146</v>
      </c>
      <c r="CG329" t="s">
        <v>2147</v>
      </c>
    </row>
    <row r="330" spans="1:85">
      <c r="A330" t="s">
        <v>90</v>
      </c>
      <c r="B330">
        <v>329</v>
      </c>
      <c r="C330">
        <v>1999</v>
      </c>
      <c r="D330" t="s">
        <v>2137</v>
      </c>
      <c r="E330" t="s">
        <v>2138</v>
      </c>
      <c r="F330" t="s">
        <v>363</v>
      </c>
      <c r="G330" t="s">
        <v>1044</v>
      </c>
      <c r="H330" t="s">
        <v>1045</v>
      </c>
      <c r="I330" t="s">
        <v>1046</v>
      </c>
      <c r="J330" t="s">
        <v>1522</v>
      </c>
      <c r="K330">
        <v>76800</v>
      </c>
      <c r="L330" t="s">
        <v>2144</v>
      </c>
      <c r="M330" t="s">
        <v>98</v>
      </c>
      <c r="N330">
        <v>20</v>
      </c>
      <c r="O330" t="s">
        <v>99</v>
      </c>
      <c r="P330" t="s">
        <v>891</v>
      </c>
      <c r="Q330" s="1">
        <v>42489</v>
      </c>
      <c r="S330" t="s">
        <v>116</v>
      </c>
      <c r="U330" t="s">
        <v>358</v>
      </c>
      <c r="V330" t="s">
        <v>2140</v>
      </c>
      <c r="W330" t="s">
        <v>1302</v>
      </c>
      <c r="AC330" t="s">
        <v>101</v>
      </c>
      <c r="AD330" t="s">
        <v>102</v>
      </c>
      <c r="AE330">
        <v>2569</v>
      </c>
      <c r="AG330" t="s">
        <v>2141</v>
      </c>
      <c r="AN330">
        <v>2080</v>
      </c>
      <c r="AO330" t="s">
        <v>102</v>
      </c>
      <c r="AQ330" t="s">
        <v>297</v>
      </c>
      <c r="AS330" t="s">
        <v>358</v>
      </c>
      <c r="AV330" t="s">
        <v>127</v>
      </c>
      <c r="AW330">
        <v>35</v>
      </c>
      <c r="AX330">
        <v>26</v>
      </c>
      <c r="AY330">
        <v>1</v>
      </c>
      <c r="BB330" t="s">
        <v>110</v>
      </c>
      <c r="BC330" t="s">
        <v>111</v>
      </c>
      <c r="BD330" t="s">
        <v>2142</v>
      </c>
      <c r="BE330">
        <v>150</v>
      </c>
      <c r="BF330" t="s">
        <v>315</v>
      </c>
      <c r="BG330" t="s">
        <v>112</v>
      </c>
      <c r="BH330">
        <v>75</v>
      </c>
      <c r="BI330" t="s">
        <v>319</v>
      </c>
      <c r="BJ330" t="s">
        <v>317</v>
      </c>
      <c r="BK330">
        <v>0</v>
      </c>
      <c r="BL330">
        <v>40</v>
      </c>
      <c r="BM330">
        <v>80</v>
      </c>
      <c r="BP330" t="s">
        <v>328</v>
      </c>
      <c r="BQ330" t="s">
        <v>339</v>
      </c>
      <c r="BR330" t="s">
        <v>531</v>
      </c>
      <c r="CE330" t="s">
        <v>2148</v>
      </c>
      <c r="CF330" t="s">
        <v>2149</v>
      </c>
      <c r="CG330" t="s">
        <v>2150</v>
      </c>
    </row>
    <row r="331" spans="1:85">
      <c r="A331" t="s">
        <v>90</v>
      </c>
      <c r="B331">
        <v>330</v>
      </c>
      <c r="C331">
        <v>1992</v>
      </c>
      <c r="D331" t="s">
        <v>2151</v>
      </c>
      <c r="E331" t="s">
        <v>2152</v>
      </c>
      <c r="F331" t="s">
        <v>374</v>
      </c>
      <c r="G331" t="s">
        <v>223</v>
      </c>
      <c r="H331" t="s">
        <v>224</v>
      </c>
      <c r="I331" t="s">
        <v>225</v>
      </c>
      <c r="J331" t="s">
        <v>2153</v>
      </c>
      <c r="K331">
        <v>74000</v>
      </c>
      <c r="M331" t="s">
        <v>98</v>
      </c>
      <c r="N331">
        <v>20</v>
      </c>
      <c r="O331" t="s">
        <v>99</v>
      </c>
      <c r="P331" t="s">
        <v>2154</v>
      </c>
      <c r="Q331" t="s">
        <v>2155</v>
      </c>
      <c r="R331" t="s">
        <v>2156</v>
      </c>
      <c r="S331" t="s">
        <v>361</v>
      </c>
      <c r="U331" t="s">
        <v>621</v>
      </c>
      <c r="AC331" t="s">
        <v>101</v>
      </c>
      <c r="AD331" t="s">
        <v>102</v>
      </c>
      <c r="AG331" t="s">
        <v>2157</v>
      </c>
      <c r="AN331">
        <v>1402</v>
      </c>
      <c r="AO331" t="s">
        <v>102</v>
      </c>
      <c r="AQ331" t="s">
        <v>2158</v>
      </c>
      <c r="AS331" t="s">
        <v>330</v>
      </c>
      <c r="AU331" t="s">
        <v>551</v>
      </c>
      <c r="AV331" t="s">
        <v>1300</v>
      </c>
      <c r="AY331">
        <v>2</v>
      </c>
      <c r="AZ331" t="s">
        <v>363</v>
      </c>
      <c r="BB331" t="s">
        <v>110</v>
      </c>
      <c r="BC331" t="s">
        <v>111</v>
      </c>
      <c r="BD331" t="s">
        <v>458</v>
      </c>
      <c r="BE331">
        <v>160</v>
      </c>
      <c r="BH331">
        <v>28</v>
      </c>
      <c r="BI331" t="s">
        <v>319</v>
      </c>
      <c r="BJ331" t="s">
        <v>317</v>
      </c>
      <c r="BK331">
        <v>0</v>
      </c>
      <c r="BL331">
        <v>40</v>
      </c>
      <c r="BM331">
        <v>80</v>
      </c>
      <c r="BP331" t="s">
        <v>300</v>
      </c>
      <c r="BQ331" t="s">
        <v>300</v>
      </c>
      <c r="BR331" t="s">
        <v>293</v>
      </c>
    </row>
    <row r="332" spans="1:85">
      <c r="A332" t="s">
        <v>90</v>
      </c>
      <c r="B332">
        <v>331</v>
      </c>
      <c r="C332">
        <v>1993</v>
      </c>
      <c r="D332" t="s">
        <v>2151</v>
      </c>
      <c r="E332" t="s">
        <v>2152</v>
      </c>
      <c r="F332" t="s">
        <v>374</v>
      </c>
      <c r="G332" t="s">
        <v>223</v>
      </c>
      <c r="H332" t="s">
        <v>224</v>
      </c>
      <c r="I332" t="s">
        <v>225</v>
      </c>
      <c r="J332" t="s">
        <v>2153</v>
      </c>
      <c r="K332">
        <v>74000</v>
      </c>
      <c r="M332" t="s">
        <v>2159</v>
      </c>
      <c r="N332">
        <v>20</v>
      </c>
      <c r="O332" t="s">
        <v>99</v>
      </c>
      <c r="P332" t="s">
        <v>90</v>
      </c>
      <c r="Q332" t="s">
        <v>2155</v>
      </c>
      <c r="R332" t="s">
        <v>2156</v>
      </c>
      <c r="S332" t="s">
        <v>361</v>
      </c>
      <c r="U332" t="s">
        <v>621</v>
      </c>
      <c r="AC332" t="s">
        <v>101</v>
      </c>
      <c r="AD332" t="s">
        <v>102</v>
      </c>
      <c r="AG332" t="s">
        <v>2157</v>
      </c>
      <c r="AN332">
        <v>1402</v>
      </c>
      <c r="AO332" t="s">
        <v>102</v>
      </c>
      <c r="AQ332" t="s">
        <v>2160</v>
      </c>
      <c r="AS332" t="s">
        <v>330</v>
      </c>
      <c r="AU332" t="s">
        <v>551</v>
      </c>
      <c r="AV332" t="s">
        <v>1300</v>
      </c>
      <c r="AY332">
        <v>2</v>
      </c>
      <c r="AZ332" t="s">
        <v>363</v>
      </c>
      <c r="BB332" t="s">
        <v>110</v>
      </c>
      <c r="BC332" t="s">
        <v>111</v>
      </c>
      <c r="BD332" t="s">
        <v>458</v>
      </c>
      <c r="BE332">
        <v>160</v>
      </c>
      <c r="BH332">
        <v>28</v>
      </c>
      <c r="BI332" t="s">
        <v>319</v>
      </c>
      <c r="BJ332" t="s">
        <v>317</v>
      </c>
      <c r="BK332">
        <v>0</v>
      </c>
      <c r="BL332">
        <v>40</v>
      </c>
      <c r="BM332">
        <v>80</v>
      </c>
      <c r="BP332" t="s">
        <v>360</v>
      </c>
      <c r="BQ332" t="s">
        <v>283</v>
      </c>
      <c r="BR332" t="s">
        <v>360</v>
      </c>
    </row>
    <row r="333" spans="1:85">
      <c r="A333" t="s">
        <v>90</v>
      </c>
      <c r="B333">
        <v>332</v>
      </c>
      <c r="C333">
        <v>1994</v>
      </c>
      <c r="D333" t="s">
        <v>2151</v>
      </c>
      <c r="E333" t="s">
        <v>2152</v>
      </c>
      <c r="F333" t="s">
        <v>374</v>
      </c>
      <c r="G333" t="s">
        <v>223</v>
      </c>
      <c r="H333" t="s">
        <v>224</v>
      </c>
      <c r="I333" t="s">
        <v>225</v>
      </c>
      <c r="J333" t="s">
        <v>2153</v>
      </c>
      <c r="K333">
        <v>74000</v>
      </c>
      <c r="M333" t="s">
        <v>2159</v>
      </c>
      <c r="N333">
        <v>20</v>
      </c>
      <c r="O333" t="s">
        <v>99</v>
      </c>
      <c r="P333" t="s">
        <v>90</v>
      </c>
      <c r="Q333" t="s">
        <v>2155</v>
      </c>
      <c r="R333" t="s">
        <v>2156</v>
      </c>
      <c r="S333" t="s">
        <v>361</v>
      </c>
      <c r="U333" t="s">
        <v>621</v>
      </c>
      <c r="AC333" t="s">
        <v>101</v>
      </c>
      <c r="AD333" t="s">
        <v>102</v>
      </c>
      <c r="AG333" t="s">
        <v>2157</v>
      </c>
      <c r="AN333">
        <v>1402</v>
      </c>
      <c r="AO333" t="s">
        <v>102</v>
      </c>
      <c r="AQ333" t="s">
        <v>2160</v>
      </c>
      <c r="AS333" t="s">
        <v>330</v>
      </c>
      <c r="AU333" t="s">
        <v>551</v>
      </c>
      <c r="AV333" t="s">
        <v>1300</v>
      </c>
      <c r="AY333">
        <v>2</v>
      </c>
      <c r="AZ333" t="s">
        <v>363</v>
      </c>
      <c r="BB333" t="s">
        <v>110</v>
      </c>
      <c r="BC333" t="s">
        <v>111</v>
      </c>
      <c r="BD333" t="s">
        <v>458</v>
      </c>
      <c r="BE333">
        <v>160</v>
      </c>
      <c r="BH333">
        <v>28</v>
      </c>
      <c r="BI333" t="s">
        <v>319</v>
      </c>
      <c r="BJ333" t="s">
        <v>317</v>
      </c>
      <c r="BK333">
        <v>0</v>
      </c>
      <c r="BL333">
        <v>40</v>
      </c>
      <c r="BM333">
        <v>80</v>
      </c>
      <c r="BP333" t="s">
        <v>140</v>
      </c>
      <c r="BQ333" t="s">
        <v>390</v>
      </c>
      <c r="BR333" t="s">
        <v>361</v>
      </c>
    </row>
    <row r="334" spans="1:85">
      <c r="A334" t="s">
        <v>90</v>
      </c>
      <c r="B334">
        <v>333</v>
      </c>
      <c r="C334">
        <v>1996</v>
      </c>
      <c r="D334" t="s">
        <v>2151</v>
      </c>
      <c r="E334" t="s">
        <v>2152</v>
      </c>
      <c r="F334" t="s">
        <v>374</v>
      </c>
      <c r="G334" t="s">
        <v>223</v>
      </c>
      <c r="H334" t="s">
        <v>224</v>
      </c>
      <c r="I334" t="s">
        <v>225</v>
      </c>
      <c r="J334" t="s">
        <v>1522</v>
      </c>
      <c r="K334">
        <v>74000</v>
      </c>
      <c r="M334" t="s">
        <v>2159</v>
      </c>
      <c r="N334">
        <v>20</v>
      </c>
      <c r="O334" t="s">
        <v>99</v>
      </c>
      <c r="P334" t="s">
        <v>891</v>
      </c>
      <c r="Q334" t="s">
        <v>2155</v>
      </c>
      <c r="R334" t="s">
        <v>2156</v>
      </c>
      <c r="S334" t="s">
        <v>361</v>
      </c>
      <c r="U334" t="s">
        <v>621</v>
      </c>
      <c r="AC334" t="s">
        <v>101</v>
      </c>
      <c r="AD334" t="s">
        <v>102</v>
      </c>
      <c r="AG334" t="s">
        <v>2157</v>
      </c>
      <c r="AN334">
        <v>1402</v>
      </c>
      <c r="AO334" t="s">
        <v>102</v>
      </c>
      <c r="AQ334" t="s">
        <v>2161</v>
      </c>
      <c r="AS334" t="s">
        <v>368</v>
      </c>
      <c r="AU334" t="s">
        <v>551</v>
      </c>
      <c r="AV334" t="s">
        <v>1300</v>
      </c>
      <c r="AY334">
        <v>2</v>
      </c>
      <c r="AZ334" t="s">
        <v>363</v>
      </c>
      <c r="BB334" t="s">
        <v>110</v>
      </c>
      <c r="BC334" t="s">
        <v>111</v>
      </c>
      <c r="BD334" t="s">
        <v>458</v>
      </c>
      <c r="BE334">
        <v>160</v>
      </c>
      <c r="BH334">
        <v>28</v>
      </c>
      <c r="BI334" t="s">
        <v>319</v>
      </c>
      <c r="BJ334" t="s">
        <v>317</v>
      </c>
      <c r="BK334">
        <v>0</v>
      </c>
      <c r="BL334">
        <v>40</v>
      </c>
      <c r="BM334">
        <v>80</v>
      </c>
      <c r="BP334" t="s">
        <v>390</v>
      </c>
      <c r="BQ334" t="s">
        <v>116</v>
      </c>
      <c r="BR334" t="s">
        <v>384</v>
      </c>
    </row>
    <row r="335" spans="1:85">
      <c r="A335" t="s">
        <v>90</v>
      </c>
      <c r="B335">
        <v>334</v>
      </c>
      <c r="C335">
        <v>1998</v>
      </c>
      <c r="D335" t="s">
        <v>2151</v>
      </c>
      <c r="E335" t="s">
        <v>2152</v>
      </c>
      <c r="F335" t="s">
        <v>374</v>
      </c>
      <c r="G335" t="s">
        <v>223</v>
      </c>
      <c r="H335" t="s">
        <v>224</v>
      </c>
      <c r="I335" t="s">
        <v>225</v>
      </c>
      <c r="J335" t="s">
        <v>1522</v>
      </c>
      <c r="K335">
        <v>74000</v>
      </c>
      <c r="M335" t="s">
        <v>2159</v>
      </c>
      <c r="N335">
        <v>20</v>
      </c>
      <c r="O335" t="s">
        <v>99</v>
      </c>
      <c r="P335" t="s">
        <v>891</v>
      </c>
      <c r="Q335" t="s">
        <v>2155</v>
      </c>
      <c r="R335" t="s">
        <v>2156</v>
      </c>
      <c r="S335" t="s">
        <v>361</v>
      </c>
      <c r="U335" t="s">
        <v>621</v>
      </c>
      <c r="AC335" t="s">
        <v>101</v>
      </c>
      <c r="AD335" t="s">
        <v>102</v>
      </c>
      <c r="AG335" t="s">
        <v>2157</v>
      </c>
      <c r="AN335">
        <v>1402</v>
      </c>
      <c r="AO335" t="s">
        <v>102</v>
      </c>
      <c r="AQ335">
        <v>42</v>
      </c>
      <c r="AS335">
        <v>3</v>
      </c>
      <c r="AU335" t="s">
        <v>551</v>
      </c>
      <c r="AV335" t="s">
        <v>1300</v>
      </c>
      <c r="AY335">
        <v>2</v>
      </c>
      <c r="AZ335" t="s">
        <v>363</v>
      </c>
      <c r="BB335" t="s">
        <v>110</v>
      </c>
      <c r="BC335" t="s">
        <v>111</v>
      </c>
      <c r="BD335" t="s">
        <v>458</v>
      </c>
      <c r="BE335">
        <v>160</v>
      </c>
      <c r="BH335">
        <v>28</v>
      </c>
      <c r="BI335" t="s">
        <v>319</v>
      </c>
      <c r="BJ335" t="s">
        <v>317</v>
      </c>
      <c r="BK335">
        <v>0</v>
      </c>
      <c r="BL335">
        <v>40</v>
      </c>
      <c r="BM335">
        <v>80</v>
      </c>
      <c r="BP335" t="s">
        <v>125</v>
      </c>
      <c r="BQ335" t="s">
        <v>755</v>
      </c>
      <c r="BR335" t="s">
        <v>366</v>
      </c>
    </row>
    <row r="336" spans="1:85">
      <c r="A336" t="s">
        <v>90</v>
      </c>
      <c r="B336">
        <v>335</v>
      </c>
      <c r="C336">
        <v>2000</v>
      </c>
      <c r="D336" t="s">
        <v>2151</v>
      </c>
      <c r="E336" t="s">
        <v>2152</v>
      </c>
      <c r="F336" t="s">
        <v>374</v>
      </c>
      <c r="G336" t="s">
        <v>223</v>
      </c>
      <c r="H336" t="s">
        <v>224</v>
      </c>
      <c r="I336" t="s">
        <v>225</v>
      </c>
      <c r="J336" t="s">
        <v>1522</v>
      </c>
      <c r="K336">
        <v>74000</v>
      </c>
      <c r="M336" t="s">
        <v>2159</v>
      </c>
      <c r="N336">
        <v>20</v>
      </c>
      <c r="O336" t="s">
        <v>99</v>
      </c>
      <c r="P336" t="s">
        <v>891</v>
      </c>
      <c r="Q336" t="s">
        <v>2155</v>
      </c>
      <c r="R336" t="s">
        <v>2156</v>
      </c>
      <c r="S336" t="s">
        <v>361</v>
      </c>
      <c r="U336" t="s">
        <v>621</v>
      </c>
      <c r="AC336" t="s">
        <v>101</v>
      </c>
      <c r="AD336" t="s">
        <v>102</v>
      </c>
      <c r="AG336" t="s">
        <v>2157</v>
      </c>
      <c r="AN336">
        <v>1402</v>
      </c>
      <c r="AO336" t="s">
        <v>102</v>
      </c>
      <c r="AQ336">
        <v>40</v>
      </c>
      <c r="AS336" t="s">
        <v>638</v>
      </c>
      <c r="AU336" t="s">
        <v>551</v>
      </c>
      <c r="AV336" t="s">
        <v>1300</v>
      </c>
      <c r="AY336">
        <v>2</v>
      </c>
      <c r="AZ336" t="s">
        <v>363</v>
      </c>
      <c r="BB336" t="s">
        <v>110</v>
      </c>
      <c r="BC336" t="s">
        <v>111</v>
      </c>
      <c r="BD336" t="s">
        <v>458</v>
      </c>
      <c r="BE336">
        <v>160</v>
      </c>
      <c r="BH336">
        <v>28</v>
      </c>
      <c r="BI336" t="s">
        <v>319</v>
      </c>
      <c r="BJ336" t="s">
        <v>317</v>
      </c>
      <c r="BK336">
        <v>0</v>
      </c>
      <c r="BL336">
        <v>40</v>
      </c>
      <c r="BM336">
        <v>80</v>
      </c>
      <c r="BP336" t="s">
        <v>390</v>
      </c>
      <c r="BQ336" t="s">
        <v>335</v>
      </c>
      <c r="BR336" t="s">
        <v>361</v>
      </c>
    </row>
    <row r="337" spans="1:79">
      <c r="A337" t="s">
        <v>90</v>
      </c>
      <c r="B337">
        <v>336</v>
      </c>
      <c r="C337">
        <v>1998</v>
      </c>
      <c r="D337" t="s">
        <v>2127</v>
      </c>
      <c r="E337" t="s">
        <v>2162</v>
      </c>
      <c r="F337" t="s">
        <v>2163</v>
      </c>
      <c r="G337" t="s">
        <v>2164</v>
      </c>
      <c r="H337" t="s">
        <v>2165</v>
      </c>
      <c r="I337" t="s">
        <v>2166</v>
      </c>
      <c r="J337" t="s">
        <v>2167</v>
      </c>
      <c r="K337">
        <v>80594</v>
      </c>
      <c r="M337" t="s">
        <v>98</v>
      </c>
      <c r="N337">
        <v>20</v>
      </c>
      <c r="O337" t="s">
        <v>99</v>
      </c>
      <c r="P337" t="s">
        <v>2168</v>
      </c>
      <c r="Q337" s="2">
        <v>35916</v>
      </c>
      <c r="S337">
        <v>7</v>
      </c>
      <c r="U337" t="s">
        <v>129</v>
      </c>
      <c r="AC337" t="s">
        <v>101</v>
      </c>
      <c r="AD337" t="s">
        <v>102</v>
      </c>
      <c r="AN337">
        <v>1450</v>
      </c>
      <c r="AO337" t="s">
        <v>102</v>
      </c>
      <c r="AQ337">
        <v>306</v>
      </c>
      <c r="AS337" t="s">
        <v>338</v>
      </c>
      <c r="AV337" t="s">
        <v>108</v>
      </c>
      <c r="AW337">
        <v>6</v>
      </c>
      <c r="AX337">
        <v>54</v>
      </c>
      <c r="AY337">
        <v>3</v>
      </c>
      <c r="BB337" t="s">
        <v>2169</v>
      </c>
      <c r="BI337" t="s">
        <v>2170</v>
      </c>
      <c r="BJ337" t="s">
        <v>317</v>
      </c>
      <c r="BK337">
        <v>0</v>
      </c>
      <c r="BL337">
        <v>23</v>
      </c>
      <c r="BP337" t="s">
        <v>947</v>
      </c>
      <c r="BQ337">
        <v>9</v>
      </c>
      <c r="BZ337" t="s">
        <v>1282</v>
      </c>
      <c r="CA337" t="s">
        <v>1282</v>
      </c>
    </row>
    <row r="338" spans="1:79">
      <c r="A338" t="s">
        <v>90</v>
      </c>
      <c r="B338">
        <v>337</v>
      </c>
      <c r="C338">
        <v>1998</v>
      </c>
      <c r="D338" t="s">
        <v>2127</v>
      </c>
      <c r="E338" t="s">
        <v>2162</v>
      </c>
      <c r="F338" t="s">
        <v>713</v>
      </c>
      <c r="G338" t="s">
        <v>1227</v>
      </c>
      <c r="H338" t="s">
        <v>715</v>
      </c>
      <c r="I338" t="s">
        <v>716</v>
      </c>
      <c r="J338" t="s">
        <v>2171</v>
      </c>
      <c r="K338">
        <v>72153</v>
      </c>
      <c r="M338" t="s">
        <v>98</v>
      </c>
      <c r="N338">
        <v>20</v>
      </c>
      <c r="O338" t="s">
        <v>99</v>
      </c>
      <c r="P338" t="s">
        <v>90</v>
      </c>
      <c r="Q338" s="2">
        <v>35914</v>
      </c>
      <c r="S338" t="s">
        <v>296</v>
      </c>
      <c r="U338" t="s">
        <v>368</v>
      </c>
      <c r="AC338" t="s">
        <v>101</v>
      </c>
      <c r="AD338" t="s">
        <v>102</v>
      </c>
      <c r="AN338">
        <v>725</v>
      </c>
      <c r="AO338" t="s">
        <v>102</v>
      </c>
      <c r="AQ338">
        <v>496</v>
      </c>
      <c r="AS338" t="s">
        <v>597</v>
      </c>
      <c r="AV338" t="s">
        <v>359</v>
      </c>
      <c r="AW338">
        <v>13</v>
      </c>
      <c r="AX338">
        <v>50</v>
      </c>
      <c r="AY338">
        <v>2</v>
      </c>
      <c r="BB338" t="s">
        <v>2172</v>
      </c>
      <c r="BI338" t="s">
        <v>2170</v>
      </c>
      <c r="BJ338" t="s">
        <v>317</v>
      </c>
      <c r="BK338">
        <v>0</v>
      </c>
      <c r="BL338">
        <v>20</v>
      </c>
      <c r="BP338" t="s">
        <v>238</v>
      </c>
      <c r="BQ338" t="s">
        <v>479</v>
      </c>
      <c r="BU338">
        <v>703</v>
      </c>
      <c r="BV338">
        <v>711</v>
      </c>
      <c r="BZ338" t="s">
        <v>1013</v>
      </c>
      <c r="CA338" t="s">
        <v>702</v>
      </c>
    </row>
    <row r="339" spans="1:79">
      <c r="A339" t="s">
        <v>90</v>
      </c>
      <c r="B339">
        <v>338</v>
      </c>
      <c r="C339">
        <v>1998</v>
      </c>
      <c r="D339" t="s">
        <v>2127</v>
      </c>
      <c r="E339" t="s">
        <v>2162</v>
      </c>
      <c r="F339" t="s">
        <v>2173</v>
      </c>
      <c r="G339" t="s">
        <v>2174</v>
      </c>
      <c r="H339" t="s">
        <v>654</v>
      </c>
      <c r="I339" t="s">
        <v>2175</v>
      </c>
      <c r="J339" t="s">
        <v>2176</v>
      </c>
      <c r="M339" t="s">
        <v>98</v>
      </c>
      <c r="N339">
        <v>20</v>
      </c>
      <c r="O339" t="s">
        <v>99</v>
      </c>
      <c r="P339" t="s">
        <v>90</v>
      </c>
      <c r="Q339" s="2">
        <v>35916</v>
      </c>
      <c r="S339" t="s">
        <v>755</v>
      </c>
      <c r="U339" t="s">
        <v>371</v>
      </c>
      <c r="AC339" t="s">
        <v>101</v>
      </c>
      <c r="AD339" t="s">
        <v>102</v>
      </c>
      <c r="AN339">
        <v>1180</v>
      </c>
      <c r="AO339" t="s">
        <v>102</v>
      </c>
      <c r="AQ339">
        <v>1970</v>
      </c>
      <c r="AS339" t="s">
        <v>2177</v>
      </c>
      <c r="AV339" t="s">
        <v>2178</v>
      </c>
      <c r="AW339">
        <v>4</v>
      </c>
      <c r="AX339">
        <v>85</v>
      </c>
      <c r="AY339">
        <v>3</v>
      </c>
      <c r="AZ339" t="s">
        <v>2179</v>
      </c>
      <c r="BB339" t="s">
        <v>2172</v>
      </c>
      <c r="BI339" t="s">
        <v>2170</v>
      </c>
      <c r="BJ339" t="s">
        <v>317</v>
      </c>
      <c r="BK339">
        <v>0</v>
      </c>
      <c r="BL339">
        <v>19</v>
      </c>
      <c r="BP339" t="s">
        <v>447</v>
      </c>
      <c r="BQ339" t="s">
        <v>322</v>
      </c>
      <c r="BU339">
        <v>667</v>
      </c>
      <c r="BV339">
        <v>673</v>
      </c>
      <c r="BZ339" t="s">
        <v>650</v>
      </c>
      <c r="CA339" t="s">
        <v>257</v>
      </c>
    </row>
    <row r="340" spans="1:79">
      <c r="A340" t="s">
        <v>90</v>
      </c>
      <c r="B340">
        <v>339</v>
      </c>
      <c r="C340">
        <v>1998</v>
      </c>
      <c r="D340" t="s">
        <v>2127</v>
      </c>
      <c r="E340" t="s">
        <v>2162</v>
      </c>
      <c r="F340" t="s">
        <v>983</v>
      </c>
      <c r="G340" t="s">
        <v>2180</v>
      </c>
      <c r="H340" t="s">
        <v>2181</v>
      </c>
      <c r="I340" t="s">
        <v>2182</v>
      </c>
      <c r="J340" t="s">
        <v>2183</v>
      </c>
      <c r="K340">
        <v>74165</v>
      </c>
      <c r="M340" t="s">
        <v>98</v>
      </c>
      <c r="N340">
        <v>20</v>
      </c>
      <c r="O340" t="s">
        <v>99</v>
      </c>
      <c r="P340" t="s">
        <v>90</v>
      </c>
      <c r="Q340" s="2">
        <v>35931</v>
      </c>
      <c r="S340" t="s">
        <v>755</v>
      </c>
      <c r="U340" t="s">
        <v>503</v>
      </c>
      <c r="AC340" t="s">
        <v>101</v>
      </c>
      <c r="AD340" t="s">
        <v>102</v>
      </c>
      <c r="AN340">
        <v>1060</v>
      </c>
      <c r="AO340" t="s">
        <v>102</v>
      </c>
      <c r="AQ340">
        <v>758</v>
      </c>
      <c r="AS340" t="s">
        <v>1860</v>
      </c>
      <c r="AV340" t="s">
        <v>108</v>
      </c>
      <c r="AW340">
        <v>10</v>
      </c>
      <c r="AX340">
        <v>57</v>
      </c>
      <c r="AY340">
        <v>3</v>
      </c>
      <c r="AZ340" t="s">
        <v>2184</v>
      </c>
      <c r="BB340" t="s">
        <v>2172</v>
      </c>
      <c r="BI340" t="s">
        <v>2170</v>
      </c>
      <c r="BJ340" t="s">
        <v>317</v>
      </c>
      <c r="BK340">
        <v>0</v>
      </c>
      <c r="BL340">
        <v>70</v>
      </c>
      <c r="BP340" t="s">
        <v>782</v>
      </c>
      <c r="BQ340" t="s">
        <v>708</v>
      </c>
      <c r="BU340">
        <v>690</v>
      </c>
      <c r="BV340">
        <v>690</v>
      </c>
      <c r="BZ340">
        <v>23</v>
      </c>
      <c r="CA340">
        <v>23</v>
      </c>
    </row>
    <row r="341" spans="1:79">
      <c r="A341" t="s">
        <v>90</v>
      </c>
      <c r="B341">
        <v>340</v>
      </c>
      <c r="C341">
        <v>1998</v>
      </c>
      <c r="D341" t="s">
        <v>2127</v>
      </c>
      <c r="E341" t="s">
        <v>2162</v>
      </c>
      <c r="F341" t="s">
        <v>2185</v>
      </c>
      <c r="G341" t="s">
        <v>2186</v>
      </c>
      <c r="H341" t="s">
        <v>826</v>
      </c>
      <c r="I341" t="s">
        <v>1426</v>
      </c>
      <c r="J341" t="s">
        <v>2167</v>
      </c>
      <c r="K341">
        <v>95998</v>
      </c>
      <c r="M341" t="s">
        <v>98</v>
      </c>
      <c r="N341">
        <v>20</v>
      </c>
      <c r="O341" t="s">
        <v>99</v>
      </c>
      <c r="P341" t="s">
        <v>2187</v>
      </c>
      <c r="Q341" s="2">
        <v>35923</v>
      </c>
      <c r="S341" t="s">
        <v>755</v>
      </c>
      <c r="U341">
        <v>5</v>
      </c>
      <c r="AC341" t="s">
        <v>101</v>
      </c>
      <c r="AD341" t="s">
        <v>102</v>
      </c>
      <c r="AN341">
        <v>842</v>
      </c>
      <c r="AO341" t="s">
        <v>102</v>
      </c>
      <c r="AQ341">
        <v>597</v>
      </c>
      <c r="AS341" t="s">
        <v>1060</v>
      </c>
      <c r="AV341" t="s">
        <v>870</v>
      </c>
      <c r="AW341">
        <v>14</v>
      </c>
      <c r="AX341">
        <v>19</v>
      </c>
      <c r="AY341">
        <v>2</v>
      </c>
      <c r="AZ341" t="s">
        <v>2188</v>
      </c>
      <c r="BB341" t="s">
        <v>2172</v>
      </c>
      <c r="BI341" t="s">
        <v>2170</v>
      </c>
      <c r="BJ341" t="s">
        <v>317</v>
      </c>
      <c r="BK341">
        <v>0</v>
      </c>
      <c r="BL341">
        <v>39</v>
      </c>
      <c r="BP341">
        <v>12</v>
      </c>
      <c r="BQ341" t="s">
        <v>532</v>
      </c>
      <c r="BU341">
        <v>695</v>
      </c>
      <c r="BV341">
        <v>686</v>
      </c>
      <c r="BZ341" t="s">
        <v>760</v>
      </c>
      <c r="CA341" t="s">
        <v>1032</v>
      </c>
    </row>
    <row r="342" spans="1:79">
      <c r="A342" t="s">
        <v>90</v>
      </c>
      <c r="B342">
        <v>341</v>
      </c>
      <c r="C342">
        <v>1998</v>
      </c>
      <c r="D342" t="s">
        <v>2127</v>
      </c>
      <c r="E342" t="s">
        <v>2162</v>
      </c>
      <c r="F342" t="s">
        <v>2189</v>
      </c>
      <c r="G342" t="s">
        <v>2190</v>
      </c>
      <c r="H342" t="s">
        <v>2191</v>
      </c>
      <c r="I342" t="s">
        <v>2192</v>
      </c>
      <c r="J342" t="s">
        <v>2183</v>
      </c>
      <c r="K342">
        <v>73198</v>
      </c>
      <c r="M342" t="s">
        <v>98</v>
      </c>
      <c r="N342">
        <v>20</v>
      </c>
      <c r="O342" t="s">
        <v>99</v>
      </c>
      <c r="P342" t="s">
        <v>90</v>
      </c>
      <c r="Q342" s="2">
        <v>35929</v>
      </c>
      <c r="S342" t="s">
        <v>360</v>
      </c>
      <c r="U342" t="s">
        <v>329</v>
      </c>
      <c r="AC342" t="s">
        <v>101</v>
      </c>
      <c r="AD342" t="s">
        <v>102</v>
      </c>
      <c r="AN342">
        <v>1020</v>
      </c>
      <c r="AO342" t="s">
        <v>102</v>
      </c>
      <c r="AQ342">
        <v>179</v>
      </c>
      <c r="AS342" t="s">
        <v>293</v>
      </c>
      <c r="BB342" t="s">
        <v>2172</v>
      </c>
      <c r="BI342" t="s">
        <v>2170</v>
      </c>
      <c r="BJ342" t="s">
        <v>317</v>
      </c>
      <c r="BK342">
        <v>0</v>
      </c>
      <c r="BL342">
        <v>54</v>
      </c>
      <c r="BP342" t="s">
        <v>293</v>
      </c>
      <c r="BQ342" t="s">
        <v>142</v>
      </c>
      <c r="BU342">
        <v>640</v>
      </c>
      <c r="BV342">
        <v>651</v>
      </c>
      <c r="BZ342" t="s">
        <v>1162</v>
      </c>
      <c r="CA342">
        <v>26</v>
      </c>
    </row>
    <row r="343" spans="1:79">
      <c r="A343" t="s">
        <v>90</v>
      </c>
      <c r="B343">
        <v>342</v>
      </c>
      <c r="C343">
        <v>1998</v>
      </c>
      <c r="D343" t="s">
        <v>2127</v>
      </c>
      <c r="E343" t="s">
        <v>2162</v>
      </c>
      <c r="F343" t="s">
        <v>2193</v>
      </c>
      <c r="G343" t="s">
        <v>2194</v>
      </c>
      <c r="H343" t="s">
        <v>2195</v>
      </c>
      <c r="I343" t="s">
        <v>2196</v>
      </c>
      <c r="J343" t="s">
        <v>2167</v>
      </c>
      <c r="K343">
        <v>68200</v>
      </c>
      <c r="M343" t="s">
        <v>98</v>
      </c>
      <c r="N343">
        <v>20</v>
      </c>
      <c r="O343" t="s">
        <v>99</v>
      </c>
      <c r="P343" t="s">
        <v>90</v>
      </c>
      <c r="Q343" s="2">
        <v>35915</v>
      </c>
      <c r="S343" t="s">
        <v>360</v>
      </c>
      <c r="U343" t="s">
        <v>489</v>
      </c>
      <c r="AC343" t="s">
        <v>101</v>
      </c>
      <c r="AD343" t="s">
        <v>102</v>
      </c>
      <c r="AN343">
        <v>1020</v>
      </c>
      <c r="AO343" t="s">
        <v>102</v>
      </c>
      <c r="AQ343">
        <v>348</v>
      </c>
      <c r="AS343" t="s">
        <v>598</v>
      </c>
      <c r="AV343" t="s">
        <v>870</v>
      </c>
      <c r="AW343">
        <v>12</v>
      </c>
      <c r="AX343">
        <v>31</v>
      </c>
      <c r="AY343">
        <v>2</v>
      </c>
      <c r="BB343" t="s">
        <v>2172</v>
      </c>
      <c r="BI343" t="s">
        <v>2170</v>
      </c>
      <c r="BJ343" t="s">
        <v>317</v>
      </c>
      <c r="BK343">
        <v>0</v>
      </c>
      <c r="BL343">
        <v>30</v>
      </c>
      <c r="BP343" t="s">
        <v>182</v>
      </c>
      <c r="BQ343" t="s">
        <v>126</v>
      </c>
      <c r="BU343">
        <v>713</v>
      </c>
      <c r="BV343">
        <v>713</v>
      </c>
      <c r="BZ343" t="s">
        <v>1031</v>
      </c>
      <c r="CA343" t="s">
        <v>421</v>
      </c>
    </row>
    <row r="344" spans="1:79">
      <c r="A344" t="s">
        <v>90</v>
      </c>
      <c r="B344">
        <v>343</v>
      </c>
      <c r="C344">
        <v>1998</v>
      </c>
      <c r="D344" t="s">
        <v>2127</v>
      </c>
      <c r="E344" t="s">
        <v>2162</v>
      </c>
      <c r="F344" t="s">
        <v>983</v>
      </c>
      <c r="G344" t="s">
        <v>2180</v>
      </c>
      <c r="H344" t="s">
        <v>2181</v>
      </c>
      <c r="I344" t="s">
        <v>2182</v>
      </c>
      <c r="J344" t="s">
        <v>2197</v>
      </c>
      <c r="K344">
        <v>77095</v>
      </c>
      <c r="M344" t="s">
        <v>98</v>
      </c>
      <c r="N344">
        <v>20</v>
      </c>
      <c r="O344" t="s">
        <v>99</v>
      </c>
      <c r="P344" t="s">
        <v>933</v>
      </c>
      <c r="Q344" s="2">
        <v>35922</v>
      </c>
      <c r="S344" t="s">
        <v>360</v>
      </c>
      <c r="U344" t="s">
        <v>340</v>
      </c>
      <c r="AC344" t="s">
        <v>101</v>
      </c>
      <c r="AD344" t="s">
        <v>102</v>
      </c>
      <c r="AN344">
        <v>1250</v>
      </c>
      <c r="AO344" t="s">
        <v>102</v>
      </c>
      <c r="AQ344">
        <v>248</v>
      </c>
      <c r="AS344" t="s">
        <v>248</v>
      </c>
      <c r="AV344" t="s">
        <v>108</v>
      </c>
      <c r="AW344">
        <v>8</v>
      </c>
      <c r="AX344">
        <v>72</v>
      </c>
      <c r="AY344">
        <v>3</v>
      </c>
      <c r="AZ344" t="s">
        <v>2184</v>
      </c>
      <c r="BB344" t="s">
        <v>2172</v>
      </c>
      <c r="BI344" t="s">
        <v>2170</v>
      </c>
      <c r="BJ344" t="s">
        <v>317</v>
      </c>
      <c r="BK344">
        <v>0</v>
      </c>
      <c r="BL344">
        <v>50</v>
      </c>
      <c r="BP344" t="s">
        <v>338</v>
      </c>
      <c r="BQ344" t="s">
        <v>334</v>
      </c>
      <c r="BU344">
        <v>680</v>
      </c>
      <c r="BV344">
        <v>692</v>
      </c>
      <c r="BZ344" t="s">
        <v>536</v>
      </c>
      <c r="CA344">
        <v>23</v>
      </c>
    </row>
    <row r="345" spans="1:79">
      <c r="A345" t="s">
        <v>90</v>
      </c>
      <c r="B345">
        <v>344</v>
      </c>
      <c r="C345">
        <v>1998</v>
      </c>
      <c r="D345" t="s">
        <v>2127</v>
      </c>
      <c r="E345" t="s">
        <v>2162</v>
      </c>
      <c r="F345" t="s">
        <v>2198</v>
      </c>
      <c r="G345" t="s">
        <v>2199</v>
      </c>
      <c r="H345" t="s">
        <v>2200</v>
      </c>
      <c r="I345" t="s">
        <v>2201</v>
      </c>
      <c r="J345" t="s">
        <v>2202</v>
      </c>
      <c r="K345">
        <v>76500</v>
      </c>
      <c r="M345" t="s">
        <v>98</v>
      </c>
      <c r="N345">
        <v>20</v>
      </c>
      <c r="O345" t="s">
        <v>99</v>
      </c>
      <c r="P345" t="s">
        <v>90</v>
      </c>
      <c r="Q345" s="2">
        <v>35916</v>
      </c>
      <c r="S345" t="s">
        <v>360</v>
      </c>
      <c r="U345" t="s">
        <v>489</v>
      </c>
      <c r="AC345" t="s">
        <v>101</v>
      </c>
      <c r="AD345" t="s">
        <v>102</v>
      </c>
      <c r="AN345">
        <v>1160</v>
      </c>
      <c r="AO345" t="s">
        <v>102</v>
      </c>
      <c r="AQ345">
        <v>400</v>
      </c>
      <c r="AS345" t="s">
        <v>266</v>
      </c>
      <c r="AV345" t="s">
        <v>870</v>
      </c>
      <c r="AW345">
        <v>18</v>
      </c>
      <c r="AX345">
        <v>20</v>
      </c>
      <c r="AY345">
        <v>2</v>
      </c>
      <c r="BB345" t="s">
        <v>2172</v>
      </c>
      <c r="BI345" t="s">
        <v>2170</v>
      </c>
      <c r="BJ345" t="s">
        <v>317</v>
      </c>
      <c r="BK345">
        <v>0</v>
      </c>
      <c r="BL345">
        <v>26</v>
      </c>
      <c r="BP345" t="s">
        <v>679</v>
      </c>
      <c r="BQ345" t="s">
        <v>503</v>
      </c>
      <c r="BZ345" t="s">
        <v>650</v>
      </c>
      <c r="CA345" t="s">
        <v>922</v>
      </c>
    </row>
    <row r="346" spans="1:79">
      <c r="A346" t="s">
        <v>90</v>
      </c>
      <c r="B346">
        <v>345</v>
      </c>
      <c r="C346">
        <v>1998</v>
      </c>
      <c r="D346" t="s">
        <v>2127</v>
      </c>
      <c r="E346" t="s">
        <v>2162</v>
      </c>
      <c r="F346" t="s">
        <v>2203</v>
      </c>
      <c r="G346" t="s">
        <v>2204</v>
      </c>
      <c r="H346" t="s">
        <v>674</v>
      </c>
      <c r="I346" t="s">
        <v>1409</v>
      </c>
      <c r="J346" t="s">
        <v>2171</v>
      </c>
      <c r="K346">
        <v>66841</v>
      </c>
      <c r="M346" t="s">
        <v>98</v>
      </c>
      <c r="N346">
        <v>20</v>
      </c>
      <c r="O346" t="s">
        <v>99</v>
      </c>
      <c r="P346" t="s">
        <v>2187</v>
      </c>
      <c r="Q346" s="2">
        <v>35916</v>
      </c>
      <c r="S346" t="s">
        <v>283</v>
      </c>
      <c r="U346" t="s">
        <v>140</v>
      </c>
      <c r="AC346" t="s">
        <v>101</v>
      </c>
      <c r="AD346" t="s">
        <v>102</v>
      </c>
      <c r="AN346">
        <v>803</v>
      </c>
      <c r="AO346" t="s">
        <v>102</v>
      </c>
      <c r="AQ346">
        <v>70</v>
      </c>
      <c r="AS346" t="s">
        <v>216</v>
      </c>
      <c r="AV346" t="s">
        <v>870</v>
      </c>
      <c r="AW346">
        <v>26</v>
      </c>
      <c r="AX346">
        <v>24</v>
      </c>
      <c r="AY346">
        <v>2</v>
      </c>
      <c r="AZ346" t="s">
        <v>141</v>
      </c>
      <c r="BB346" t="s">
        <v>2169</v>
      </c>
      <c r="BI346" t="s">
        <v>2170</v>
      </c>
      <c r="BJ346" t="s">
        <v>317</v>
      </c>
      <c r="BK346">
        <v>0</v>
      </c>
      <c r="BL346">
        <v>60</v>
      </c>
      <c r="BP346" t="s">
        <v>681</v>
      </c>
      <c r="BQ346">
        <v>12</v>
      </c>
      <c r="BU346">
        <v>655</v>
      </c>
      <c r="BV346">
        <v>695</v>
      </c>
      <c r="BZ346" t="s">
        <v>536</v>
      </c>
      <c r="CA346" t="s">
        <v>995</v>
      </c>
    </row>
    <row r="347" spans="1:79">
      <c r="A347" t="s">
        <v>90</v>
      </c>
      <c r="B347">
        <v>346</v>
      </c>
      <c r="C347">
        <v>1998</v>
      </c>
      <c r="D347" t="s">
        <v>2127</v>
      </c>
      <c r="E347" t="s">
        <v>2162</v>
      </c>
      <c r="F347" t="s">
        <v>2205</v>
      </c>
      <c r="G347" t="s">
        <v>2206</v>
      </c>
      <c r="H347" t="s">
        <v>2207</v>
      </c>
      <c r="I347" t="s">
        <v>1392</v>
      </c>
      <c r="J347" t="s">
        <v>2167</v>
      </c>
      <c r="K347">
        <v>74377</v>
      </c>
      <c r="M347" t="s">
        <v>98</v>
      </c>
      <c r="N347">
        <v>20</v>
      </c>
      <c r="O347" t="s">
        <v>99</v>
      </c>
      <c r="P347" t="s">
        <v>90</v>
      </c>
      <c r="Q347" s="2">
        <v>35922</v>
      </c>
      <c r="S347" t="s">
        <v>335</v>
      </c>
      <c r="U347" t="s">
        <v>330</v>
      </c>
      <c r="AC347" t="s">
        <v>101</v>
      </c>
      <c r="AD347" t="s">
        <v>102</v>
      </c>
      <c r="AN347">
        <v>816</v>
      </c>
      <c r="AO347" t="s">
        <v>102</v>
      </c>
      <c r="AQ347">
        <v>182</v>
      </c>
      <c r="AS347">
        <v>10</v>
      </c>
      <c r="AV347" t="s">
        <v>359</v>
      </c>
      <c r="AW347">
        <v>21</v>
      </c>
      <c r="AX347">
        <v>46</v>
      </c>
      <c r="AY347">
        <v>2</v>
      </c>
      <c r="AZ347" t="s">
        <v>141</v>
      </c>
      <c r="BB347" t="s">
        <v>2169</v>
      </c>
      <c r="BI347" t="s">
        <v>2170</v>
      </c>
      <c r="BJ347" t="s">
        <v>317</v>
      </c>
      <c r="BK347">
        <v>0</v>
      </c>
      <c r="BL347">
        <v>22</v>
      </c>
      <c r="BP347" t="s">
        <v>340</v>
      </c>
      <c r="BQ347" t="s">
        <v>947</v>
      </c>
      <c r="BU347">
        <v>676</v>
      </c>
      <c r="BV347">
        <v>674</v>
      </c>
      <c r="BZ347" t="s">
        <v>332</v>
      </c>
      <c r="CA347" t="s">
        <v>1503</v>
      </c>
    </row>
    <row r="348" spans="1:79">
      <c r="A348" t="s">
        <v>90</v>
      </c>
      <c r="B348">
        <v>347</v>
      </c>
      <c r="C348">
        <v>1998</v>
      </c>
      <c r="D348" t="s">
        <v>2127</v>
      </c>
      <c r="E348" t="s">
        <v>2162</v>
      </c>
      <c r="F348" t="s">
        <v>983</v>
      </c>
      <c r="G348" t="s">
        <v>2180</v>
      </c>
      <c r="H348" t="s">
        <v>2181</v>
      </c>
      <c r="I348" t="s">
        <v>2182</v>
      </c>
      <c r="J348" t="s">
        <v>2167</v>
      </c>
      <c r="K348">
        <v>60787</v>
      </c>
      <c r="M348" t="s">
        <v>98</v>
      </c>
      <c r="N348">
        <v>20</v>
      </c>
      <c r="O348" t="s">
        <v>99</v>
      </c>
      <c r="P348" t="s">
        <v>90</v>
      </c>
      <c r="Q348" s="2">
        <v>35923</v>
      </c>
      <c r="S348" t="s">
        <v>335</v>
      </c>
      <c r="U348" t="s">
        <v>360</v>
      </c>
      <c r="AC348" t="s">
        <v>101</v>
      </c>
      <c r="AD348" t="s">
        <v>102</v>
      </c>
      <c r="AN348">
        <v>1080</v>
      </c>
      <c r="AO348" t="s">
        <v>102</v>
      </c>
      <c r="AQ348">
        <v>263</v>
      </c>
      <c r="AS348" t="s">
        <v>680</v>
      </c>
      <c r="AV348" t="s">
        <v>108</v>
      </c>
      <c r="AW348">
        <v>9</v>
      </c>
      <c r="AX348">
        <v>71</v>
      </c>
      <c r="AY348">
        <v>3</v>
      </c>
      <c r="AZ348" t="s">
        <v>2184</v>
      </c>
      <c r="BB348" t="s">
        <v>2208</v>
      </c>
      <c r="BI348" t="s">
        <v>2170</v>
      </c>
      <c r="BJ348" t="s">
        <v>317</v>
      </c>
      <c r="BK348">
        <v>0</v>
      </c>
      <c r="BL348">
        <v>39</v>
      </c>
      <c r="BP348" t="s">
        <v>328</v>
      </c>
      <c r="BQ348" t="s">
        <v>320</v>
      </c>
      <c r="BU348">
        <v>682</v>
      </c>
      <c r="BV348">
        <v>699</v>
      </c>
      <c r="BZ348" t="s">
        <v>1015</v>
      </c>
      <c r="CA348" t="s">
        <v>1187</v>
      </c>
    </row>
    <row r="349" spans="1:79">
      <c r="A349" t="s">
        <v>90</v>
      </c>
      <c r="B349">
        <v>348</v>
      </c>
      <c r="C349">
        <v>1998</v>
      </c>
      <c r="D349" t="s">
        <v>2127</v>
      </c>
      <c r="E349" t="s">
        <v>2162</v>
      </c>
      <c r="F349" t="s">
        <v>983</v>
      </c>
      <c r="G349" t="s">
        <v>2180</v>
      </c>
      <c r="H349" t="s">
        <v>2181</v>
      </c>
      <c r="I349" t="s">
        <v>2182</v>
      </c>
      <c r="J349" t="s">
        <v>2209</v>
      </c>
      <c r="K349">
        <v>76206</v>
      </c>
      <c r="M349" t="s">
        <v>98</v>
      </c>
      <c r="N349">
        <v>20</v>
      </c>
      <c r="O349" t="s">
        <v>99</v>
      </c>
      <c r="P349" t="s">
        <v>90</v>
      </c>
      <c r="Q349" s="2">
        <v>35920</v>
      </c>
      <c r="S349" t="s">
        <v>384</v>
      </c>
      <c r="U349" t="s">
        <v>508</v>
      </c>
      <c r="AC349" t="s">
        <v>101</v>
      </c>
      <c r="AD349" t="s">
        <v>102</v>
      </c>
      <c r="AN349">
        <v>1060</v>
      </c>
      <c r="AO349" t="s">
        <v>102</v>
      </c>
      <c r="AQ349">
        <v>184</v>
      </c>
      <c r="AS349" t="s">
        <v>182</v>
      </c>
      <c r="AV349" t="s">
        <v>108</v>
      </c>
      <c r="AW349">
        <v>9</v>
      </c>
      <c r="AX349">
        <v>67</v>
      </c>
      <c r="AY349">
        <v>3</v>
      </c>
      <c r="AZ349" t="s">
        <v>2184</v>
      </c>
      <c r="BB349" t="s">
        <v>2172</v>
      </c>
      <c r="BI349" t="s">
        <v>2170</v>
      </c>
      <c r="BJ349" t="s">
        <v>317</v>
      </c>
      <c r="BK349">
        <v>0</v>
      </c>
      <c r="BL349">
        <v>47</v>
      </c>
      <c r="BP349" t="s">
        <v>1365</v>
      </c>
      <c r="BQ349" t="s">
        <v>336</v>
      </c>
      <c r="BU349">
        <v>669</v>
      </c>
      <c r="BV349">
        <v>660</v>
      </c>
      <c r="BZ349" t="s">
        <v>1826</v>
      </c>
      <c r="CA349" t="s">
        <v>1826</v>
      </c>
    </row>
    <row r="350" spans="1:79">
      <c r="A350" t="s">
        <v>90</v>
      </c>
      <c r="B350">
        <v>349</v>
      </c>
      <c r="C350">
        <v>1998</v>
      </c>
      <c r="D350" t="s">
        <v>2127</v>
      </c>
      <c r="E350" t="s">
        <v>2162</v>
      </c>
      <c r="F350" t="s">
        <v>2210</v>
      </c>
      <c r="G350" t="s">
        <v>1723</v>
      </c>
      <c r="H350" t="s">
        <v>1724</v>
      </c>
      <c r="I350" t="s">
        <v>512</v>
      </c>
      <c r="J350" t="s">
        <v>2167</v>
      </c>
      <c r="M350" t="s">
        <v>98</v>
      </c>
      <c r="N350">
        <v>20</v>
      </c>
      <c r="O350" t="s">
        <v>99</v>
      </c>
      <c r="P350" t="s">
        <v>90</v>
      </c>
      <c r="Q350" s="2">
        <v>35914</v>
      </c>
      <c r="S350">
        <v>6</v>
      </c>
      <c r="U350" t="s">
        <v>335</v>
      </c>
      <c r="AC350" t="s">
        <v>101</v>
      </c>
      <c r="AD350" t="s">
        <v>102</v>
      </c>
      <c r="AN350">
        <v>1013</v>
      </c>
      <c r="AO350" t="s">
        <v>102</v>
      </c>
      <c r="AQ350">
        <v>76</v>
      </c>
      <c r="AS350" t="s">
        <v>168</v>
      </c>
      <c r="AV350" t="s">
        <v>323</v>
      </c>
      <c r="AW350">
        <v>37</v>
      </c>
      <c r="AX350">
        <v>19</v>
      </c>
      <c r="AY350">
        <v>1</v>
      </c>
      <c r="AZ350" t="s">
        <v>1448</v>
      </c>
      <c r="BB350" t="s">
        <v>2208</v>
      </c>
      <c r="BI350" t="s">
        <v>2170</v>
      </c>
      <c r="BJ350" t="s">
        <v>317</v>
      </c>
      <c r="BK350">
        <v>0</v>
      </c>
      <c r="BL350">
        <v>49</v>
      </c>
      <c r="BP350" t="s">
        <v>708</v>
      </c>
      <c r="BQ350" t="s">
        <v>318</v>
      </c>
      <c r="BU350">
        <v>725</v>
      </c>
      <c r="BV350">
        <v>715</v>
      </c>
      <c r="BZ350" t="s">
        <v>196</v>
      </c>
      <c r="CA350" t="s">
        <v>626</v>
      </c>
    </row>
    <row r="351" spans="1:79">
      <c r="A351" t="s">
        <v>90</v>
      </c>
      <c r="B351">
        <v>350</v>
      </c>
      <c r="C351">
        <v>1998</v>
      </c>
      <c r="D351" t="s">
        <v>2127</v>
      </c>
      <c r="E351" t="s">
        <v>2162</v>
      </c>
      <c r="F351" t="s">
        <v>272</v>
      </c>
      <c r="G351" t="s">
        <v>273</v>
      </c>
      <c r="H351" t="s">
        <v>274</v>
      </c>
      <c r="I351" t="s">
        <v>275</v>
      </c>
      <c r="J351" t="s">
        <v>2211</v>
      </c>
      <c r="K351">
        <v>75366</v>
      </c>
      <c r="M351" t="s">
        <v>98</v>
      </c>
      <c r="N351">
        <v>20</v>
      </c>
      <c r="O351" t="s">
        <v>99</v>
      </c>
      <c r="P351" t="s">
        <v>2168</v>
      </c>
      <c r="Q351" s="2">
        <v>35913</v>
      </c>
      <c r="S351">
        <v>6</v>
      </c>
      <c r="U351">
        <v>4</v>
      </c>
      <c r="AC351" t="s">
        <v>101</v>
      </c>
      <c r="AD351" t="s">
        <v>102</v>
      </c>
      <c r="AN351">
        <v>1150</v>
      </c>
      <c r="AO351" t="s">
        <v>102</v>
      </c>
      <c r="AQ351">
        <v>334</v>
      </c>
      <c r="AS351">
        <v>13</v>
      </c>
      <c r="AV351" t="s">
        <v>323</v>
      </c>
      <c r="AW351">
        <v>30</v>
      </c>
      <c r="AX351">
        <v>10</v>
      </c>
      <c r="AY351">
        <v>1</v>
      </c>
      <c r="BB351" t="s">
        <v>2208</v>
      </c>
      <c r="BI351" t="s">
        <v>2170</v>
      </c>
      <c r="BJ351" t="s">
        <v>317</v>
      </c>
      <c r="BK351">
        <v>0</v>
      </c>
      <c r="BL351">
        <v>25</v>
      </c>
      <c r="BP351" t="s">
        <v>681</v>
      </c>
      <c r="BQ351" t="s">
        <v>106</v>
      </c>
    </row>
    <row r="352" spans="1:79">
      <c r="A352" t="s">
        <v>90</v>
      </c>
      <c r="B352">
        <v>351</v>
      </c>
      <c r="C352">
        <v>1998</v>
      </c>
      <c r="D352" t="s">
        <v>2127</v>
      </c>
      <c r="E352" t="s">
        <v>2162</v>
      </c>
      <c r="F352" t="s">
        <v>2212</v>
      </c>
      <c r="G352" t="s">
        <v>2213</v>
      </c>
      <c r="H352" t="s">
        <v>2214</v>
      </c>
      <c r="I352" t="s">
        <v>2215</v>
      </c>
      <c r="J352" t="s">
        <v>2216</v>
      </c>
      <c r="K352">
        <v>73142</v>
      </c>
      <c r="M352" t="s">
        <v>98</v>
      </c>
      <c r="N352">
        <v>20</v>
      </c>
      <c r="O352" t="s">
        <v>99</v>
      </c>
      <c r="P352" t="s">
        <v>90</v>
      </c>
      <c r="Q352" s="2">
        <v>35918</v>
      </c>
      <c r="S352">
        <v>6</v>
      </c>
      <c r="U352" t="s">
        <v>459</v>
      </c>
      <c r="AC352" t="s">
        <v>101</v>
      </c>
      <c r="AD352" t="s">
        <v>102</v>
      </c>
      <c r="AN352">
        <v>1260</v>
      </c>
      <c r="AO352" t="s">
        <v>102</v>
      </c>
      <c r="AQ352">
        <v>193</v>
      </c>
      <c r="AS352" t="s">
        <v>755</v>
      </c>
      <c r="AV352" t="s">
        <v>870</v>
      </c>
      <c r="AW352">
        <v>19</v>
      </c>
      <c r="AX352">
        <v>34</v>
      </c>
      <c r="AY352">
        <v>2</v>
      </c>
      <c r="BB352" t="s">
        <v>2217</v>
      </c>
      <c r="BI352" t="s">
        <v>2170</v>
      </c>
      <c r="BJ352" t="s">
        <v>317</v>
      </c>
      <c r="BK352">
        <v>0</v>
      </c>
      <c r="BL352">
        <v>18</v>
      </c>
      <c r="BP352">
        <v>9</v>
      </c>
      <c r="BQ352" t="s">
        <v>666</v>
      </c>
      <c r="BZ352" t="s">
        <v>378</v>
      </c>
      <c r="CA352" t="s">
        <v>378</v>
      </c>
    </row>
    <row r="353" spans="1:79">
      <c r="A353" t="s">
        <v>90</v>
      </c>
      <c r="B353">
        <v>352</v>
      </c>
      <c r="C353">
        <v>1998</v>
      </c>
      <c r="D353" t="s">
        <v>2127</v>
      </c>
      <c r="E353" t="s">
        <v>2162</v>
      </c>
      <c r="F353" t="s">
        <v>2173</v>
      </c>
      <c r="G353" t="s">
        <v>2174</v>
      </c>
      <c r="H353" t="s">
        <v>654</v>
      </c>
      <c r="I353" t="s">
        <v>2175</v>
      </c>
      <c r="J353" t="s">
        <v>2167</v>
      </c>
      <c r="M353" t="s">
        <v>98</v>
      </c>
      <c r="N353">
        <v>20</v>
      </c>
      <c r="O353" t="s">
        <v>99</v>
      </c>
      <c r="P353" t="s">
        <v>90</v>
      </c>
      <c r="Q353" s="2">
        <v>35916</v>
      </c>
      <c r="S353" t="s">
        <v>140</v>
      </c>
      <c r="U353" t="s">
        <v>638</v>
      </c>
      <c r="AC353" t="s">
        <v>101</v>
      </c>
      <c r="AD353" t="s">
        <v>102</v>
      </c>
      <c r="AN353">
        <v>942</v>
      </c>
      <c r="AO353" t="s">
        <v>102</v>
      </c>
      <c r="AQ353">
        <v>996</v>
      </c>
      <c r="AS353" t="s">
        <v>1451</v>
      </c>
      <c r="AV353" t="s">
        <v>817</v>
      </c>
      <c r="AW353">
        <v>5</v>
      </c>
      <c r="AX353">
        <v>83</v>
      </c>
      <c r="AY353">
        <v>3</v>
      </c>
      <c r="AZ353" t="s">
        <v>2218</v>
      </c>
      <c r="BB353" t="s">
        <v>2172</v>
      </c>
      <c r="BI353" t="s">
        <v>2170</v>
      </c>
      <c r="BJ353" t="s">
        <v>317</v>
      </c>
      <c r="BK353">
        <v>0</v>
      </c>
      <c r="BL353">
        <v>17</v>
      </c>
      <c r="BP353" t="s">
        <v>681</v>
      </c>
      <c r="BQ353" t="s">
        <v>336</v>
      </c>
      <c r="BU353">
        <v>652</v>
      </c>
      <c r="BV353">
        <v>653</v>
      </c>
      <c r="BZ353" t="s">
        <v>1715</v>
      </c>
      <c r="CA353" t="s">
        <v>1163</v>
      </c>
    </row>
    <row r="354" spans="1:79">
      <c r="A354" t="s">
        <v>90</v>
      </c>
      <c r="B354">
        <v>353</v>
      </c>
      <c r="C354">
        <v>1998</v>
      </c>
      <c r="D354" t="s">
        <v>2127</v>
      </c>
      <c r="E354" t="s">
        <v>2162</v>
      </c>
      <c r="F354" t="s">
        <v>2219</v>
      </c>
      <c r="G354" t="s">
        <v>2220</v>
      </c>
      <c r="H354" t="s">
        <v>2221</v>
      </c>
      <c r="I354" t="s">
        <v>2222</v>
      </c>
      <c r="J354" t="s">
        <v>2167</v>
      </c>
      <c r="K354">
        <v>75894</v>
      </c>
      <c r="M354" t="s">
        <v>98</v>
      </c>
      <c r="N354">
        <v>20</v>
      </c>
      <c r="O354" t="s">
        <v>99</v>
      </c>
      <c r="P354" t="s">
        <v>2168</v>
      </c>
      <c r="Q354" s="2">
        <v>35924</v>
      </c>
      <c r="S354" t="s">
        <v>140</v>
      </c>
      <c r="U354" t="s">
        <v>115</v>
      </c>
      <c r="AC354" t="s">
        <v>101</v>
      </c>
      <c r="AD354" t="s">
        <v>102</v>
      </c>
      <c r="AN354">
        <v>1456</v>
      </c>
      <c r="AO354" t="s">
        <v>102</v>
      </c>
      <c r="AQ354">
        <v>716</v>
      </c>
      <c r="AS354">
        <v>22</v>
      </c>
      <c r="AV354" t="s">
        <v>1233</v>
      </c>
      <c r="AW354">
        <v>2</v>
      </c>
      <c r="AX354">
        <v>88</v>
      </c>
      <c r="AY354">
        <v>3</v>
      </c>
      <c r="AZ354" t="s">
        <v>2223</v>
      </c>
      <c r="BB354" t="s">
        <v>2208</v>
      </c>
      <c r="BI354" t="s">
        <v>2170</v>
      </c>
      <c r="BJ354" t="s">
        <v>317</v>
      </c>
      <c r="BK354">
        <v>0</v>
      </c>
      <c r="BL354">
        <v>15</v>
      </c>
      <c r="BP354" t="s">
        <v>666</v>
      </c>
      <c r="BQ354" t="s">
        <v>318</v>
      </c>
      <c r="BU354">
        <v>685</v>
      </c>
      <c r="BV354">
        <v>673</v>
      </c>
      <c r="BZ354" t="s">
        <v>702</v>
      </c>
      <c r="CA354" t="s">
        <v>196</v>
      </c>
    </row>
    <row r="355" spans="1:79">
      <c r="A355" t="s">
        <v>90</v>
      </c>
      <c r="B355">
        <v>354</v>
      </c>
      <c r="C355">
        <v>1998</v>
      </c>
      <c r="D355" t="s">
        <v>2127</v>
      </c>
      <c r="E355" t="s">
        <v>2162</v>
      </c>
      <c r="F355" t="s">
        <v>2224</v>
      </c>
      <c r="G355" t="s">
        <v>2225</v>
      </c>
      <c r="H355" t="s">
        <v>1935</v>
      </c>
      <c r="I355" t="s">
        <v>2226</v>
      </c>
      <c r="J355" t="s">
        <v>2227</v>
      </c>
      <c r="K355">
        <v>78711</v>
      </c>
      <c r="M355" t="s">
        <v>98</v>
      </c>
      <c r="N355">
        <v>20</v>
      </c>
      <c r="O355" t="s">
        <v>99</v>
      </c>
      <c r="P355" t="s">
        <v>90</v>
      </c>
      <c r="Q355" s="2">
        <v>35926</v>
      </c>
      <c r="S355" t="s">
        <v>390</v>
      </c>
      <c r="U355" t="s">
        <v>734</v>
      </c>
      <c r="AC355" t="s">
        <v>101</v>
      </c>
      <c r="AD355" t="s">
        <v>102</v>
      </c>
      <c r="AN355">
        <v>749</v>
      </c>
      <c r="AO355" t="s">
        <v>102</v>
      </c>
      <c r="AQ355">
        <v>374</v>
      </c>
      <c r="AS355" t="s">
        <v>1003</v>
      </c>
      <c r="AV355" t="s">
        <v>817</v>
      </c>
      <c r="AW355">
        <v>5</v>
      </c>
      <c r="AX355">
        <v>85</v>
      </c>
      <c r="AY355">
        <v>3</v>
      </c>
      <c r="AZ355" t="s">
        <v>2228</v>
      </c>
      <c r="BB355" t="s">
        <v>2172</v>
      </c>
      <c r="BI355" t="s">
        <v>2170</v>
      </c>
      <c r="BJ355" t="s">
        <v>317</v>
      </c>
      <c r="BK355">
        <v>0</v>
      </c>
      <c r="BL355">
        <v>44</v>
      </c>
      <c r="BP355" t="s">
        <v>532</v>
      </c>
      <c r="BQ355" t="s">
        <v>681</v>
      </c>
      <c r="BZ355">
        <v>25</v>
      </c>
      <c r="CA355" t="s">
        <v>1715</v>
      </c>
    </row>
    <row r="356" spans="1:79">
      <c r="A356" t="s">
        <v>90</v>
      </c>
      <c r="B356">
        <v>355</v>
      </c>
      <c r="C356">
        <v>1998</v>
      </c>
      <c r="D356" t="s">
        <v>2127</v>
      </c>
      <c r="E356" t="s">
        <v>2162</v>
      </c>
      <c r="F356" t="s">
        <v>2229</v>
      </c>
      <c r="G356" t="s">
        <v>2230</v>
      </c>
      <c r="H356" t="s">
        <v>2231</v>
      </c>
      <c r="I356" t="s">
        <v>2232</v>
      </c>
      <c r="J356" t="s">
        <v>2233</v>
      </c>
      <c r="K356">
        <v>77466</v>
      </c>
      <c r="M356" t="s">
        <v>98</v>
      </c>
      <c r="N356">
        <v>20</v>
      </c>
      <c r="O356" t="s">
        <v>99</v>
      </c>
      <c r="P356" t="s">
        <v>90</v>
      </c>
      <c r="Q356" s="2">
        <v>35927</v>
      </c>
      <c r="S356" t="s">
        <v>390</v>
      </c>
      <c r="U356" t="s">
        <v>115</v>
      </c>
      <c r="AC356" t="s">
        <v>101</v>
      </c>
      <c r="AD356" t="s">
        <v>102</v>
      </c>
      <c r="AN356">
        <v>1180</v>
      </c>
      <c r="AO356" t="s">
        <v>102</v>
      </c>
      <c r="AQ356">
        <v>349</v>
      </c>
      <c r="AS356" t="s">
        <v>1404</v>
      </c>
      <c r="AV356" t="s">
        <v>359</v>
      </c>
      <c r="AW356">
        <v>15</v>
      </c>
      <c r="AX356">
        <v>46</v>
      </c>
      <c r="AY356">
        <v>2</v>
      </c>
      <c r="AZ356" t="s">
        <v>2234</v>
      </c>
      <c r="BB356" t="s">
        <v>2172</v>
      </c>
      <c r="BI356" t="s">
        <v>2170</v>
      </c>
      <c r="BJ356" t="s">
        <v>317</v>
      </c>
      <c r="BK356">
        <v>0</v>
      </c>
      <c r="BL356">
        <v>36</v>
      </c>
      <c r="BP356" t="s">
        <v>394</v>
      </c>
      <c r="BQ356" t="s">
        <v>479</v>
      </c>
      <c r="BU356">
        <v>695</v>
      </c>
      <c r="BV356">
        <v>694</v>
      </c>
      <c r="BZ356" t="s">
        <v>197</v>
      </c>
      <c r="CA356" t="s">
        <v>197</v>
      </c>
    </row>
    <row r="357" spans="1:79">
      <c r="A357" t="s">
        <v>90</v>
      </c>
      <c r="B357">
        <v>356</v>
      </c>
      <c r="C357">
        <v>1998</v>
      </c>
      <c r="D357" t="s">
        <v>2127</v>
      </c>
      <c r="E357" t="s">
        <v>2162</v>
      </c>
      <c r="F357" t="s">
        <v>2235</v>
      </c>
      <c r="G357" t="s">
        <v>2236</v>
      </c>
      <c r="H357" t="s">
        <v>520</v>
      </c>
      <c r="I357" t="s">
        <v>1936</v>
      </c>
      <c r="J357" t="s">
        <v>2237</v>
      </c>
      <c r="K357">
        <v>76107</v>
      </c>
      <c r="M357" t="s">
        <v>98</v>
      </c>
      <c r="N357">
        <v>20</v>
      </c>
      <c r="O357" t="s">
        <v>99</v>
      </c>
      <c r="P357" t="s">
        <v>2187</v>
      </c>
      <c r="Q357" s="2">
        <v>35916</v>
      </c>
      <c r="S357" t="s">
        <v>357</v>
      </c>
      <c r="U357" t="s">
        <v>128</v>
      </c>
      <c r="AC357" t="s">
        <v>101</v>
      </c>
      <c r="AD357" t="s">
        <v>102</v>
      </c>
      <c r="AN357">
        <v>1090</v>
      </c>
      <c r="AO357" t="s">
        <v>102</v>
      </c>
      <c r="AQ357">
        <v>777</v>
      </c>
      <c r="AS357" t="s">
        <v>1487</v>
      </c>
      <c r="AV357" t="s">
        <v>1233</v>
      </c>
      <c r="AW357">
        <v>3</v>
      </c>
      <c r="AX357">
        <v>86</v>
      </c>
      <c r="AY357">
        <v>3</v>
      </c>
      <c r="AZ357" t="s">
        <v>2238</v>
      </c>
      <c r="BB357" t="s">
        <v>2172</v>
      </c>
      <c r="BI357" t="s">
        <v>2170</v>
      </c>
      <c r="BJ357" t="s">
        <v>317</v>
      </c>
      <c r="BK357">
        <v>0</v>
      </c>
      <c r="BL357">
        <v>70</v>
      </c>
      <c r="BP357" t="s">
        <v>532</v>
      </c>
      <c r="BQ357" t="s">
        <v>508</v>
      </c>
      <c r="BU357">
        <v>657</v>
      </c>
      <c r="BV357">
        <v>657</v>
      </c>
      <c r="BZ357" t="s">
        <v>1893</v>
      </c>
      <c r="CA357" t="s">
        <v>2239</v>
      </c>
    </row>
    <row r="358" spans="1:79">
      <c r="A358" t="s">
        <v>90</v>
      </c>
      <c r="B358">
        <v>357</v>
      </c>
      <c r="C358">
        <v>1999</v>
      </c>
      <c r="D358" t="s">
        <v>2127</v>
      </c>
      <c r="E358" t="s">
        <v>2162</v>
      </c>
      <c r="F358" t="s">
        <v>2240</v>
      </c>
      <c r="G358" t="s">
        <v>2241</v>
      </c>
      <c r="H358" t="s">
        <v>2242</v>
      </c>
      <c r="I358" t="s">
        <v>1955</v>
      </c>
      <c r="J358" t="s">
        <v>2167</v>
      </c>
      <c r="K358">
        <v>72897</v>
      </c>
      <c r="M358" t="s">
        <v>98</v>
      </c>
      <c r="N358">
        <v>20</v>
      </c>
      <c r="O358" t="s">
        <v>99</v>
      </c>
      <c r="P358" t="s">
        <v>90</v>
      </c>
      <c r="Q358" s="2">
        <v>36283</v>
      </c>
      <c r="S358" t="s">
        <v>182</v>
      </c>
      <c r="U358" t="s">
        <v>371</v>
      </c>
      <c r="AC358" t="s">
        <v>101</v>
      </c>
      <c r="AD358" t="s">
        <v>102</v>
      </c>
      <c r="AN358">
        <v>690</v>
      </c>
      <c r="AO358" t="s">
        <v>102</v>
      </c>
      <c r="AQ358">
        <v>214</v>
      </c>
      <c r="AS358" t="s">
        <v>107</v>
      </c>
      <c r="AV358" t="s">
        <v>127</v>
      </c>
      <c r="AW358">
        <v>34</v>
      </c>
      <c r="AX358">
        <v>23</v>
      </c>
      <c r="AY358">
        <v>1</v>
      </c>
      <c r="AZ358" t="s">
        <v>763</v>
      </c>
      <c r="BB358" t="s">
        <v>2172</v>
      </c>
      <c r="BI358" t="s">
        <v>2170</v>
      </c>
      <c r="BJ358" t="s">
        <v>317</v>
      </c>
      <c r="BK358">
        <v>0</v>
      </c>
      <c r="BL358">
        <v>30</v>
      </c>
      <c r="BP358" t="s">
        <v>833</v>
      </c>
      <c r="BQ358" t="s">
        <v>300</v>
      </c>
      <c r="BZ358" t="s">
        <v>942</v>
      </c>
      <c r="CA358" t="s">
        <v>860</v>
      </c>
    </row>
    <row r="359" spans="1:79">
      <c r="A359" t="s">
        <v>90</v>
      </c>
      <c r="B359">
        <v>358</v>
      </c>
      <c r="C359">
        <v>1999</v>
      </c>
      <c r="D359" t="s">
        <v>2127</v>
      </c>
      <c r="E359" t="s">
        <v>2162</v>
      </c>
      <c r="F359" t="s">
        <v>2243</v>
      </c>
      <c r="G359" t="s">
        <v>2244</v>
      </c>
      <c r="H359" t="s">
        <v>2245</v>
      </c>
      <c r="I359" t="s">
        <v>2246</v>
      </c>
      <c r="J359" t="s">
        <v>2247</v>
      </c>
      <c r="K359">
        <v>72148</v>
      </c>
      <c r="M359" t="s">
        <v>98</v>
      </c>
      <c r="N359">
        <v>20</v>
      </c>
      <c r="O359" t="s">
        <v>99</v>
      </c>
      <c r="P359" t="s">
        <v>90</v>
      </c>
      <c r="Q359" s="2">
        <v>36284</v>
      </c>
      <c r="S359" t="s">
        <v>126</v>
      </c>
      <c r="U359" t="s">
        <v>638</v>
      </c>
      <c r="AC359" t="s">
        <v>101</v>
      </c>
      <c r="AD359" t="s">
        <v>102</v>
      </c>
      <c r="AN359">
        <v>604</v>
      </c>
      <c r="AO359" t="s">
        <v>102</v>
      </c>
      <c r="AQ359">
        <v>237</v>
      </c>
      <c r="AS359" t="s">
        <v>1283</v>
      </c>
      <c r="AV359" t="s">
        <v>108</v>
      </c>
      <c r="AW359">
        <v>8</v>
      </c>
      <c r="AX359">
        <v>74</v>
      </c>
      <c r="AY359">
        <v>3</v>
      </c>
      <c r="AZ359" t="s">
        <v>2248</v>
      </c>
      <c r="BB359" t="s">
        <v>2172</v>
      </c>
      <c r="BI359" t="s">
        <v>2170</v>
      </c>
      <c r="BJ359" t="s">
        <v>317</v>
      </c>
      <c r="BK359">
        <v>0</v>
      </c>
      <c r="BL359">
        <v>26</v>
      </c>
      <c r="BP359" t="s">
        <v>239</v>
      </c>
      <c r="BQ359" t="s">
        <v>438</v>
      </c>
      <c r="BZ359" t="s">
        <v>1530</v>
      </c>
      <c r="CA359" t="s">
        <v>923</v>
      </c>
    </row>
    <row r="360" spans="1:79">
      <c r="A360" t="s">
        <v>90</v>
      </c>
      <c r="B360">
        <v>359</v>
      </c>
      <c r="C360">
        <v>1999</v>
      </c>
      <c r="D360" t="s">
        <v>2127</v>
      </c>
      <c r="E360" t="s">
        <v>2162</v>
      </c>
      <c r="F360" t="s">
        <v>2203</v>
      </c>
      <c r="G360" t="s">
        <v>2204</v>
      </c>
      <c r="H360" t="s">
        <v>674</v>
      </c>
      <c r="I360" t="s">
        <v>1409</v>
      </c>
      <c r="J360" t="s">
        <v>2249</v>
      </c>
      <c r="K360">
        <v>79245</v>
      </c>
      <c r="M360" t="s">
        <v>98</v>
      </c>
      <c r="N360">
        <v>20</v>
      </c>
      <c r="O360" t="s">
        <v>99</v>
      </c>
      <c r="P360" t="s">
        <v>90</v>
      </c>
      <c r="Q360" s="2">
        <v>36279</v>
      </c>
      <c r="S360" t="s">
        <v>366</v>
      </c>
      <c r="U360" t="s">
        <v>125</v>
      </c>
      <c r="AC360" t="s">
        <v>101</v>
      </c>
      <c r="AD360" t="s">
        <v>102</v>
      </c>
      <c r="AN360">
        <v>916</v>
      </c>
      <c r="AO360" t="s">
        <v>102</v>
      </c>
      <c r="AQ360">
        <v>135</v>
      </c>
      <c r="AS360" t="s">
        <v>360</v>
      </c>
      <c r="AV360" t="s">
        <v>802</v>
      </c>
      <c r="AW360">
        <v>47</v>
      </c>
      <c r="AX360">
        <v>8</v>
      </c>
      <c r="AY360">
        <v>1</v>
      </c>
      <c r="AZ360" t="s">
        <v>1448</v>
      </c>
      <c r="BB360" t="s">
        <v>2208</v>
      </c>
      <c r="BI360" t="s">
        <v>2170</v>
      </c>
      <c r="BJ360" t="s">
        <v>317</v>
      </c>
      <c r="BK360">
        <v>0</v>
      </c>
      <c r="BL360">
        <v>45</v>
      </c>
      <c r="BP360" t="s">
        <v>318</v>
      </c>
      <c r="BQ360" t="s">
        <v>666</v>
      </c>
      <c r="BU360">
        <v>693</v>
      </c>
      <c r="BV360">
        <v>695</v>
      </c>
      <c r="BZ360" t="s">
        <v>1013</v>
      </c>
      <c r="CA360" t="s">
        <v>226</v>
      </c>
    </row>
    <row r="361" spans="1:79">
      <c r="A361" t="s">
        <v>90</v>
      </c>
      <c r="B361">
        <v>360</v>
      </c>
      <c r="C361">
        <v>1999</v>
      </c>
      <c r="D361" t="s">
        <v>2127</v>
      </c>
      <c r="E361" t="s">
        <v>2162</v>
      </c>
      <c r="F361" t="s">
        <v>207</v>
      </c>
      <c r="G361" t="s">
        <v>750</v>
      </c>
      <c r="H361" t="s">
        <v>751</v>
      </c>
      <c r="I361" t="s">
        <v>752</v>
      </c>
      <c r="J361" t="s">
        <v>2171</v>
      </c>
      <c r="K361">
        <v>82475</v>
      </c>
      <c r="M361" t="s">
        <v>98</v>
      </c>
      <c r="N361">
        <v>20</v>
      </c>
      <c r="O361" t="s">
        <v>99</v>
      </c>
      <c r="P361" t="s">
        <v>2187</v>
      </c>
      <c r="Q361" s="2">
        <v>36280</v>
      </c>
      <c r="S361" t="s">
        <v>143</v>
      </c>
      <c r="U361" t="s">
        <v>638</v>
      </c>
      <c r="AC361" t="s">
        <v>101</v>
      </c>
      <c r="AD361" t="s">
        <v>102</v>
      </c>
      <c r="AN361">
        <v>778</v>
      </c>
      <c r="AO361" t="s">
        <v>102</v>
      </c>
      <c r="AQ361">
        <v>401</v>
      </c>
      <c r="AS361">
        <v>23</v>
      </c>
      <c r="AV361" t="s">
        <v>323</v>
      </c>
      <c r="AW361">
        <v>34</v>
      </c>
      <c r="AX361">
        <v>17</v>
      </c>
      <c r="AY361">
        <v>1</v>
      </c>
      <c r="AZ361" t="s">
        <v>2250</v>
      </c>
      <c r="BB361" t="s">
        <v>2172</v>
      </c>
      <c r="BI361" t="s">
        <v>2170</v>
      </c>
      <c r="BJ361" t="s">
        <v>317</v>
      </c>
      <c r="BK361">
        <v>0</v>
      </c>
      <c r="BL361">
        <v>20</v>
      </c>
      <c r="BP361">
        <v>10</v>
      </c>
      <c r="BQ361" t="s">
        <v>708</v>
      </c>
      <c r="BU361">
        <v>730</v>
      </c>
      <c r="BV361">
        <v>730</v>
      </c>
      <c r="BZ361" t="s">
        <v>1292</v>
      </c>
      <c r="CA361" t="s">
        <v>587</v>
      </c>
    </row>
    <row r="362" spans="1:79">
      <c r="A362" t="s">
        <v>90</v>
      </c>
      <c r="B362">
        <v>361</v>
      </c>
      <c r="C362">
        <v>1999</v>
      </c>
      <c r="D362" t="s">
        <v>2127</v>
      </c>
      <c r="E362" t="s">
        <v>2162</v>
      </c>
      <c r="F362" t="s">
        <v>2219</v>
      </c>
      <c r="G362" t="s">
        <v>2220</v>
      </c>
      <c r="H362" t="s">
        <v>2221</v>
      </c>
      <c r="I362" t="s">
        <v>2222</v>
      </c>
      <c r="J362" t="s">
        <v>2171</v>
      </c>
      <c r="K362">
        <v>73510</v>
      </c>
      <c r="M362" t="s">
        <v>98</v>
      </c>
      <c r="N362">
        <v>20</v>
      </c>
      <c r="O362" t="s">
        <v>99</v>
      </c>
      <c r="P362" t="s">
        <v>90</v>
      </c>
      <c r="Q362" s="2">
        <v>36285</v>
      </c>
      <c r="S362">
        <v>7</v>
      </c>
      <c r="U362" t="s">
        <v>368</v>
      </c>
      <c r="AC362" t="s">
        <v>101</v>
      </c>
      <c r="AD362" t="s">
        <v>102</v>
      </c>
      <c r="AN362">
        <v>798</v>
      </c>
      <c r="AO362" t="s">
        <v>102</v>
      </c>
      <c r="AQ362">
        <v>357</v>
      </c>
      <c r="AS362">
        <v>20</v>
      </c>
      <c r="AV362" t="s">
        <v>108</v>
      </c>
      <c r="AW362">
        <v>7</v>
      </c>
      <c r="AX362">
        <v>63</v>
      </c>
      <c r="AY362">
        <v>3</v>
      </c>
      <c r="AZ362" t="s">
        <v>2083</v>
      </c>
      <c r="BB362" t="s">
        <v>2172</v>
      </c>
      <c r="BI362" t="s">
        <v>2170</v>
      </c>
      <c r="BJ362" t="s">
        <v>317</v>
      </c>
      <c r="BK362">
        <v>0</v>
      </c>
      <c r="BL362">
        <v>40</v>
      </c>
      <c r="BP362" t="s">
        <v>447</v>
      </c>
      <c r="BQ362" t="s">
        <v>322</v>
      </c>
      <c r="BZ362" t="s">
        <v>1187</v>
      </c>
      <c r="CA362" t="s">
        <v>650</v>
      </c>
    </row>
    <row r="363" spans="1:79">
      <c r="A363" t="s">
        <v>90</v>
      </c>
      <c r="B363">
        <v>362</v>
      </c>
      <c r="C363">
        <v>1999</v>
      </c>
      <c r="D363" t="s">
        <v>2127</v>
      </c>
      <c r="E363" t="s">
        <v>2162</v>
      </c>
      <c r="F363" t="s">
        <v>2240</v>
      </c>
      <c r="G363" t="s">
        <v>2241</v>
      </c>
      <c r="H363" t="s">
        <v>2242</v>
      </c>
      <c r="I363" t="s">
        <v>1955</v>
      </c>
      <c r="J363" t="s">
        <v>2167</v>
      </c>
      <c r="K363">
        <v>80211</v>
      </c>
      <c r="M363" t="s">
        <v>98</v>
      </c>
      <c r="N363">
        <v>20</v>
      </c>
      <c r="O363" t="s">
        <v>99</v>
      </c>
      <c r="P363" t="s">
        <v>90</v>
      </c>
      <c r="Q363" s="2">
        <v>36276</v>
      </c>
      <c r="S363" t="s">
        <v>296</v>
      </c>
      <c r="U363" t="s">
        <v>304</v>
      </c>
      <c r="AC363" t="s">
        <v>101</v>
      </c>
      <c r="AD363" t="s">
        <v>102</v>
      </c>
      <c r="AN363">
        <v>867</v>
      </c>
      <c r="AO363" t="s">
        <v>102</v>
      </c>
      <c r="AQ363">
        <v>256</v>
      </c>
      <c r="AS363" t="s">
        <v>1404</v>
      </c>
      <c r="AV363" t="s">
        <v>870</v>
      </c>
      <c r="AW363">
        <v>24</v>
      </c>
      <c r="AX363">
        <v>15</v>
      </c>
      <c r="AY363">
        <v>2</v>
      </c>
      <c r="AZ363" t="s">
        <v>763</v>
      </c>
      <c r="BB363" t="s">
        <v>2217</v>
      </c>
      <c r="BI363" t="s">
        <v>2170</v>
      </c>
      <c r="BJ363" t="s">
        <v>317</v>
      </c>
      <c r="BK363">
        <v>0</v>
      </c>
      <c r="BL363">
        <v>16</v>
      </c>
      <c r="BP363" t="s">
        <v>507</v>
      </c>
      <c r="BQ363" t="s">
        <v>1009</v>
      </c>
      <c r="BU363">
        <v>681</v>
      </c>
      <c r="BV363">
        <v>680</v>
      </c>
      <c r="BZ363" t="s">
        <v>1162</v>
      </c>
      <c r="CA363" t="s">
        <v>725</v>
      </c>
    </row>
    <row r="364" spans="1:79">
      <c r="A364" t="s">
        <v>90</v>
      </c>
      <c r="B364">
        <v>363</v>
      </c>
      <c r="C364">
        <v>1999</v>
      </c>
      <c r="D364" t="s">
        <v>2127</v>
      </c>
      <c r="E364" t="s">
        <v>2162</v>
      </c>
      <c r="F364" t="s">
        <v>2251</v>
      </c>
      <c r="G364" t="s">
        <v>2252</v>
      </c>
      <c r="H364" t="s">
        <v>2253</v>
      </c>
      <c r="I364" t="s">
        <v>2254</v>
      </c>
      <c r="J364" t="s">
        <v>2255</v>
      </c>
      <c r="K364">
        <v>83898</v>
      </c>
      <c r="M364" t="s">
        <v>98</v>
      </c>
      <c r="N364">
        <v>20</v>
      </c>
      <c r="O364" t="s">
        <v>99</v>
      </c>
      <c r="P364" t="s">
        <v>2187</v>
      </c>
      <c r="Q364" s="2">
        <v>36278</v>
      </c>
      <c r="S364" t="s">
        <v>296</v>
      </c>
      <c r="U364" t="s">
        <v>339</v>
      </c>
      <c r="AC364" t="s">
        <v>101</v>
      </c>
      <c r="AD364" t="s">
        <v>102</v>
      </c>
      <c r="AN364">
        <v>1041</v>
      </c>
      <c r="AO364" t="s">
        <v>102</v>
      </c>
      <c r="AQ364">
        <v>203</v>
      </c>
      <c r="AS364" t="s">
        <v>833</v>
      </c>
      <c r="AV364" t="s">
        <v>323</v>
      </c>
      <c r="AW364">
        <v>30</v>
      </c>
      <c r="AX364">
        <v>15</v>
      </c>
      <c r="AY364">
        <v>1</v>
      </c>
      <c r="AZ364" t="s">
        <v>763</v>
      </c>
      <c r="BB364" t="s">
        <v>2256</v>
      </c>
      <c r="BI364" t="s">
        <v>2170</v>
      </c>
      <c r="BJ364" t="s">
        <v>317</v>
      </c>
      <c r="BK364">
        <v>0</v>
      </c>
      <c r="BL364">
        <v>72</v>
      </c>
      <c r="BP364">
        <v>13</v>
      </c>
      <c r="BQ364" t="s">
        <v>515</v>
      </c>
      <c r="BU364">
        <v>705</v>
      </c>
      <c r="BV364">
        <v>703</v>
      </c>
      <c r="BZ364" t="s">
        <v>1013</v>
      </c>
      <c r="CA364">
        <v>22</v>
      </c>
    </row>
    <row r="365" spans="1:79">
      <c r="A365" t="s">
        <v>90</v>
      </c>
      <c r="B365">
        <v>364</v>
      </c>
      <c r="C365">
        <v>1999</v>
      </c>
      <c r="D365" t="s">
        <v>2127</v>
      </c>
      <c r="E365" t="s">
        <v>2162</v>
      </c>
      <c r="F365" t="s">
        <v>2257</v>
      </c>
      <c r="G365" t="s">
        <v>2258</v>
      </c>
      <c r="H365" t="s">
        <v>416</v>
      </c>
      <c r="I365" t="s">
        <v>752</v>
      </c>
      <c r="J365" t="s">
        <v>2167</v>
      </c>
      <c r="K365">
        <v>74745</v>
      </c>
      <c r="M365" t="s">
        <v>98</v>
      </c>
      <c r="N365">
        <v>20</v>
      </c>
      <c r="O365" t="s">
        <v>99</v>
      </c>
      <c r="P365" t="s">
        <v>2259</v>
      </c>
      <c r="Q365" s="2">
        <v>36279</v>
      </c>
      <c r="S365" t="s">
        <v>755</v>
      </c>
      <c r="U365" t="s">
        <v>371</v>
      </c>
      <c r="AC365" t="s">
        <v>101</v>
      </c>
      <c r="AD365" t="s">
        <v>102</v>
      </c>
      <c r="AN365">
        <v>964</v>
      </c>
      <c r="AO365" t="s">
        <v>102</v>
      </c>
      <c r="AQ365">
        <v>137</v>
      </c>
      <c r="AS365" t="s">
        <v>361</v>
      </c>
      <c r="AV365" t="s">
        <v>870</v>
      </c>
      <c r="AW365">
        <v>22</v>
      </c>
      <c r="AX365">
        <v>13</v>
      </c>
      <c r="AY365">
        <v>2</v>
      </c>
      <c r="AZ365" t="s">
        <v>156</v>
      </c>
      <c r="BB365" t="s">
        <v>2169</v>
      </c>
      <c r="BI365" t="s">
        <v>2170</v>
      </c>
      <c r="BJ365" t="s">
        <v>317</v>
      </c>
      <c r="BK365">
        <v>0</v>
      </c>
      <c r="BL365">
        <v>50</v>
      </c>
      <c r="BP365" t="s">
        <v>503</v>
      </c>
      <c r="BQ365" t="s">
        <v>438</v>
      </c>
      <c r="BU365">
        <v>696</v>
      </c>
      <c r="BV365">
        <v>699</v>
      </c>
      <c r="BZ365" t="s">
        <v>196</v>
      </c>
      <c r="CA365" t="s">
        <v>1114</v>
      </c>
    </row>
    <row r="366" spans="1:79">
      <c r="A366" t="s">
        <v>90</v>
      </c>
      <c r="B366">
        <v>365</v>
      </c>
      <c r="C366">
        <v>1999</v>
      </c>
      <c r="D366" t="s">
        <v>2127</v>
      </c>
      <c r="E366" t="s">
        <v>2162</v>
      </c>
      <c r="F366" t="s">
        <v>2219</v>
      </c>
      <c r="G366" t="s">
        <v>2220</v>
      </c>
      <c r="H366" t="s">
        <v>2221</v>
      </c>
      <c r="I366" t="s">
        <v>2222</v>
      </c>
      <c r="J366" t="s">
        <v>2171</v>
      </c>
      <c r="K366">
        <v>76668</v>
      </c>
      <c r="M366" t="s">
        <v>98</v>
      </c>
      <c r="N366">
        <v>20</v>
      </c>
      <c r="O366" t="s">
        <v>99</v>
      </c>
      <c r="P366" t="s">
        <v>90</v>
      </c>
      <c r="Q366" s="2">
        <v>36286</v>
      </c>
      <c r="S366" t="s">
        <v>755</v>
      </c>
      <c r="U366" t="s">
        <v>513</v>
      </c>
      <c r="AC366" t="s">
        <v>101</v>
      </c>
      <c r="AD366" t="s">
        <v>102</v>
      </c>
      <c r="AN366">
        <v>1107</v>
      </c>
      <c r="AO366" t="s">
        <v>102</v>
      </c>
      <c r="AQ366">
        <v>593</v>
      </c>
      <c r="AS366" t="s">
        <v>869</v>
      </c>
      <c r="AV366" t="s">
        <v>1233</v>
      </c>
      <c r="AW366">
        <v>3</v>
      </c>
      <c r="AX366">
        <v>87</v>
      </c>
      <c r="AY366">
        <v>3</v>
      </c>
      <c r="AZ366" t="s">
        <v>2044</v>
      </c>
      <c r="BB366" t="s">
        <v>2208</v>
      </c>
      <c r="BI366" t="s">
        <v>2170</v>
      </c>
      <c r="BJ366" t="s">
        <v>317</v>
      </c>
      <c r="BK366">
        <v>0</v>
      </c>
      <c r="BL366">
        <v>50</v>
      </c>
      <c r="BP366" t="s">
        <v>394</v>
      </c>
      <c r="BQ366" t="s">
        <v>340</v>
      </c>
      <c r="BU366">
        <v>731</v>
      </c>
      <c r="BV366">
        <v>731</v>
      </c>
      <c r="BZ366" t="s">
        <v>325</v>
      </c>
      <c r="CA366" t="s">
        <v>848</v>
      </c>
    </row>
    <row r="367" spans="1:79">
      <c r="A367" t="s">
        <v>90</v>
      </c>
      <c r="B367">
        <v>366</v>
      </c>
      <c r="C367">
        <v>1999</v>
      </c>
      <c r="D367" t="s">
        <v>2127</v>
      </c>
      <c r="E367" t="s">
        <v>2162</v>
      </c>
      <c r="F367" t="s">
        <v>2173</v>
      </c>
      <c r="G367" t="s">
        <v>2174</v>
      </c>
      <c r="H367" t="s">
        <v>654</v>
      </c>
      <c r="I367" t="s">
        <v>2175</v>
      </c>
      <c r="J367" t="s">
        <v>2260</v>
      </c>
      <c r="K367">
        <v>85304</v>
      </c>
      <c r="M367" t="s">
        <v>98</v>
      </c>
      <c r="N367">
        <v>20</v>
      </c>
      <c r="O367" t="s">
        <v>99</v>
      </c>
      <c r="P367" t="s">
        <v>2259</v>
      </c>
      <c r="Q367" s="2">
        <v>36278</v>
      </c>
      <c r="S367" t="s">
        <v>125</v>
      </c>
      <c r="U367" t="s">
        <v>154</v>
      </c>
      <c r="AC367" t="s">
        <v>101</v>
      </c>
      <c r="AD367" t="s">
        <v>102</v>
      </c>
      <c r="AN367">
        <v>604</v>
      </c>
      <c r="AO367" t="s">
        <v>102</v>
      </c>
      <c r="AQ367">
        <v>878</v>
      </c>
      <c r="AS367" t="s">
        <v>2261</v>
      </c>
      <c r="AV367" t="s">
        <v>108</v>
      </c>
      <c r="AW367">
        <v>2</v>
      </c>
      <c r="AX367">
        <v>66</v>
      </c>
      <c r="AY367">
        <v>3</v>
      </c>
      <c r="AZ367" t="s">
        <v>1465</v>
      </c>
      <c r="BB367" t="s">
        <v>2172</v>
      </c>
      <c r="BI367" t="s">
        <v>2170</v>
      </c>
      <c r="BJ367" t="s">
        <v>317</v>
      </c>
      <c r="BK367">
        <v>0</v>
      </c>
      <c r="BL367">
        <v>49</v>
      </c>
      <c r="BP367" t="s">
        <v>447</v>
      </c>
      <c r="BQ367" t="s">
        <v>532</v>
      </c>
      <c r="BZ367" t="s">
        <v>1014</v>
      </c>
      <c r="CA367">
        <v>22</v>
      </c>
    </row>
    <row r="368" spans="1:79">
      <c r="A368" t="s">
        <v>90</v>
      </c>
      <c r="B368">
        <v>367</v>
      </c>
      <c r="C368">
        <v>1999</v>
      </c>
      <c r="D368" t="s">
        <v>2127</v>
      </c>
      <c r="E368" t="s">
        <v>2162</v>
      </c>
      <c r="F368" t="s">
        <v>2219</v>
      </c>
      <c r="G368" t="s">
        <v>2220</v>
      </c>
      <c r="H368" t="s">
        <v>2221</v>
      </c>
      <c r="I368" t="s">
        <v>2222</v>
      </c>
      <c r="J368" t="s">
        <v>2262</v>
      </c>
      <c r="K368">
        <v>73441</v>
      </c>
      <c r="M368" t="s">
        <v>98</v>
      </c>
      <c r="N368">
        <v>20</v>
      </c>
      <c r="O368" t="s">
        <v>99</v>
      </c>
      <c r="P368" t="s">
        <v>90</v>
      </c>
      <c r="Q368" s="2">
        <v>36284</v>
      </c>
      <c r="S368" t="s">
        <v>125</v>
      </c>
      <c r="U368" t="s">
        <v>169</v>
      </c>
      <c r="AC368" t="s">
        <v>101</v>
      </c>
      <c r="AD368" t="s">
        <v>102</v>
      </c>
      <c r="AN368">
        <v>1579</v>
      </c>
      <c r="AO368" t="s">
        <v>102</v>
      </c>
      <c r="AQ368">
        <v>179</v>
      </c>
      <c r="AS368" t="s">
        <v>113</v>
      </c>
      <c r="AV368" t="s">
        <v>817</v>
      </c>
      <c r="AW368">
        <v>6</v>
      </c>
      <c r="AX368">
        <v>82</v>
      </c>
      <c r="AY368">
        <v>3</v>
      </c>
      <c r="AZ368" t="s">
        <v>2263</v>
      </c>
      <c r="BB368" t="s">
        <v>2217</v>
      </c>
      <c r="BI368" t="s">
        <v>2170</v>
      </c>
      <c r="BJ368" t="s">
        <v>317</v>
      </c>
      <c r="BK368">
        <v>0</v>
      </c>
      <c r="BL368">
        <v>55</v>
      </c>
      <c r="BP368">
        <v>10</v>
      </c>
      <c r="BQ368" t="s">
        <v>320</v>
      </c>
    </row>
    <row r="369" spans="1:79">
      <c r="A369" t="s">
        <v>90</v>
      </c>
      <c r="B369">
        <v>368</v>
      </c>
      <c r="C369">
        <v>1999</v>
      </c>
      <c r="D369" t="s">
        <v>2127</v>
      </c>
      <c r="E369" t="s">
        <v>2162</v>
      </c>
      <c r="F369" t="s">
        <v>2240</v>
      </c>
      <c r="G369" t="s">
        <v>2241</v>
      </c>
      <c r="H369" t="s">
        <v>2242</v>
      </c>
      <c r="I369" t="s">
        <v>1955</v>
      </c>
      <c r="J369" t="s">
        <v>2264</v>
      </c>
      <c r="K369">
        <v>81180</v>
      </c>
      <c r="M369" t="s">
        <v>98</v>
      </c>
      <c r="N369">
        <v>20</v>
      </c>
      <c r="O369" t="s">
        <v>99</v>
      </c>
      <c r="P369" t="s">
        <v>90</v>
      </c>
      <c r="Q369" s="2">
        <v>36281</v>
      </c>
      <c r="S369" t="s">
        <v>125</v>
      </c>
      <c r="U369" t="s">
        <v>408</v>
      </c>
      <c r="AC369" t="s">
        <v>101</v>
      </c>
      <c r="AD369" t="s">
        <v>102</v>
      </c>
      <c r="AN369">
        <v>655</v>
      </c>
      <c r="AO369" t="s">
        <v>102</v>
      </c>
      <c r="AQ369">
        <v>189</v>
      </c>
      <c r="AS369" t="s">
        <v>239</v>
      </c>
      <c r="AV369" t="s">
        <v>108</v>
      </c>
      <c r="AW369">
        <v>5</v>
      </c>
      <c r="AX369">
        <v>64</v>
      </c>
      <c r="AY369">
        <v>3</v>
      </c>
      <c r="AZ369" t="s">
        <v>2205</v>
      </c>
      <c r="BB369" t="s">
        <v>2169</v>
      </c>
      <c r="BI369" t="s">
        <v>2170</v>
      </c>
      <c r="BJ369" t="s">
        <v>317</v>
      </c>
      <c r="BK369">
        <v>0</v>
      </c>
      <c r="BL369">
        <v>30</v>
      </c>
      <c r="BP369" t="s">
        <v>439</v>
      </c>
      <c r="BQ369" t="s">
        <v>666</v>
      </c>
      <c r="BU369">
        <v>700</v>
      </c>
      <c r="BV369">
        <v>689</v>
      </c>
      <c r="BZ369">
        <v>27</v>
      </c>
      <c r="CA369" t="s">
        <v>1171</v>
      </c>
    </row>
    <row r="370" spans="1:79">
      <c r="A370" t="s">
        <v>90</v>
      </c>
      <c r="B370">
        <v>369</v>
      </c>
      <c r="C370">
        <v>1999</v>
      </c>
      <c r="D370" t="s">
        <v>2127</v>
      </c>
      <c r="E370" t="s">
        <v>2162</v>
      </c>
      <c r="F370" t="s">
        <v>2265</v>
      </c>
      <c r="G370" t="s">
        <v>2266</v>
      </c>
      <c r="H370" t="s">
        <v>2267</v>
      </c>
      <c r="I370" t="s">
        <v>2268</v>
      </c>
      <c r="J370" t="s">
        <v>2269</v>
      </c>
      <c r="K370">
        <v>74975</v>
      </c>
      <c r="M370" t="s">
        <v>98</v>
      </c>
      <c r="N370">
        <v>20</v>
      </c>
      <c r="O370" t="s">
        <v>99</v>
      </c>
      <c r="P370" t="s">
        <v>2168</v>
      </c>
      <c r="Q370" s="2">
        <v>36297</v>
      </c>
      <c r="S370" t="s">
        <v>125</v>
      </c>
      <c r="U370" t="s">
        <v>489</v>
      </c>
      <c r="AC370" t="s">
        <v>101</v>
      </c>
      <c r="AD370" t="s">
        <v>102</v>
      </c>
      <c r="AN370">
        <v>893</v>
      </c>
      <c r="AO370" t="s">
        <v>102</v>
      </c>
      <c r="AQ370">
        <v>109</v>
      </c>
      <c r="AS370" t="s">
        <v>329</v>
      </c>
      <c r="AV370" t="s">
        <v>323</v>
      </c>
      <c r="AW370">
        <v>29</v>
      </c>
      <c r="AX370">
        <v>15</v>
      </c>
      <c r="AY370">
        <v>1</v>
      </c>
      <c r="AZ370" t="s">
        <v>1448</v>
      </c>
      <c r="BB370" t="s">
        <v>2208</v>
      </c>
      <c r="BI370" t="s">
        <v>2170</v>
      </c>
      <c r="BJ370" t="s">
        <v>317</v>
      </c>
      <c r="BK370">
        <v>0</v>
      </c>
      <c r="BL370">
        <v>84</v>
      </c>
      <c r="BP370" t="s">
        <v>524</v>
      </c>
      <c r="BQ370" t="s">
        <v>340</v>
      </c>
      <c r="BU370">
        <v>677</v>
      </c>
      <c r="BV370">
        <v>677</v>
      </c>
      <c r="BZ370" t="s">
        <v>1025</v>
      </c>
      <c r="CA370" t="s">
        <v>657</v>
      </c>
    </row>
    <row r="371" spans="1:79">
      <c r="A371" t="s">
        <v>90</v>
      </c>
      <c r="B371">
        <v>370</v>
      </c>
      <c r="C371">
        <v>1999</v>
      </c>
      <c r="D371" t="s">
        <v>2127</v>
      </c>
      <c r="E371" t="s">
        <v>2162</v>
      </c>
      <c r="F371" t="s">
        <v>2203</v>
      </c>
      <c r="G371" t="s">
        <v>2204</v>
      </c>
      <c r="H371" t="s">
        <v>674</v>
      </c>
      <c r="I371" t="s">
        <v>1409</v>
      </c>
      <c r="J371" t="s">
        <v>2262</v>
      </c>
      <c r="K371">
        <v>79858</v>
      </c>
      <c r="M371" t="s">
        <v>98</v>
      </c>
      <c r="N371">
        <v>20</v>
      </c>
      <c r="O371" t="s">
        <v>99</v>
      </c>
      <c r="P371" t="s">
        <v>933</v>
      </c>
      <c r="Q371" s="2">
        <v>36285</v>
      </c>
      <c r="S371" t="s">
        <v>125</v>
      </c>
      <c r="U371" t="s">
        <v>489</v>
      </c>
      <c r="AC371" t="s">
        <v>101</v>
      </c>
      <c r="AD371" t="s">
        <v>102</v>
      </c>
      <c r="AN371">
        <v>1049</v>
      </c>
      <c r="AO371" t="s">
        <v>102</v>
      </c>
      <c r="AQ371">
        <v>102</v>
      </c>
      <c r="AS371" t="s">
        <v>330</v>
      </c>
      <c r="AV371" t="s">
        <v>323</v>
      </c>
      <c r="AW371">
        <v>32</v>
      </c>
      <c r="AX371">
        <v>18</v>
      </c>
      <c r="AY371">
        <v>1</v>
      </c>
      <c r="AZ371" t="s">
        <v>2270</v>
      </c>
      <c r="BB371" t="s">
        <v>2169</v>
      </c>
      <c r="BI371" t="s">
        <v>2170</v>
      </c>
      <c r="BJ371" t="s">
        <v>317</v>
      </c>
      <c r="BK371">
        <v>0</v>
      </c>
      <c r="BL371">
        <v>63</v>
      </c>
      <c r="BP371" t="s">
        <v>447</v>
      </c>
      <c r="BQ371" t="s">
        <v>532</v>
      </c>
      <c r="BU371">
        <v>750</v>
      </c>
      <c r="BV371">
        <v>752</v>
      </c>
      <c r="BZ371" t="s">
        <v>149</v>
      </c>
      <c r="CA371" t="s">
        <v>2271</v>
      </c>
    </row>
    <row r="372" spans="1:79">
      <c r="A372" t="s">
        <v>90</v>
      </c>
      <c r="B372">
        <v>371</v>
      </c>
      <c r="C372">
        <v>1999</v>
      </c>
      <c r="D372" t="s">
        <v>2127</v>
      </c>
      <c r="E372" t="s">
        <v>2162</v>
      </c>
      <c r="F372" t="s">
        <v>156</v>
      </c>
      <c r="G372" t="s">
        <v>189</v>
      </c>
      <c r="H372" t="s">
        <v>190</v>
      </c>
      <c r="I372" t="s">
        <v>191</v>
      </c>
      <c r="J372" t="s">
        <v>2167</v>
      </c>
      <c r="K372">
        <v>75242</v>
      </c>
      <c r="M372" t="s">
        <v>98</v>
      </c>
      <c r="N372">
        <v>20</v>
      </c>
      <c r="O372" t="s">
        <v>99</v>
      </c>
      <c r="P372" t="s">
        <v>2187</v>
      </c>
      <c r="Q372" s="2">
        <v>36280</v>
      </c>
      <c r="S372" t="s">
        <v>360</v>
      </c>
      <c r="U372" t="s">
        <v>371</v>
      </c>
      <c r="AC372" t="s">
        <v>101</v>
      </c>
      <c r="AD372" t="s">
        <v>102</v>
      </c>
      <c r="AN372">
        <v>1003</v>
      </c>
      <c r="AO372" t="s">
        <v>102</v>
      </c>
      <c r="AQ372">
        <v>240</v>
      </c>
      <c r="AS372" t="s">
        <v>669</v>
      </c>
      <c r="AV372" t="s">
        <v>359</v>
      </c>
      <c r="AW372">
        <v>17</v>
      </c>
      <c r="AX372">
        <v>41</v>
      </c>
      <c r="AY372">
        <v>2</v>
      </c>
      <c r="AZ372" t="s">
        <v>1874</v>
      </c>
      <c r="BB372" t="s">
        <v>2172</v>
      </c>
      <c r="BI372" t="s">
        <v>2170</v>
      </c>
      <c r="BJ372" t="s">
        <v>317</v>
      </c>
      <c r="BK372">
        <v>0</v>
      </c>
      <c r="BL372">
        <v>40</v>
      </c>
      <c r="BP372" t="s">
        <v>328</v>
      </c>
      <c r="BQ372" t="s">
        <v>320</v>
      </c>
      <c r="BU372">
        <v>731</v>
      </c>
      <c r="BV372">
        <v>739</v>
      </c>
      <c r="BZ372" t="s">
        <v>904</v>
      </c>
      <c r="CA372">
        <v>19</v>
      </c>
    </row>
    <row r="373" spans="1:79">
      <c r="A373" t="s">
        <v>90</v>
      </c>
      <c r="B373">
        <v>372</v>
      </c>
      <c r="C373">
        <v>1999</v>
      </c>
      <c r="D373" t="s">
        <v>2127</v>
      </c>
      <c r="E373" t="s">
        <v>2162</v>
      </c>
      <c r="F373" t="s">
        <v>2272</v>
      </c>
      <c r="G373" t="s">
        <v>1112</v>
      </c>
      <c r="H373" t="s">
        <v>617</v>
      </c>
      <c r="I373" t="s">
        <v>647</v>
      </c>
      <c r="J373" t="s">
        <v>2273</v>
      </c>
      <c r="K373">
        <v>78615</v>
      </c>
      <c r="M373" t="s">
        <v>98</v>
      </c>
      <c r="N373">
        <v>20</v>
      </c>
      <c r="O373" t="s">
        <v>99</v>
      </c>
      <c r="P373" t="s">
        <v>933</v>
      </c>
      <c r="Q373" s="2">
        <v>36283</v>
      </c>
      <c r="S373" t="s">
        <v>360</v>
      </c>
      <c r="U373" t="s">
        <v>489</v>
      </c>
      <c r="AC373" t="s">
        <v>101</v>
      </c>
      <c r="AD373" t="s">
        <v>102</v>
      </c>
      <c r="AN373">
        <v>860</v>
      </c>
      <c r="AO373" t="s">
        <v>102</v>
      </c>
      <c r="AQ373">
        <v>126</v>
      </c>
      <c r="AS373" t="s">
        <v>283</v>
      </c>
      <c r="AV373" t="s">
        <v>323</v>
      </c>
      <c r="AW373">
        <v>33</v>
      </c>
      <c r="AX373">
        <v>12</v>
      </c>
      <c r="AY373">
        <v>1</v>
      </c>
      <c r="AZ373" t="s">
        <v>763</v>
      </c>
      <c r="BB373" t="s">
        <v>2208</v>
      </c>
      <c r="BI373" t="s">
        <v>2170</v>
      </c>
      <c r="BJ373" t="s">
        <v>317</v>
      </c>
      <c r="BK373">
        <v>0</v>
      </c>
      <c r="BL373">
        <v>60</v>
      </c>
      <c r="BP373" t="s">
        <v>438</v>
      </c>
      <c r="BQ373" t="s">
        <v>532</v>
      </c>
      <c r="BU373">
        <v>679</v>
      </c>
      <c r="BV373">
        <v>688</v>
      </c>
      <c r="BZ373" t="s">
        <v>332</v>
      </c>
      <c r="CA373" t="s">
        <v>1013</v>
      </c>
    </row>
    <row r="374" spans="1:79">
      <c r="A374" t="s">
        <v>90</v>
      </c>
      <c r="B374">
        <v>373</v>
      </c>
      <c r="C374">
        <v>1999</v>
      </c>
      <c r="D374" t="s">
        <v>2127</v>
      </c>
      <c r="E374" t="s">
        <v>2162</v>
      </c>
      <c r="F374" t="s">
        <v>2274</v>
      </c>
      <c r="G374" t="s">
        <v>2275</v>
      </c>
      <c r="H374" t="s">
        <v>2276</v>
      </c>
      <c r="I374" t="s">
        <v>2277</v>
      </c>
      <c r="J374" t="s">
        <v>2278</v>
      </c>
      <c r="K374">
        <v>67406</v>
      </c>
      <c r="M374" t="s">
        <v>98</v>
      </c>
      <c r="N374">
        <v>20</v>
      </c>
      <c r="O374" t="s">
        <v>99</v>
      </c>
      <c r="P374" t="s">
        <v>90</v>
      </c>
      <c r="Q374" s="2">
        <v>36283</v>
      </c>
      <c r="S374" t="s">
        <v>360</v>
      </c>
      <c r="U374" t="s">
        <v>444</v>
      </c>
      <c r="AC374" t="s">
        <v>101</v>
      </c>
      <c r="AD374" t="s">
        <v>102</v>
      </c>
      <c r="AN374">
        <v>860</v>
      </c>
      <c r="AO374" t="s">
        <v>102</v>
      </c>
      <c r="AQ374">
        <v>206</v>
      </c>
      <c r="AS374" t="s">
        <v>669</v>
      </c>
      <c r="AV374" t="s">
        <v>359</v>
      </c>
      <c r="AW374">
        <v>16</v>
      </c>
      <c r="AX374">
        <v>40</v>
      </c>
      <c r="AY374">
        <v>2</v>
      </c>
      <c r="AZ374" t="s">
        <v>2279</v>
      </c>
      <c r="BB374" t="s">
        <v>2169</v>
      </c>
      <c r="BI374" t="s">
        <v>2170</v>
      </c>
      <c r="BJ374" t="s">
        <v>317</v>
      </c>
      <c r="BK374">
        <v>0</v>
      </c>
      <c r="BL374">
        <v>21</v>
      </c>
      <c r="BP374" t="s">
        <v>328</v>
      </c>
      <c r="BQ374" t="s">
        <v>320</v>
      </c>
      <c r="BU374">
        <v>700</v>
      </c>
      <c r="BV374">
        <v>701</v>
      </c>
      <c r="BZ374" t="s">
        <v>898</v>
      </c>
      <c r="CA374" t="s">
        <v>2280</v>
      </c>
    </row>
    <row r="375" spans="1:79">
      <c r="A375" t="s">
        <v>90</v>
      </c>
      <c r="B375">
        <v>374</v>
      </c>
      <c r="C375">
        <v>1999</v>
      </c>
      <c r="D375" t="s">
        <v>2127</v>
      </c>
      <c r="E375" t="s">
        <v>2162</v>
      </c>
      <c r="F375" t="s">
        <v>130</v>
      </c>
      <c r="G375" t="s">
        <v>131</v>
      </c>
      <c r="H375" t="s">
        <v>132</v>
      </c>
      <c r="I375" t="s">
        <v>133</v>
      </c>
      <c r="J375" t="s">
        <v>2281</v>
      </c>
      <c r="K375">
        <v>75477</v>
      </c>
      <c r="M375" t="s">
        <v>98</v>
      </c>
      <c r="N375">
        <v>20</v>
      </c>
      <c r="O375" t="s">
        <v>99</v>
      </c>
      <c r="P375" t="s">
        <v>2187</v>
      </c>
      <c r="Q375" s="2">
        <v>36286</v>
      </c>
      <c r="S375" t="s">
        <v>360</v>
      </c>
      <c r="AC375" t="s">
        <v>101</v>
      </c>
      <c r="AD375" t="s">
        <v>102</v>
      </c>
      <c r="AN375">
        <v>1350</v>
      </c>
      <c r="AO375" t="s">
        <v>102</v>
      </c>
      <c r="AQ375">
        <v>118</v>
      </c>
      <c r="AS375" t="s">
        <v>216</v>
      </c>
      <c r="AV375" t="s">
        <v>2282</v>
      </c>
      <c r="AY375">
        <v>1</v>
      </c>
      <c r="AZ375" t="s">
        <v>141</v>
      </c>
      <c r="BB375" t="s">
        <v>2283</v>
      </c>
      <c r="BI375" t="s">
        <v>2170</v>
      </c>
      <c r="BJ375" t="s">
        <v>317</v>
      </c>
      <c r="BK375">
        <v>0</v>
      </c>
      <c r="BL375">
        <v>20</v>
      </c>
      <c r="BP375" t="s">
        <v>438</v>
      </c>
      <c r="BQ375" t="s">
        <v>532</v>
      </c>
      <c r="BU375">
        <v>738</v>
      </c>
      <c r="BV375">
        <v>738</v>
      </c>
      <c r="BZ375" t="s">
        <v>2284</v>
      </c>
      <c r="CA375">
        <v>20</v>
      </c>
    </row>
    <row r="376" spans="1:79">
      <c r="A376" t="s">
        <v>90</v>
      </c>
      <c r="B376">
        <v>375</v>
      </c>
      <c r="C376">
        <v>1999</v>
      </c>
      <c r="D376" t="s">
        <v>2127</v>
      </c>
      <c r="E376" t="s">
        <v>2162</v>
      </c>
      <c r="F376" t="s">
        <v>2285</v>
      </c>
      <c r="G376" t="s">
        <v>2074</v>
      </c>
      <c r="H376" t="s">
        <v>520</v>
      </c>
      <c r="I376" t="s">
        <v>2075</v>
      </c>
      <c r="J376" t="s">
        <v>2269</v>
      </c>
      <c r="K376">
        <v>76169</v>
      </c>
      <c r="M376" t="s">
        <v>98</v>
      </c>
      <c r="N376">
        <v>20</v>
      </c>
      <c r="O376" t="s">
        <v>99</v>
      </c>
      <c r="P376" t="s">
        <v>2187</v>
      </c>
      <c r="Q376" s="2">
        <v>36282</v>
      </c>
      <c r="S376" t="s">
        <v>360</v>
      </c>
      <c r="U376">
        <v>5</v>
      </c>
      <c r="AC376" t="s">
        <v>101</v>
      </c>
      <c r="AD376" t="s">
        <v>102</v>
      </c>
      <c r="AN376">
        <v>1148</v>
      </c>
      <c r="AO376" t="s">
        <v>102</v>
      </c>
      <c r="AQ376">
        <v>286</v>
      </c>
      <c r="AS376" t="s">
        <v>1009</v>
      </c>
      <c r="AV376" t="s">
        <v>359</v>
      </c>
      <c r="AW376">
        <v>17</v>
      </c>
      <c r="AX376">
        <v>34</v>
      </c>
      <c r="AY376">
        <v>2</v>
      </c>
      <c r="AZ376" t="s">
        <v>2286</v>
      </c>
      <c r="BB376" t="s">
        <v>2208</v>
      </c>
      <c r="BI376" t="s">
        <v>2170</v>
      </c>
      <c r="BJ376" t="s">
        <v>317</v>
      </c>
      <c r="BK376">
        <v>0</v>
      </c>
      <c r="BL376">
        <v>40</v>
      </c>
      <c r="BP376" t="s">
        <v>394</v>
      </c>
      <c r="BQ376" t="s">
        <v>394</v>
      </c>
      <c r="BU376">
        <v>688</v>
      </c>
      <c r="BV376">
        <v>703</v>
      </c>
      <c r="BZ376" t="s">
        <v>421</v>
      </c>
      <c r="CA376" t="s">
        <v>543</v>
      </c>
    </row>
    <row r="377" spans="1:79">
      <c r="A377" t="s">
        <v>90</v>
      </c>
      <c r="B377">
        <v>376</v>
      </c>
      <c r="C377">
        <v>1999</v>
      </c>
      <c r="D377" t="s">
        <v>2127</v>
      </c>
      <c r="E377" t="s">
        <v>2162</v>
      </c>
      <c r="F377" t="s">
        <v>2287</v>
      </c>
      <c r="G377" t="s">
        <v>2288</v>
      </c>
      <c r="H377" t="s">
        <v>2289</v>
      </c>
      <c r="I377" t="s">
        <v>2290</v>
      </c>
      <c r="J377" t="s">
        <v>2281</v>
      </c>
      <c r="K377">
        <v>82430</v>
      </c>
      <c r="M377" t="s">
        <v>98</v>
      </c>
      <c r="N377">
        <v>20</v>
      </c>
      <c r="O377" t="s">
        <v>99</v>
      </c>
      <c r="P377" t="s">
        <v>2168</v>
      </c>
      <c r="Q377" s="2">
        <v>36280</v>
      </c>
      <c r="S377" t="s">
        <v>283</v>
      </c>
      <c r="U377" t="s">
        <v>621</v>
      </c>
      <c r="AC377" t="s">
        <v>101</v>
      </c>
      <c r="AD377" t="s">
        <v>102</v>
      </c>
      <c r="AN377">
        <v>1043</v>
      </c>
      <c r="AO377" t="s">
        <v>102</v>
      </c>
      <c r="AQ377">
        <v>64</v>
      </c>
      <c r="AS377" t="s">
        <v>513</v>
      </c>
      <c r="AV377" t="s">
        <v>870</v>
      </c>
      <c r="AW377">
        <v>26</v>
      </c>
      <c r="AX377">
        <v>21</v>
      </c>
      <c r="AY377">
        <v>2</v>
      </c>
      <c r="AZ377" t="s">
        <v>2291</v>
      </c>
      <c r="BB377" t="s">
        <v>2208</v>
      </c>
      <c r="BI377" t="s">
        <v>2170</v>
      </c>
      <c r="BJ377" t="s">
        <v>317</v>
      </c>
      <c r="BK377">
        <v>0</v>
      </c>
      <c r="BL377">
        <v>55</v>
      </c>
      <c r="BP377" t="s">
        <v>666</v>
      </c>
      <c r="BQ377" t="s">
        <v>666</v>
      </c>
      <c r="BU377">
        <v>730</v>
      </c>
      <c r="BV377">
        <v>730</v>
      </c>
      <c r="BZ377" t="s">
        <v>325</v>
      </c>
      <c r="CA377" t="s">
        <v>898</v>
      </c>
    </row>
    <row r="378" spans="1:79">
      <c r="A378" t="s">
        <v>90</v>
      </c>
      <c r="B378">
        <v>377</v>
      </c>
      <c r="C378">
        <v>1999</v>
      </c>
      <c r="D378" t="s">
        <v>2127</v>
      </c>
      <c r="E378" t="s">
        <v>2162</v>
      </c>
      <c r="F378" t="s">
        <v>2274</v>
      </c>
      <c r="G378" t="s">
        <v>2275</v>
      </c>
      <c r="H378" t="s">
        <v>2276</v>
      </c>
      <c r="I378" t="s">
        <v>2277</v>
      </c>
      <c r="J378" t="s">
        <v>2292</v>
      </c>
      <c r="K378">
        <v>75820</v>
      </c>
      <c r="M378" t="s">
        <v>98</v>
      </c>
      <c r="N378">
        <v>20</v>
      </c>
      <c r="O378" t="s">
        <v>99</v>
      </c>
      <c r="P378" t="s">
        <v>90</v>
      </c>
      <c r="Q378" s="2">
        <v>36283</v>
      </c>
      <c r="S378" t="s">
        <v>283</v>
      </c>
      <c r="U378" t="s">
        <v>155</v>
      </c>
      <c r="AC378" t="s">
        <v>101</v>
      </c>
      <c r="AD378" t="s">
        <v>102</v>
      </c>
      <c r="AN378">
        <v>944</v>
      </c>
      <c r="AO378" t="s">
        <v>102</v>
      </c>
      <c r="AQ378">
        <v>130</v>
      </c>
      <c r="AS378" t="s">
        <v>384</v>
      </c>
      <c r="AV378" t="s">
        <v>359</v>
      </c>
      <c r="AW378">
        <v>17</v>
      </c>
      <c r="AX378">
        <v>52</v>
      </c>
      <c r="AY378">
        <v>2</v>
      </c>
      <c r="AZ378" t="s">
        <v>2293</v>
      </c>
      <c r="BB378" t="s">
        <v>2169</v>
      </c>
      <c r="BI378" t="s">
        <v>2170</v>
      </c>
      <c r="BJ378" t="s">
        <v>317</v>
      </c>
      <c r="BK378">
        <v>0</v>
      </c>
      <c r="BL378">
        <v>21</v>
      </c>
      <c r="BP378" t="s">
        <v>1009</v>
      </c>
      <c r="BQ378" t="s">
        <v>1009</v>
      </c>
    </row>
    <row r="379" spans="1:79">
      <c r="A379" t="s">
        <v>90</v>
      </c>
      <c r="B379">
        <v>378</v>
      </c>
      <c r="C379">
        <v>1999</v>
      </c>
      <c r="D379" t="s">
        <v>2127</v>
      </c>
      <c r="E379" t="s">
        <v>2162</v>
      </c>
      <c r="F379" t="s">
        <v>2203</v>
      </c>
      <c r="G379" t="s">
        <v>2204</v>
      </c>
      <c r="H379" t="s">
        <v>674</v>
      </c>
      <c r="I379" t="s">
        <v>1409</v>
      </c>
      <c r="J379" t="s">
        <v>2294</v>
      </c>
      <c r="K379">
        <v>70918</v>
      </c>
      <c r="M379" t="s">
        <v>98</v>
      </c>
      <c r="N379">
        <v>20</v>
      </c>
      <c r="O379" t="s">
        <v>99</v>
      </c>
      <c r="P379" t="s">
        <v>2168</v>
      </c>
      <c r="Q379" s="2">
        <v>36285</v>
      </c>
      <c r="S379" t="s">
        <v>283</v>
      </c>
      <c r="U379" t="s">
        <v>489</v>
      </c>
      <c r="AC379" t="s">
        <v>101</v>
      </c>
      <c r="AD379" t="s">
        <v>102</v>
      </c>
      <c r="AN379">
        <v>1028</v>
      </c>
      <c r="AO379" t="s">
        <v>102</v>
      </c>
      <c r="AQ379">
        <v>59</v>
      </c>
      <c r="AS379" t="s">
        <v>371</v>
      </c>
      <c r="AV379" t="s">
        <v>127</v>
      </c>
      <c r="AW379">
        <v>29</v>
      </c>
      <c r="AX379">
        <v>22</v>
      </c>
      <c r="AY379">
        <v>1</v>
      </c>
      <c r="AZ379" t="s">
        <v>1448</v>
      </c>
      <c r="BB379" t="s">
        <v>2208</v>
      </c>
      <c r="BI379" t="s">
        <v>2170</v>
      </c>
      <c r="BJ379" t="s">
        <v>317</v>
      </c>
      <c r="BK379">
        <v>0</v>
      </c>
      <c r="BL379">
        <v>58</v>
      </c>
      <c r="BP379" t="s">
        <v>507</v>
      </c>
      <c r="BQ379" t="s">
        <v>507</v>
      </c>
      <c r="BU379">
        <v>645</v>
      </c>
      <c r="BV379">
        <v>655</v>
      </c>
    </row>
    <row r="380" spans="1:79">
      <c r="A380" t="s">
        <v>90</v>
      </c>
      <c r="B380">
        <v>379</v>
      </c>
      <c r="C380">
        <v>1999</v>
      </c>
      <c r="D380" t="s">
        <v>2127</v>
      </c>
      <c r="E380" t="s">
        <v>2162</v>
      </c>
      <c r="F380" t="s">
        <v>2173</v>
      </c>
      <c r="G380" t="s">
        <v>2174</v>
      </c>
      <c r="H380" t="s">
        <v>654</v>
      </c>
      <c r="I380" t="s">
        <v>2175</v>
      </c>
      <c r="J380" t="s">
        <v>2171</v>
      </c>
      <c r="K380">
        <v>76408</v>
      </c>
      <c r="M380" t="s">
        <v>98</v>
      </c>
      <c r="N380">
        <v>20</v>
      </c>
      <c r="O380" t="s">
        <v>99</v>
      </c>
      <c r="P380" t="s">
        <v>2168</v>
      </c>
      <c r="Q380" s="2">
        <v>36284</v>
      </c>
      <c r="S380" t="s">
        <v>283</v>
      </c>
      <c r="U380" t="s">
        <v>168</v>
      </c>
      <c r="AC380" t="s">
        <v>101</v>
      </c>
      <c r="AD380" t="s">
        <v>102</v>
      </c>
      <c r="AN380">
        <v>863</v>
      </c>
      <c r="AO380" t="s">
        <v>102</v>
      </c>
      <c r="AQ380">
        <v>258</v>
      </c>
      <c r="AS380" t="s">
        <v>578</v>
      </c>
      <c r="AV380" t="s">
        <v>108</v>
      </c>
      <c r="AW380">
        <v>11</v>
      </c>
      <c r="AX380">
        <v>56</v>
      </c>
      <c r="AY380">
        <v>3</v>
      </c>
      <c r="AZ380" t="s">
        <v>1465</v>
      </c>
      <c r="BB380" t="s">
        <v>2295</v>
      </c>
      <c r="BI380" t="s">
        <v>2170</v>
      </c>
      <c r="BJ380" t="s">
        <v>317</v>
      </c>
      <c r="BK380">
        <v>0</v>
      </c>
      <c r="BL380">
        <v>22</v>
      </c>
      <c r="BP380" t="s">
        <v>318</v>
      </c>
      <c r="BQ380" t="s">
        <v>782</v>
      </c>
      <c r="BU380">
        <v>731</v>
      </c>
      <c r="BV380">
        <v>728</v>
      </c>
      <c r="BZ380">
        <v>19</v>
      </c>
      <c r="CA380" t="s">
        <v>2280</v>
      </c>
    </row>
    <row r="381" spans="1:79">
      <c r="A381" t="s">
        <v>90</v>
      </c>
      <c r="B381">
        <v>380</v>
      </c>
      <c r="C381">
        <v>1999</v>
      </c>
      <c r="D381" t="s">
        <v>2127</v>
      </c>
      <c r="E381" t="s">
        <v>2162</v>
      </c>
      <c r="F381" t="s">
        <v>2296</v>
      </c>
      <c r="G381" t="s">
        <v>2297</v>
      </c>
      <c r="H381" t="s">
        <v>2253</v>
      </c>
      <c r="I381" t="s">
        <v>2268</v>
      </c>
      <c r="J381" t="s">
        <v>2298</v>
      </c>
      <c r="K381">
        <v>77745</v>
      </c>
      <c r="M381" t="s">
        <v>98</v>
      </c>
      <c r="N381">
        <v>20</v>
      </c>
      <c r="O381" t="s">
        <v>99</v>
      </c>
      <c r="P381" t="s">
        <v>933</v>
      </c>
      <c r="Q381" s="2">
        <v>36278</v>
      </c>
      <c r="S381" t="s">
        <v>283</v>
      </c>
      <c r="U381" t="s">
        <v>621</v>
      </c>
      <c r="AC381" t="s">
        <v>101</v>
      </c>
      <c r="AD381" t="s">
        <v>102</v>
      </c>
      <c r="AN381">
        <v>1056</v>
      </c>
      <c r="AO381" t="s">
        <v>102</v>
      </c>
      <c r="AQ381">
        <v>60</v>
      </c>
      <c r="AS381" t="s">
        <v>734</v>
      </c>
      <c r="AV381" t="s">
        <v>359</v>
      </c>
      <c r="AW381">
        <v>20</v>
      </c>
      <c r="AX381">
        <v>38</v>
      </c>
      <c r="AY381">
        <v>2</v>
      </c>
      <c r="AZ381" t="s">
        <v>1194</v>
      </c>
      <c r="BB381" t="s">
        <v>2283</v>
      </c>
      <c r="BI381" t="s">
        <v>2170</v>
      </c>
      <c r="BJ381" t="s">
        <v>317</v>
      </c>
      <c r="BK381">
        <v>0</v>
      </c>
      <c r="BL381">
        <v>24</v>
      </c>
      <c r="BP381" t="s">
        <v>438</v>
      </c>
      <c r="BQ381" t="s">
        <v>447</v>
      </c>
      <c r="BU381">
        <v>669</v>
      </c>
      <c r="BV381">
        <v>658</v>
      </c>
      <c r="BZ381" t="s">
        <v>2019</v>
      </c>
      <c r="CA381" t="s">
        <v>1715</v>
      </c>
    </row>
    <row r="382" spans="1:79">
      <c r="A382" t="s">
        <v>90</v>
      </c>
      <c r="B382">
        <v>381</v>
      </c>
      <c r="C382">
        <v>1999</v>
      </c>
      <c r="D382" t="s">
        <v>2127</v>
      </c>
      <c r="E382" t="s">
        <v>2162</v>
      </c>
      <c r="F382" t="s">
        <v>2299</v>
      </c>
      <c r="G382" t="s">
        <v>2300</v>
      </c>
      <c r="H382" t="s">
        <v>2301</v>
      </c>
      <c r="I382" t="s">
        <v>2302</v>
      </c>
      <c r="J382" t="s">
        <v>2167</v>
      </c>
      <c r="M382" t="s">
        <v>98</v>
      </c>
      <c r="N382">
        <v>20</v>
      </c>
      <c r="O382" t="s">
        <v>99</v>
      </c>
      <c r="P382" t="s">
        <v>2187</v>
      </c>
      <c r="Q382" s="2">
        <v>36276</v>
      </c>
      <c r="S382" t="s">
        <v>362</v>
      </c>
      <c r="U382">
        <v>3</v>
      </c>
      <c r="AC382" t="s">
        <v>101</v>
      </c>
      <c r="AD382" t="s">
        <v>102</v>
      </c>
      <c r="AN382">
        <v>811</v>
      </c>
      <c r="AO382" t="s">
        <v>102</v>
      </c>
      <c r="AQ382">
        <v>55</v>
      </c>
      <c r="AS382">
        <v>3</v>
      </c>
      <c r="AV382" t="s">
        <v>359</v>
      </c>
      <c r="AW382">
        <v>25</v>
      </c>
      <c r="AX382">
        <v>40</v>
      </c>
      <c r="AY382">
        <v>2</v>
      </c>
      <c r="AZ382" t="s">
        <v>763</v>
      </c>
      <c r="BB382" t="s">
        <v>2217</v>
      </c>
      <c r="BI382" t="s">
        <v>2170</v>
      </c>
      <c r="BJ382" t="s">
        <v>317</v>
      </c>
      <c r="BK382">
        <v>0</v>
      </c>
      <c r="BL382">
        <v>35</v>
      </c>
      <c r="BP382" t="s">
        <v>294</v>
      </c>
      <c r="BQ382" t="s">
        <v>248</v>
      </c>
      <c r="BU382">
        <v>740</v>
      </c>
      <c r="BV382">
        <v>740</v>
      </c>
      <c r="BZ382" t="s">
        <v>1502</v>
      </c>
      <c r="CA382" t="s">
        <v>1114</v>
      </c>
    </row>
    <row r="383" spans="1:79">
      <c r="A383" t="s">
        <v>90</v>
      </c>
      <c r="B383">
        <v>382</v>
      </c>
      <c r="C383">
        <v>1999</v>
      </c>
      <c r="D383" t="s">
        <v>2127</v>
      </c>
      <c r="E383" t="s">
        <v>2162</v>
      </c>
      <c r="F383" t="s">
        <v>2210</v>
      </c>
      <c r="G383" t="s">
        <v>1723</v>
      </c>
      <c r="H383" t="s">
        <v>1724</v>
      </c>
      <c r="I383" t="s">
        <v>512</v>
      </c>
      <c r="J383" t="s">
        <v>2167</v>
      </c>
      <c r="K383">
        <v>77782</v>
      </c>
      <c r="M383" t="s">
        <v>98</v>
      </c>
      <c r="N383">
        <v>20</v>
      </c>
      <c r="O383" t="s">
        <v>99</v>
      </c>
      <c r="P383" t="s">
        <v>2168</v>
      </c>
      <c r="Q383" s="2">
        <v>36283</v>
      </c>
      <c r="S383" t="s">
        <v>362</v>
      </c>
      <c r="U383" t="s">
        <v>488</v>
      </c>
      <c r="AC383" t="s">
        <v>101</v>
      </c>
      <c r="AD383" t="s">
        <v>102</v>
      </c>
      <c r="AN383">
        <v>948</v>
      </c>
      <c r="AO383" t="s">
        <v>102</v>
      </c>
      <c r="AQ383">
        <v>50</v>
      </c>
      <c r="AS383" t="s">
        <v>396</v>
      </c>
      <c r="AV383" t="s">
        <v>323</v>
      </c>
      <c r="AW383">
        <v>30</v>
      </c>
      <c r="AX383">
        <v>18</v>
      </c>
      <c r="AY383">
        <v>1</v>
      </c>
      <c r="AZ383" t="s">
        <v>1448</v>
      </c>
      <c r="BB383" t="s">
        <v>2208</v>
      </c>
      <c r="BI383" t="s">
        <v>2170</v>
      </c>
      <c r="BJ383" t="s">
        <v>317</v>
      </c>
      <c r="BK383">
        <v>0</v>
      </c>
      <c r="BL383">
        <v>49</v>
      </c>
      <c r="BP383" t="s">
        <v>679</v>
      </c>
      <c r="BQ383" t="s">
        <v>679</v>
      </c>
      <c r="BU383">
        <v>735</v>
      </c>
      <c r="BV383">
        <v>737</v>
      </c>
      <c r="BZ383" t="s">
        <v>2140</v>
      </c>
      <c r="CA383" t="s">
        <v>848</v>
      </c>
    </row>
    <row r="384" spans="1:79">
      <c r="A384" t="s">
        <v>90</v>
      </c>
      <c r="B384">
        <v>383</v>
      </c>
      <c r="C384">
        <v>1999</v>
      </c>
      <c r="D384" t="s">
        <v>2127</v>
      </c>
      <c r="E384" t="s">
        <v>2162</v>
      </c>
      <c r="F384" t="s">
        <v>668</v>
      </c>
      <c r="G384" t="s">
        <v>1331</v>
      </c>
      <c r="H384" t="s">
        <v>1332</v>
      </c>
      <c r="I384" t="s">
        <v>1333</v>
      </c>
      <c r="J384" t="s">
        <v>2171</v>
      </c>
      <c r="K384">
        <v>71723</v>
      </c>
      <c r="M384" t="s">
        <v>98</v>
      </c>
      <c r="N384">
        <v>20</v>
      </c>
      <c r="O384" t="s">
        <v>99</v>
      </c>
      <c r="P384" t="s">
        <v>90</v>
      </c>
      <c r="Q384" s="2">
        <v>36283</v>
      </c>
      <c r="S384" t="s">
        <v>362</v>
      </c>
      <c r="U384" t="s">
        <v>169</v>
      </c>
      <c r="AC384" t="s">
        <v>101</v>
      </c>
      <c r="AD384" t="s">
        <v>102</v>
      </c>
      <c r="AN384">
        <v>736</v>
      </c>
      <c r="AO384" t="s">
        <v>102</v>
      </c>
      <c r="AQ384">
        <v>338</v>
      </c>
      <c r="AS384" t="s">
        <v>1114</v>
      </c>
      <c r="AV384" t="s">
        <v>870</v>
      </c>
      <c r="AW384">
        <v>12</v>
      </c>
      <c r="AX384">
        <v>50</v>
      </c>
      <c r="AY384">
        <v>2</v>
      </c>
      <c r="AZ384" t="s">
        <v>141</v>
      </c>
      <c r="BB384" t="s">
        <v>2208</v>
      </c>
      <c r="BI384" t="s">
        <v>2170</v>
      </c>
      <c r="BJ384" t="s">
        <v>317</v>
      </c>
      <c r="BK384">
        <v>0</v>
      </c>
      <c r="BL384">
        <v>30</v>
      </c>
      <c r="BP384" t="s">
        <v>394</v>
      </c>
      <c r="BQ384" t="s">
        <v>669</v>
      </c>
      <c r="BU384">
        <v>710</v>
      </c>
      <c r="BV384">
        <v>730</v>
      </c>
      <c r="BZ384" t="s">
        <v>382</v>
      </c>
      <c r="CA384">
        <v>21</v>
      </c>
    </row>
    <row r="385" spans="1:79">
      <c r="A385" t="s">
        <v>90</v>
      </c>
      <c r="B385">
        <v>384</v>
      </c>
      <c r="C385">
        <v>1999</v>
      </c>
      <c r="D385" t="s">
        <v>2127</v>
      </c>
      <c r="E385" t="s">
        <v>2162</v>
      </c>
      <c r="F385" t="s">
        <v>2210</v>
      </c>
      <c r="G385" t="s">
        <v>1723</v>
      </c>
      <c r="H385" t="s">
        <v>1724</v>
      </c>
      <c r="I385" t="s">
        <v>512</v>
      </c>
      <c r="J385" t="s">
        <v>2303</v>
      </c>
      <c r="K385">
        <v>74674</v>
      </c>
      <c r="M385" t="s">
        <v>98</v>
      </c>
      <c r="N385">
        <v>20</v>
      </c>
      <c r="O385" t="s">
        <v>99</v>
      </c>
      <c r="P385" t="s">
        <v>2168</v>
      </c>
      <c r="Q385" s="2">
        <v>36280</v>
      </c>
      <c r="S385" t="s">
        <v>362</v>
      </c>
      <c r="U385">
        <v>4</v>
      </c>
      <c r="AC385" t="s">
        <v>101</v>
      </c>
      <c r="AD385" t="s">
        <v>102</v>
      </c>
      <c r="AN385">
        <v>843</v>
      </c>
      <c r="AO385" t="s">
        <v>102</v>
      </c>
      <c r="AQ385">
        <v>114</v>
      </c>
      <c r="AS385">
        <v>6</v>
      </c>
      <c r="AV385" t="s">
        <v>359</v>
      </c>
      <c r="AW385">
        <v>21</v>
      </c>
      <c r="AX385">
        <v>29</v>
      </c>
      <c r="AY385">
        <v>2</v>
      </c>
      <c r="AZ385" t="s">
        <v>1448</v>
      </c>
      <c r="BB385" t="s">
        <v>2169</v>
      </c>
      <c r="BI385" t="s">
        <v>2170</v>
      </c>
      <c r="BJ385" t="s">
        <v>317</v>
      </c>
      <c r="BK385">
        <v>0</v>
      </c>
      <c r="BL385">
        <v>50</v>
      </c>
      <c r="BP385" t="s">
        <v>340</v>
      </c>
      <c r="BQ385" t="s">
        <v>524</v>
      </c>
      <c r="BU385">
        <v>671</v>
      </c>
      <c r="BV385">
        <v>647</v>
      </c>
      <c r="BZ385" t="s">
        <v>927</v>
      </c>
      <c r="CA385" t="s">
        <v>477</v>
      </c>
    </row>
    <row r="386" spans="1:79">
      <c r="A386" t="s">
        <v>90</v>
      </c>
      <c r="B386">
        <v>385</v>
      </c>
      <c r="C386">
        <v>1999</v>
      </c>
      <c r="D386" t="s">
        <v>2127</v>
      </c>
      <c r="E386" t="s">
        <v>2162</v>
      </c>
      <c r="F386" t="s">
        <v>2240</v>
      </c>
      <c r="G386" t="s">
        <v>2241</v>
      </c>
      <c r="H386" t="s">
        <v>2242</v>
      </c>
      <c r="I386" t="s">
        <v>1955</v>
      </c>
      <c r="J386" t="s">
        <v>2262</v>
      </c>
      <c r="K386">
        <v>74392</v>
      </c>
      <c r="M386" t="s">
        <v>98</v>
      </c>
      <c r="N386">
        <v>20</v>
      </c>
      <c r="O386" t="s">
        <v>99</v>
      </c>
      <c r="P386" t="s">
        <v>2187</v>
      </c>
      <c r="Q386" s="2">
        <v>36297</v>
      </c>
      <c r="S386" t="s">
        <v>362</v>
      </c>
      <c r="U386" t="s">
        <v>168</v>
      </c>
      <c r="AC386" t="s">
        <v>101</v>
      </c>
      <c r="AD386" t="s">
        <v>102</v>
      </c>
      <c r="AN386">
        <v>957</v>
      </c>
      <c r="AO386" t="s">
        <v>102</v>
      </c>
      <c r="AQ386">
        <v>635</v>
      </c>
      <c r="AS386" t="s">
        <v>942</v>
      </c>
      <c r="AV386" t="s">
        <v>870</v>
      </c>
      <c r="AW386">
        <v>20</v>
      </c>
      <c r="AX386">
        <v>22</v>
      </c>
      <c r="AY386">
        <v>2</v>
      </c>
      <c r="AZ386" t="s">
        <v>141</v>
      </c>
      <c r="BB386" t="s">
        <v>2172</v>
      </c>
      <c r="BI386" t="s">
        <v>2170</v>
      </c>
      <c r="BJ386" t="s">
        <v>317</v>
      </c>
      <c r="BK386">
        <v>0</v>
      </c>
      <c r="BL386">
        <v>16</v>
      </c>
      <c r="BP386" t="s">
        <v>578</v>
      </c>
      <c r="BQ386" t="s">
        <v>472</v>
      </c>
      <c r="BU386">
        <v>720</v>
      </c>
      <c r="BV386">
        <v>720</v>
      </c>
      <c r="BZ386" t="s">
        <v>909</v>
      </c>
      <c r="CA386">
        <v>19</v>
      </c>
    </row>
    <row r="387" spans="1:79">
      <c r="A387" t="s">
        <v>90</v>
      </c>
      <c r="B387">
        <v>386</v>
      </c>
      <c r="C387">
        <v>1999</v>
      </c>
      <c r="D387" t="s">
        <v>2127</v>
      </c>
      <c r="E387" t="s">
        <v>2162</v>
      </c>
      <c r="F387" t="s">
        <v>2304</v>
      </c>
      <c r="G387" t="s">
        <v>2305</v>
      </c>
      <c r="H387" t="s">
        <v>2306</v>
      </c>
      <c r="I387" t="s">
        <v>2307</v>
      </c>
      <c r="J387" t="s">
        <v>2167</v>
      </c>
      <c r="K387">
        <v>77080</v>
      </c>
      <c r="M387" t="s">
        <v>98</v>
      </c>
      <c r="N387">
        <v>20</v>
      </c>
      <c r="O387" t="s">
        <v>99</v>
      </c>
      <c r="P387" t="s">
        <v>933</v>
      </c>
      <c r="Q387" s="2">
        <v>36279</v>
      </c>
      <c r="S387" t="s">
        <v>362</v>
      </c>
      <c r="U387" t="s">
        <v>369</v>
      </c>
      <c r="AC387" t="s">
        <v>101</v>
      </c>
      <c r="AD387" t="s">
        <v>102</v>
      </c>
      <c r="AN387">
        <v>850</v>
      </c>
      <c r="AO387" t="s">
        <v>102</v>
      </c>
      <c r="AQ387">
        <v>345</v>
      </c>
      <c r="AS387" t="s">
        <v>1257</v>
      </c>
      <c r="AV387" t="s">
        <v>359</v>
      </c>
      <c r="AW387">
        <v>18</v>
      </c>
      <c r="AX387">
        <v>39</v>
      </c>
      <c r="AY387">
        <v>2</v>
      </c>
      <c r="AZ387" t="s">
        <v>141</v>
      </c>
      <c r="BB387" t="s">
        <v>2172</v>
      </c>
      <c r="BI387" t="s">
        <v>2170</v>
      </c>
      <c r="BJ387" t="s">
        <v>317</v>
      </c>
      <c r="BK387">
        <v>0</v>
      </c>
      <c r="BL387">
        <v>20</v>
      </c>
      <c r="BP387" t="s">
        <v>320</v>
      </c>
      <c r="BQ387" t="s">
        <v>328</v>
      </c>
      <c r="BZ387" t="s">
        <v>1283</v>
      </c>
      <c r="CA387" t="s">
        <v>1283</v>
      </c>
    </row>
    <row r="388" spans="1:79">
      <c r="A388" t="s">
        <v>90</v>
      </c>
      <c r="B388">
        <v>387</v>
      </c>
      <c r="C388">
        <v>1999</v>
      </c>
      <c r="D388" t="s">
        <v>2127</v>
      </c>
      <c r="E388" t="s">
        <v>2162</v>
      </c>
      <c r="F388" t="s">
        <v>983</v>
      </c>
      <c r="G388" t="s">
        <v>2180</v>
      </c>
      <c r="H388" t="s">
        <v>2181</v>
      </c>
      <c r="I388" t="s">
        <v>2182</v>
      </c>
      <c r="J388" t="s">
        <v>2167</v>
      </c>
      <c r="K388">
        <v>76742</v>
      </c>
      <c r="M388" t="s">
        <v>98</v>
      </c>
      <c r="N388">
        <v>20</v>
      </c>
      <c r="O388" t="s">
        <v>99</v>
      </c>
      <c r="P388" t="s">
        <v>90</v>
      </c>
      <c r="Q388" s="2">
        <v>36283</v>
      </c>
      <c r="S388" t="s">
        <v>362</v>
      </c>
      <c r="U388" t="s">
        <v>1205</v>
      </c>
      <c r="AC388" t="s">
        <v>101</v>
      </c>
      <c r="AD388" t="s">
        <v>102</v>
      </c>
      <c r="AN388">
        <v>983</v>
      </c>
      <c r="AO388" t="s">
        <v>102</v>
      </c>
      <c r="AQ388">
        <v>223</v>
      </c>
      <c r="AS388" t="s">
        <v>589</v>
      </c>
      <c r="AV388" t="s">
        <v>817</v>
      </c>
      <c r="AW388">
        <v>2</v>
      </c>
      <c r="AX388">
        <v>75</v>
      </c>
      <c r="AY388">
        <v>3</v>
      </c>
      <c r="AZ388" t="s">
        <v>2184</v>
      </c>
      <c r="BB388" t="s">
        <v>2169</v>
      </c>
      <c r="BI388" t="s">
        <v>2170</v>
      </c>
      <c r="BJ388" t="s">
        <v>317</v>
      </c>
      <c r="BK388">
        <v>0</v>
      </c>
      <c r="BL388">
        <v>32</v>
      </c>
      <c r="BP388">
        <v>10</v>
      </c>
      <c r="BQ388" t="s">
        <v>589</v>
      </c>
      <c r="BU388">
        <v>722</v>
      </c>
      <c r="BV388">
        <v>730</v>
      </c>
      <c r="BZ388" t="s">
        <v>1283</v>
      </c>
      <c r="CA388" t="s">
        <v>2271</v>
      </c>
    </row>
    <row r="389" spans="1:79">
      <c r="A389" t="s">
        <v>90</v>
      </c>
      <c r="B389">
        <v>388</v>
      </c>
      <c r="C389">
        <v>1999</v>
      </c>
      <c r="D389" t="s">
        <v>2127</v>
      </c>
      <c r="E389" t="s">
        <v>2162</v>
      </c>
      <c r="F389" t="s">
        <v>2173</v>
      </c>
      <c r="G389" t="s">
        <v>2174</v>
      </c>
      <c r="H389" t="s">
        <v>654</v>
      </c>
      <c r="I389" t="s">
        <v>2175</v>
      </c>
      <c r="J389" t="s">
        <v>2167</v>
      </c>
      <c r="M389" t="s">
        <v>98</v>
      </c>
      <c r="N389">
        <v>20</v>
      </c>
      <c r="O389" t="s">
        <v>99</v>
      </c>
      <c r="P389" t="s">
        <v>90</v>
      </c>
      <c r="Q389" s="2">
        <v>36280</v>
      </c>
      <c r="S389" t="s">
        <v>361</v>
      </c>
      <c r="U389">
        <v>3</v>
      </c>
      <c r="AC389" t="s">
        <v>101</v>
      </c>
      <c r="AD389" t="s">
        <v>102</v>
      </c>
      <c r="AN389">
        <v>639</v>
      </c>
      <c r="AO389" t="s">
        <v>102</v>
      </c>
      <c r="AQ389">
        <v>725</v>
      </c>
      <c r="AS389" t="s">
        <v>1492</v>
      </c>
      <c r="AV389" t="s">
        <v>108</v>
      </c>
      <c r="AW389">
        <v>9</v>
      </c>
      <c r="AX389">
        <v>62</v>
      </c>
      <c r="AY389">
        <v>3</v>
      </c>
      <c r="AZ389" t="s">
        <v>2083</v>
      </c>
      <c r="BB389" t="s">
        <v>2169</v>
      </c>
      <c r="BI389" t="s">
        <v>2170</v>
      </c>
      <c r="BJ389" t="s">
        <v>317</v>
      </c>
      <c r="BK389">
        <v>0</v>
      </c>
      <c r="BL389">
        <v>29</v>
      </c>
      <c r="BP389">
        <v>9</v>
      </c>
      <c r="BQ389" t="s">
        <v>666</v>
      </c>
      <c r="BU389">
        <v>744</v>
      </c>
      <c r="BV389">
        <v>772</v>
      </c>
      <c r="BZ389" t="s">
        <v>1114</v>
      </c>
      <c r="CA389" t="s">
        <v>382</v>
      </c>
    </row>
    <row r="390" spans="1:79">
      <c r="A390" t="s">
        <v>90</v>
      </c>
      <c r="B390">
        <v>389</v>
      </c>
      <c r="C390">
        <v>1999</v>
      </c>
      <c r="D390" t="s">
        <v>2127</v>
      </c>
      <c r="E390" t="s">
        <v>2162</v>
      </c>
      <c r="F390" t="s">
        <v>272</v>
      </c>
      <c r="G390" t="s">
        <v>273</v>
      </c>
      <c r="H390" t="s">
        <v>274</v>
      </c>
      <c r="I390" t="s">
        <v>275</v>
      </c>
      <c r="J390" t="s">
        <v>2308</v>
      </c>
      <c r="K390">
        <v>79665</v>
      </c>
      <c r="M390" t="s">
        <v>98</v>
      </c>
      <c r="N390">
        <v>20</v>
      </c>
      <c r="O390" t="s">
        <v>99</v>
      </c>
      <c r="P390" t="s">
        <v>2168</v>
      </c>
      <c r="Q390" s="2">
        <v>36275</v>
      </c>
      <c r="S390" t="s">
        <v>361</v>
      </c>
      <c r="U390" t="s">
        <v>355</v>
      </c>
      <c r="AC390" t="s">
        <v>101</v>
      </c>
      <c r="AD390" t="s">
        <v>102</v>
      </c>
      <c r="AN390">
        <v>735</v>
      </c>
      <c r="AO390" t="s">
        <v>102</v>
      </c>
      <c r="AQ390">
        <v>179</v>
      </c>
      <c r="AS390" t="s">
        <v>680</v>
      </c>
      <c r="AV390" t="s">
        <v>359</v>
      </c>
      <c r="AW390">
        <v>13</v>
      </c>
      <c r="AX390">
        <v>45</v>
      </c>
      <c r="AY390">
        <v>2</v>
      </c>
      <c r="AZ390" t="s">
        <v>156</v>
      </c>
      <c r="BB390" t="s">
        <v>2208</v>
      </c>
      <c r="BI390" t="s">
        <v>2170</v>
      </c>
      <c r="BJ390" t="s">
        <v>317</v>
      </c>
      <c r="BK390">
        <v>0</v>
      </c>
      <c r="BL390">
        <v>20</v>
      </c>
      <c r="BP390" t="s">
        <v>947</v>
      </c>
      <c r="BQ390" t="s">
        <v>524</v>
      </c>
      <c r="BU390">
        <v>725</v>
      </c>
      <c r="BV390">
        <v>725</v>
      </c>
      <c r="BZ390" t="s">
        <v>2103</v>
      </c>
      <c r="CA390" t="s">
        <v>1301</v>
      </c>
    </row>
    <row r="391" spans="1:79">
      <c r="A391" t="s">
        <v>90</v>
      </c>
      <c r="B391">
        <v>390</v>
      </c>
      <c r="C391">
        <v>1999</v>
      </c>
      <c r="D391" t="s">
        <v>2127</v>
      </c>
      <c r="E391" t="s">
        <v>2162</v>
      </c>
      <c r="F391" t="s">
        <v>326</v>
      </c>
      <c r="G391" t="s">
        <v>636</v>
      </c>
      <c r="H391" t="s">
        <v>95</v>
      </c>
      <c r="I391" t="s">
        <v>637</v>
      </c>
      <c r="J391" t="s">
        <v>2167</v>
      </c>
      <c r="K391">
        <v>72848</v>
      </c>
      <c r="M391" t="s">
        <v>98</v>
      </c>
      <c r="N391">
        <v>20</v>
      </c>
      <c r="O391" t="s">
        <v>99</v>
      </c>
      <c r="P391" t="s">
        <v>90</v>
      </c>
      <c r="Q391" s="2">
        <v>36278</v>
      </c>
      <c r="S391" t="s">
        <v>361</v>
      </c>
      <c r="U391" t="s">
        <v>459</v>
      </c>
      <c r="AC391" t="s">
        <v>101</v>
      </c>
      <c r="AD391" t="s">
        <v>102</v>
      </c>
      <c r="AN391">
        <v>870</v>
      </c>
      <c r="AO391" t="s">
        <v>102</v>
      </c>
      <c r="AQ391">
        <v>149</v>
      </c>
      <c r="AS391" t="s">
        <v>142</v>
      </c>
      <c r="AV391" t="s">
        <v>870</v>
      </c>
      <c r="AW391">
        <v>15</v>
      </c>
      <c r="AX391">
        <v>9</v>
      </c>
      <c r="AY391">
        <v>2</v>
      </c>
      <c r="AZ391" t="s">
        <v>663</v>
      </c>
      <c r="BB391" t="s">
        <v>2208</v>
      </c>
      <c r="BI391" t="s">
        <v>2170</v>
      </c>
      <c r="BJ391" t="s">
        <v>317</v>
      </c>
      <c r="BK391">
        <v>0</v>
      </c>
      <c r="BL391">
        <v>56</v>
      </c>
      <c r="BP391" t="s">
        <v>248</v>
      </c>
      <c r="BQ391">
        <v>9</v>
      </c>
      <c r="BU391">
        <v>693</v>
      </c>
      <c r="BV391">
        <v>707</v>
      </c>
      <c r="BZ391" t="s">
        <v>760</v>
      </c>
      <c r="CA391" t="s">
        <v>2103</v>
      </c>
    </row>
    <row r="392" spans="1:79">
      <c r="A392" t="s">
        <v>90</v>
      </c>
      <c r="B392">
        <v>391</v>
      </c>
      <c r="C392">
        <v>1999</v>
      </c>
      <c r="D392" t="s">
        <v>2127</v>
      </c>
      <c r="E392" t="s">
        <v>2162</v>
      </c>
      <c r="F392" t="s">
        <v>2185</v>
      </c>
      <c r="G392" t="s">
        <v>2186</v>
      </c>
      <c r="H392" t="s">
        <v>826</v>
      </c>
      <c r="I392" t="s">
        <v>1426</v>
      </c>
      <c r="J392" t="s">
        <v>2309</v>
      </c>
      <c r="K392">
        <v>69146</v>
      </c>
      <c r="M392" t="s">
        <v>98</v>
      </c>
      <c r="N392">
        <v>20</v>
      </c>
      <c r="O392" t="s">
        <v>99</v>
      </c>
      <c r="P392" t="s">
        <v>2259</v>
      </c>
      <c r="Q392" s="2">
        <v>36281</v>
      </c>
      <c r="S392" t="s">
        <v>361</v>
      </c>
      <c r="U392" t="s">
        <v>428</v>
      </c>
      <c r="AC392" t="s">
        <v>101</v>
      </c>
      <c r="AD392" t="s">
        <v>102</v>
      </c>
      <c r="AN392">
        <v>841</v>
      </c>
      <c r="AO392" t="s">
        <v>102</v>
      </c>
      <c r="AQ392">
        <v>630</v>
      </c>
      <c r="AS392" t="s">
        <v>1087</v>
      </c>
      <c r="AV392" t="s">
        <v>870</v>
      </c>
      <c r="AW392">
        <v>6</v>
      </c>
      <c r="AX392">
        <v>40</v>
      </c>
      <c r="AY392">
        <v>2</v>
      </c>
      <c r="AZ392" t="s">
        <v>2310</v>
      </c>
      <c r="BB392" t="s">
        <v>2172</v>
      </c>
      <c r="BI392" t="s">
        <v>2170</v>
      </c>
      <c r="BJ392" t="s">
        <v>317</v>
      </c>
      <c r="BK392">
        <v>0</v>
      </c>
      <c r="BL392">
        <v>40</v>
      </c>
      <c r="BP392" t="s">
        <v>439</v>
      </c>
      <c r="BQ392" t="s">
        <v>708</v>
      </c>
      <c r="BU392">
        <v>658</v>
      </c>
      <c r="BV392">
        <v>668</v>
      </c>
      <c r="BZ392">
        <v>24</v>
      </c>
      <c r="CA392" t="s">
        <v>1031</v>
      </c>
    </row>
    <row r="393" spans="1:79">
      <c r="A393" t="s">
        <v>90</v>
      </c>
      <c r="B393">
        <v>392</v>
      </c>
      <c r="C393">
        <v>1999</v>
      </c>
      <c r="D393" t="s">
        <v>2127</v>
      </c>
      <c r="E393" t="s">
        <v>2162</v>
      </c>
      <c r="F393" t="s">
        <v>713</v>
      </c>
      <c r="G393" t="s">
        <v>1227</v>
      </c>
      <c r="H393" t="s">
        <v>715</v>
      </c>
      <c r="I393" t="s">
        <v>716</v>
      </c>
      <c r="J393" t="s">
        <v>2171</v>
      </c>
      <c r="K393">
        <v>79566</v>
      </c>
      <c r="M393" t="s">
        <v>98</v>
      </c>
      <c r="N393">
        <v>20</v>
      </c>
      <c r="O393" t="s">
        <v>99</v>
      </c>
      <c r="P393" t="s">
        <v>90</v>
      </c>
      <c r="Q393" s="2">
        <v>36280</v>
      </c>
      <c r="S393" t="s">
        <v>361</v>
      </c>
      <c r="U393" t="s">
        <v>369</v>
      </c>
      <c r="AC393" t="s">
        <v>101</v>
      </c>
      <c r="AD393" t="s">
        <v>102</v>
      </c>
      <c r="AN393">
        <v>715</v>
      </c>
      <c r="AO393" t="s">
        <v>102</v>
      </c>
      <c r="AQ393">
        <v>687</v>
      </c>
      <c r="AS393" t="s">
        <v>1681</v>
      </c>
      <c r="AV393" t="s">
        <v>108</v>
      </c>
      <c r="AW393">
        <v>12</v>
      </c>
      <c r="AX393">
        <v>60</v>
      </c>
      <c r="AY393">
        <v>3</v>
      </c>
      <c r="AZ393" t="s">
        <v>983</v>
      </c>
      <c r="BB393" t="s">
        <v>2172</v>
      </c>
      <c r="BI393" t="s">
        <v>2170</v>
      </c>
      <c r="BJ393" t="s">
        <v>317</v>
      </c>
      <c r="BK393">
        <v>0</v>
      </c>
      <c r="BL393">
        <v>20</v>
      </c>
      <c r="BP393" t="s">
        <v>532</v>
      </c>
      <c r="BQ393" t="s">
        <v>447</v>
      </c>
      <c r="BU393">
        <v>630</v>
      </c>
      <c r="BV393">
        <v>640</v>
      </c>
      <c r="BZ393" t="s">
        <v>749</v>
      </c>
      <c r="CA393" t="s">
        <v>1162</v>
      </c>
    </row>
    <row r="394" spans="1:79">
      <c r="A394" t="s">
        <v>90</v>
      </c>
      <c r="B394">
        <v>393</v>
      </c>
      <c r="C394">
        <v>1999</v>
      </c>
      <c r="D394" t="s">
        <v>2127</v>
      </c>
      <c r="E394" t="s">
        <v>2162</v>
      </c>
      <c r="F394" t="s">
        <v>2311</v>
      </c>
      <c r="G394" t="s">
        <v>2312</v>
      </c>
      <c r="H394" t="s">
        <v>2313</v>
      </c>
      <c r="I394" t="s">
        <v>2314</v>
      </c>
      <c r="J394" t="s">
        <v>2315</v>
      </c>
      <c r="M394" t="s">
        <v>98</v>
      </c>
      <c r="N394">
        <v>20</v>
      </c>
      <c r="O394" t="s">
        <v>99</v>
      </c>
      <c r="P394" t="s">
        <v>90</v>
      </c>
      <c r="Q394" s="2">
        <v>36292</v>
      </c>
      <c r="S394" t="s">
        <v>361</v>
      </c>
      <c r="U394">
        <v>5</v>
      </c>
      <c r="AC394" t="s">
        <v>101</v>
      </c>
      <c r="AD394" t="s">
        <v>102</v>
      </c>
      <c r="AN394">
        <v>1459</v>
      </c>
      <c r="AO394" t="s">
        <v>102</v>
      </c>
      <c r="AQ394">
        <v>323</v>
      </c>
      <c r="AS394" t="s">
        <v>328</v>
      </c>
      <c r="AV394" t="s">
        <v>108</v>
      </c>
      <c r="AW394">
        <v>5</v>
      </c>
      <c r="AX394">
        <v>49</v>
      </c>
      <c r="AY394">
        <v>3</v>
      </c>
      <c r="AZ394" t="s">
        <v>2316</v>
      </c>
      <c r="BB394" t="s">
        <v>2208</v>
      </c>
      <c r="BI394" t="s">
        <v>2170</v>
      </c>
      <c r="BJ394" t="s">
        <v>317</v>
      </c>
      <c r="BK394">
        <v>0</v>
      </c>
      <c r="BL394">
        <v>28</v>
      </c>
      <c r="BP394" t="s">
        <v>479</v>
      </c>
      <c r="BQ394" t="s">
        <v>507</v>
      </c>
      <c r="BU394">
        <v>674</v>
      </c>
      <c r="BV394">
        <v>668</v>
      </c>
      <c r="BZ394" t="s">
        <v>1108</v>
      </c>
      <c r="CA394" t="s">
        <v>536</v>
      </c>
    </row>
    <row r="395" spans="1:79">
      <c r="A395" t="s">
        <v>90</v>
      </c>
      <c r="B395">
        <v>394</v>
      </c>
      <c r="C395">
        <v>1999</v>
      </c>
      <c r="D395" t="s">
        <v>2127</v>
      </c>
      <c r="E395" t="s">
        <v>2162</v>
      </c>
      <c r="F395" t="s">
        <v>2296</v>
      </c>
      <c r="G395" t="s">
        <v>2297</v>
      </c>
      <c r="H395" t="s">
        <v>2253</v>
      </c>
      <c r="I395" t="s">
        <v>2268</v>
      </c>
      <c r="J395" t="s">
        <v>2269</v>
      </c>
      <c r="K395">
        <v>94718</v>
      </c>
      <c r="M395" t="s">
        <v>98</v>
      </c>
      <c r="N395">
        <v>20</v>
      </c>
      <c r="O395" t="s">
        <v>99</v>
      </c>
      <c r="P395" t="s">
        <v>2168</v>
      </c>
      <c r="Q395" s="2">
        <v>36277</v>
      </c>
      <c r="S395" t="s">
        <v>361</v>
      </c>
      <c r="U395" t="s">
        <v>169</v>
      </c>
      <c r="AC395" t="s">
        <v>101</v>
      </c>
      <c r="AD395" t="s">
        <v>102</v>
      </c>
      <c r="AN395">
        <v>845</v>
      </c>
      <c r="AO395" t="s">
        <v>102</v>
      </c>
      <c r="AQ395">
        <v>58</v>
      </c>
      <c r="AS395" t="s">
        <v>488</v>
      </c>
      <c r="AV395" t="s">
        <v>359</v>
      </c>
      <c r="AW395">
        <v>14</v>
      </c>
      <c r="AX395">
        <v>45</v>
      </c>
      <c r="AY395">
        <v>2</v>
      </c>
      <c r="AZ395" t="s">
        <v>2317</v>
      </c>
      <c r="BB395" t="s">
        <v>2208</v>
      </c>
      <c r="BI395" t="s">
        <v>2170</v>
      </c>
      <c r="BJ395" t="s">
        <v>317</v>
      </c>
      <c r="BK395">
        <v>0</v>
      </c>
      <c r="BL395">
        <v>24</v>
      </c>
      <c r="BP395" t="s">
        <v>1009</v>
      </c>
      <c r="BQ395" t="s">
        <v>523</v>
      </c>
      <c r="BU395">
        <v>701</v>
      </c>
      <c r="BV395">
        <v>703</v>
      </c>
      <c r="BZ395" t="s">
        <v>2318</v>
      </c>
      <c r="CA395" t="s">
        <v>996</v>
      </c>
    </row>
    <row r="396" spans="1:79">
      <c r="A396" t="s">
        <v>90</v>
      </c>
      <c r="B396">
        <v>395</v>
      </c>
      <c r="C396">
        <v>1999</v>
      </c>
      <c r="D396" t="s">
        <v>2127</v>
      </c>
      <c r="E396" t="s">
        <v>2162</v>
      </c>
      <c r="F396" t="s">
        <v>983</v>
      </c>
      <c r="G396" t="s">
        <v>2180</v>
      </c>
      <c r="H396" t="s">
        <v>2181</v>
      </c>
      <c r="I396" t="s">
        <v>2182</v>
      </c>
      <c r="J396" t="s">
        <v>2315</v>
      </c>
      <c r="K396">
        <v>75314</v>
      </c>
      <c r="M396" t="s">
        <v>98</v>
      </c>
      <c r="N396">
        <v>20</v>
      </c>
      <c r="O396" t="s">
        <v>99</v>
      </c>
      <c r="P396" t="s">
        <v>90</v>
      </c>
      <c r="Q396" s="2">
        <v>36285</v>
      </c>
      <c r="S396" t="s">
        <v>335</v>
      </c>
      <c r="U396" t="s">
        <v>533</v>
      </c>
      <c r="AC396" t="s">
        <v>101</v>
      </c>
      <c r="AD396" t="s">
        <v>102</v>
      </c>
      <c r="AN396">
        <v>1112</v>
      </c>
      <c r="AO396" t="s">
        <v>102</v>
      </c>
      <c r="AQ396">
        <v>190</v>
      </c>
      <c r="AS396" t="s">
        <v>142</v>
      </c>
      <c r="AV396" t="s">
        <v>108</v>
      </c>
      <c r="AW396">
        <v>9</v>
      </c>
      <c r="AX396">
        <v>58</v>
      </c>
      <c r="AY396">
        <v>3</v>
      </c>
      <c r="AZ396" t="s">
        <v>983</v>
      </c>
      <c r="BB396" t="s">
        <v>2172</v>
      </c>
      <c r="BI396" t="s">
        <v>2170</v>
      </c>
      <c r="BJ396" t="s">
        <v>317</v>
      </c>
      <c r="BK396">
        <v>0</v>
      </c>
      <c r="BL396">
        <v>27</v>
      </c>
      <c r="BP396" t="s">
        <v>394</v>
      </c>
      <c r="BQ396" t="s">
        <v>531</v>
      </c>
      <c r="BU396">
        <v>754</v>
      </c>
      <c r="BV396">
        <v>756</v>
      </c>
      <c r="BZ396" t="s">
        <v>530</v>
      </c>
      <c r="CA396" t="s">
        <v>1281</v>
      </c>
    </row>
    <row r="397" spans="1:79">
      <c r="A397" t="s">
        <v>90</v>
      </c>
      <c r="B397">
        <v>396</v>
      </c>
      <c r="C397">
        <v>1999</v>
      </c>
      <c r="D397" t="s">
        <v>2127</v>
      </c>
      <c r="E397" t="s">
        <v>2162</v>
      </c>
      <c r="F397" t="s">
        <v>2319</v>
      </c>
      <c r="G397" t="s">
        <v>825</v>
      </c>
      <c r="H397" t="s">
        <v>826</v>
      </c>
      <c r="I397" t="s">
        <v>827</v>
      </c>
      <c r="J397" t="s">
        <v>2171</v>
      </c>
      <c r="K397">
        <v>69927</v>
      </c>
      <c r="M397" t="s">
        <v>98</v>
      </c>
      <c r="N397">
        <v>20</v>
      </c>
      <c r="O397" t="s">
        <v>99</v>
      </c>
      <c r="P397" t="s">
        <v>451</v>
      </c>
      <c r="Q397" s="2">
        <v>36283</v>
      </c>
      <c r="S397" t="s">
        <v>335</v>
      </c>
      <c r="U397" t="s">
        <v>369</v>
      </c>
      <c r="AC397" t="s">
        <v>101</v>
      </c>
      <c r="AD397" t="s">
        <v>102</v>
      </c>
      <c r="AN397">
        <v>940</v>
      </c>
      <c r="AO397" t="s">
        <v>102</v>
      </c>
      <c r="AQ397">
        <v>99</v>
      </c>
      <c r="AS397" t="s">
        <v>459</v>
      </c>
      <c r="AV397" t="s">
        <v>870</v>
      </c>
      <c r="AW397">
        <v>13</v>
      </c>
      <c r="AX397">
        <v>23</v>
      </c>
      <c r="AY397">
        <v>2</v>
      </c>
      <c r="AZ397" t="s">
        <v>141</v>
      </c>
      <c r="BB397" t="s">
        <v>2169</v>
      </c>
      <c r="BI397" t="s">
        <v>2170</v>
      </c>
      <c r="BJ397" t="s">
        <v>317</v>
      </c>
      <c r="BK397">
        <v>0</v>
      </c>
      <c r="BL397">
        <v>20</v>
      </c>
      <c r="BP397" t="s">
        <v>669</v>
      </c>
      <c r="BQ397" t="s">
        <v>680</v>
      </c>
      <c r="BU397">
        <v>695</v>
      </c>
      <c r="BV397">
        <v>700</v>
      </c>
      <c r="BZ397" t="s">
        <v>876</v>
      </c>
      <c r="CA397" t="s">
        <v>421</v>
      </c>
    </row>
    <row r="398" spans="1:79">
      <c r="A398" t="s">
        <v>90</v>
      </c>
      <c r="B398">
        <v>397</v>
      </c>
      <c r="C398">
        <v>1999</v>
      </c>
      <c r="D398" t="s">
        <v>2127</v>
      </c>
      <c r="E398" t="s">
        <v>2162</v>
      </c>
      <c r="F398" t="s">
        <v>2219</v>
      </c>
      <c r="G398" t="s">
        <v>2220</v>
      </c>
      <c r="H398" t="s">
        <v>2221</v>
      </c>
      <c r="I398" t="s">
        <v>2222</v>
      </c>
      <c r="J398" t="s">
        <v>2309</v>
      </c>
      <c r="K398">
        <v>80273</v>
      </c>
      <c r="M398" t="s">
        <v>98</v>
      </c>
      <c r="N398">
        <v>20</v>
      </c>
      <c r="O398" t="s">
        <v>99</v>
      </c>
      <c r="P398" t="s">
        <v>90</v>
      </c>
      <c r="Q398" s="2">
        <v>36283</v>
      </c>
      <c r="S398" t="s">
        <v>335</v>
      </c>
      <c r="U398" t="s">
        <v>355</v>
      </c>
      <c r="AC398" t="s">
        <v>101</v>
      </c>
      <c r="AD398" t="s">
        <v>102</v>
      </c>
      <c r="AN398">
        <v>1079</v>
      </c>
      <c r="AO398" t="s">
        <v>102</v>
      </c>
      <c r="AQ398">
        <v>1146</v>
      </c>
      <c r="AS398" t="s">
        <v>1057</v>
      </c>
      <c r="AV398" t="s">
        <v>1233</v>
      </c>
      <c r="AW398">
        <v>3</v>
      </c>
      <c r="AX398">
        <v>87</v>
      </c>
      <c r="AY398">
        <v>3</v>
      </c>
      <c r="AZ398" t="s">
        <v>2083</v>
      </c>
      <c r="BB398" t="s">
        <v>2172</v>
      </c>
      <c r="BI398" t="s">
        <v>2170</v>
      </c>
      <c r="BJ398" t="s">
        <v>317</v>
      </c>
      <c r="BK398">
        <v>0</v>
      </c>
      <c r="BL398">
        <v>48</v>
      </c>
      <c r="BP398" t="s">
        <v>531</v>
      </c>
      <c r="BQ398">
        <v>11</v>
      </c>
      <c r="BU398">
        <v>676</v>
      </c>
      <c r="BV398">
        <v>685</v>
      </c>
      <c r="BZ398">
        <v>23</v>
      </c>
      <c r="CA398">
        <v>22</v>
      </c>
    </row>
    <row r="399" spans="1:79">
      <c r="A399" t="s">
        <v>90</v>
      </c>
      <c r="B399">
        <v>398</v>
      </c>
      <c r="C399">
        <v>1999</v>
      </c>
      <c r="D399" t="s">
        <v>2127</v>
      </c>
      <c r="E399" t="s">
        <v>2162</v>
      </c>
      <c r="F399" t="s">
        <v>326</v>
      </c>
      <c r="G399" t="s">
        <v>636</v>
      </c>
      <c r="H399" t="s">
        <v>95</v>
      </c>
      <c r="I399" t="s">
        <v>637</v>
      </c>
      <c r="J399" t="s">
        <v>2171</v>
      </c>
      <c r="K399">
        <v>77004</v>
      </c>
      <c r="M399" t="s">
        <v>98</v>
      </c>
      <c r="N399">
        <v>20</v>
      </c>
      <c r="O399" t="s">
        <v>99</v>
      </c>
      <c r="P399" t="s">
        <v>90</v>
      </c>
      <c r="Q399" s="2">
        <v>36278</v>
      </c>
      <c r="S399" t="s">
        <v>335</v>
      </c>
      <c r="U399" t="s">
        <v>330</v>
      </c>
      <c r="AC399" t="s">
        <v>101</v>
      </c>
      <c r="AD399" t="s">
        <v>102</v>
      </c>
      <c r="AN399">
        <v>909</v>
      </c>
      <c r="AO399" t="s">
        <v>102</v>
      </c>
      <c r="AQ399">
        <v>171</v>
      </c>
      <c r="AS399" t="s">
        <v>299</v>
      </c>
      <c r="AV399" t="s">
        <v>870</v>
      </c>
      <c r="AW399">
        <v>11</v>
      </c>
      <c r="AX399">
        <v>14</v>
      </c>
      <c r="AY399">
        <v>2</v>
      </c>
      <c r="AZ399" t="s">
        <v>663</v>
      </c>
      <c r="BB399" t="s">
        <v>2208</v>
      </c>
      <c r="BI399" t="s">
        <v>2170</v>
      </c>
      <c r="BJ399" t="s">
        <v>317</v>
      </c>
      <c r="BK399">
        <v>0</v>
      </c>
      <c r="BL399">
        <v>56</v>
      </c>
      <c r="BP399">
        <v>11</v>
      </c>
      <c r="BQ399" t="s">
        <v>479</v>
      </c>
      <c r="BU399">
        <v>714</v>
      </c>
      <c r="BV399">
        <v>712</v>
      </c>
      <c r="BZ399">
        <v>21</v>
      </c>
      <c r="CA399" t="s">
        <v>196</v>
      </c>
    </row>
    <row r="400" spans="1:79">
      <c r="A400" t="s">
        <v>90</v>
      </c>
      <c r="B400">
        <v>399</v>
      </c>
      <c r="C400">
        <v>1999</v>
      </c>
      <c r="D400" t="s">
        <v>2127</v>
      </c>
      <c r="E400" t="s">
        <v>2162</v>
      </c>
      <c r="F400" t="s">
        <v>2173</v>
      </c>
      <c r="G400" t="s">
        <v>2174</v>
      </c>
      <c r="H400" t="s">
        <v>654</v>
      </c>
      <c r="I400" t="s">
        <v>2175</v>
      </c>
      <c r="J400" t="s">
        <v>2320</v>
      </c>
      <c r="K400">
        <v>79245</v>
      </c>
      <c r="M400" t="s">
        <v>98</v>
      </c>
      <c r="N400">
        <v>20</v>
      </c>
      <c r="O400" t="s">
        <v>99</v>
      </c>
      <c r="P400" t="s">
        <v>90</v>
      </c>
      <c r="Q400" s="2">
        <v>36280</v>
      </c>
      <c r="S400" t="s">
        <v>384</v>
      </c>
      <c r="U400" t="s">
        <v>621</v>
      </c>
      <c r="AC400" t="s">
        <v>101</v>
      </c>
      <c r="AD400" t="s">
        <v>102</v>
      </c>
      <c r="AN400">
        <v>1207</v>
      </c>
      <c r="AO400" t="s">
        <v>102</v>
      </c>
      <c r="AQ400">
        <v>173</v>
      </c>
      <c r="AS400" t="s">
        <v>362</v>
      </c>
      <c r="AV400" t="s">
        <v>108</v>
      </c>
      <c r="AW400">
        <v>4</v>
      </c>
      <c r="AX400">
        <v>64</v>
      </c>
      <c r="AY400">
        <v>3</v>
      </c>
      <c r="AZ400" t="s">
        <v>2321</v>
      </c>
      <c r="BB400" t="s">
        <v>2208</v>
      </c>
      <c r="BI400" t="s">
        <v>2170</v>
      </c>
      <c r="BJ400" t="s">
        <v>317</v>
      </c>
      <c r="BK400">
        <v>0</v>
      </c>
      <c r="BL400">
        <v>21</v>
      </c>
      <c r="BP400" t="s">
        <v>523</v>
      </c>
      <c r="BQ400" t="s">
        <v>532</v>
      </c>
      <c r="BU400">
        <v>731</v>
      </c>
      <c r="BV400">
        <v>739</v>
      </c>
      <c r="BZ400">
        <v>23</v>
      </c>
      <c r="CA400" t="s">
        <v>1013</v>
      </c>
    </row>
    <row r="401" spans="1:79">
      <c r="A401" t="s">
        <v>90</v>
      </c>
      <c r="B401">
        <v>400</v>
      </c>
      <c r="C401">
        <v>1999</v>
      </c>
      <c r="D401" t="s">
        <v>2127</v>
      </c>
      <c r="E401" t="s">
        <v>2162</v>
      </c>
      <c r="F401" t="s">
        <v>2322</v>
      </c>
      <c r="G401" t="s">
        <v>441</v>
      </c>
      <c r="H401" t="s">
        <v>442</v>
      </c>
      <c r="I401" t="s">
        <v>443</v>
      </c>
      <c r="J401" t="s">
        <v>2323</v>
      </c>
      <c r="K401">
        <v>69875</v>
      </c>
      <c r="M401" t="s">
        <v>98</v>
      </c>
      <c r="N401">
        <v>20</v>
      </c>
      <c r="O401" t="s">
        <v>99</v>
      </c>
      <c r="P401" t="s">
        <v>933</v>
      </c>
      <c r="Q401" s="2">
        <v>36285</v>
      </c>
      <c r="S401">
        <v>6</v>
      </c>
      <c r="U401" t="s">
        <v>116</v>
      </c>
      <c r="AC401" t="s">
        <v>101</v>
      </c>
      <c r="AD401" t="s">
        <v>102</v>
      </c>
      <c r="AN401">
        <v>1064</v>
      </c>
      <c r="AO401" t="s">
        <v>102</v>
      </c>
      <c r="AQ401">
        <v>115</v>
      </c>
      <c r="AS401" t="s">
        <v>304</v>
      </c>
      <c r="AV401" t="s">
        <v>323</v>
      </c>
      <c r="AW401">
        <v>36</v>
      </c>
      <c r="AX401">
        <v>19</v>
      </c>
      <c r="AY401">
        <v>1</v>
      </c>
      <c r="AZ401" t="s">
        <v>450</v>
      </c>
      <c r="BB401" t="s">
        <v>2208</v>
      </c>
      <c r="BI401" t="s">
        <v>2170</v>
      </c>
      <c r="BJ401" t="s">
        <v>317</v>
      </c>
      <c r="BK401">
        <v>0</v>
      </c>
      <c r="BL401">
        <v>50</v>
      </c>
      <c r="BP401" t="s">
        <v>349</v>
      </c>
      <c r="BQ401" t="s">
        <v>627</v>
      </c>
      <c r="BU401">
        <v>706</v>
      </c>
      <c r="BV401">
        <v>711</v>
      </c>
      <c r="BZ401" t="s">
        <v>2239</v>
      </c>
      <c r="CA401" t="s">
        <v>1013</v>
      </c>
    </row>
    <row r="402" spans="1:79">
      <c r="A402" t="s">
        <v>90</v>
      </c>
      <c r="B402">
        <v>401</v>
      </c>
      <c r="C402">
        <v>1999</v>
      </c>
      <c r="D402" t="s">
        <v>2127</v>
      </c>
      <c r="E402" t="s">
        <v>2162</v>
      </c>
      <c r="F402" t="s">
        <v>668</v>
      </c>
      <c r="G402" t="s">
        <v>1331</v>
      </c>
      <c r="H402" t="s">
        <v>1332</v>
      </c>
      <c r="I402" t="s">
        <v>1333</v>
      </c>
      <c r="J402" t="s">
        <v>2167</v>
      </c>
      <c r="K402">
        <v>76611</v>
      </c>
      <c r="M402" t="s">
        <v>98</v>
      </c>
      <c r="N402">
        <v>20</v>
      </c>
      <c r="O402" t="s">
        <v>99</v>
      </c>
      <c r="P402" t="s">
        <v>90</v>
      </c>
      <c r="Q402" s="2">
        <v>36283</v>
      </c>
      <c r="S402">
        <v>6</v>
      </c>
      <c r="U402" t="s">
        <v>621</v>
      </c>
      <c r="AC402" t="s">
        <v>101</v>
      </c>
      <c r="AD402" t="s">
        <v>102</v>
      </c>
      <c r="AN402">
        <v>805</v>
      </c>
      <c r="AO402" t="s">
        <v>102</v>
      </c>
      <c r="AQ402">
        <v>394</v>
      </c>
      <c r="AS402" t="s">
        <v>1015</v>
      </c>
      <c r="AV402" t="s">
        <v>359</v>
      </c>
      <c r="AW402">
        <v>11</v>
      </c>
      <c r="AX402">
        <v>47</v>
      </c>
      <c r="AY402">
        <v>2</v>
      </c>
      <c r="AZ402" t="s">
        <v>141</v>
      </c>
      <c r="BB402" t="s">
        <v>2208</v>
      </c>
      <c r="BI402" t="s">
        <v>2170</v>
      </c>
      <c r="BJ402" t="s">
        <v>317</v>
      </c>
      <c r="BK402">
        <v>0</v>
      </c>
      <c r="BL402">
        <v>30</v>
      </c>
      <c r="BP402" t="s">
        <v>340</v>
      </c>
      <c r="BQ402" t="s">
        <v>531</v>
      </c>
      <c r="BU402">
        <v>700</v>
      </c>
      <c r="BV402">
        <v>702</v>
      </c>
      <c r="BZ402" t="s">
        <v>542</v>
      </c>
      <c r="CA402" t="s">
        <v>1114</v>
      </c>
    </row>
    <row r="403" spans="1:79">
      <c r="A403" t="s">
        <v>90</v>
      </c>
      <c r="B403">
        <v>402</v>
      </c>
      <c r="C403">
        <v>1999</v>
      </c>
      <c r="D403" t="s">
        <v>2127</v>
      </c>
      <c r="E403" t="s">
        <v>2162</v>
      </c>
      <c r="F403" t="s">
        <v>2296</v>
      </c>
      <c r="G403" t="s">
        <v>2297</v>
      </c>
      <c r="H403" t="s">
        <v>2253</v>
      </c>
      <c r="I403" t="s">
        <v>2268</v>
      </c>
      <c r="J403" t="s">
        <v>2324</v>
      </c>
      <c r="K403">
        <v>77916</v>
      </c>
      <c r="M403" t="s">
        <v>98</v>
      </c>
      <c r="N403">
        <v>20</v>
      </c>
      <c r="O403" t="s">
        <v>99</v>
      </c>
      <c r="P403" t="s">
        <v>933</v>
      </c>
      <c r="Q403" s="2">
        <v>36283</v>
      </c>
      <c r="S403">
        <v>6</v>
      </c>
      <c r="U403" t="s">
        <v>384</v>
      </c>
      <c r="AC403" t="s">
        <v>101</v>
      </c>
      <c r="AD403" t="s">
        <v>102</v>
      </c>
      <c r="AN403">
        <v>1166</v>
      </c>
      <c r="AO403" t="s">
        <v>102</v>
      </c>
      <c r="AQ403">
        <v>274</v>
      </c>
      <c r="AS403" t="s">
        <v>524</v>
      </c>
      <c r="AV403" t="s">
        <v>127</v>
      </c>
      <c r="AW403">
        <v>33</v>
      </c>
      <c r="AX403">
        <v>20</v>
      </c>
      <c r="AY403">
        <v>1</v>
      </c>
      <c r="AZ403" t="s">
        <v>763</v>
      </c>
      <c r="BB403" t="s">
        <v>2169</v>
      </c>
      <c r="BI403" t="s">
        <v>2170</v>
      </c>
      <c r="BJ403" t="s">
        <v>317</v>
      </c>
      <c r="BK403">
        <v>0</v>
      </c>
      <c r="BL403">
        <v>50</v>
      </c>
      <c r="BP403" t="s">
        <v>340</v>
      </c>
      <c r="BQ403" t="s">
        <v>680</v>
      </c>
      <c r="BU403">
        <v>650</v>
      </c>
      <c r="BV403">
        <v>651</v>
      </c>
      <c r="BZ403" t="s">
        <v>942</v>
      </c>
      <c r="CA403" t="s">
        <v>425</v>
      </c>
    </row>
    <row r="404" spans="1:79">
      <c r="A404" t="s">
        <v>90</v>
      </c>
      <c r="B404">
        <v>403</v>
      </c>
      <c r="C404">
        <v>2000</v>
      </c>
      <c r="D404" t="s">
        <v>2127</v>
      </c>
      <c r="E404" t="s">
        <v>2162</v>
      </c>
      <c r="F404" t="s">
        <v>2240</v>
      </c>
      <c r="G404" t="s">
        <v>2241</v>
      </c>
      <c r="H404" t="s">
        <v>2242</v>
      </c>
      <c r="I404" t="s">
        <v>1955</v>
      </c>
      <c r="J404" t="s">
        <v>2325</v>
      </c>
      <c r="K404">
        <v>84844</v>
      </c>
      <c r="M404" t="s">
        <v>98</v>
      </c>
      <c r="N404">
        <v>20</v>
      </c>
      <c r="O404" t="s">
        <v>99</v>
      </c>
      <c r="P404" t="s">
        <v>2187</v>
      </c>
      <c r="S404" t="s">
        <v>182</v>
      </c>
      <c r="AC404" t="s">
        <v>101</v>
      </c>
      <c r="AD404" t="s">
        <v>102</v>
      </c>
      <c r="AN404">
        <v>690</v>
      </c>
      <c r="AO404" t="s">
        <v>102</v>
      </c>
      <c r="AQ404">
        <v>214</v>
      </c>
      <c r="AS404" t="s">
        <v>107</v>
      </c>
      <c r="AV404" t="s">
        <v>359</v>
      </c>
      <c r="AW404" t="s">
        <v>761</v>
      </c>
      <c r="AX404" t="s">
        <v>743</v>
      </c>
      <c r="AY404">
        <v>2</v>
      </c>
      <c r="BB404" t="s">
        <v>2172</v>
      </c>
      <c r="BI404" t="s">
        <v>2170</v>
      </c>
      <c r="BJ404" t="s">
        <v>317</v>
      </c>
      <c r="BK404">
        <v>0</v>
      </c>
      <c r="BL404">
        <v>30</v>
      </c>
      <c r="BP404" t="s">
        <v>329</v>
      </c>
      <c r="BQ404">
        <v>5</v>
      </c>
      <c r="BZ404">
        <v>26</v>
      </c>
      <c r="CA404">
        <v>27</v>
      </c>
    </row>
    <row r="405" spans="1:79">
      <c r="A405" t="s">
        <v>90</v>
      </c>
      <c r="B405">
        <v>404</v>
      </c>
      <c r="C405">
        <v>2000</v>
      </c>
      <c r="D405" t="s">
        <v>2127</v>
      </c>
      <c r="E405" t="s">
        <v>2162</v>
      </c>
      <c r="F405" t="s">
        <v>2326</v>
      </c>
      <c r="G405" t="s">
        <v>2327</v>
      </c>
      <c r="H405" t="s">
        <v>1045</v>
      </c>
      <c r="I405" t="s">
        <v>2328</v>
      </c>
      <c r="J405" t="s">
        <v>2167</v>
      </c>
      <c r="K405">
        <v>72247</v>
      </c>
      <c r="M405" t="s">
        <v>98</v>
      </c>
      <c r="N405">
        <v>20</v>
      </c>
      <c r="O405" t="s">
        <v>99</v>
      </c>
      <c r="P405" t="s">
        <v>933</v>
      </c>
      <c r="Q405" s="2">
        <v>36653</v>
      </c>
      <c r="S405">
        <v>7</v>
      </c>
      <c r="U405" t="s">
        <v>488</v>
      </c>
      <c r="AC405" t="s">
        <v>101</v>
      </c>
      <c r="AD405" t="s">
        <v>102</v>
      </c>
      <c r="AN405" t="s">
        <v>2329</v>
      </c>
      <c r="AO405" t="s">
        <v>102</v>
      </c>
      <c r="AQ405" t="s">
        <v>2330</v>
      </c>
      <c r="AS405" t="s">
        <v>335</v>
      </c>
      <c r="AV405" t="s">
        <v>870</v>
      </c>
      <c r="AW405" t="s">
        <v>761</v>
      </c>
      <c r="AX405">
        <v>18</v>
      </c>
      <c r="AY405">
        <v>2</v>
      </c>
      <c r="AZ405" t="s">
        <v>2331</v>
      </c>
      <c r="BB405" t="s">
        <v>2208</v>
      </c>
      <c r="BI405" t="s">
        <v>2170</v>
      </c>
      <c r="BJ405" t="s">
        <v>317</v>
      </c>
      <c r="BK405">
        <v>0</v>
      </c>
      <c r="BL405">
        <v>24</v>
      </c>
      <c r="BP405">
        <v>6</v>
      </c>
      <c r="BQ405" t="s">
        <v>140</v>
      </c>
      <c r="BZ405" t="s">
        <v>591</v>
      </c>
      <c r="CA405">
        <v>32</v>
      </c>
    </row>
    <row r="406" spans="1:79">
      <c r="A406" t="s">
        <v>90</v>
      </c>
      <c r="B406">
        <v>405</v>
      </c>
      <c r="C406">
        <v>2000</v>
      </c>
      <c r="D406" t="s">
        <v>2127</v>
      </c>
      <c r="E406" t="s">
        <v>2162</v>
      </c>
      <c r="F406" t="s">
        <v>2332</v>
      </c>
      <c r="G406" t="s">
        <v>2333</v>
      </c>
      <c r="H406" t="s">
        <v>2165</v>
      </c>
      <c r="I406" t="s">
        <v>2334</v>
      </c>
      <c r="J406" t="s">
        <v>2167</v>
      </c>
      <c r="K406">
        <v>72998</v>
      </c>
      <c r="M406" t="s">
        <v>98</v>
      </c>
      <c r="N406">
        <v>20</v>
      </c>
      <c r="O406" t="s">
        <v>99</v>
      </c>
      <c r="P406" t="s">
        <v>90</v>
      </c>
      <c r="Q406" s="2">
        <v>36662</v>
      </c>
      <c r="S406" t="s">
        <v>360</v>
      </c>
      <c r="U406" t="s">
        <v>369</v>
      </c>
      <c r="AC406" t="s">
        <v>101</v>
      </c>
      <c r="AD406" t="s">
        <v>102</v>
      </c>
      <c r="AN406" t="s">
        <v>2335</v>
      </c>
      <c r="AO406" t="s">
        <v>102</v>
      </c>
      <c r="AQ406" t="s">
        <v>2336</v>
      </c>
      <c r="AS406" t="s">
        <v>667</v>
      </c>
      <c r="BB406" t="s">
        <v>2217</v>
      </c>
      <c r="BI406" t="s">
        <v>2170</v>
      </c>
      <c r="BJ406" t="s">
        <v>317</v>
      </c>
      <c r="BK406">
        <v>0</v>
      </c>
      <c r="BL406">
        <v>20</v>
      </c>
      <c r="BP406" t="s">
        <v>755</v>
      </c>
      <c r="BQ406" t="s">
        <v>755</v>
      </c>
      <c r="BZ406" t="s">
        <v>1468</v>
      </c>
      <c r="CA406" t="s">
        <v>1078</v>
      </c>
    </row>
    <row r="407" spans="1:79">
      <c r="A407" t="s">
        <v>90</v>
      </c>
      <c r="B407">
        <v>406</v>
      </c>
      <c r="C407">
        <v>2000</v>
      </c>
      <c r="D407" t="s">
        <v>2127</v>
      </c>
      <c r="E407" t="s">
        <v>2162</v>
      </c>
      <c r="F407" t="s">
        <v>207</v>
      </c>
      <c r="G407" t="s">
        <v>750</v>
      </c>
      <c r="H407" t="s">
        <v>751</v>
      </c>
      <c r="I407" t="s">
        <v>752</v>
      </c>
      <c r="J407" t="s">
        <v>2337</v>
      </c>
      <c r="K407">
        <v>77718</v>
      </c>
      <c r="M407" t="s">
        <v>98</v>
      </c>
      <c r="N407">
        <v>20</v>
      </c>
      <c r="O407" t="s">
        <v>99</v>
      </c>
      <c r="P407" t="s">
        <v>90</v>
      </c>
      <c r="Q407" s="2">
        <v>36677</v>
      </c>
      <c r="S407" t="s">
        <v>360</v>
      </c>
      <c r="U407" t="s">
        <v>369</v>
      </c>
      <c r="AC407" t="s">
        <v>101</v>
      </c>
      <c r="AD407" t="s">
        <v>102</v>
      </c>
      <c r="AN407" t="s">
        <v>2338</v>
      </c>
      <c r="AO407" t="s">
        <v>102</v>
      </c>
      <c r="AQ407" t="s">
        <v>2339</v>
      </c>
      <c r="AS407" t="s">
        <v>387</v>
      </c>
      <c r="AV407" t="s">
        <v>323</v>
      </c>
      <c r="AW407">
        <v>39</v>
      </c>
      <c r="AX407">
        <v>12</v>
      </c>
      <c r="AY407">
        <v>1</v>
      </c>
      <c r="AZ407" t="s">
        <v>1448</v>
      </c>
      <c r="BB407" t="s">
        <v>2172</v>
      </c>
      <c r="BI407" t="s">
        <v>2170</v>
      </c>
      <c r="BJ407" t="s">
        <v>317</v>
      </c>
      <c r="BK407">
        <v>0</v>
      </c>
      <c r="BL407">
        <v>30</v>
      </c>
      <c r="BP407" t="s">
        <v>183</v>
      </c>
      <c r="BQ407" t="s">
        <v>183</v>
      </c>
      <c r="BZ407" t="s">
        <v>876</v>
      </c>
      <c r="CA407" t="s">
        <v>378</v>
      </c>
    </row>
    <row r="408" spans="1:79">
      <c r="A408" t="s">
        <v>90</v>
      </c>
      <c r="B408">
        <v>407</v>
      </c>
      <c r="C408">
        <v>2000</v>
      </c>
      <c r="D408" t="s">
        <v>2127</v>
      </c>
      <c r="E408" t="s">
        <v>2162</v>
      </c>
      <c r="F408" t="s">
        <v>2257</v>
      </c>
      <c r="G408" t="s">
        <v>2258</v>
      </c>
      <c r="H408" t="s">
        <v>416</v>
      </c>
      <c r="I408" t="s">
        <v>752</v>
      </c>
      <c r="J408" t="s">
        <v>2340</v>
      </c>
      <c r="K408">
        <v>70505</v>
      </c>
      <c r="M408" t="s">
        <v>98</v>
      </c>
      <c r="N408">
        <v>20</v>
      </c>
      <c r="O408" t="s">
        <v>99</v>
      </c>
      <c r="P408" t="s">
        <v>2259</v>
      </c>
      <c r="Q408" s="2">
        <v>36663</v>
      </c>
      <c r="S408" t="s">
        <v>283</v>
      </c>
      <c r="U408" t="s">
        <v>396</v>
      </c>
      <c r="AC408" t="s">
        <v>101</v>
      </c>
      <c r="AD408" t="s">
        <v>102</v>
      </c>
      <c r="AN408" t="s">
        <v>2341</v>
      </c>
      <c r="AO408" t="s">
        <v>102</v>
      </c>
      <c r="AQ408" t="s">
        <v>2342</v>
      </c>
      <c r="AS408">
        <v>6</v>
      </c>
      <c r="AV408" t="s">
        <v>870</v>
      </c>
      <c r="AW408" t="s">
        <v>1917</v>
      </c>
      <c r="AX408">
        <v>20</v>
      </c>
      <c r="AY408">
        <v>2</v>
      </c>
      <c r="BB408" t="s">
        <v>2169</v>
      </c>
      <c r="BI408" t="s">
        <v>2170</v>
      </c>
      <c r="BJ408" t="s">
        <v>317</v>
      </c>
      <c r="BK408">
        <v>0</v>
      </c>
      <c r="BL408">
        <v>50</v>
      </c>
      <c r="BP408">
        <v>5</v>
      </c>
      <c r="BQ408">
        <v>5</v>
      </c>
      <c r="BU408">
        <v>585</v>
      </c>
      <c r="BV408">
        <v>593</v>
      </c>
      <c r="BZ408" t="s">
        <v>370</v>
      </c>
      <c r="CA408" t="s">
        <v>725</v>
      </c>
    </row>
    <row r="409" spans="1:79">
      <c r="A409" t="s">
        <v>90</v>
      </c>
      <c r="B409">
        <v>408</v>
      </c>
      <c r="C409">
        <v>2000</v>
      </c>
      <c r="D409" t="s">
        <v>2127</v>
      </c>
      <c r="E409" t="s">
        <v>2162</v>
      </c>
      <c r="F409" t="s">
        <v>272</v>
      </c>
      <c r="G409" t="s">
        <v>273</v>
      </c>
      <c r="H409" t="s">
        <v>274</v>
      </c>
      <c r="I409" t="s">
        <v>275</v>
      </c>
      <c r="J409" t="s">
        <v>2343</v>
      </c>
      <c r="K409">
        <v>68877</v>
      </c>
      <c r="M409" t="s">
        <v>98</v>
      </c>
      <c r="N409">
        <v>20</v>
      </c>
      <c r="O409" t="s">
        <v>99</v>
      </c>
      <c r="P409" t="s">
        <v>2168</v>
      </c>
      <c r="Q409" s="2">
        <v>36649</v>
      </c>
      <c r="S409" t="s">
        <v>362</v>
      </c>
      <c r="U409" t="s">
        <v>427</v>
      </c>
      <c r="AC409" t="s">
        <v>101</v>
      </c>
      <c r="AD409" t="s">
        <v>102</v>
      </c>
      <c r="AN409" t="s">
        <v>2344</v>
      </c>
      <c r="AO409" t="s">
        <v>102</v>
      </c>
      <c r="AQ409" t="s">
        <v>2345</v>
      </c>
      <c r="AS409" t="s">
        <v>298</v>
      </c>
      <c r="AV409" t="s">
        <v>359</v>
      </c>
      <c r="AW409" t="s">
        <v>909</v>
      </c>
      <c r="AX409">
        <v>48</v>
      </c>
      <c r="AY409">
        <v>2</v>
      </c>
      <c r="AZ409" t="s">
        <v>2250</v>
      </c>
      <c r="BB409" t="s">
        <v>2208</v>
      </c>
      <c r="BI409" t="s">
        <v>2170</v>
      </c>
      <c r="BJ409" t="s">
        <v>317</v>
      </c>
      <c r="BK409">
        <v>0</v>
      </c>
      <c r="BL409">
        <v>30</v>
      </c>
      <c r="BP409" t="s">
        <v>357</v>
      </c>
      <c r="BQ409" t="s">
        <v>390</v>
      </c>
      <c r="BU409">
        <v>620</v>
      </c>
      <c r="BV409">
        <v>624</v>
      </c>
      <c r="BZ409" t="s">
        <v>725</v>
      </c>
      <c r="CA409" t="s">
        <v>927</v>
      </c>
    </row>
    <row r="410" spans="1:79">
      <c r="A410" t="s">
        <v>90</v>
      </c>
      <c r="B410">
        <v>409</v>
      </c>
      <c r="C410">
        <v>2000</v>
      </c>
      <c r="D410" t="s">
        <v>2127</v>
      </c>
      <c r="E410" t="s">
        <v>2162</v>
      </c>
      <c r="F410" t="s">
        <v>2346</v>
      </c>
      <c r="G410" t="s">
        <v>1886</v>
      </c>
      <c r="H410" t="s">
        <v>715</v>
      </c>
      <c r="I410" t="s">
        <v>1887</v>
      </c>
      <c r="J410" t="s">
        <v>2167</v>
      </c>
      <c r="K410">
        <v>77992</v>
      </c>
      <c r="M410" t="s">
        <v>98</v>
      </c>
      <c r="N410">
        <v>20</v>
      </c>
      <c r="O410" t="s">
        <v>99</v>
      </c>
      <c r="P410" t="s">
        <v>90</v>
      </c>
      <c r="Q410" s="2">
        <v>36649</v>
      </c>
      <c r="S410" t="s">
        <v>362</v>
      </c>
      <c r="U410" t="s">
        <v>368</v>
      </c>
      <c r="AC410" t="s">
        <v>101</v>
      </c>
      <c r="AD410" t="s">
        <v>102</v>
      </c>
      <c r="AN410" t="s">
        <v>2347</v>
      </c>
      <c r="AO410" t="s">
        <v>102</v>
      </c>
      <c r="AQ410" t="s">
        <v>2348</v>
      </c>
      <c r="AS410" t="s">
        <v>1528</v>
      </c>
      <c r="AV410" t="s">
        <v>2349</v>
      </c>
      <c r="AW410" t="s">
        <v>126</v>
      </c>
      <c r="AX410" t="s">
        <v>2350</v>
      </c>
      <c r="AY410">
        <v>3</v>
      </c>
      <c r="AZ410" t="s">
        <v>1894</v>
      </c>
      <c r="BB410" t="s">
        <v>2217</v>
      </c>
      <c r="BI410" t="s">
        <v>2170</v>
      </c>
      <c r="BJ410" t="s">
        <v>317</v>
      </c>
      <c r="BK410">
        <v>0</v>
      </c>
      <c r="BL410">
        <v>34</v>
      </c>
      <c r="BP410">
        <v>9</v>
      </c>
      <c r="BQ410" t="s">
        <v>439</v>
      </c>
      <c r="BU410">
        <v>590</v>
      </c>
      <c r="BV410">
        <v>590</v>
      </c>
      <c r="BZ410" t="s">
        <v>1519</v>
      </c>
      <c r="CA410" t="s">
        <v>1087</v>
      </c>
    </row>
    <row r="411" spans="1:79">
      <c r="A411" t="s">
        <v>90</v>
      </c>
      <c r="B411">
        <v>410</v>
      </c>
      <c r="C411">
        <v>2000</v>
      </c>
      <c r="D411" t="s">
        <v>2127</v>
      </c>
      <c r="E411" t="s">
        <v>2162</v>
      </c>
      <c r="F411" t="s">
        <v>2304</v>
      </c>
      <c r="G411" t="s">
        <v>2305</v>
      </c>
      <c r="H411" t="s">
        <v>2306</v>
      </c>
      <c r="I411" t="s">
        <v>2307</v>
      </c>
      <c r="J411" t="s">
        <v>2351</v>
      </c>
      <c r="K411">
        <v>64950</v>
      </c>
      <c r="M411" t="s">
        <v>98</v>
      </c>
      <c r="N411">
        <v>20</v>
      </c>
      <c r="O411" t="s">
        <v>99</v>
      </c>
      <c r="P411" t="s">
        <v>90</v>
      </c>
      <c r="S411" t="s">
        <v>361</v>
      </c>
      <c r="U411" t="s">
        <v>216</v>
      </c>
      <c r="AC411" t="s">
        <v>101</v>
      </c>
      <c r="AD411" t="s">
        <v>102</v>
      </c>
      <c r="AN411" t="s">
        <v>2352</v>
      </c>
      <c r="AO411" t="s">
        <v>102</v>
      </c>
      <c r="AQ411">
        <v>57</v>
      </c>
      <c r="AS411" t="s">
        <v>734</v>
      </c>
      <c r="AV411" t="s">
        <v>323</v>
      </c>
      <c r="AW411">
        <v>38</v>
      </c>
      <c r="AX411">
        <v>17</v>
      </c>
      <c r="AY411">
        <v>1</v>
      </c>
      <c r="BB411" t="s">
        <v>2172</v>
      </c>
      <c r="BI411" t="s">
        <v>2170</v>
      </c>
      <c r="BJ411" t="s">
        <v>317</v>
      </c>
      <c r="BK411">
        <v>0</v>
      </c>
      <c r="BL411">
        <v>30</v>
      </c>
      <c r="BP411" t="s">
        <v>357</v>
      </c>
      <c r="BQ411" t="s">
        <v>140</v>
      </c>
      <c r="BU411">
        <v>622</v>
      </c>
      <c r="BV411">
        <v>620</v>
      </c>
      <c r="BZ411" t="s">
        <v>657</v>
      </c>
      <c r="CA411" t="s">
        <v>2100</v>
      </c>
    </row>
    <row r="412" spans="1:79">
      <c r="A412" t="s">
        <v>90</v>
      </c>
      <c r="B412">
        <v>411</v>
      </c>
      <c r="C412">
        <v>2000</v>
      </c>
      <c r="D412" t="s">
        <v>2127</v>
      </c>
      <c r="E412" t="s">
        <v>2162</v>
      </c>
      <c r="F412" t="s">
        <v>2257</v>
      </c>
      <c r="G412" t="s">
        <v>2258</v>
      </c>
      <c r="H412" t="s">
        <v>416</v>
      </c>
      <c r="I412" t="s">
        <v>752</v>
      </c>
      <c r="J412" t="s">
        <v>2353</v>
      </c>
      <c r="K412">
        <v>73371</v>
      </c>
      <c r="M412" t="s">
        <v>98</v>
      </c>
      <c r="N412">
        <v>20</v>
      </c>
      <c r="O412" t="s">
        <v>99</v>
      </c>
      <c r="P412" t="s">
        <v>2259</v>
      </c>
      <c r="Q412" s="2">
        <v>36654</v>
      </c>
      <c r="S412" t="s">
        <v>384</v>
      </c>
      <c r="U412" t="s">
        <v>155</v>
      </c>
      <c r="AC412" t="s">
        <v>101</v>
      </c>
      <c r="AD412" t="s">
        <v>102</v>
      </c>
      <c r="AN412" t="s">
        <v>2354</v>
      </c>
      <c r="AO412" t="s">
        <v>102</v>
      </c>
      <c r="AQ412" t="s">
        <v>2355</v>
      </c>
      <c r="AS412">
        <v>9</v>
      </c>
      <c r="AV412" t="s">
        <v>870</v>
      </c>
      <c r="AW412" t="s">
        <v>909</v>
      </c>
      <c r="AX412">
        <v>20</v>
      </c>
      <c r="AY412">
        <v>2</v>
      </c>
      <c r="BB412" t="s">
        <v>2169</v>
      </c>
      <c r="BI412" t="s">
        <v>2170</v>
      </c>
      <c r="BJ412" t="s">
        <v>317</v>
      </c>
      <c r="BK412">
        <v>0</v>
      </c>
      <c r="BL412">
        <v>47</v>
      </c>
      <c r="BP412" t="s">
        <v>293</v>
      </c>
      <c r="BQ412" t="s">
        <v>1205</v>
      </c>
      <c r="BU412">
        <v>619</v>
      </c>
      <c r="BV412">
        <v>621</v>
      </c>
      <c r="BZ412" t="s">
        <v>860</v>
      </c>
      <c r="CA412">
        <v>27</v>
      </c>
    </row>
    <row r="413" spans="1:79">
      <c r="A413" t="s">
        <v>90</v>
      </c>
      <c r="B413">
        <v>412</v>
      </c>
      <c r="C413">
        <v>2000</v>
      </c>
      <c r="D413" t="s">
        <v>2127</v>
      </c>
      <c r="E413" t="s">
        <v>2162</v>
      </c>
      <c r="F413" t="s">
        <v>2356</v>
      </c>
      <c r="G413" t="s">
        <v>2357</v>
      </c>
      <c r="H413" t="s">
        <v>2200</v>
      </c>
      <c r="I413" t="s">
        <v>2166</v>
      </c>
      <c r="J413" t="s">
        <v>2358</v>
      </c>
      <c r="K413">
        <v>69405</v>
      </c>
      <c r="M413" t="s">
        <v>98</v>
      </c>
      <c r="N413">
        <v>20</v>
      </c>
      <c r="O413" t="s">
        <v>99</v>
      </c>
      <c r="P413" t="s">
        <v>2168</v>
      </c>
      <c r="Q413" s="2">
        <v>36664</v>
      </c>
      <c r="S413" t="s">
        <v>390</v>
      </c>
      <c r="U413" t="s">
        <v>169</v>
      </c>
      <c r="AC413" t="s">
        <v>101</v>
      </c>
      <c r="AD413" t="s">
        <v>102</v>
      </c>
      <c r="AN413">
        <v>790</v>
      </c>
      <c r="AO413" t="s">
        <v>102</v>
      </c>
      <c r="AQ413" t="s">
        <v>2359</v>
      </c>
      <c r="AS413" t="s">
        <v>183</v>
      </c>
      <c r="AV413" t="s">
        <v>2349</v>
      </c>
      <c r="AW413" t="s">
        <v>531</v>
      </c>
      <c r="AX413">
        <v>60</v>
      </c>
      <c r="AY413">
        <v>3</v>
      </c>
      <c r="BB413" t="s">
        <v>2208</v>
      </c>
      <c r="BI413" t="s">
        <v>2170</v>
      </c>
      <c r="BJ413" t="s">
        <v>317</v>
      </c>
      <c r="BK413">
        <v>0</v>
      </c>
      <c r="BL413">
        <v>40</v>
      </c>
      <c r="BP413">
        <v>8</v>
      </c>
      <c r="BQ413" t="s">
        <v>294</v>
      </c>
      <c r="BU413">
        <v>626</v>
      </c>
      <c r="BV413">
        <v>640</v>
      </c>
      <c r="BZ413" t="s">
        <v>257</v>
      </c>
      <c r="CA413" t="s">
        <v>657</v>
      </c>
    </row>
    <row r="414" spans="1:79">
      <c r="A414" t="s">
        <v>90</v>
      </c>
      <c r="B414">
        <v>413</v>
      </c>
      <c r="C414">
        <v>2000</v>
      </c>
      <c r="D414" t="s">
        <v>2127</v>
      </c>
      <c r="E414" t="s">
        <v>2162</v>
      </c>
      <c r="F414" t="s">
        <v>983</v>
      </c>
      <c r="G414" t="s">
        <v>2180</v>
      </c>
      <c r="H414" t="s">
        <v>2181</v>
      </c>
      <c r="I414" t="s">
        <v>2182</v>
      </c>
      <c r="J414" t="s">
        <v>2360</v>
      </c>
      <c r="K414">
        <v>75242</v>
      </c>
      <c r="M414" t="s">
        <v>98</v>
      </c>
      <c r="N414">
        <v>20</v>
      </c>
      <c r="O414" t="s">
        <v>99</v>
      </c>
      <c r="P414" t="s">
        <v>2187</v>
      </c>
      <c r="Q414" s="2">
        <v>36661</v>
      </c>
      <c r="S414" t="s">
        <v>357</v>
      </c>
      <c r="U414" t="s">
        <v>472</v>
      </c>
      <c r="AC414" t="s">
        <v>101</v>
      </c>
      <c r="AD414" t="s">
        <v>102</v>
      </c>
      <c r="AN414" t="s">
        <v>2361</v>
      </c>
      <c r="AO414" t="s">
        <v>102</v>
      </c>
      <c r="AQ414" t="s">
        <v>1348</v>
      </c>
      <c r="AS414" t="s">
        <v>472</v>
      </c>
      <c r="AV414" t="s">
        <v>817</v>
      </c>
      <c r="AW414">
        <v>5</v>
      </c>
      <c r="AX414">
        <v>73</v>
      </c>
      <c r="AY414">
        <v>3</v>
      </c>
      <c r="AZ414" t="s">
        <v>2184</v>
      </c>
      <c r="BB414" t="s">
        <v>2172</v>
      </c>
      <c r="BI414" t="s">
        <v>2170</v>
      </c>
      <c r="BJ414" t="s">
        <v>317</v>
      </c>
      <c r="BK414">
        <v>0</v>
      </c>
      <c r="BL414">
        <v>26</v>
      </c>
      <c r="BP414" t="s">
        <v>459</v>
      </c>
      <c r="BQ414" t="s">
        <v>139</v>
      </c>
      <c r="BU414">
        <v>546</v>
      </c>
      <c r="BV414">
        <v>553</v>
      </c>
    </row>
    <row r="415" spans="1:79">
      <c r="A415" t="s">
        <v>90</v>
      </c>
      <c r="B415">
        <v>414</v>
      </c>
      <c r="C415">
        <v>2000</v>
      </c>
      <c r="D415" t="s">
        <v>2127</v>
      </c>
      <c r="E415" t="s">
        <v>2162</v>
      </c>
      <c r="F415" t="s">
        <v>2362</v>
      </c>
      <c r="G415" t="s">
        <v>2363</v>
      </c>
      <c r="H415" t="s">
        <v>2165</v>
      </c>
      <c r="I415" t="s">
        <v>1478</v>
      </c>
      <c r="J415" t="s">
        <v>2364</v>
      </c>
      <c r="K415">
        <v>71657</v>
      </c>
      <c r="M415" t="s">
        <v>98</v>
      </c>
      <c r="N415">
        <v>20</v>
      </c>
      <c r="O415" t="s">
        <v>99</v>
      </c>
      <c r="P415" t="s">
        <v>90</v>
      </c>
      <c r="Q415" s="2">
        <v>36676</v>
      </c>
      <c r="S415" t="s">
        <v>143</v>
      </c>
      <c r="U415" t="s">
        <v>638</v>
      </c>
      <c r="AC415" t="s">
        <v>101</v>
      </c>
      <c r="AD415" t="s">
        <v>102</v>
      </c>
      <c r="AN415" t="s">
        <v>2365</v>
      </c>
      <c r="AO415" t="s">
        <v>102</v>
      </c>
      <c r="AQ415" t="s">
        <v>2366</v>
      </c>
      <c r="AS415" t="s">
        <v>1257</v>
      </c>
      <c r="AV415" t="s">
        <v>2349</v>
      </c>
      <c r="AW415" t="s">
        <v>627</v>
      </c>
      <c r="AX415" t="s">
        <v>1033</v>
      </c>
      <c r="AY415">
        <v>3</v>
      </c>
      <c r="AZ415" t="s">
        <v>2367</v>
      </c>
      <c r="BB415" t="s">
        <v>2172</v>
      </c>
      <c r="BI415" t="s">
        <v>2170</v>
      </c>
      <c r="BJ415" t="s">
        <v>317</v>
      </c>
      <c r="BK415">
        <v>0</v>
      </c>
      <c r="BL415">
        <v>15</v>
      </c>
      <c r="BP415" t="s">
        <v>300</v>
      </c>
      <c r="BQ415" t="s">
        <v>142</v>
      </c>
      <c r="BU415">
        <v>661</v>
      </c>
      <c r="BV415">
        <v>666</v>
      </c>
      <c r="BZ415" t="s">
        <v>536</v>
      </c>
      <c r="CA415" t="s">
        <v>882</v>
      </c>
    </row>
    <row r="416" spans="1:79">
      <c r="A416" t="s">
        <v>90</v>
      </c>
      <c r="B416">
        <v>415</v>
      </c>
      <c r="C416">
        <v>2000</v>
      </c>
      <c r="D416" t="s">
        <v>2127</v>
      </c>
      <c r="E416" t="s">
        <v>2162</v>
      </c>
      <c r="F416" t="s">
        <v>2173</v>
      </c>
      <c r="G416" t="s">
        <v>2174</v>
      </c>
      <c r="H416" t="s">
        <v>654</v>
      </c>
      <c r="I416" t="s">
        <v>2175</v>
      </c>
      <c r="J416" t="s">
        <v>2368</v>
      </c>
      <c r="K416">
        <v>70584</v>
      </c>
      <c r="M416" t="s">
        <v>98</v>
      </c>
      <c r="N416">
        <v>20</v>
      </c>
      <c r="O416" t="s">
        <v>99</v>
      </c>
      <c r="P416" t="s">
        <v>90</v>
      </c>
      <c r="Q416" s="2">
        <v>36676</v>
      </c>
      <c r="S416" t="s">
        <v>384</v>
      </c>
      <c r="U416" t="s">
        <v>369</v>
      </c>
      <c r="AC416" t="s">
        <v>101</v>
      </c>
      <c r="AD416" t="s">
        <v>102</v>
      </c>
      <c r="AN416" t="s">
        <v>2369</v>
      </c>
      <c r="AO416" t="s">
        <v>102</v>
      </c>
      <c r="AQ416" t="s">
        <v>2370</v>
      </c>
      <c r="AS416" t="s">
        <v>657</v>
      </c>
      <c r="AV416" t="s">
        <v>2349</v>
      </c>
      <c r="AW416">
        <v>8</v>
      </c>
      <c r="AX416" t="s">
        <v>821</v>
      </c>
      <c r="AY416">
        <v>3</v>
      </c>
      <c r="BB416" t="s">
        <v>2172</v>
      </c>
      <c r="BI416" t="s">
        <v>2170</v>
      </c>
      <c r="BJ416" t="s">
        <v>317</v>
      </c>
      <c r="BK416">
        <v>0</v>
      </c>
      <c r="BL416">
        <v>50</v>
      </c>
      <c r="BP416" t="s">
        <v>143</v>
      </c>
      <c r="BQ416" t="s">
        <v>142</v>
      </c>
      <c r="BU416">
        <v>651</v>
      </c>
      <c r="BV416">
        <v>656</v>
      </c>
      <c r="BZ416" t="s">
        <v>875</v>
      </c>
      <c r="CA416" t="s">
        <v>477</v>
      </c>
    </row>
    <row r="417" spans="1:79">
      <c r="A417" t="s">
        <v>90</v>
      </c>
      <c r="B417">
        <v>416</v>
      </c>
      <c r="C417">
        <v>2000</v>
      </c>
      <c r="D417" t="s">
        <v>2127</v>
      </c>
      <c r="E417" t="s">
        <v>2162</v>
      </c>
      <c r="F417" t="s">
        <v>2173</v>
      </c>
      <c r="G417" t="s">
        <v>2174</v>
      </c>
      <c r="H417" t="s">
        <v>654</v>
      </c>
      <c r="I417" t="s">
        <v>2175</v>
      </c>
      <c r="J417" t="s">
        <v>2320</v>
      </c>
      <c r="M417" t="s">
        <v>98</v>
      </c>
      <c r="N417">
        <v>20</v>
      </c>
      <c r="O417" t="s">
        <v>99</v>
      </c>
      <c r="P417" t="s">
        <v>2187</v>
      </c>
      <c r="Q417" s="2">
        <v>36662</v>
      </c>
      <c r="S417" t="s">
        <v>362</v>
      </c>
      <c r="U417" t="s">
        <v>294</v>
      </c>
      <c r="AC417" t="s">
        <v>101</v>
      </c>
      <c r="AD417" t="s">
        <v>102</v>
      </c>
      <c r="AN417" t="s">
        <v>2371</v>
      </c>
      <c r="AO417" t="s">
        <v>102</v>
      </c>
      <c r="AQ417" t="s">
        <v>2372</v>
      </c>
      <c r="AS417" t="s">
        <v>1131</v>
      </c>
      <c r="AV417" t="s">
        <v>817</v>
      </c>
      <c r="AW417" t="s">
        <v>368</v>
      </c>
      <c r="AX417" t="s">
        <v>2373</v>
      </c>
      <c r="AY417">
        <v>3</v>
      </c>
      <c r="BB417" t="s">
        <v>2295</v>
      </c>
      <c r="BI417" t="s">
        <v>2170</v>
      </c>
      <c r="BJ417" t="s">
        <v>317</v>
      </c>
      <c r="BK417">
        <v>0</v>
      </c>
      <c r="BL417">
        <v>71</v>
      </c>
      <c r="BP417" t="s">
        <v>143</v>
      </c>
      <c r="BQ417" t="s">
        <v>366</v>
      </c>
      <c r="BU417">
        <v>610</v>
      </c>
      <c r="BV417">
        <v>617</v>
      </c>
      <c r="BZ417" t="s">
        <v>662</v>
      </c>
      <c r="CA417">
        <v>32</v>
      </c>
    </row>
    <row r="418" spans="1:79">
      <c r="A418" t="s">
        <v>90</v>
      </c>
      <c r="B418">
        <v>417</v>
      </c>
      <c r="C418">
        <v>2000</v>
      </c>
      <c r="D418" t="s">
        <v>2127</v>
      </c>
      <c r="E418" t="s">
        <v>2162</v>
      </c>
      <c r="F418" t="s">
        <v>2374</v>
      </c>
      <c r="G418" t="s">
        <v>2375</v>
      </c>
      <c r="H418" t="s">
        <v>2376</v>
      </c>
      <c r="I418" t="s">
        <v>2377</v>
      </c>
      <c r="J418" t="s">
        <v>2364</v>
      </c>
      <c r="K418">
        <v>79865</v>
      </c>
      <c r="M418" t="s">
        <v>98</v>
      </c>
      <c r="N418">
        <v>20</v>
      </c>
      <c r="O418" t="s">
        <v>99</v>
      </c>
      <c r="P418" t="s">
        <v>90</v>
      </c>
      <c r="Q418" s="2">
        <v>36676</v>
      </c>
      <c r="S418" t="s">
        <v>360</v>
      </c>
      <c r="U418" t="s">
        <v>489</v>
      </c>
      <c r="AC418" t="s">
        <v>101</v>
      </c>
      <c r="AD418" t="s">
        <v>102</v>
      </c>
      <c r="AN418" t="s">
        <v>2378</v>
      </c>
      <c r="AO418" t="s">
        <v>102</v>
      </c>
      <c r="AQ418" t="s">
        <v>2379</v>
      </c>
      <c r="AS418" t="s">
        <v>681</v>
      </c>
      <c r="AV418" t="s">
        <v>870</v>
      </c>
      <c r="AW418">
        <v>19</v>
      </c>
      <c r="AX418">
        <v>24</v>
      </c>
      <c r="AY418">
        <v>2</v>
      </c>
      <c r="AZ418" t="s">
        <v>2380</v>
      </c>
      <c r="BB418" t="s">
        <v>2172</v>
      </c>
      <c r="BI418" t="s">
        <v>2170</v>
      </c>
      <c r="BJ418" t="s">
        <v>317</v>
      </c>
      <c r="BK418">
        <v>0</v>
      </c>
      <c r="BL418">
        <v>23</v>
      </c>
      <c r="BP418" t="s">
        <v>300</v>
      </c>
      <c r="BQ418" t="s">
        <v>300</v>
      </c>
      <c r="BZ418" t="s">
        <v>346</v>
      </c>
      <c r="CA418" t="s">
        <v>581</v>
      </c>
    </row>
    <row r="419" spans="1:79">
      <c r="A419" t="s">
        <v>90</v>
      </c>
      <c r="B419">
        <v>418</v>
      </c>
      <c r="C419">
        <v>2000</v>
      </c>
      <c r="D419" t="s">
        <v>2127</v>
      </c>
      <c r="E419" t="s">
        <v>2162</v>
      </c>
      <c r="F419" t="s">
        <v>2381</v>
      </c>
      <c r="G419" t="s">
        <v>2382</v>
      </c>
      <c r="H419" t="s">
        <v>2383</v>
      </c>
      <c r="I419" t="s">
        <v>2384</v>
      </c>
      <c r="J419" t="s">
        <v>2278</v>
      </c>
      <c r="K419">
        <v>72932</v>
      </c>
      <c r="M419" t="s">
        <v>98</v>
      </c>
      <c r="N419">
        <v>20</v>
      </c>
      <c r="O419" t="s">
        <v>99</v>
      </c>
      <c r="P419" t="s">
        <v>2168</v>
      </c>
      <c r="Q419" s="2">
        <v>36663</v>
      </c>
      <c r="S419" t="s">
        <v>387</v>
      </c>
      <c r="U419">
        <v>4</v>
      </c>
      <c r="AC419" t="s">
        <v>101</v>
      </c>
      <c r="AD419" t="s">
        <v>102</v>
      </c>
      <c r="AN419" t="s">
        <v>2385</v>
      </c>
      <c r="AO419" t="s">
        <v>102</v>
      </c>
      <c r="AQ419" t="s">
        <v>2386</v>
      </c>
      <c r="AS419" t="s">
        <v>523</v>
      </c>
      <c r="AV419" t="s">
        <v>870</v>
      </c>
      <c r="AW419">
        <v>15</v>
      </c>
      <c r="AX419">
        <v>11</v>
      </c>
      <c r="AY419">
        <v>2</v>
      </c>
      <c r="AZ419" t="s">
        <v>2243</v>
      </c>
      <c r="BB419" t="s">
        <v>2208</v>
      </c>
      <c r="BI419" t="s">
        <v>2170</v>
      </c>
      <c r="BJ419" t="s">
        <v>317</v>
      </c>
      <c r="BK419">
        <v>0</v>
      </c>
      <c r="BL419">
        <v>24</v>
      </c>
      <c r="BP419" t="s">
        <v>330</v>
      </c>
      <c r="BQ419">
        <v>6</v>
      </c>
      <c r="BU419">
        <v>543</v>
      </c>
      <c r="BV419">
        <v>565</v>
      </c>
      <c r="BZ419" t="s">
        <v>337</v>
      </c>
      <c r="CA419" t="s">
        <v>1530</v>
      </c>
    </row>
    <row r="420" spans="1:79">
      <c r="A420" t="s">
        <v>90</v>
      </c>
      <c r="B420">
        <v>419</v>
      </c>
      <c r="C420">
        <v>2000</v>
      </c>
      <c r="D420" t="s">
        <v>2127</v>
      </c>
      <c r="E420" t="s">
        <v>2162</v>
      </c>
      <c r="F420" t="s">
        <v>2210</v>
      </c>
      <c r="G420" t="s">
        <v>1723</v>
      </c>
      <c r="H420" t="s">
        <v>1724</v>
      </c>
      <c r="I420" t="s">
        <v>512</v>
      </c>
      <c r="J420" t="s">
        <v>2303</v>
      </c>
      <c r="K420">
        <v>71575</v>
      </c>
      <c r="M420" t="s">
        <v>98</v>
      </c>
      <c r="N420">
        <v>20</v>
      </c>
      <c r="O420" t="s">
        <v>99</v>
      </c>
      <c r="P420" t="s">
        <v>2187</v>
      </c>
      <c r="Q420" s="2">
        <v>36652</v>
      </c>
      <c r="S420" t="s">
        <v>362</v>
      </c>
      <c r="U420" t="s">
        <v>330</v>
      </c>
      <c r="AC420" t="s">
        <v>101</v>
      </c>
      <c r="AD420" t="s">
        <v>102</v>
      </c>
      <c r="AN420" t="s">
        <v>2387</v>
      </c>
      <c r="AO420" t="s">
        <v>102</v>
      </c>
      <c r="AQ420">
        <v>86</v>
      </c>
      <c r="AS420" t="s">
        <v>169</v>
      </c>
      <c r="AV420" t="s">
        <v>802</v>
      </c>
      <c r="AW420">
        <v>40</v>
      </c>
      <c r="AX420">
        <v>11</v>
      </c>
      <c r="AY420">
        <v>1</v>
      </c>
      <c r="AZ420" t="s">
        <v>2388</v>
      </c>
      <c r="BB420" t="s">
        <v>2169</v>
      </c>
      <c r="BI420" t="s">
        <v>2170</v>
      </c>
      <c r="BJ420" t="s">
        <v>317</v>
      </c>
      <c r="BK420">
        <v>0</v>
      </c>
      <c r="BL420">
        <v>50</v>
      </c>
      <c r="BP420" t="s">
        <v>142</v>
      </c>
      <c r="BQ420" t="s">
        <v>142</v>
      </c>
      <c r="BU420">
        <v>656</v>
      </c>
      <c r="BV420">
        <v>666</v>
      </c>
      <c r="BZ420" t="s">
        <v>477</v>
      </c>
      <c r="CA420" t="s">
        <v>882</v>
      </c>
    </row>
    <row r="421" spans="1:79">
      <c r="A421" t="s">
        <v>90</v>
      </c>
      <c r="B421">
        <v>420</v>
      </c>
      <c r="C421">
        <v>2000</v>
      </c>
      <c r="D421" t="s">
        <v>2127</v>
      </c>
      <c r="E421" t="s">
        <v>2162</v>
      </c>
      <c r="F421" t="s">
        <v>2362</v>
      </c>
      <c r="G421" t="s">
        <v>2363</v>
      </c>
      <c r="H421" t="s">
        <v>2165</v>
      </c>
      <c r="I421" t="s">
        <v>1478</v>
      </c>
      <c r="J421" t="s">
        <v>2389</v>
      </c>
      <c r="K421">
        <v>77098</v>
      </c>
      <c r="M421" t="s">
        <v>98</v>
      </c>
      <c r="N421">
        <v>20</v>
      </c>
      <c r="O421" t="s">
        <v>99</v>
      </c>
      <c r="P421" t="s">
        <v>90</v>
      </c>
      <c r="Q421" s="2">
        <v>36655</v>
      </c>
      <c r="S421" t="s">
        <v>116</v>
      </c>
      <c r="U421" t="s">
        <v>444</v>
      </c>
      <c r="AC421" t="s">
        <v>101</v>
      </c>
      <c r="AD421" t="s">
        <v>102</v>
      </c>
      <c r="AN421" t="s">
        <v>2390</v>
      </c>
      <c r="AO421" t="s">
        <v>102</v>
      </c>
      <c r="AQ421" t="s">
        <v>2391</v>
      </c>
      <c r="AS421">
        <v>30</v>
      </c>
      <c r="AV421" t="s">
        <v>359</v>
      </c>
      <c r="AW421">
        <v>18</v>
      </c>
      <c r="AX421">
        <v>52</v>
      </c>
      <c r="AY421">
        <v>2</v>
      </c>
      <c r="BB421" t="s">
        <v>2172</v>
      </c>
      <c r="BI421" t="s">
        <v>2170</v>
      </c>
      <c r="BJ421" t="s">
        <v>317</v>
      </c>
      <c r="BK421">
        <v>0</v>
      </c>
      <c r="BL421">
        <v>35</v>
      </c>
      <c r="BP421" t="s">
        <v>296</v>
      </c>
      <c r="BQ421" t="s">
        <v>300</v>
      </c>
      <c r="BU421">
        <v>569</v>
      </c>
      <c r="BV421">
        <v>573</v>
      </c>
      <c r="BZ421" t="s">
        <v>899</v>
      </c>
      <c r="CA421">
        <v>40</v>
      </c>
    </row>
    <row r="422" spans="1:79">
      <c r="A422" t="s">
        <v>90</v>
      </c>
      <c r="B422">
        <v>421</v>
      </c>
      <c r="C422">
        <v>2001</v>
      </c>
      <c r="D422" t="s">
        <v>2127</v>
      </c>
      <c r="E422" t="s">
        <v>2162</v>
      </c>
      <c r="F422" t="s">
        <v>872</v>
      </c>
      <c r="G422" t="s">
        <v>2392</v>
      </c>
      <c r="H422" t="s">
        <v>2393</v>
      </c>
      <c r="I422" t="s">
        <v>2394</v>
      </c>
      <c r="J422" t="s">
        <v>2320</v>
      </c>
      <c r="K422">
        <v>77409</v>
      </c>
      <c r="M422" t="s">
        <v>98</v>
      </c>
      <c r="N422">
        <v>20</v>
      </c>
      <c r="O422" t="s">
        <v>99</v>
      </c>
      <c r="P422" t="s">
        <v>2187</v>
      </c>
      <c r="Q422" s="2">
        <v>37014</v>
      </c>
      <c r="S422" t="s">
        <v>182</v>
      </c>
      <c r="U422" t="s">
        <v>125</v>
      </c>
      <c r="AC422" t="s">
        <v>101</v>
      </c>
      <c r="AD422" t="s">
        <v>102</v>
      </c>
      <c r="AN422" t="s">
        <v>2395</v>
      </c>
      <c r="AO422" t="s">
        <v>102</v>
      </c>
      <c r="AQ422">
        <v>248</v>
      </c>
      <c r="AS422" t="s">
        <v>598</v>
      </c>
      <c r="AV422" t="s">
        <v>870</v>
      </c>
      <c r="AW422">
        <v>18</v>
      </c>
      <c r="AX422">
        <v>14</v>
      </c>
      <c r="AY422">
        <v>2</v>
      </c>
      <c r="BB422" t="s">
        <v>2208</v>
      </c>
      <c r="BI422" t="s">
        <v>2170</v>
      </c>
      <c r="BJ422" t="s">
        <v>317</v>
      </c>
      <c r="BK422">
        <v>0</v>
      </c>
      <c r="BL422">
        <v>19</v>
      </c>
      <c r="BP422">
        <v>7</v>
      </c>
      <c r="BQ422" t="s">
        <v>361</v>
      </c>
      <c r="BU422">
        <v>698</v>
      </c>
      <c r="BV422">
        <v>699</v>
      </c>
      <c r="BZ422" t="s">
        <v>883</v>
      </c>
      <c r="CA422" t="s">
        <v>2318</v>
      </c>
    </row>
    <row r="423" spans="1:79">
      <c r="A423" t="s">
        <v>90</v>
      </c>
      <c r="B423">
        <v>422</v>
      </c>
      <c r="C423">
        <v>2001</v>
      </c>
      <c r="D423" t="s">
        <v>2127</v>
      </c>
      <c r="E423" t="s">
        <v>2162</v>
      </c>
      <c r="F423" t="s">
        <v>2240</v>
      </c>
      <c r="G423" t="s">
        <v>2241</v>
      </c>
      <c r="H423" t="s">
        <v>2242</v>
      </c>
      <c r="I423" t="s">
        <v>1955</v>
      </c>
      <c r="J423" t="s">
        <v>2396</v>
      </c>
      <c r="K423">
        <v>77362</v>
      </c>
      <c r="M423" t="s">
        <v>98</v>
      </c>
      <c r="N423">
        <v>20</v>
      </c>
      <c r="O423" t="s">
        <v>99</v>
      </c>
      <c r="P423" t="s">
        <v>90</v>
      </c>
      <c r="Q423" s="2">
        <v>37018</v>
      </c>
      <c r="S423" t="s">
        <v>366</v>
      </c>
      <c r="U423" t="s">
        <v>488</v>
      </c>
      <c r="AC423" t="s">
        <v>101</v>
      </c>
      <c r="AD423" t="s">
        <v>102</v>
      </c>
      <c r="AN423">
        <v>836</v>
      </c>
      <c r="AO423" t="s">
        <v>102</v>
      </c>
      <c r="AQ423">
        <v>258</v>
      </c>
      <c r="AS423" t="s">
        <v>107</v>
      </c>
      <c r="AV423" t="s">
        <v>359</v>
      </c>
      <c r="AW423">
        <v>27</v>
      </c>
      <c r="AX423">
        <v>32</v>
      </c>
      <c r="AY423">
        <v>2</v>
      </c>
      <c r="BB423" t="s">
        <v>2172</v>
      </c>
      <c r="BI423" t="s">
        <v>2170</v>
      </c>
      <c r="BJ423" t="s">
        <v>317</v>
      </c>
      <c r="BK423">
        <v>0</v>
      </c>
      <c r="BL423">
        <v>30</v>
      </c>
      <c r="BP423" t="s">
        <v>334</v>
      </c>
      <c r="BQ423" t="s">
        <v>627</v>
      </c>
      <c r="BU423">
        <v>671</v>
      </c>
      <c r="BV423">
        <v>664</v>
      </c>
      <c r="BZ423" t="s">
        <v>927</v>
      </c>
      <c r="CA423">
        <v>26</v>
      </c>
    </row>
    <row r="424" spans="1:79">
      <c r="A424" t="s">
        <v>90</v>
      </c>
      <c r="B424">
        <v>423</v>
      </c>
      <c r="C424">
        <v>2001</v>
      </c>
      <c r="D424" t="s">
        <v>2127</v>
      </c>
      <c r="E424" t="s">
        <v>2162</v>
      </c>
      <c r="F424" t="s">
        <v>2397</v>
      </c>
      <c r="G424" t="s">
        <v>2398</v>
      </c>
      <c r="H424" t="s">
        <v>2399</v>
      </c>
      <c r="I424" t="s">
        <v>2400</v>
      </c>
      <c r="J424" t="s">
        <v>2401</v>
      </c>
      <c r="M424" t="s">
        <v>98</v>
      </c>
      <c r="N424">
        <v>20</v>
      </c>
      <c r="O424" t="s">
        <v>99</v>
      </c>
      <c r="P424" t="s">
        <v>2187</v>
      </c>
      <c r="Q424" s="2">
        <v>37009</v>
      </c>
      <c r="S424" t="s">
        <v>143</v>
      </c>
      <c r="U424" t="s">
        <v>155</v>
      </c>
      <c r="AC424" t="s">
        <v>101</v>
      </c>
      <c r="AD424" t="s">
        <v>102</v>
      </c>
      <c r="AN424" t="s">
        <v>2402</v>
      </c>
      <c r="AO424" t="s">
        <v>102</v>
      </c>
      <c r="AQ424" t="s">
        <v>2403</v>
      </c>
      <c r="AS424" t="s">
        <v>106</v>
      </c>
      <c r="AV424" t="s">
        <v>359</v>
      </c>
      <c r="AW424">
        <v>15</v>
      </c>
      <c r="AX424">
        <v>48</v>
      </c>
      <c r="AY424">
        <v>2</v>
      </c>
      <c r="BB424" t="s">
        <v>2172</v>
      </c>
      <c r="BI424" t="s">
        <v>2170</v>
      </c>
      <c r="BJ424" t="s">
        <v>317</v>
      </c>
      <c r="BK424">
        <v>0</v>
      </c>
      <c r="BL424">
        <v>19</v>
      </c>
      <c r="BP424">
        <v>10</v>
      </c>
      <c r="BQ424" t="s">
        <v>318</v>
      </c>
      <c r="BZ424" t="s">
        <v>923</v>
      </c>
      <c r="CA424" t="s">
        <v>1108</v>
      </c>
    </row>
    <row r="425" spans="1:79">
      <c r="A425" t="s">
        <v>90</v>
      </c>
      <c r="B425">
        <v>424</v>
      </c>
      <c r="C425">
        <v>2001</v>
      </c>
      <c r="D425" t="s">
        <v>2127</v>
      </c>
      <c r="E425" t="s">
        <v>2162</v>
      </c>
      <c r="F425" t="s">
        <v>713</v>
      </c>
      <c r="G425" t="s">
        <v>1227</v>
      </c>
      <c r="H425" t="s">
        <v>715</v>
      </c>
      <c r="I425" t="s">
        <v>716</v>
      </c>
      <c r="J425" t="s">
        <v>2396</v>
      </c>
      <c r="K425">
        <v>71592</v>
      </c>
      <c r="M425" t="s">
        <v>98</v>
      </c>
      <c r="N425">
        <v>20</v>
      </c>
      <c r="O425" t="s">
        <v>99</v>
      </c>
      <c r="P425" t="s">
        <v>90</v>
      </c>
      <c r="Q425" s="2">
        <v>37017</v>
      </c>
      <c r="S425">
        <v>7</v>
      </c>
      <c r="U425">
        <v>2</v>
      </c>
      <c r="AC425" t="s">
        <v>101</v>
      </c>
      <c r="AD425" t="s">
        <v>102</v>
      </c>
      <c r="AN425" t="s">
        <v>2404</v>
      </c>
      <c r="AO425" t="s">
        <v>102</v>
      </c>
      <c r="AQ425" t="s">
        <v>2405</v>
      </c>
      <c r="AS425" t="s">
        <v>321</v>
      </c>
      <c r="AV425" t="s">
        <v>2349</v>
      </c>
      <c r="AW425">
        <v>9</v>
      </c>
      <c r="AX425" t="s">
        <v>2406</v>
      </c>
      <c r="AY425">
        <v>3</v>
      </c>
      <c r="BB425" t="s">
        <v>2208</v>
      </c>
      <c r="BI425" t="s">
        <v>2170</v>
      </c>
      <c r="BJ425" t="s">
        <v>317</v>
      </c>
      <c r="BK425">
        <v>0</v>
      </c>
      <c r="BL425">
        <v>20</v>
      </c>
      <c r="BP425" t="s">
        <v>755</v>
      </c>
      <c r="BQ425" t="s">
        <v>360</v>
      </c>
      <c r="BU425">
        <v>667</v>
      </c>
      <c r="BV425">
        <v>669</v>
      </c>
      <c r="BZ425">
        <v>25</v>
      </c>
      <c r="CA425" t="s">
        <v>536</v>
      </c>
    </row>
    <row r="426" spans="1:79">
      <c r="A426" t="s">
        <v>90</v>
      </c>
      <c r="B426">
        <v>425</v>
      </c>
      <c r="C426">
        <v>2001</v>
      </c>
      <c r="D426" t="s">
        <v>2127</v>
      </c>
      <c r="E426" t="s">
        <v>2162</v>
      </c>
      <c r="F426" t="s">
        <v>2407</v>
      </c>
      <c r="G426" t="s">
        <v>2408</v>
      </c>
      <c r="H426" t="s">
        <v>2253</v>
      </c>
      <c r="I426" t="s">
        <v>2409</v>
      </c>
      <c r="J426" t="s">
        <v>2410</v>
      </c>
      <c r="K426">
        <v>70918</v>
      </c>
      <c r="M426" t="s">
        <v>98</v>
      </c>
      <c r="N426">
        <v>20</v>
      </c>
      <c r="O426" t="s">
        <v>99</v>
      </c>
      <c r="P426" t="s">
        <v>933</v>
      </c>
      <c r="Q426" t="s">
        <v>2411</v>
      </c>
      <c r="S426" t="s">
        <v>296</v>
      </c>
      <c r="U426" t="s">
        <v>216</v>
      </c>
      <c r="AC426" t="s">
        <v>101</v>
      </c>
      <c r="AD426" t="s">
        <v>102</v>
      </c>
      <c r="AN426">
        <v>1027</v>
      </c>
      <c r="AO426" t="s">
        <v>102</v>
      </c>
      <c r="AQ426">
        <v>442</v>
      </c>
      <c r="AS426" t="s">
        <v>904</v>
      </c>
      <c r="AV426" t="s">
        <v>2349</v>
      </c>
      <c r="AW426" t="s">
        <v>627</v>
      </c>
      <c r="AX426" t="s">
        <v>821</v>
      </c>
      <c r="AY426">
        <v>3</v>
      </c>
      <c r="BB426" t="s">
        <v>2172</v>
      </c>
      <c r="BI426" t="s">
        <v>2170</v>
      </c>
      <c r="BJ426" t="s">
        <v>317</v>
      </c>
      <c r="BK426">
        <v>0</v>
      </c>
      <c r="BL426">
        <v>25</v>
      </c>
      <c r="BP426" t="s">
        <v>340</v>
      </c>
      <c r="BQ426" t="s">
        <v>589</v>
      </c>
      <c r="BU426">
        <v>728</v>
      </c>
      <c r="BV426">
        <v>736</v>
      </c>
      <c r="BZ426" t="s">
        <v>904</v>
      </c>
      <c r="CA426" t="s">
        <v>582</v>
      </c>
    </row>
    <row r="427" spans="1:79">
      <c r="A427" t="s">
        <v>90</v>
      </c>
      <c r="B427">
        <v>426</v>
      </c>
      <c r="C427">
        <v>2001</v>
      </c>
      <c r="D427" t="s">
        <v>2127</v>
      </c>
      <c r="E427" t="s">
        <v>2162</v>
      </c>
      <c r="F427" t="s">
        <v>2257</v>
      </c>
      <c r="G427" t="s">
        <v>2258</v>
      </c>
      <c r="H427" t="s">
        <v>416</v>
      </c>
      <c r="I427" t="s">
        <v>752</v>
      </c>
      <c r="J427" t="s">
        <v>2396</v>
      </c>
      <c r="K427">
        <v>72895</v>
      </c>
      <c r="M427" t="s">
        <v>98</v>
      </c>
      <c r="N427">
        <v>20</v>
      </c>
      <c r="O427" t="s">
        <v>99</v>
      </c>
      <c r="P427" t="s">
        <v>2259</v>
      </c>
      <c r="Q427" s="2">
        <v>37015</v>
      </c>
      <c r="S427" t="s">
        <v>755</v>
      </c>
      <c r="U427" t="s">
        <v>638</v>
      </c>
      <c r="AC427" t="s">
        <v>101</v>
      </c>
      <c r="AD427" t="s">
        <v>102</v>
      </c>
      <c r="AN427" t="s">
        <v>2412</v>
      </c>
      <c r="AO427" t="s">
        <v>102</v>
      </c>
      <c r="AQ427" t="s">
        <v>1678</v>
      </c>
      <c r="AS427" t="s">
        <v>1873</v>
      </c>
      <c r="AV427" t="s">
        <v>359</v>
      </c>
      <c r="AW427" t="s">
        <v>2318</v>
      </c>
      <c r="AX427" t="s">
        <v>860</v>
      </c>
      <c r="AY427">
        <v>2</v>
      </c>
      <c r="BB427" t="s">
        <v>2208</v>
      </c>
      <c r="BI427" t="s">
        <v>2170</v>
      </c>
      <c r="BJ427" t="s">
        <v>317</v>
      </c>
      <c r="BK427">
        <v>0</v>
      </c>
      <c r="BL427">
        <v>123</v>
      </c>
      <c r="BP427" t="s">
        <v>318</v>
      </c>
      <c r="BQ427" t="s">
        <v>708</v>
      </c>
      <c r="BU427">
        <v>703</v>
      </c>
      <c r="BV427">
        <v>710</v>
      </c>
      <c r="BZ427" t="s">
        <v>1186</v>
      </c>
      <c r="CA427" t="s">
        <v>1186</v>
      </c>
    </row>
    <row r="428" spans="1:79">
      <c r="A428" t="s">
        <v>90</v>
      </c>
      <c r="B428">
        <v>427</v>
      </c>
      <c r="C428">
        <v>2001</v>
      </c>
      <c r="D428" t="s">
        <v>2127</v>
      </c>
      <c r="E428" t="s">
        <v>2162</v>
      </c>
      <c r="F428" t="s">
        <v>2332</v>
      </c>
      <c r="G428" t="s">
        <v>2333</v>
      </c>
      <c r="H428" t="s">
        <v>2165</v>
      </c>
      <c r="I428" t="s">
        <v>2334</v>
      </c>
      <c r="J428" t="s">
        <v>2396</v>
      </c>
      <c r="K428">
        <v>77095</v>
      </c>
      <c r="M428" t="s">
        <v>98</v>
      </c>
      <c r="N428">
        <v>20</v>
      </c>
      <c r="O428" t="s">
        <v>99</v>
      </c>
      <c r="P428" t="s">
        <v>2187</v>
      </c>
      <c r="Q428" s="2">
        <v>37018</v>
      </c>
      <c r="S428" t="s">
        <v>125</v>
      </c>
      <c r="U428">
        <v>3</v>
      </c>
      <c r="AC428" t="s">
        <v>101</v>
      </c>
      <c r="AD428" t="s">
        <v>102</v>
      </c>
      <c r="AN428" t="s">
        <v>2413</v>
      </c>
      <c r="AO428" t="s">
        <v>102</v>
      </c>
      <c r="AQ428" t="s">
        <v>2414</v>
      </c>
      <c r="AS428" t="s">
        <v>1341</v>
      </c>
      <c r="AV428" t="s">
        <v>1233</v>
      </c>
      <c r="AW428" t="s">
        <v>427</v>
      </c>
      <c r="AX428" t="s">
        <v>2415</v>
      </c>
      <c r="AY428">
        <v>3</v>
      </c>
      <c r="BB428" t="s">
        <v>2172</v>
      </c>
      <c r="BI428" t="s">
        <v>2170</v>
      </c>
      <c r="BJ428" t="s">
        <v>317</v>
      </c>
      <c r="BK428">
        <v>0</v>
      </c>
      <c r="BL428">
        <v>114</v>
      </c>
      <c r="BP428" t="s">
        <v>248</v>
      </c>
      <c r="BQ428" t="s">
        <v>294</v>
      </c>
      <c r="BU428">
        <v>760</v>
      </c>
      <c r="BV428">
        <v>764</v>
      </c>
      <c r="BZ428" t="s">
        <v>1502</v>
      </c>
      <c r="CA428" t="s">
        <v>1403</v>
      </c>
    </row>
    <row r="429" spans="1:79">
      <c r="A429" t="s">
        <v>90</v>
      </c>
      <c r="B429">
        <v>428</v>
      </c>
      <c r="C429">
        <v>2001</v>
      </c>
      <c r="D429" t="s">
        <v>2127</v>
      </c>
      <c r="E429" t="s">
        <v>2162</v>
      </c>
      <c r="F429" t="s">
        <v>207</v>
      </c>
      <c r="G429" t="s">
        <v>750</v>
      </c>
      <c r="H429" t="s">
        <v>751</v>
      </c>
      <c r="I429" t="s">
        <v>752</v>
      </c>
      <c r="J429" t="s">
        <v>2416</v>
      </c>
      <c r="K429">
        <v>66302</v>
      </c>
      <c r="M429" t="s">
        <v>98</v>
      </c>
      <c r="N429">
        <v>20</v>
      </c>
      <c r="O429" t="s">
        <v>99</v>
      </c>
      <c r="P429" t="s">
        <v>933</v>
      </c>
      <c r="Q429" s="2">
        <v>37012</v>
      </c>
      <c r="S429" t="s">
        <v>125</v>
      </c>
      <c r="U429" t="s">
        <v>168</v>
      </c>
      <c r="AC429" t="s">
        <v>101</v>
      </c>
      <c r="AD429" t="s">
        <v>102</v>
      </c>
      <c r="AN429" t="s">
        <v>2417</v>
      </c>
      <c r="AO429" t="s">
        <v>102</v>
      </c>
      <c r="AQ429" t="s">
        <v>2418</v>
      </c>
      <c r="AS429" t="s">
        <v>336</v>
      </c>
      <c r="AV429" t="s">
        <v>359</v>
      </c>
      <c r="AW429">
        <v>28</v>
      </c>
      <c r="AX429">
        <v>27</v>
      </c>
      <c r="AY429">
        <v>2</v>
      </c>
      <c r="BB429" t="s">
        <v>2208</v>
      </c>
      <c r="BI429" t="s">
        <v>2170</v>
      </c>
      <c r="BJ429" t="s">
        <v>317</v>
      </c>
      <c r="BK429">
        <v>0</v>
      </c>
      <c r="BL429">
        <v>30</v>
      </c>
      <c r="BP429" t="s">
        <v>318</v>
      </c>
      <c r="BQ429" t="s">
        <v>318</v>
      </c>
      <c r="BU429">
        <v>661</v>
      </c>
      <c r="BV429">
        <v>667</v>
      </c>
      <c r="BZ429" t="s">
        <v>943</v>
      </c>
      <c r="CA429" t="s">
        <v>385</v>
      </c>
    </row>
    <row r="430" spans="1:79">
      <c r="A430" t="s">
        <v>90</v>
      </c>
      <c r="B430">
        <v>429</v>
      </c>
      <c r="C430">
        <v>2001</v>
      </c>
      <c r="D430" t="s">
        <v>2127</v>
      </c>
      <c r="E430" t="s">
        <v>2162</v>
      </c>
      <c r="F430" t="s">
        <v>1933</v>
      </c>
      <c r="G430" t="s">
        <v>1934</v>
      </c>
      <c r="H430" t="s">
        <v>1935</v>
      </c>
      <c r="I430" t="s">
        <v>1936</v>
      </c>
      <c r="J430" t="s">
        <v>2281</v>
      </c>
      <c r="K430">
        <v>72388</v>
      </c>
      <c r="M430" t="s">
        <v>98</v>
      </c>
      <c r="N430">
        <v>20</v>
      </c>
      <c r="O430" t="s">
        <v>99</v>
      </c>
      <c r="P430" t="s">
        <v>90</v>
      </c>
      <c r="Q430" s="2">
        <v>37017</v>
      </c>
      <c r="S430" t="s">
        <v>360</v>
      </c>
      <c r="U430">
        <v>3</v>
      </c>
      <c r="AC430" t="s">
        <v>101</v>
      </c>
      <c r="AD430" t="s">
        <v>102</v>
      </c>
      <c r="AN430" t="s">
        <v>2419</v>
      </c>
      <c r="AO430" t="s">
        <v>102</v>
      </c>
      <c r="AQ430" t="s">
        <v>2420</v>
      </c>
      <c r="AS430">
        <v>24</v>
      </c>
      <c r="AV430" t="s">
        <v>817</v>
      </c>
      <c r="AW430" t="s">
        <v>114</v>
      </c>
      <c r="AX430">
        <v>76</v>
      </c>
      <c r="AY430">
        <v>3</v>
      </c>
      <c r="BB430" t="s">
        <v>2172</v>
      </c>
      <c r="BI430" t="s">
        <v>2170</v>
      </c>
      <c r="BJ430" t="s">
        <v>317</v>
      </c>
      <c r="BK430">
        <v>0</v>
      </c>
      <c r="BL430">
        <v>36</v>
      </c>
      <c r="BP430" t="s">
        <v>782</v>
      </c>
      <c r="BQ430" t="s">
        <v>318</v>
      </c>
      <c r="BU430">
        <v>670</v>
      </c>
      <c r="BV430">
        <v>670</v>
      </c>
      <c r="BZ430" t="s">
        <v>197</v>
      </c>
      <c r="CA430" t="s">
        <v>1131</v>
      </c>
    </row>
    <row r="431" spans="1:79">
      <c r="A431" t="s">
        <v>90</v>
      </c>
      <c r="B431">
        <v>430</v>
      </c>
      <c r="C431">
        <v>2001</v>
      </c>
      <c r="D431" t="s">
        <v>2127</v>
      </c>
      <c r="E431" t="s">
        <v>2162</v>
      </c>
      <c r="F431" t="s">
        <v>2304</v>
      </c>
      <c r="G431" t="s">
        <v>2305</v>
      </c>
      <c r="H431" t="s">
        <v>2306</v>
      </c>
      <c r="I431" t="s">
        <v>2307</v>
      </c>
      <c r="J431" t="s">
        <v>2396</v>
      </c>
      <c r="M431" t="s">
        <v>98</v>
      </c>
      <c r="N431">
        <v>20</v>
      </c>
      <c r="O431" t="s">
        <v>99</v>
      </c>
      <c r="P431" t="s">
        <v>2187</v>
      </c>
      <c r="Q431" s="2">
        <v>37012</v>
      </c>
      <c r="S431" t="s">
        <v>360</v>
      </c>
      <c r="U431" t="s">
        <v>168</v>
      </c>
      <c r="AC431" t="s">
        <v>101</v>
      </c>
      <c r="AD431" t="s">
        <v>102</v>
      </c>
      <c r="AN431">
        <v>979</v>
      </c>
      <c r="AO431" t="s">
        <v>102</v>
      </c>
      <c r="AQ431">
        <v>473</v>
      </c>
      <c r="AS431" t="s">
        <v>493</v>
      </c>
      <c r="AV431" t="s">
        <v>359</v>
      </c>
      <c r="AW431">
        <v>20</v>
      </c>
      <c r="AX431">
        <v>51</v>
      </c>
      <c r="AY431">
        <v>2</v>
      </c>
      <c r="BB431" t="s">
        <v>2172</v>
      </c>
      <c r="BI431" t="s">
        <v>2170</v>
      </c>
      <c r="BJ431" t="s">
        <v>317</v>
      </c>
      <c r="BK431">
        <v>0</v>
      </c>
      <c r="BL431">
        <v>40</v>
      </c>
      <c r="BP431" t="s">
        <v>627</v>
      </c>
      <c r="BQ431" t="s">
        <v>627</v>
      </c>
      <c r="BU431">
        <v>701</v>
      </c>
      <c r="BV431">
        <v>700</v>
      </c>
      <c r="BZ431" t="s">
        <v>702</v>
      </c>
      <c r="CA431" t="s">
        <v>1301</v>
      </c>
    </row>
    <row r="432" spans="1:79">
      <c r="A432" t="s">
        <v>90</v>
      </c>
      <c r="B432">
        <v>431</v>
      </c>
      <c r="C432">
        <v>2001</v>
      </c>
      <c r="D432" t="s">
        <v>2127</v>
      </c>
      <c r="E432" t="s">
        <v>2162</v>
      </c>
      <c r="F432" t="s">
        <v>2163</v>
      </c>
      <c r="G432" t="s">
        <v>2164</v>
      </c>
      <c r="H432" t="s">
        <v>2165</v>
      </c>
      <c r="I432" t="s">
        <v>2166</v>
      </c>
      <c r="J432" t="s">
        <v>2167</v>
      </c>
      <c r="K432">
        <v>73322</v>
      </c>
      <c r="M432" t="s">
        <v>98</v>
      </c>
      <c r="N432">
        <v>20</v>
      </c>
      <c r="O432" t="s">
        <v>99</v>
      </c>
      <c r="P432" t="s">
        <v>2168</v>
      </c>
      <c r="Q432" s="2">
        <v>37013</v>
      </c>
      <c r="S432" t="s">
        <v>360</v>
      </c>
      <c r="U432" t="s">
        <v>489</v>
      </c>
      <c r="AC432" t="s">
        <v>101</v>
      </c>
      <c r="AD432" t="s">
        <v>102</v>
      </c>
      <c r="AN432">
        <v>1260</v>
      </c>
      <c r="AO432" t="s">
        <v>102</v>
      </c>
      <c r="AQ432">
        <v>260</v>
      </c>
      <c r="AS432" t="s">
        <v>334</v>
      </c>
      <c r="AV432" t="s">
        <v>359</v>
      </c>
      <c r="AW432">
        <v>9</v>
      </c>
      <c r="AX432">
        <v>45</v>
      </c>
      <c r="AY432">
        <v>2</v>
      </c>
      <c r="BB432" t="s">
        <v>2169</v>
      </c>
      <c r="BI432" t="s">
        <v>2170</v>
      </c>
      <c r="BJ432" t="s">
        <v>317</v>
      </c>
      <c r="BK432">
        <v>0</v>
      </c>
      <c r="BL432">
        <v>21</v>
      </c>
      <c r="BP432" t="s">
        <v>1205</v>
      </c>
      <c r="BQ432" t="s">
        <v>1205</v>
      </c>
      <c r="BU432">
        <v>732</v>
      </c>
      <c r="BV432">
        <v>731</v>
      </c>
      <c r="BZ432" t="s">
        <v>864</v>
      </c>
      <c r="CA432" t="s">
        <v>898</v>
      </c>
    </row>
    <row r="433" spans="1:79">
      <c r="A433" t="s">
        <v>90</v>
      </c>
      <c r="B433">
        <v>432</v>
      </c>
      <c r="C433">
        <v>2001</v>
      </c>
      <c r="D433" t="s">
        <v>2127</v>
      </c>
      <c r="E433" t="s">
        <v>2162</v>
      </c>
      <c r="F433" t="s">
        <v>2421</v>
      </c>
      <c r="G433" t="s">
        <v>2422</v>
      </c>
      <c r="H433" t="s">
        <v>2423</v>
      </c>
      <c r="I433" t="s">
        <v>2424</v>
      </c>
      <c r="J433" t="s">
        <v>2396</v>
      </c>
      <c r="M433" t="s">
        <v>98</v>
      </c>
      <c r="N433">
        <v>20</v>
      </c>
      <c r="O433" t="s">
        <v>99</v>
      </c>
      <c r="P433" t="s">
        <v>933</v>
      </c>
      <c r="Q433" s="2">
        <v>37012</v>
      </c>
      <c r="S433" t="s">
        <v>283</v>
      </c>
      <c r="U433" t="s">
        <v>638</v>
      </c>
      <c r="AC433" t="s">
        <v>101</v>
      </c>
      <c r="AD433" t="s">
        <v>102</v>
      </c>
      <c r="AN433">
        <v>702</v>
      </c>
      <c r="AO433" t="s">
        <v>102</v>
      </c>
      <c r="AQ433">
        <v>172</v>
      </c>
      <c r="AS433" t="s">
        <v>680</v>
      </c>
      <c r="AV433" t="s">
        <v>359</v>
      </c>
      <c r="AW433">
        <v>28</v>
      </c>
      <c r="AX433">
        <v>26</v>
      </c>
      <c r="AY433">
        <v>2</v>
      </c>
      <c r="BB433" t="s">
        <v>2208</v>
      </c>
      <c r="BI433" t="s">
        <v>2170</v>
      </c>
      <c r="BJ433" t="s">
        <v>317</v>
      </c>
      <c r="BK433">
        <v>0</v>
      </c>
      <c r="BL433">
        <v>19</v>
      </c>
      <c r="BP433" t="s">
        <v>299</v>
      </c>
      <c r="BQ433" t="s">
        <v>627</v>
      </c>
      <c r="BU433">
        <v>696</v>
      </c>
      <c r="BV433">
        <v>700</v>
      </c>
      <c r="BZ433" t="s">
        <v>702</v>
      </c>
      <c r="CA433" t="s">
        <v>1301</v>
      </c>
    </row>
    <row r="434" spans="1:79">
      <c r="A434" t="s">
        <v>90</v>
      </c>
      <c r="B434">
        <v>433</v>
      </c>
      <c r="C434">
        <v>2001</v>
      </c>
      <c r="D434" t="s">
        <v>2127</v>
      </c>
      <c r="E434" t="s">
        <v>2162</v>
      </c>
      <c r="F434" t="s">
        <v>2163</v>
      </c>
      <c r="G434" t="s">
        <v>2164</v>
      </c>
      <c r="H434" t="s">
        <v>2165</v>
      </c>
      <c r="I434" t="s">
        <v>2166</v>
      </c>
      <c r="J434" t="s">
        <v>2396</v>
      </c>
      <c r="M434" t="s">
        <v>98</v>
      </c>
      <c r="N434">
        <v>20</v>
      </c>
      <c r="O434" t="s">
        <v>99</v>
      </c>
      <c r="P434" t="s">
        <v>90</v>
      </c>
      <c r="Q434" s="2">
        <v>37014</v>
      </c>
      <c r="S434" t="s">
        <v>283</v>
      </c>
      <c r="U434" t="s">
        <v>513</v>
      </c>
      <c r="AC434" t="s">
        <v>101</v>
      </c>
      <c r="AD434" t="s">
        <v>102</v>
      </c>
      <c r="AN434" t="s">
        <v>2425</v>
      </c>
      <c r="AO434" t="s">
        <v>102</v>
      </c>
      <c r="AQ434" t="s">
        <v>2426</v>
      </c>
      <c r="AS434" t="s">
        <v>1015</v>
      </c>
      <c r="AV434" t="s">
        <v>359</v>
      </c>
      <c r="AW434">
        <v>10</v>
      </c>
      <c r="AX434">
        <v>40</v>
      </c>
      <c r="AY434">
        <v>2</v>
      </c>
      <c r="BB434" t="s">
        <v>2172</v>
      </c>
      <c r="BI434" t="s">
        <v>2170</v>
      </c>
      <c r="BJ434" t="s">
        <v>317</v>
      </c>
      <c r="BK434">
        <v>0</v>
      </c>
      <c r="BL434">
        <v>19</v>
      </c>
      <c r="BP434" t="s">
        <v>299</v>
      </c>
      <c r="BQ434" t="s">
        <v>627</v>
      </c>
      <c r="BU434">
        <v>693</v>
      </c>
      <c r="BV434">
        <v>701</v>
      </c>
      <c r="BZ434" t="s">
        <v>1030</v>
      </c>
      <c r="CA434" t="s">
        <v>382</v>
      </c>
    </row>
    <row r="435" spans="1:79">
      <c r="A435" t="s">
        <v>90</v>
      </c>
      <c r="B435">
        <v>434</v>
      </c>
      <c r="C435">
        <v>2001</v>
      </c>
      <c r="D435" t="s">
        <v>2127</v>
      </c>
      <c r="E435" t="s">
        <v>2162</v>
      </c>
      <c r="F435" t="s">
        <v>207</v>
      </c>
      <c r="G435" t="s">
        <v>750</v>
      </c>
      <c r="H435" t="s">
        <v>751</v>
      </c>
      <c r="I435" t="s">
        <v>752</v>
      </c>
      <c r="J435" t="s">
        <v>2320</v>
      </c>
      <c r="M435" t="s">
        <v>98</v>
      </c>
      <c r="N435">
        <v>20</v>
      </c>
      <c r="O435" t="s">
        <v>99</v>
      </c>
      <c r="P435" t="s">
        <v>90</v>
      </c>
      <c r="Q435" s="2">
        <v>37013</v>
      </c>
      <c r="S435" t="s">
        <v>362</v>
      </c>
      <c r="U435">
        <v>3</v>
      </c>
      <c r="AC435" t="s">
        <v>101</v>
      </c>
      <c r="AD435" t="s">
        <v>102</v>
      </c>
      <c r="AN435">
        <v>623</v>
      </c>
      <c r="AO435" t="s">
        <v>102</v>
      </c>
      <c r="AQ435">
        <v>379</v>
      </c>
      <c r="AS435" t="s">
        <v>337</v>
      </c>
      <c r="AV435" t="s">
        <v>359</v>
      </c>
      <c r="AW435">
        <v>19</v>
      </c>
      <c r="AX435">
        <v>46</v>
      </c>
      <c r="AY435">
        <v>2</v>
      </c>
      <c r="BB435" t="s">
        <v>2172</v>
      </c>
      <c r="BI435" t="s">
        <v>2170</v>
      </c>
      <c r="BJ435" t="s">
        <v>317</v>
      </c>
      <c r="BK435">
        <v>0</v>
      </c>
      <c r="BL435">
        <v>21</v>
      </c>
      <c r="BP435" t="s">
        <v>531</v>
      </c>
      <c r="BQ435" t="s">
        <v>680</v>
      </c>
      <c r="BU435">
        <v>693</v>
      </c>
      <c r="BV435">
        <v>697</v>
      </c>
      <c r="BZ435" t="s">
        <v>226</v>
      </c>
      <c r="CA435" t="s">
        <v>493</v>
      </c>
    </row>
    <row r="436" spans="1:79">
      <c r="A436" t="s">
        <v>90</v>
      </c>
      <c r="B436">
        <v>435</v>
      </c>
      <c r="C436">
        <v>2001</v>
      </c>
      <c r="D436" t="s">
        <v>2127</v>
      </c>
      <c r="E436" t="s">
        <v>2162</v>
      </c>
      <c r="F436" t="s">
        <v>2212</v>
      </c>
      <c r="G436" t="s">
        <v>2213</v>
      </c>
      <c r="H436" t="s">
        <v>2214</v>
      </c>
      <c r="I436" t="s">
        <v>2215</v>
      </c>
      <c r="J436" t="s">
        <v>2427</v>
      </c>
      <c r="M436" t="s">
        <v>98</v>
      </c>
      <c r="N436">
        <v>20</v>
      </c>
      <c r="O436" t="s">
        <v>99</v>
      </c>
      <c r="P436" t="s">
        <v>2187</v>
      </c>
      <c r="Q436" s="2">
        <v>37022</v>
      </c>
      <c r="S436" t="s">
        <v>362</v>
      </c>
      <c r="U436" t="s">
        <v>444</v>
      </c>
      <c r="AC436" t="s">
        <v>101</v>
      </c>
      <c r="AD436" t="s">
        <v>102</v>
      </c>
      <c r="AN436" t="s">
        <v>2428</v>
      </c>
      <c r="AO436" t="s">
        <v>102</v>
      </c>
      <c r="AQ436" t="s">
        <v>399</v>
      </c>
      <c r="AS436" t="s">
        <v>139</v>
      </c>
      <c r="AV436" t="s">
        <v>359</v>
      </c>
      <c r="AW436">
        <v>16</v>
      </c>
      <c r="AX436">
        <v>37</v>
      </c>
      <c r="AY436">
        <v>2</v>
      </c>
      <c r="BB436" t="s">
        <v>2217</v>
      </c>
      <c r="BI436" t="s">
        <v>2170</v>
      </c>
      <c r="BJ436" t="s">
        <v>317</v>
      </c>
      <c r="BK436">
        <v>0</v>
      </c>
      <c r="BL436">
        <v>24</v>
      </c>
      <c r="BP436" t="s">
        <v>680</v>
      </c>
      <c r="BQ436" t="s">
        <v>1009</v>
      </c>
      <c r="BU436">
        <v>688</v>
      </c>
      <c r="BV436">
        <v>692</v>
      </c>
      <c r="BZ436" t="s">
        <v>1015</v>
      </c>
      <c r="CA436" t="s">
        <v>996</v>
      </c>
    </row>
    <row r="437" spans="1:79">
      <c r="A437" t="s">
        <v>90</v>
      </c>
      <c r="B437">
        <v>436</v>
      </c>
      <c r="C437">
        <v>2001</v>
      </c>
      <c r="D437" t="s">
        <v>2127</v>
      </c>
      <c r="E437" t="s">
        <v>2162</v>
      </c>
      <c r="F437" t="s">
        <v>2198</v>
      </c>
      <c r="G437" t="s">
        <v>2199</v>
      </c>
      <c r="H437" t="s">
        <v>2200</v>
      </c>
      <c r="I437" t="s">
        <v>2201</v>
      </c>
      <c r="J437" t="s">
        <v>2429</v>
      </c>
      <c r="K437">
        <v>84009</v>
      </c>
      <c r="M437" t="s">
        <v>98</v>
      </c>
      <c r="N437">
        <v>20</v>
      </c>
      <c r="O437" t="s">
        <v>99</v>
      </c>
      <c r="P437" t="s">
        <v>90</v>
      </c>
      <c r="Q437" s="2">
        <v>37016</v>
      </c>
      <c r="S437" t="s">
        <v>329</v>
      </c>
      <c r="U437" t="s">
        <v>488</v>
      </c>
      <c r="AC437" t="s">
        <v>101</v>
      </c>
      <c r="AD437" t="s">
        <v>102</v>
      </c>
      <c r="AN437" t="s">
        <v>2430</v>
      </c>
      <c r="AO437" t="s">
        <v>102</v>
      </c>
      <c r="AQ437" t="s">
        <v>2431</v>
      </c>
      <c r="AS437" t="s">
        <v>337</v>
      </c>
      <c r="AV437" t="s">
        <v>817</v>
      </c>
      <c r="AW437">
        <v>5</v>
      </c>
      <c r="AX437" t="s">
        <v>2177</v>
      </c>
      <c r="AY437">
        <v>3</v>
      </c>
      <c r="BB437" t="s">
        <v>2172</v>
      </c>
      <c r="BI437" t="s">
        <v>2170</v>
      </c>
      <c r="BJ437" t="s">
        <v>317</v>
      </c>
      <c r="BK437">
        <v>0</v>
      </c>
      <c r="BL437">
        <v>24</v>
      </c>
      <c r="BP437" t="s">
        <v>335</v>
      </c>
      <c r="BQ437" t="s">
        <v>143</v>
      </c>
      <c r="BU437">
        <v>718</v>
      </c>
      <c r="BV437">
        <v>730</v>
      </c>
      <c r="BZ437" t="s">
        <v>1015</v>
      </c>
      <c r="CA437" t="s">
        <v>1015</v>
      </c>
    </row>
    <row r="438" spans="1:79">
      <c r="A438" t="s">
        <v>90</v>
      </c>
      <c r="B438">
        <v>437</v>
      </c>
      <c r="C438">
        <v>2001</v>
      </c>
      <c r="D438" t="s">
        <v>2127</v>
      </c>
      <c r="E438" t="s">
        <v>2162</v>
      </c>
      <c r="F438" t="s">
        <v>2432</v>
      </c>
      <c r="G438" t="s">
        <v>2433</v>
      </c>
      <c r="H438" t="s">
        <v>2434</v>
      </c>
      <c r="I438" t="s">
        <v>2435</v>
      </c>
      <c r="J438" t="s">
        <v>2436</v>
      </c>
      <c r="K438">
        <v>75857</v>
      </c>
      <c r="M438" t="s">
        <v>98</v>
      </c>
      <c r="N438">
        <v>20</v>
      </c>
      <c r="O438" t="s">
        <v>99</v>
      </c>
      <c r="P438" t="s">
        <v>90</v>
      </c>
      <c r="Q438" s="2">
        <v>37029</v>
      </c>
      <c r="S438" t="s">
        <v>139</v>
      </c>
      <c r="U438" t="s">
        <v>369</v>
      </c>
      <c r="AC438" t="s">
        <v>101</v>
      </c>
      <c r="AD438" t="s">
        <v>102</v>
      </c>
      <c r="AN438" t="s">
        <v>2437</v>
      </c>
      <c r="AO438" t="s">
        <v>102</v>
      </c>
      <c r="AQ438">
        <v>430</v>
      </c>
      <c r="AS438" t="s">
        <v>761</v>
      </c>
      <c r="AV438" t="s">
        <v>2349</v>
      </c>
      <c r="AW438">
        <v>9</v>
      </c>
      <c r="AX438" t="s">
        <v>2438</v>
      </c>
      <c r="AY438">
        <v>3</v>
      </c>
      <c r="BB438" t="s">
        <v>2172</v>
      </c>
      <c r="BI438" t="s">
        <v>2170</v>
      </c>
      <c r="BJ438" t="s">
        <v>317</v>
      </c>
      <c r="BK438">
        <v>0</v>
      </c>
      <c r="BL438">
        <v>78</v>
      </c>
      <c r="BP438" t="s">
        <v>144</v>
      </c>
      <c r="BQ438" t="s">
        <v>248</v>
      </c>
      <c r="BU438">
        <v>669</v>
      </c>
      <c r="BV438">
        <v>670</v>
      </c>
      <c r="BZ438" t="s">
        <v>1131</v>
      </c>
      <c r="CA438" t="s">
        <v>1031</v>
      </c>
    </row>
    <row r="439" spans="1:79">
      <c r="A439" t="s">
        <v>90</v>
      </c>
      <c r="B439">
        <v>438</v>
      </c>
      <c r="C439">
        <v>2001</v>
      </c>
      <c r="D439" t="s">
        <v>2127</v>
      </c>
      <c r="E439" t="s">
        <v>2162</v>
      </c>
      <c r="F439" t="s">
        <v>2439</v>
      </c>
      <c r="G439" t="s">
        <v>2440</v>
      </c>
      <c r="H439" t="s">
        <v>2267</v>
      </c>
      <c r="I439" t="s">
        <v>2441</v>
      </c>
      <c r="J439" t="s">
        <v>2396</v>
      </c>
      <c r="M439" t="s">
        <v>98</v>
      </c>
      <c r="N439">
        <v>20</v>
      </c>
      <c r="O439" t="s">
        <v>99</v>
      </c>
      <c r="P439" t="s">
        <v>90</v>
      </c>
      <c r="Q439" s="2">
        <v>37018</v>
      </c>
      <c r="S439">
        <v>6</v>
      </c>
      <c r="U439" t="s">
        <v>169</v>
      </c>
      <c r="AC439" t="s">
        <v>101</v>
      </c>
      <c r="AD439" t="s">
        <v>102</v>
      </c>
      <c r="AN439" t="s">
        <v>2442</v>
      </c>
      <c r="AO439" t="s">
        <v>102</v>
      </c>
      <c r="AQ439" t="s">
        <v>2443</v>
      </c>
      <c r="AS439" t="s">
        <v>1078</v>
      </c>
      <c r="AV439" t="s">
        <v>2349</v>
      </c>
      <c r="AW439">
        <v>7</v>
      </c>
      <c r="AX439" t="s">
        <v>2177</v>
      </c>
      <c r="AY439">
        <v>3</v>
      </c>
      <c r="BB439" t="s">
        <v>2172</v>
      </c>
      <c r="BI439" t="s">
        <v>2170</v>
      </c>
      <c r="BJ439" t="s">
        <v>317</v>
      </c>
      <c r="BK439">
        <v>0</v>
      </c>
      <c r="BL439">
        <v>31</v>
      </c>
      <c r="BP439" t="s">
        <v>338</v>
      </c>
      <c r="BQ439" t="s">
        <v>782</v>
      </c>
      <c r="BU439">
        <v>665</v>
      </c>
      <c r="BV439">
        <v>670</v>
      </c>
      <c r="BZ439">
        <v>24</v>
      </c>
      <c r="CA439" t="s">
        <v>197</v>
      </c>
    </row>
    <row r="440" spans="1:79">
      <c r="A440" t="s">
        <v>90</v>
      </c>
      <c r="B440">
        <v>439</v>
      </c>
      <c r="C440">
        <v>2001</v>
      </c>
      <c r="D440" t="s">
        <v>2127</v>
      </c>
      <c r="E440" t="s">
        <v>2162</v>
      </c>
      <c r="F440" t="s">
        <v>2444</v>
      </c>
      <c r="G440" t="s">
        <v>2375</v>
      </c>
      <c r="H440" t="s">
        <v>2376</v>
      </c>
      <c r="I440" t="s">
        <v>2377</v>
      </c>
      <c r="J440" t="s">
        <v>2445</v>
      </c>
      <c r="K440">
        <v>74953</v>
      </c>
      <c r="M440" t="s">
        <v>98</v>
      </c>
      <c r="N440">
        <v>20</v>
      </c>
      <c r="O440" t="s">
        <v>99</v>
      </c>
      <c r="P440" t="s">
        <v>90</v>
      </c>
      <c r="Q440" s="2">
        <v>37017</v>
      </c>
      <c r="S440" t="s">
        <v>335</v>
      </c>
      <c r="U440" t="s">
        <v>140</v>
      </c>
      <c r="AC440" t="s">
        <v>101</v>
      </c>
      <c r="AD440" t="s">
        <v>102</v>
      </c>
      <c r="AN440" t="s">
        <v>2446</v>
      </c>
      <c r="AO440" t="s">
        <v>102</v>
      </c>
      <c r="AQ440">
        <v>185</v>
      </c>
      <c r="AS440" t="s">
        <v>340</v>
      </c>
      <c r="AV440" t="s">
        <v>870</v>
      </c>
      <c r="AW440">
        <v>21</v>
      </c>
      <c r="AX440">
        <v>26</v>
      </c>
      <c r="AY440">
        <v>2</v>
      </c>
      <c r="BB440" t="s">
        <v>2172</v>
      </c>
      <c r="BI440" t="s">
        <v>2170</v>
      </c>
      <c r="BJ440" t="s">
        <v>317</v>
      </c>
      <c r="BK440">
        <v>0</v>
      </c>
      <c r="BL440">
        <v>16</v>
      </c>
      <c r="BP440" t="s">
        <v>589</v>
      </c>
      <c r="BQ440" t="s">
        <v>339</v>
      </c>
      <c r="BU440">
        <v>658</v>
      </c>
      <c r="BV440">
        <v>660</v>
      </c>
      <c r="BZ440" t="s">
        <v>883</v>
      </c>
      <c r="CA440" t="s">
        <v>197</v>
      </c>
    </row>
    <row r="441" spans="1:79">
      <c r="A441" t="s">
        <v>90</v>
      </c>
      <c r="B441">
        <v>440</v>
      </c>
      <c r="C441">
        <v>2001</v>
      </c>
      <c r="D441" t="s">
        <v>2127</v>
      </c>
      <c r="E441" t="s">
        <v>2162</v>
      </c>
      <c r="F441" t="s">
        <v>2381</v>
      </c>
      <c r="G441" t="s">
        <v>2382</v>
      </c>
      <c r="H441" t="s">
        <v>2383</v>
      </c>
      <c r="I441" t="s">
        <v>2384</v>
      </c>
      <c r="J441" t="s">
        <v>2447</v>
      </c>
      <c r="K441">
        <v>73888</v>
      </c>
      <c r="M441" t="s">
        <v>98</v>
      </c>
      <c r="N441">
        <v>20</v>
      </c>
      <c r="O441" t="s">
        <v>99</v>
      </c>
      <c r="P441" t="s">
        <v>90</v>
      </c>
      <c r="Q441" s="2">
        <v>37012</v>
      </c>
      <c r="S441" t="s">
        <v>140</v>
      </c>
      <c r="U441" t="s">
        <v>444</v>
      </c>
      <c r="AC441" t="s">
        <v>101</v>
      </c>
      <c r="AD441" t="s">
        <v>102</v>
      </c>
      <c r="AN441" t="s">
        <v>2448</v>
      </c>
      <c r="AO441" t="s">
        <v>102</v>
      </c>
      <c r="AQ441" t="s">
        <v>2449</v>
      </c>
      <c r="AS441">
        <v>8</v>
      </c>
      <c r="AV441" t="s">
        <v>870</v>
      </c>
      <c r="AW441">
        <v>19</v>
      </c>
      <c r="AX441">
        <v>13</v>
      </c>
      <c r="AY441">
        <v>2</v>
      </c>
      <c r="BB441" t="s">
        <v>2208</v>
      </c>
      <c r="BI441" t="s">
        <v>2170</v>
      </c>
      <c r="BJ441" t="s">
        <v>317</v>
      </c>
      <c r="BK441">
        <v>0</v>
      </c>
      <c r="BL441">
        <v>20</v>
      </c>
      <c r="BP441" t="s">
        <v>523</v>
      </c>
      <c r="BQ441" t="s">
        <v>438</v>
      </c>
      <c r="BU441">
        <v>658</v>
      </c>
      <c r="BV441">
        <v>659</v>
      </c>
      <c r="BZ441">
        <v>27</v>
      </c>
      <c r="CA441" t="s">
        <v>257</v>
      </c>
    </row>
    <row r="442" spans="1:79">
      <c r="A442" t="s">
        <v>90</v>
      </c>
      <c r="B442">
        <v>441</v>
      </c>
      <c r="C442">
        <v>2001</v>
      </c>
      <c r="D442" t="s">
        <v>2127</v>
      </c>
      <c r="E442" t="s">
        <v>2162</v>
      </c>
      <c r="F442" t="s">
        <v>2450</v>
      </c>
      <c r="G442" t="s">
        <v>2451</v>
      </c>
      <c r="H442" t="s">
        <v>2452</v>
      </c>
      <c r="I442" t="s">
        <v>1426</v>
      </c>
      <c r="J442" t="s">
        <v>2453</v>
      </c>
      <c r="K442">
        <v>79989</v>
      </c>
      <c r="M442" t="s">
        <v>98</v>
      </c>
      <c r="N442">
        <v>20</v>
      </c>
      <c r="O442" t="s">
        <v>99</v>
      </c>
      <c r="P442" t="s">
        <v>90</v>
      </c>
      <c r="Q442" s="2">
        <v>37020</v>
      </c>
      <c r="S442" t="s">
        <v>329</v>
      </c>
      <c r="U442" t="s">
        <v>369</v>
      </c>
      <c r="AC442" t="s">
        <v>101</v>
      </c>
      <c r="AD442" t="s">
        <v>102</v>
      </c>
      <c r="AN442" t="s">
        <v>2454</v>
      </c>
      <c r="AO442" t="s">
        <v>102</v>
      </c>
      <c r="AQ442" t="s">
        <v>2455</v>
      </c>
      <c r="AS442">
        <v>15</v>
      </c>
      <c r="AV442" t="s">
        <v>2349</v>
      </c>
      <c r="AW442">
        <v>16</v>
      </c>
      <c r="AX442">
        <v>54</v>
      </c>
      <c r="AY442">
        <v>3</v>
      </c>
      <c r="BB442" t="s">
        <v>2172</v>
      </c>
      <c r="BI442" t="s">
        <v>2170</v>
      </c>
      <c r="BJ442" t="s">
        <v>317</v>
      </c>
      <c r="BK442">
        <v>0</v>
      </c>
      <c r="BL442">
        <v>20</v>
      </c>
      <c r="BP442" t="s">
        <v>1205</v>
      </c>
      <c r="BQ442" t="s">
        <v>334</v>
      </c>
      <c r="BU442">
        <v>659</v>
      </c>
      <c r="BV442">
        <v>671</v>
      </c>
      <c r="BZ442" t="s">
        <v>923</v>
      </c>
      <c r="CA442" t="s">
        <v>927</v>
      </c>
    </row>
    <row r="443" spans="1:79">
      <c r="A443" t="s">
        <v>90</v>
      </c>
      <c r="B443">
        <v>442</v>
      </c>
      <c r="C443">
        <v>2001</v>
      </c>
      <c r="D443" t="s">
        <v>2127</v>
      </c>
      <c r="E443" t="s">
        <v>2162</v>
      </c>
      <c r="F443" t="s">
        <v>2456</v>
      </c>
      <c r="G443" t="s">
        <v>2457</v>
      </c>
      <c r="H443" t="s">
        <v>2458</v>
      </c>
      <c r="I443" t="s">
        <v>2459</v>
      </c>
      <c r="J443" t="s">
        <v>2460</v>
      </c>
      <c r="K443">
        <v>80315</v>
      </c>
      <c r="M443" t="s">
        <v>98</v>
      </c>
      <c r="N443">
        <v>20</v>
      </c>
      <c r="O443" t="s">
        <v>99</v>
      </c>
      <c r="P443" t="s">
        <v>2461</v>
      </c>
      <c r="Q443" s="2">
        <v>37018</v>
      </c>
      <c r="S443" t="s">
        <v>384</v>
      </c>
      <c r="U443" t="s">
        <v>513</v>
      </c>
      <c r="AC443" t="s">
        <v>101</v>
      </c>
      <c r="AD443" t="s">
        <v>102</v>
      </c>
      <c r="AN443" t="s">
        <v>2462</v>
      </c>
      <c r="AO443" t="s">
        <v>102</v>
      </c>
      <c r="AQ443" t="s">
        <v>2463</v>
      </c>
      <c r="AS443" t="s">
        <v>531</v>
      </c>
      <c r="AV443" t="s">
        <v>817</v>
      </c>
      <c r="AW443">
        <v>4</v>
      </c>
      <c r="AX443" t="s">
        <v>2406</v>
      </c>
      <c r="AY443">
        <v>3</v>
      </c>
      <c r="BB443" t="s">
        <v>2295</v>
      </c>
      <c r="BI443" t="s">
        <v>2170</v>
      </c>
      <c r="BJ443" t="s">
        <v>317</v>
      </c>
      <c r="BK443">
        <v>0</v>
      </c>
      <c r="BL443">
        <v>28</v>
      </c>
      <c r="BP443" t="s">
        <v>1205</v>
      </c>
      <c r="BQ443" t="s">
        <v>349</v>
      </c>
      <c r="BU443">
        <v>662</v>
      </c>
      <c r="BV443">
        <v>667</v>
      </c>
      <c r="BZ443" t="s">
        <v>1163</v>
      </c>
      <c r="CA443" t="s">
        <v>1181</v>
      </c>
    </row>
    <row r="444" spans="1:79">
      <c r="A444" t="s">
        <v>90</v>
      </c>
      <c r="B444">
        <v>443</v>
      </c>
      <c r="C444">
        <v>2001</v>
      </c>
      <c r="D444" t="s">
        <v>2127</v>
      </c>
      <c r="E444" t="s">
        <v>2162</v>
      </c>
      <c r="F444" t="s">
        <v>1441</v>
      </c>
      <c r="G444" t="s">
        <v>1442</v>
      </c>
      <c r="H444" t="s">
        <v>674</v>
      </c>
      <c r="I444" t="s">
        <v>1443</v>
      </c>
      <c r="J444" t="s">
        <v>2255</v>
      </c>
      <c r="K444">
        <v>76947</v>
      </c>
      <c r="M444" t="s">
        <v>98</v>
      </c>
      <c r="N444">
        <v>20</v>
      </c>
      <c r="O444" t="s">
        <v>99</v>
      </c>
      <c r="P444" t="s">
        <v>2187</v>
      </c>
      <c r="Q444" s="2">
        <v>37013</v>
      </c>
      <c r="S444" t="s">
        <v>283</v>
      </c>
      <c r="U444" t="s">
        <v>155</v>
      </c>
      <c r="AC444" t="s">
        <v>101</v>
      </c>
      <c r="AD444" t="s">
        <v>102</v>
      </c>
      <c r="AN444" t="s">
        <v>2464</v>
      </c>
      <c r="AO444" t="s">
        <v>102</v>
      </c>
      <c r="AQ444">
        <v>158</v>
      </c>
      <c r="AS444" t="s">
        <v>142</v>
      </c>
      <c r="AV444" t="s">
        <v>127</v>
      </c>
      <c r="AW444">
        <v>34</v>
      </c>
      <c r="AX444">
        <v>22</v>
      </c>
      <c r="AY444">
        <v>1</v>
      </c>
      <c r="BB444" t="s">
        <v>2208</v>
      </c>
      <c r="BI444" t="s">
        <v>2170</v>
      </c>
      <c r="BJ444" t="s">
        <v>317</v>
      </c>
      <c r="BK444">
        <v>0</v>
      </c>
      <c r="BL444">
        <v>40</v>
      </c>
      <c r="BP444" t="s">
        <v>293</v>
      </c>
      <c r="BQ444" t="s">
        <v>293</v>
      </c>
      <c r="BU444">
        <v>725</v>
      </c>
      <c r="BV444">
        <v>712</v>
      </c>
      <c r="BZ444">
        <v>19</v>
      </c>
      <c r="CA444" t="s">
        <v>1403</v>
      </c>
    </row>
    <row r="445" spans="1:79">
      <c r="A445" t="s">
        <v>90</v>
      </c>
      <c r="B445">
        <v>444</v>
      </c>
      <c r="C445">
        <v>2001</v>
      </c>
      <c r="D445" t="s">
        <v>2127</v>
      </c>
      <c r="E445" t="s">
        <v>2162</v>
      </c>
      <c r="F445" t="s">
        <v>983</v>
      </c>
      <c r="G445" t="s">
        <v>2180</v>
      </c>
      <c r="H445" t="s">
        <v>2181</v>
      </c>
      <c r="I445" t="s">
        <v>2182</v>
      </c>
      <c r="J445" t="s">
        <v>2262</v>
      </c>
      <c r="K445">
        <v>70097</v>
      </c>
      <c r="M445" t="s">
        <v>98</v>
      </c>
      <c r="N445">
        <v>20</v>
      </c>
      <c r="O445" t="s">
        <v>99</v>
      </c>
      <c r="P445" t="s">
        <v>90</v>
      </c>
      <c r="Q445" s="2">
        <v>37019</v>
      </c>
      <c r="S445" t="s">
        <v>390</v>
      </c>
      <c r="U445">
        <v>13</v>
      </c>
      <c r="AC445" t="s">
        <v>101</v>
      </c>
      <c r="AD445" t="s">
        <v>102</v>
      </c>
      <c r="AN445" t="s">
        <v>2465</v>
      </c>
      <c r="AO445" t="s">
        <v>102</v>
      </c>
      <c r="AQ445">
        <v>275</v>
      </c>
      <c r="AS445" t="s">
        <v>589</v>
      </c>
      <c r="AV445" t="s">
        <v>2349</v>
      </c>
      <c r="AW445">
        <v>9</v>
      </c>
      <c r="AX445">
        <v>77</v>
      </c>
      <c r="AY445">
        <v>3</v>
      </c>
      <c r="BB445" t="s">
        <v>2172</v>
      </c>
      <c r="BI445" t="s">
        <v>2170</v>
      </c>
      <c r="BJ445" t="s">
        <v>317</v>
      </c>
      <c r="BK445">
        <v>0</v>
      </c>
      <c r="BL445">
        <v>36</v>
      </c>
      <c r="BP445" t="s">
        <v>589</v>
      </c>
      <c r="BQ445" t="s">
        <v>394</v>
      </c>
      <c r="BU445">
        <v>666</v>
      </c>
      <c r="BV445">
        <v>654</v>
      </c>
      <c r="BZ445" t="s">
        <v>749</v>
      </c>
      <c r="CA445" t="s">
        <v>1826</v>
      </c>
    </row>
    <row r="446" spans="1:79">
      <c r="A446" t="s">
        <v>90</v>
      </c>
      <c r="B446">
        <v>445</v>
      </c>
      <c r="C446">
        <v>2002</v>
      </c>
      <c r="D446" t="s">
        <v>2127</v>
      </c>
      <c r="E446" t="s">
        <v>2162</v>
      </c>
      <c r="F446" t="s">
        <v>2466</v>
      </c>
      <c r="G446" t="s">
        <v>2467</v>
      </c>
      <c r="H446" t="s">
        <v>2468</v>
      </c>
      <c r="I446" t="s">
        <v>2469</v>
      </c>
      <c r="J446" t="s">
        <v>2470</v>
      </c>
      <c r="K446">
        <v>50861</v>
      </c>
      <c r="M446" t="s">
        <v>98</v>
      </c>
      <c r="N446">
        <v>20</v>
      </c>
      <c r="O446" t="s">
        <v>99</v>
      </c>
      <c r="P446" t="s">
        <v>891</v>
      </c>
      <c r="Q446" s="1">
        <v>42496</v>
      </c>
      <c r="S446">
        <v>6</v>
      </c>
      <c r="U446" t="s">
        <v>513</v>
      </c>
      <c r="AC446" t="s">
        <v>101</v>
      </c>
      <c r="AD446" t="s">
        <v>102</v>
      </c>
      <c r="AN446" t="s">
        <v>2471</v>
      </c>
      <c r="AO446" t="s">
        <v>102</v>
      </c>
      <c r="AQ446" t="s">
        <v>2472</v>
      </c>
      <c r="AS446" t="s">
        <v>320</v>
      </c>
      <c r="AV446" t="s">
        <v>2349</v>
      </c>
      <c r="AW446" t="s">
        <v>517</v>
      </c>
      <c r="AX446">
        <v>60</v>
      </c>
      <c r="AY446">
        <v>3</v>
      </c>
      <c r="BB446" t="s">
        <v>2169</v>
      </c>
      <c r="BI446" t="s">
        <v>2170</v>
      </c>
      <c r="BJ446" t="s">
        <v>317</v>
      </c>
      <c r="BK446">
        <v>0</v>
      </c>
      <c r="BL446">
        <v>22</v>
      </c>
      <c r="BP446" t="s">
        <v>318</v>
      </c>
      <c r="BQ446" t="s">
        <v>782</v>
      </c>
      <c r="BU446">
        <v>642</v>
      </c>
      <c r="BV446">
        <v>646</v>
      </c>
      <c r="BZ446" t="s">
        <v>657</v>
      </c>
      <c r="CA446" t="s">
        <v>995</v>
      </c>
    </row>
    <row r="447" spans="1:79">
      <c r="A447" t="s">
        <v>90</v>
      </c>
      <c r="B447">
        <v>446</v>
      </c>
      <c r="C447">
        <v>2002</v>
      </c>
      <c r="D447" t="s">
        <v>2127</v>
      </c>
      <c r="E447" t="s">
        <v>2162</v>
      </c>
      <c r="F447" t="s">
        <v>2473</v>
      </c>
      <c r="G447" t="s">
        <v>2474</v>
      </c>
      <c r="H447" t="s">
        <v>2475</v>
      </c>
      <c r="I447" t="s">
        <v>2476</v>
      </c>
      <c r="J447" t="s">
        <v>2358</v>
      </c>
      <c r="K447">
        <v>66764</v>
      </c>
      <c r="M447" t="s">
        <v>98</v>
      </c>
      <c r="N447">
        <v>20</v>
      </c>
      <c r="O447" t="s">
        <v>99</v>
      </c>
      <c r="P447" t="s">
        <v>2477</v>
      </c>
      <c r="Q447" s="1">
        <v>42501</v>
      </c>
      <c r="S447" t="s">
        <v>125</v>
      </c>
      <c r="U447" t="s">
        <v>621</v>
      </c>
      <c r="AC447" t="s">
        <v>101</v>
      </c>
      <c r="AD447" t="s">
        <v>102</v>
      </c>
      <c r="AN447" t="s">
        <v>2478</v>
      </c>
      <c r="AO447" t="s">
        <v>102</v>
      </c>
      <c r="AQ447" t="s">
        <v>2479</v>
      </c>
      <c r="AS447" t="s">
        <v>439</v>
      </c>
      <c r="AV447" t="s">
        <v>2349</v>
      </c>
      <c r="AW447">
        <v>16</v>
      </c>
      <c r="AX447">
        <v>57</v>
      </c>
      <c r="AY447">
        <v>3</v>
      </c>
      <c r="BB447" t="s">
        <v>2208</v>
      </c>
      <c r="BI447" t="s">
        <v>2170</v>
      </c>
      <c r="BJ447" t="s">
        <v>317</v>
      </c>
      <c r="BK447">
        <v>0</v>
      </c>
      <c r="BL447">
        <v>18</v>
      </c>
      <c r="BP447" t="s">
        <v>515</v>
      </c>
      <c r="BQ447" t="s">
        <v>479</v>
      </c>
    </row>
    <row r="448" spans="1:79">
      <c r="A448" t="s">
        <v>90</v>
      </c>
      <c r="B448">
        <v>447</v>
      </c>
      <c r="C448">
        <v>2002</v>
      </c>
      <c r="D448" t="s">
        <v>2127</v>
      </c>
      <c r="E448" t="s">
        <v>2162</v>
      </c>
      <c r="F448" t="s">
        <v>2212</v>
      </c>
      <c r="G448" t="s">
        <v>2213</v>
      </c>
      <c r="H448" t="s">
        <v>2214</v>
      </c>
      <c r="I448" t="s">
        <v>2215</v>
      </c>
      <c r="J448" t="s">
        <v>2480</v>
      </c>
      <c r="K448">
        <v>71044</v>
      </c>
      <c r="M448" t="s">
        <v>98</v>
      </c>
      <c r="N448">
        <v>20</v>
      </c>
      <c r="O448" t="s">
        <v>99</v>
      </c>
      <c r="P448" t="s">
        <v>90</v>
      </c>
      <c r="Q448" s="1">
        <v>42491</v>
      </c>
      <c r="S448" t="s">
        <v>362</v>
      </c>
      <c r="U448" t="s">
        <v>371</v>
      </c>
      <c r="AC448" t="s">
        <v>101</v>
      </c>
      <c r="AD448" t="s">
        <v>102</v>
      </c>
      <c r="AN448" t="s">
        <v>2481</v>
      </c>
      <c r="AO448" t="s">
        <v>102</v>
      </c>
      <c r="AQ448" t="s">
        <v>2482</v>
      </c>
      <c r="AS448" t="s">
        <v>848</v>
      </c>
      <c r="AV448" t="s">
        <v>1233</v>
      </c>
      <c r="AW448">
        <v>1</v>
      </c>
      <c r="AX448" t="s">
        <v>1620</v>
      </c>
      <c r="AY448">
        <v>3</v>
      </c>
      <c r="AZ448" t="s">
        <v>2483</v>
      </c>
      <c r="BB448" t="s">
        <v>2217</v>
      </c>
      <c r="BI448" t="s">
        <v>2170</v>
      </c>
      <c r="BJ448" t="s">
        <v>317</v>
      </c>
      <c r="BK448">
        <v>0</v>
      </c>
      <c r="BL448">
        <v>57</v>
      </c>
      <c r="BP448" t="s">
        <v>129</v>
      </c>
      <c r="BQ448" t="s">
        <v>114</v>
      </c>
      <c r="BU448">
        <v>656</v>
      </c>
      <c r="BV448">
        <v>655</v>
      </c>
      <c r="BZ448" t="s">
        <v>923</v>
      </c>
      <c r="CA448" t="s">
        <v>257</v>
      </c>
    </row>
    <row r="449" spans="1:79">
      <c r="A449" t="s">
        <v>90</v>
      </c>
      <c r="B449">
        <v>448</v>
      </c>
      <c r="C449">
        <v>2002</v>
      </c>
      <c r="D449" t="s">
        <v>2127</v>
      </c>
      <c r="E449" t="s">
        <v>2162</v>
      </c>
      <c r="F449" t="s">
        <v>2332</v>
      </c>
      <c r="G449" t="s">
        <v>2333</v>
      </c>
      <c r="H449" t="s">
        <v>2165</v>
      </c>
      <c r="I449" t="s">
        <v>2334</v>
      </c>
      <c r="J449" t="s">
        <v>2484</v>
      </c>
      <c r="K449">
        <v>76601</v>
      </c>
      <c r="M449" t="s">
        <v>98</v>
      </c>
      <c r="N449">
        <v>20</v>
      </c>
      <c r="O449" t="s">
        <v>99</v>
      </c>
      <c r="P449" t="s">
        <v>90</v>
      </c>
      <c r="Q449" s="1">
        <v>42498</v>
      </c>
      <c r="S449" t="s">
        <v>360</v>
      </c>
      <c r="U449" t="s">
        <v>116</v>
      </c>
      <c r="AC449" t="s">
        <v>101</v>
      </c>
      <c r="AD449" t="s">
        <v>102</v>
      </c>
      <c r="AN449" t="s">
        <v>2485</v>
      </c>
      <c r="AO449" t="s">
        <v>102</v>
      </c>
      <c r="AQ449" t="s">
        <v>2486</v>
      </c>
      <c r="AS449" t="s">
        <v>530</v>
      </c>
      <c r="AV449" t="s">
        <v>2349</v>
      </c>
      <c r="AW449" t="s">
        <v>734</v>
      </c>
      <c r="AX449">
        <v>68</v>
      </c>
      <c r="AY449">
        <v>3</v>
      </c>
      <c r="BB449" t="s">
        <v>2208</v>
      </c>
      <c r="BI449" t="s">
        <v>2170</v>
      </c>
      <c r="BJ449" t="s">
        <v>317</v>
      </c>
      <c r="BK449">
        <v>0</v>
      </c>
      <c r="BL449">
        <v>16</v>
      </c>
      <c r="BP449" t="s">
        <v>169</v>
      </c>
      <c r="BQ449" t="s">
        <v>155</v>
      </c>
      <c r="BU449">
        <v>680</v>
      </c>
      <c r="BV449">
        <v>714</v>
      </c>
      <c r="BZ449" t="s">
        <v>1502</v>
      </c>
      <c r="CA449" t="s">
        <v>2140</v>
      </c>
    </row>
    <row r="450" spans="1:79">
      <c r="A450" t="s">
        <v>90</v>
      </c>
      <c r="B450">
        <v>449</v>
      </c>
      <c r="C450">
        <v>2002</v>
      </c>
      <c r="D450" t="s">
        <v>2127</v>
      </c>
      <c r="E450" t="s">
        <v>2162</v>
      </c>
      <c r="F450" t="s">
        <v>2421</v>
      </c>
      <c r="G450" t="s">
        <v>2422</v>
      </c>
      <c r="H450" t="s">
        <v>2423</v>
      </c>
      <c r="I450" t="s">
        <v>2424</v>
      </c>
      <c r="J450" t="s">
        <v>2487</v>
      </c>
      <c r="M450" t="s">
        <v>98</v>
      </c>
      <c r="N450">
        <v>20</v>
      </c>
      <c r="O450" t="s">
        <v>99</v>
      </c>
      <c r="P450" t="s">
        <v>90</v>
      </c>
      <c r="Q450" s="1">
        <v>42503</v>
      </c>
      <c r="S450" t="s">
        <v>361</v>
      </c>
      <c r="U450" t="s">
        <v>168</v>
      </c>
      <c r="AC450" t="s">
        <v>101</v>
      </c>
      <c r="AD450" t="s">
        <v>102</v>
      </c>
      <c r="AN450" t="s">
        <v>2488</v>
      </c>
      <c r="AO450" t="s">
        <v>102</v>
      </c>
      <c r="AQ450" t="s">
        <v>2489</v>
      </c>
      <c r="AS450" t="s">
        <v>248</v>
      </c>
      <c r="AV450" t="s">
        <v>323</v>
      </c>
      <c r="AW450">
        <v>35</v>
      </c>
      <c r="AX450">
        <v>19</v>
      </c>
      <c r="AY450">
        <v>2</v>
      </c>
      <c r="BB450" t="s">
        <v>2208</v>
      </c>
      <c r="BI450" t="s">
        <v>2170</v>
      </c>
      <c r="BJ450" t="s">
        <v>317</v>
      </c>
      <c r="BK450">
        <v>0</v>
      </c>
      <c r="BL450">
        <v>21</v>
      </c>
      <c r="BP450" t="s">
        <v>755</v>
      </c>
      <c r="BQ450" t="s">
        <v>126</v>
      </c>
      <c r="BU450">
        <v>677</v>
      </c>
      <c r="BV450">
        <v>688</v>
      </c>
      <c r="BZ450" t="s">
        <v>477</v>
      </c>
      <c r="CA450" t="s">
        <v>634</v>
      </c>
    </row>
    <row r="451" spans="1:79">
      <c r="A451" t="s">
        <v>90</v>
      </c>
      <c r="B451">
        <v>450</v>
      </c>
      <c r="C451">
        <v>2002</v>
      </c>
      <c r="D451" t="s">
        <v>2127</v>
      </c>
      <c r="E451" t="s">
        <v>2162</v>
      </c>
      <c r="F451" t="s">
        <v>2212</v>
      </c>
      <c r="G451" t="s">
        <v>2213</v>
      </c>
      <c r="H451" t="s">
        <v>2214</v>
      </c>
      <c r="I451" t="s">
        <v>2215</v>
      </c>
      <c r="J451" t="s">
        <v>2480</v>
      </c>
      <c r="K451">
        <v>69944</v>
      </c>
      <c r="M451" t="s">
        <v>98</v>
      </c>
      <c r="N451">
        <v>20</v>
      </c>
      <c r="O451" t="s">
        <v>99</v>
      </c>
      <c r="P451" t="s">
        <v>2490</v>
      </c>
      <c r="Q451" s="1">
        <v>42491</v>
      </c>
      <c r="S451" t="s">
        <v>335</v>
      </c>
      <c r="U451" t="s">
        <v>427</v>
      </c>
      <c r="AC451" t="s">
        <v>101</v>
      </c>
      <c r="AD451" t="s">
        <v>102</v>
      </c>
      <c r="AN451" t="s">
        <v>2491</v>
      </c>
      <c r="AO451" t="s">
        <v>102</v>
      </c>
      <c r="AQ451" t="s">
        <v>2492</v>
      </c>
      <c r="AS451" t="s">
        <v>1341</v>
      </c>
      <c r="AV451" t="s">
        <v>1233</v>
      </c>
      <c r="AW451" t="s">
        <v>2493</v>
      </c>
      <c r="AX451" t="s">
        <v>975</v>
      </c>
      <c r="AY451">
        <v>3</v>
      </c>
      <c r="AZ451" t="s">
        <v>2483</v>
      </c>
      <c r="BB451" t="s">
        <v>2208</v>
      </c>
      <c r="BI451" t="s">
        <v>2170</v>
      </c>
      <c r="BJ451" t="s">
        <v>317</v>
      </c>
      <c r="BK451">
        <v>0</v>
      </c>
      <c r="BL451">
        <v>57</v>
      </c>
      <c r="BP451">
        <v>6</v>
      </c>
      <c r="BQ451" t="s">
        <v>139</v>
      </c>
      <c r="BU451">
        <v>687</v>
      </c>
      <c r="BV451">
        <v>674</v>
      </c>
      <c r="BZ451">
        <v>23</v>
      </c>
      <c r="CA451">
        <v>25</v>
      </c>
    </row>
    <row r="452" spans="1:79">
      <c r="A452" t="s">
        <v>90</v>
      </c>
      <c r="B452">
        <v>451</v>
      </c>
      <c r="C452">
        <v>2002</v>
      </c>
      <c r="D452" t="s">
        <v>2127</v>
      </c>
      <c r="E452" t="s">
        <v>2162</v>
      </c>
      <c r="F452" t="s">
        <v>2212</v>
      </c>
      <c r="G452" t="s">
        <v>2213</v>
      </c>
      <c r="H452" t="s">
        <v>2214</v>
      </c>
      <c r="I452" t="s">
        <v>2215</v>
      </c>
      <c r="J452" t="s">
        <v>2494</v>
      </c>
      <c r="K452">
        <v>67505</v>
      </c>
      <c r="M452" t="s">
        <v>98</v>
      </c>
      <c r="N452">
        <v>20</v>
      </c>
      <c r="O452" t="s">
        <v>99</v>
      </c>
      <c r="P452" t="s">
        <v>891</v>
      </c>
      <c r="Q452" s="1">
        <v>42515</v>
      </c>
      <c r="S452" t="s">
        <v>362</v>
      </c>
      <c r="U452" t="s">
        <v>168</v>
      </c>
      <c r="AC452" t="s">
        <v>101</v>
      </c>
      <c r="AD452" t="s">
        <v>102</v>
      </c>
      <c r="AN452" t="s">
        <v>2495</v>
      </c>
      <c r="AO452" t="s">
        <v>102</v>
      </c>
      <c r="AQ452" t="s">
        <v>2496</v>
      </c>
      <c r="AS452" t="s">
        <v>439</v>
      </c>
      <c r="AV452" t="s">
        <v>359</v>
      </c>
      <c r="AW452">
        <v>22</v>
      </c>
      <c r="AX452">
        <v>35</v>
      </c>
      <c r="AY452">
        <v>2</v>
      </c>
      <c r="AZ452" t="s">
        <v>450</v>
      </c>
      <c r="BB452" t="s">
        <v>2217</v>
      </c>
      <c r="BI452" t="s">
        <v>2170</v>
      </c>
      <c r="BJ452" t="s">
        <v>317</v>
      </c>
      <c r="BK452">
        <v>0</v>
      </c>
      <c r="BL452">
        <v>22</v>
      </c>
      <c r="BP452" t="s">
        <v>360</v>
      </c>
      <c r="BQ452" t="s">
        <v>361</v>
      </c>
      <c r="BU452">
        <v>674</v>
      </c>
      <c r="BV452">
        <v>643</v>
      </c>
      <c r="BZ452" t="s">
        <v>378</v>
      </c>
      <c r="CA452" t="s">
        <v>1031</v>
      </c>
    </row>
    <row r="453" spans="1:79">
      <c r="A453" t="s">
        <v>90</v>
      </c>
      <c r="B453">
        <v>452</v>
      </c>
      <c r="C453">
        <v>2002</v>
      </c>
      <c r="D453" t="s">
        <v>2127</v>
      </c>
      <c r="E453" t="s">
        <v>2162</v>
      </c>
      <c r="F453" t="s">
        <v>2497</v>
      </c>
      <c r="G453" t="s">
        <v>1476</v>
      </c>
      <c r="H453" t="s">
        <v>1477</v>
      </c>
      <c r="I453" t="s">
        <v>1478</v>
      </c>
      <c r="J453" t="s">
        <v>2171</v>
      </c>
      <c r="K453">
        <v>60683</v>
      </c>
      <c r="M453" t="s">
        <v>98</v>
      </c>
      <c r="N453">
        <v>20</v>
      </c>
      <c r="O453" t="s">
        <v>99</v>
      </c>
      <c r="P453" t="s">
        <v>933</v>
      </c>
      <c r="Q453" s="1">
        <v>42499</v>
      </c>
      <c r="S453" t="s">
        <v>390</v>
      </c>
      <c r="U453">
        <v>3</v>
      </c>
      <c r="AC453" t="s">
        <v>101</v>
      </c>
      <c r="AD453" t="s">
        <v>102</v>
      </c>
      <c r="AN453" t="s">
        <v>2498</v>
      </c>
      <c r="AO453" t="s">
        <v>102</v>
      </c>
      <c r="AQ453" t="s">
        <v>2499</v>
      </c>
      <c r="AS453" t="s">
        <v>387</v>
      </c>
      <c r="AV453" t="s">
        <v>359</v>
      </c>
      <c r="AW453">
        <v>25</v>
      </c>
      <c r="AX453">
        <v>43</v>
      </c>
      <c r="AY453">
        <v>2</v>
      </c>
      <c r="AZ453" t="s">
        <v>141</v>
      </c>
      <c r="BB453" t="s">
        <v>2208</v>
      </c>
      <c r="BI453" t="s">
        <v>2170</v>
      </c>
      <c r="BJ453" t="s">
        <v>317</v>
      </c>
      <c r="BK453">
        <v>0</v>
      </c>
      <c r="BL453">
        <v>30</v>
      </c>
      <c r="BP453">
        <v>7</v>
      </c>
      <c r="BQ453" t="s">
        <v>366</v>
      </c>
      <c r="BU453">
        <v>607</v>
      </c>
      <c r="BV453">
        <v>615</v>
      </c>
      <c r="BZ453">
        <v>28</v>
      </c>
      <c r="CA453" t="s">
        <v>1162</v>
      </c>
    </row>
    <row r="454" spans="1:79">
      <c r="A454" t="s">
        <v>90</v>
      </c>
      <c r="B454">
        <v>453</v>
      </c>
      <c r="C454">
        <v>2002</v>
      </c>
      <c r="D454" t="s">
        <v>2127</v>
      </c>
      <c r="E454" t="s">
        <v>2162</v>
      </c>
      <c r="F454" t="s">
        <v>2173</v>
      </c>
      <c r="G454" t="s">
        <v>2174</v>
      </c>
      <c r="H454" t="s">
        <v>654</v>
      </c>
      <c r="I454" t="s">
        <v>2175</v>
      </c>
      <c r="J454" t="s">
        <v>2500</v>
      </c>
      <c r="K454">
        <v>71414</v>
      </c>
      <c r="M454" t="s">
        <v>98</v>
      </c>
      <c r="N454">
        <v>20</v>
      </c>
      <c r="O454" t="s">
        <v>99</v>
      </c>
      <c r="P454" t="s">
        <v>90</v>
      </c>
      <c r="Q454" s="1">
        <v>42500</v>
      </c>
      <c r="S454" t="s">
        <v>384</v>
      </c>
      <c r="U454" t="s">
        <v>355</v>
      </c>
      <c r="AC454" t="s">
        <v>101</v>
      </c>
      <c r="AD454" t="s">
        <v>102</v>
      </c>
      <c r="AN454" t="s">
        <v>2501</v>
      </c>
      <c r="AO454" t="s">
        <v>102</v>
      </c>
      <c r="AQ454" t="s">
        <v>2502</v>
      </c>
      <c r="AS454">
        <v>20</v>
      </c>
      <c r="AV454" t="s">
        <v>817</v>
      </c>
      <c r="AW454">
        <v>4</v>
      </c>
      <c r="AX454" t="s">
        <v>2503</v>
      </c>
      <c r="AY454">
        <v>3</v>
      </c>
      <c r="BB454" t="s">
        <v>2172</v>
      </c>
      <c r="BI454" t="s">
        <v>2170</v>
      </c>
      <c r="BJ454" t="s">
        <v>317</v>
      </c>
      <c r="BK454">
        <v>0</v>
      </c>
      <c r="BL454">
        <v>24</v>
      </c>
      <c r="BP454" t="s">
        <v>394</v>
      </c>
      <c r="BQ454" t="s">
        <v>947</v>
      </c>
      <c r="BU454">
        <v>655</v>
      </c>
      <c r="BV454">
        <v>654</v>
      </c>
      <c r="BZ454" t="s">
        <v>922</v>
      </c>
      <c r="CA454" t="s">
        <v>875</v>
      </c>
    </row>
    <row r="455" spans="1:79">
      <c r="A455" t="s">
        <v>90</v>
      </c>
      <c r="B455">
        <v>454</v>
      </c>
      <c r="C455">
        <v>2002</v>
      </c>
      <c r="D455" t="s">
        <v>2127</v>
      </c>
      <c r="E455" t="s">
        <v>2162</v>
      </c>
      <c r="F455" t="s">
        <v>2163</v>
      </c>
      <c r="G455" t="s">
        <v>2164</v>
      </c>
      <c r="H455" t="s">
        <v>2165</v>
      </c>
      <c r="I455" t="s">
        <v>2166</v>
      </c>
      <c r="J455" t="s">
        <v>2504</v>
      </c>
      <c r="K455">
        <v>79072</v>
      </c>
      <c r="M455" t="s">
        <v>98</v>
      </c>
      <c r="N455">
        <v>20</v>
      </c>
      <c r="O455" t="s">
        <v>99</v>
      </c>
      <c r="P455" t="s">
        <v>2505</v>
      </c>
      <c r="Q455" s="1">
        <v>42495</v>
      </c>
      <c r="S455" t="s">
        <v>384</v>
      </c>
      <c r="U455" t="s">
        <v>355</v>
      </c>
      <c r="AC455" t="s">
        <v>101</v>
      </c>
      <c r="AD455" t="s">
        <v>102</v>
      </c>
      <c r="AN455" t="s">
        <v>2506</v>
      </c>
      <c r="AO455" t="s">
        <v>102</v>
      </c>
      <c r="AQ455" t="s">
        <v>2507</v>
      </c>
      <c r="AS455" t="s">
        <v>1054</v>
      </c>
      <c r="AV455" t="s">
        <v>870</v>
      </c>
      <c r="AW455">
        <v>12</v>
      </c>
      <c r="AX455">
        <v>33</v>
      </c>
      <c r="AY455">
        <v>2</v>
      </c>
      <c r="BB455" t="s">
        <v>2172</v>
      </c>
      <c r="BI455" t="s">
        <v>2170</v>
      </c>
      <c r="BJ455" t="s">
        <v>317</v>
      </c>
      <c r="BK455">
        <v>0</v>
      </c>
      <c r="BL455">
        <v>21</v>
      </c>
      <c r="BP455" t="s">
        <v>507</v>
      </c>
      <c r="BQ455" t="s">
        <v>507</v>
      </c>
      <c r="BU455">
        <v>621</v>
      </c>
      <c r="BV455">
        <v>625</v>
      </c>
      <c r="BZ455" t="s">
        <v>860</v>
      </c>
      <c r="CA455" t="s">
        <v>725</v>
      </c>
    </row>
    <row r="456" spans="1:79">
      <c r="A456" t="s">
        <v>90</v>
      </c>
      <c r="B456">
        <v>455</v>
      </c>
      <c r="C456">
        <v>2002</v>
      </c>
      <c r="D456" t="s">
        <v>2127</v>
      </c>
      <c r="E456" t="s">
        <v>2162</v>
      </c>
      <c r="F456" t="s">
        <v>2362</v>
      </c>
      <c r="G456" t="s">
        <v>2363</v>
      </c>
      <c r="H456" t="s">
        <v>2165</v>
      </c>
      <c r="I456" t="s">
        <v>1478</v>
      </c>
      <c r="J456" t="s">
        <v>2508</v>
      </c>
      <c r="K456">
        <v>75064</v>
      </c>
      <c r="M456" t="s">
        <v>98</v>
      </c>
      <c r="N456">
        <v>20</v>
      </c>
      <c r="O456" t="s">
        <v>99</v>
      </c>
      <c r="P456" t="s">
        <v>891</v>
      </c>
      <c r="Q456" s="1">
        <v>42512</v>
      </c>
      <c r="S456">
        <v>6</v>
      </c>
      <c r="U456" t="s">
        <v>513</v>
      </c>
      <c r="AC456" t="s">
        <v>101</v>
      </c>
      <c r="AD456" t="s">
        <v>102</v>
      </c>
      <c r="AN456" t="s">
        <v>2509</v>
      </c>
      <c r="AO456" t="s">
        <v>102</v>
      </c>
      <c r="AQ456" t="s">
        <v>2510</v>
      </c>
      <c r="AS456" t="s">
        <v>1486</v>
      </c>
      <c r="AV456" t="s">
        <v>1233</v>
      </c>
      <c r="AW456">
        <v>5</v>
      </c>
      <c r="AX456" t="s">
        <v>2511</v>
      </c>
      <c r="AY456">
        <v>3</v>
      </c>
      <c r="AZ456" t="s">
        <v>2512</v>
      </c>
      <c r="BB456" t="s">
        <v>2172</v>
      </c>
      <c r="BI456" t="s">
        <v>2170</v>
      </c>
      <c r="BJ456" t="s">
        <v>317</v>
      </c>
      <c r="BK456">
        <v>0</v>
      </c>
      <c r="BL456">
        <v>32</v>
      </c>
      <c r="BP456">
        <v>8</v>
      </c>
      <c r="BQ456" t="s">
        <v>1205</v>
      </c>
      <c r="BU456">
        <v>708</v>
      </c>
      <c r="BV456">
        <v>691</v>
      </c>
      <c r="BZ456" t="s">
        <v>1020</v>
      </c>
      <c r="CA456" t="s">
        <v>1020</v>
      </c>
    </row>
    <row r="457" spans="1:79">
      <c r="A457" t="s">
        <v>90</v>
      </c>
      <c r="B457">
        <v>456</v>
      </c>
      <c r="C457">
        <v>2002</v>
      </c>
      <c r="D457" t="s">
        <v>2127</v>
      </c>
      <c r="E457" t="s">
        <v>2162</v>
      </c>
      <c r="F457" t="s">
        <v>2444</v>
      </c>
      <c r="G457" t="s">
        <v>2375</v>
      </c>
      <c r="H457" t="s">
        <v>2376</v>
      </c>
      <c r="I457" t="s">
        <v>2377</v>
      </c>
      <c r="J457" t="s">
        <v>2513</v>
      </c>
      <c r="K457">
        <v>75081</v>
      </c>
      <c r="M457" t="s">
        <v>98</v>
      </c>
      <c r="N457">
        <v>20</v>
      </c>
      <c r="O457" t="s">
        <v>99</v>
      </c>
      <c r="P457" t="s">
        <v>90</v>
      </c>
      <c r="Q457" s="1">
        <v>42512</v>
      </c>
      <c r="S457" t="s">
        <v>384</v>
      </c>
      <c r="U457" t="s">
        <v>155</v>
      </c>
      <c r="AC457" t="s">
        <v>101</v>
      </c>
      <c r="AD457" t="s">
        <v>102</v>
      </c>
      <c r="AN457" t="s">
        <v>2514</v>
      </c>
      <c r="AO457" t="s">
        <v>102</v>
      </c>
      <c r="AQ457" t="s">
        <v>2515</v>
      </c>
      <c r="AS457">
        <v>34</v>
      </c>
      <c r="AV457" t="s">
        <v>870</v>
      </c>
      <c r="AW457">
        <v>21</v>
      </c>
      <c r="AX457">
        <v>27</v>
      </c>
      <c r="AY457">
        <v>2</v>
      </c>
      <c r="BB457" t="s">
        <v>2172</v>
      </c>
      <c r="BI457" t="s">
        <v>2170</v>
      </c>
      <c r="BJ457" t="s">
        <v>317</v>
      </c>
      <c r="BK457">
        <v>0</v>
      </c>
      <c r="BL457">
        <v>15</v>
      </c>
      <c r="BP457" t="s">
        <v>782</v>
      </c>
      <c r="BQ457" t="s">
        <v>782</v>
      </c>
      <c r="BU457">
        <v>684</v>
      </c>
      <c r="BV457">
        <v>667</v>
      </c>
      <c r="BZ457" t="s">
        <v>876</v>
      </c>
      <c r="CA457" t="s">
        <v>2019</v>
      </c>
    </row>
    <row r="458" spans="1:79">
      <c r="A458" t="s">
        <v>90</v>
      </c>
      <c r="B458">
        <v>457</v>
      </c>
      <c r="C458">
        <v>2002</v>
      </c>
      <c r="D458" t="s">
        <v>2127</v>
      </c>
      <c r="E458" t="s">
        <v>2162</v>
      </c>
      <c r="F458" t="s">
        <v>2497</v>
      </c>
      <c r="G458" t="s">
        <v>1476</v>
      </c>
      <c r="H458" t="s">
        <v>1477</v>
      </c>
      <c r="I458" t="s">
        <v>1478</v>
      </c>
      <c r="J458" t="s">
        <v>2516</v>
      </c>
      <c r="K458">
        <v>64004</v>
      </c>
      <c r="M458" t="s">
        <v>98</v>
      </c>
      <c r="N458">
        <v>20</v>
      </c>
      <c r="O458" t="s">
        <v>99</v>
      </c>
      <c r="P458" t="s">
        <v>90</v>
      </c>
      <c r="Q458" s="1">
        <v>42502</v>
      </c>
      <c r="S458" t="s">
        <v>361</v>
      </c>
      <c r="U458" t="s">
        <v>638</v>
      </c>
      <c r="AC458" t="s">
        <v>101</v>
      </c>
      <c r="AD458" t="s">
        <v>102</v>
      </c>
      <c r="AN458" t="s">
        <v>2517</v>
      </c>
      <c r="AO458" t="s">
        <v>102</v>
      </c>
      <c r="AQ458" t="s">
        <v>2518</v>
      </c>
      <c r="AS458" t="s">
        <v>298</v>
      </c>
      <c r="AV458" t="s">
        <v>2349</v>
      </c>
      <c r="AW458">
        <v>18</v>
      </c>
      <c r="AX458">
        <v>55</v>
      </c>
      <c r="AY458">
        <v>3</v>
      </c>
      <c r="AZ458" t="s">
        <v>2519</v>
      </c>
      <c r="BB458" t="s">
        <v>2172</v>
      </c>
      <c r="BI458" t="s">
        <v>2170</v>
      </c>
      <c r="BJ458" t="s">
        <v>317</v>
      </c>
      <c r="BK458">
        <v>0</v>
      </c>
      <c r="BL458">
        <v>20</v>
      </c>
      <c r="BP458">
        <v>6</v>
      </c>
      <c r="BQ458" t="s">
        <v>296</v>
      </c>
      <c r="BU458">
        <v>640</v>
      </c>
      <c r="BV458">
        <v>655</v>
      </c>
      <c r="BZ458" t="s">
        <v>1181</v>
      </c>
      <c r="CA458" t="s">
        <v>875</v>
      </c>
    </row>
    <row r="459" spans="1:79">
      <c r="A459" t="s">
        <v>90</v>
      </c>
      <c r="B459">
        <v>458</v>
      </c>
      <c r="C459">
        <v>2002</v>
      </c>
      <c r="D459" t="s">
        <v>2127</v>
      </c>
      <c r="E459" t="s">
        <v>2162</v>
      </c>
      <c r="F459" t="s">
        <v>2444</v>
      </c>
      <c r="G459" t="s">
        <v>2375</v>
      </c>
      <c r="H459" t="s">
        <v>2376</v>
      </c>
      <c r="I459" t="s">
        <v>2377</v>
      </c>
      <c r="J459" t="s">
        <v>2320</v>
      </c>
      <c r="K459">
        <v>70191</v>
      </c>
      <c r="M459" t="s">
        <v>98</v>
      </c>
      <c r="N459">
        <v>20</v>
      </c>
      <c r="O459" t="s">
        <v>99</v>
      </c>
      <c r="P459" t="s">
        <v>891</v>
      </c>
      <c r="Q459" s="1">
        <v>42498</v>
      </c>
      <c r="S459" t="s">
        <v>335</v>
      </c>
      <c r="U459" t="s">
        <v>369</v>
      </c>
      <c r="AC459" t="s">
        <v>101</v>
      </c>
      <c r="AD459" t="s">
        <v>102</v>
      </c>
      <c r="AN459" t="s">
        <v>2520</v>
      </c>
      <c r="AO459" t="s">
        <v>102</v>
      </c>
      <c r="AQ459" t="s">
        <v>2521</v>
      </c>
      <c r="AS459" t="s">
        <v>1365</v>
      </c>
      <c r="AV459" t="s">
        <v>870</v>
      </c>
      <c r="AW459">
        <v>18</v>
      </c>
      <c r="AX459">
        <v>28</v>
      </c>
      <c r="AY459">
        <v>2</v>
      </c>
      <c r="AZ459" t="s">
        <v>2188</v>
      </c>
      <c r="BB459" t="s">
        <v>2172</v>
      </c>
      <c r="BI459" t="s">
        <v>2170</v>
      </c>
      <c r="BJ459" t="s">
        <v>317</v>
      </c>
      <c r="BK459">
        <v>0</v>
      </c>
      <c r="BL459">
        <v>16</v>
      </c>
      <c r="BP459" t="s">
        <v>328</v>
      </c>
      <c r="BQ459" t="s">
        <v>328</v>
      </c>
      <c r="BU459">
        <v>642</v>
      </c>
      <c r="BV459">
        <v>645</v>
      </c>
      <c r="BZ459" t="s">
        <v>337</v>
      </c>
      <c r="CA459" t="s">
        <v>923</v>
      </c>
    </row>
    <row r="460" spans="1:79">
      <c r="A460" t="s">
        <v>90</v>
      </c>
      <c r="B460">
        <v>459</v>
      </c>
      <c r="C460">
        <v>2002</v>
      </c>
      <c r="D460" t="s">
        <v>2127</v>
      </c>
      <c r="E460" t="s">
        <v>2162</v>
      </c>
      <c r="F460" t="s">
        <v>983</v>
      </c>
      <c r="G460" t="s">
        <v>2180</v>
      </c>
      <c r="H460" t="s">
        <v>2181</v>
      </c>
      <c r="I460" t="s">
        <v>2182</v>
      </c>
      <c r="J460" t="s">
        <v>2522</v>
      </c>
      <c r="K460">
        <v>65776</v>
      </c>
      <c r="M460" t="s">
        <v>98</v>
      </c>
      <c r="N460">
        <v>20</v>
      </c>
      <c r="O460" t="s">
        <v>99</v>
      </c>
      <c r="P460" t="s">
        <v>90</v>
      </c>
      <c r="Q460" s="1">
        <v>42499</v>
      </c>
      <c r="S460" t="s">
        <v>390</v>
      </c>
      <c r="U460" t="s">
        <v>531</v>
      </c>
      <c r="AC460" t="s">
        <v>101</v>
      </c>
      <c r="AD460" t="s">
        <v>102</v>
      </c>
      <c r="AN460" t="s">
        <v>2523</v>
      </c>
      <c r="AO460" t="s">
        <v>102</v>
      </c>
      <c r="AQ460" t="s">
        <v>2524</v>
      </c>
      <c r="AS460" t="s">
        <v>312</v>
      </c>
      <c r="AV460" t="s">
        <v>817</v>
      </c>
      <c r="AW460" t="s">
        <v>627</v>
      </c>
      <c r="AX460" t="s">
        <v>2177</v>
      </c>
      <c r="AY460">
        <v>3</v>
      </c>
      <c r="AZ460" t="s">
        <v>2525</v>
      </c>
      <c r="BB460" t="s">
        <v>2172</v>
      </c>
      <c r="BI460" t="s">
        <v>2170</v>
      </c>
      <c r="BJ460" t="s">
        <v>317</v>
      </c>
      <c r="BK460">
        <v>0</v>
      </c>
      <c r="BL460">
        <v>25</v>
      </c>
      <c r="BP460" t="s">
        <v>283</v>
      </c>
      <c r="BQ460" t="s">
        <v>125</v>
      </c>
      <c r="BZ460" t="s">
        <v>197</v>
      </c>
      <c r="CA460">
        <v>23</v>
      </c>
    </row>
    <row r="461" spans="1:79">
      <c r="A461" t="s">
        <v>90</v>
      </c>
      <c r="B461">
        <v>460</v>
      </c>
      <c r="C461">
        <v>2002</v>
      </c>
      <c r="D461" t="s">
        <v>2127</v>
      </c>
      <c r="E461" t="s">
        <v>2162</v>
      </c>
      <c r="F461" t="s">
        <v>2526</v>
      </c>
      <c r="G461" t="s">
        <v>2527</v>
      </c>
      <c r="H461" t="s">
        <v>2528</v>
      </c>
      <c r="I461" t="s">
        <v>2529</v>
      </c>
      <c r="J461" t="s">
        <v>2530</v>
      </c>
      <c r="K461">
        <v>74555</v>
      </c>
      <c r="M461" t="s">
        <v>98</v>
      </c>
      <c r="N461">
        <v>20</v>
      </c>
      <c r="O461" t="s">
        <v>99</v>
      </c>
      <c r="P461" t="s">
        <v>90</v>
      </c>
      <c r="Q461" s="1">
        <v>42516</v>
      </c>
      <c r="S461" t="s">
        <v>384</v>
      </c>
      <c r="U461" t="s">
        <v>168</v>
      </c>
      <c r="AC461" t="s">
        <v>101</v>
      </c>
      <c r="AD461" t="s">
        <v>102</v>
      </c>
      <c r="AN461" t="s">
        <v>2531</v>
      </c>
      <c r="AO461" t="s">
        <v>102</v>
      </c>
      <c r="AQ461" t="s">
        <v>2532</v>
      </c>
      <c r="AS461" t="s">
        <v>349</v>
      </c>
      <c r="AV461" t="s">
        <v>2349</v>
      </c>
      <c r="AW461" t="s">
        <v>708</v>
      </c>
      <c r="AX461">
        <v>64</v>
      </c>
      <c r="AY461">
        <v>3</v>
      </c>
      <c r="BB461" t="s">
        <v>2172</v>
      </c>
      <c r="BI461" t="s">
        <v>2170</v>
      </c>
      <c r="BJ461" t="s">
        <v>317</v>
      </c>
      <c r="BK461">
        <v>0</v>
      </c>
      <c r="BL461">
        <v>10</v>
      </c>
      <c r="BP461">
        <v>6</v>
      </c>
      <c r="BQ461" t="s">
        <v>144</v>
      </c>
      <c r="BU461">
        <v>664</v>
      </c>
      <c r="BV461">
        <v>666</v>
      </c>
      <c r="BZ461">
        <v>22</v>
      </c>
      <c r="CA461">
        <v>21</v>
      </c>
    </row>
    <row r="462" spans="1:79">
      <c r="A462" t="s">
        <v>90</v>
      </c>
      <c r="B462">
        <v>461</v>
      </c>
      <c r="C462">
        <v>2002</v>
      </c>
      <c r="D462" t="s">
        <v>2127</v>
      </c>
      <c r="E462" t="s">
        <v>2162</v>
      </c>
      <c r="F462" t="s">
        <v>2257</v>
      </c>
      <c r="G462" t="s">
        <v>2258</v>
      </c>
      <c r="H462" t="s">
        <v>416</v>
      </c>
      <c r="I462" t="s">
        <v>752</v>
      </c>
      <c r="M462" t="s">
        <v>98</v>
      </c>
      <c r="N462">
        <v>20</v>
      </c>
      <c r="O462" t="s">
        <v>99</v>
      </c>
      <c r="P462" t="s">
        <v>90</v>
      </c>
      <c r="S462" t="s">
        <v>283</v>
      </c>
      <c r="U462" t="s">
        <v>168</v>
      </c>
      <c r="AC462" t="s">
        <v>101</v>
      </c>
      <c r="AD462" t="s">
        <v>102</v>
      </c>
      <c r="AN462">
        <v>850</v>
      </c>
      <c r="AO462" t="s">
        <v>102</v>
      </c>
      <c r="AQ462">
        <v>116</v>
      </c>
      <c r="AS462" t="s">
        <v>384</v>
      </c>
      <c r="AV462" t="s">
        <v>870</v>
      </c>
      <c r="AW462">
        <v>23</v>
      </c>
      <c r="AX462" t="s">
        <v>1030</v>
      </c>
      <c r="AY462">
        <v>2</v>
      </c>
      <c r="BB462" t="s">
        <v>2217</v>
      </c>
      <c r="BI462" t="s">
        <v>2170</v>
      </c>
      <c r="BJ462" t="s">
        <v>317</v>
      </c>
      <c r="BK462">
        <v>0</v>
      </c>
      <c r="BL462">
        <v>30</v>
      </c>
      <c r="BM462">
        <v>90</v>
      </c>
      <c r="BP462" t="s">
        <v>293</v>
      </c>
      <c r="BQ462" t="s">
        <v>182</v>
      </c>
      <c r="BR462" t="s">
        <v>298</v>
      </c>
    </row>
    <row r="463" spans="1:79">
      <c r="A463" t="s">
        <v>90</v>
      </c>
      <c r="B463">
        <v>462</v>
      </c>
      <c r="C463">
        <v>2002</v>
      </c>
      <c r="D463" t="s">
        <v>2127</v>
      </c>
      <c r="E463" t="s">
        <v>2162</v>
      </c>
      <c r="F463" t="s">
        <v>2533</v>
      </c>
      <c r="G463" t="s">
        <v>2534</v>
      </c>
      <c r="H463" t="s">
        <v>2535</v>
      </c>
      <c r="I463" t="s">
        <v>2536</v>
      </c>
      <c r="M463" t="s">
        <v>98</v>
      </c>
      <c r="N463">
        <v>20</v>
      </c>
      <c r="O463" t="s">
        <v>99</v>
      </c>
      <c r="P463" t="s">
        <v>90</v>
      </c>
      <c r="S463" t="s">
        <v>387</v>
      </c>
      <c r="U463" t="s">
        <v>129</v>
      </c>
      <c r="AC463" t="s">
        <v>101</v>
      </c>
      <c r="AD463" t="s">
        <v>102</v>
      </c>
      <c r="AN463">
        <v>1370</v>
      </c>
      <c r="AO463" t="s">
        <v>102</v>
      </c>
      <c r="AQ463">
        <v>1730</v>
      </c>
      <c r="AS463" t="s">
        <v>2537</v>
      </c>
      <c r="AV463" t="s">
        <v>2349</v>
      </c>
      <c r="AW463" t="s">
        <v>627</v>
      </c>
      <c r="AX463">
        <v>70</v>
      </c>
      <c r="AY463">
        <v>3</v>
      </c>
      <c r="BB463" t="s">
        <v>2172</v>
      </c>
      <c r="BI463" t="s">
        <v>2170</v>
      </c>
      <c r="BJ463" t="s">
        <v>317</v>
      </c>
      <c r="BK463">
        <v>0</v>
      </c>
      <c r="BL463">
        <v>36</v>
      </c>
      <c r="BM463">
        <v>102</v>
      </c>
      <c r="BP463" t="s">
        <v>328</v>
      </c>
      <c r="BQ463" t="s">
        <v>782</v>
      </c>
      <c r="BR463" t="s">
        <v>328</v>
      </c>
    </row>
    <row r="464" spans="1:79">
      <c r="A464" t="s">
        <v>90</v>
      </c>
      <c r="B464">
        <v>463</v>
      </c>
      <c r="C464">
        <v>1998</v>
      </c>
      <c r="D464" t="s">
        <v>2127</v>
      </c>
      <c r="E464" t="s">
        <v>2162</v>
      </c>
      <c r="F464" t="s">
        <v>2210</v>
      </c>
      <c r="G464" t="s">
        <v>1723</v>
      </c>
      <c r="H464" t="s">
        <v>1724</v>
      </c>
      <c r="I464" t="s">
        <v>512</v>
      </c>
      <c r="J464" t="s">
        <v>2538</v>
      </c>
      <c r="M464" t="s">
        <v>98</v>
      </c>
      <c r="N464">
        <v>20</v>
      </c>
      <c r="O464" t="s">
        <v>99</v>
      </c>
      <c r="P464" t="s">
        <v>2187</v>
      </c>
      <c r="Q464" s="2">
        <v>35915</v>
      </c>
      <c r="S464" t="s">
        <v>362</v>
      </c>
      <c r="U464" t="s">
        <v>329</v>
      </c>
      <c r="AC464" t="s">
        <v>101</v>
      </c>
      <c r="AD464" t="s">
        <v>102</v>
      </c>
      <c r="AN464">
        <v>946</v>
      </c>
      <c r="AO464" t="s">
        <v>102</v>
      </c>
      <c r="AQ464">
        <v>256</v>
      </c>
      <c r="AS464" t="s">
        <v>503</v>
      </c>
      <c r="AV464" t="s">
        <v>310</v>
      </c>
      <c r="AW464">
        <v>44</v>
      </c>
      <c r="AX464">
        <v>13</v>
      </c>
      <c r="AY464">
        <v>1</v>
      </c>
      <c r="AZ464" t="s">
        <v>2539</v>
      </c>
      <c r="BB464" t="s">
        <v>110</v>
      </c>
      <c r="BI464" t="s">
        <v>2170</v>
      </c>
      <c r="BJ464" t="s">
        <v>317</v>
      </c>
      <c r="BK464">
        <v>0</v>
      </c>
      <c r="BL464">
        <v>38</v>
      </c>
      <c r="BP464" t="s">
        <v>1009</v>
      </c>
      <c r="BQ464" t="s">
        <v>680</v>
      </c>
      <c r="BU464">
        <v>700</v>
      </c>
      <c r="BV464">
        <v>700</v>
      </c>
      <c r="BZ464" t="s">
        <v>837</v>
      </c>
      <c r="CA464" t="s">
        <v>626</v>
      </c>
    </row>
    <row r="465" spans="1:79">
      <c r="A465" t="s">
        <v>90</v>
      </c>
      <c r="B465">
        <v>464</v>
      </c>
      <c r="C465">
        <v>1998</v>
      </c>
      <c r="D465" t="s">
        <v>2127</v>
      </c>
      <c r="E465" t="s">
        <v>2162</v>
      </c>
      <c r="F465" t="s">
        <v>2205</v>
      </c>
      <c r="G465" t="s">
        <v>2540</v>
      </c>
      <c r="H465" t="s">
        <v>2541</v>
      </c>
      <c r="I465" t="s">
        <v>1392</v>
      </c>
      <c r="J465" t="s">
        <v>2542</v>
      </c>
      <c r="K465">
        <v>81790</v>
      </c>
      <c r="M465" t="s">
        <v>98</v>
      </c>
      <c r="N465">
        <v>20</v>
      </c>
      <c r="O465" t="s">
        <v>99</v>
      </c>
      <c r="Q465" s="2">
        <v>35922</v>
      </c>
      <c r="S465" t="s">
        <v>335</v>
      </c>
      <c r="U465" t="s">
        <v>155</v>
      </c>
      <c r="AC465" t="s">
        <v>101</v>
      </c>
      <c r="AD465" t="s">
        <v>102</v>
      </c>
      <c r="AN465">
        <v>892</v>
      </c>
      <c r="AO465" t="s">
        <v>102</v>
      </c>
      <c r="AQ465">
        <v>135</v>
      </c>
      <c r="AS465" t="s">
        <v>755</v>
      </c>
      <c r="AV465" t="s">
        <v>359</v>
      </c>
      <c r="AW465">
        <v>24</v>
      </c>
      <c r="AX465">
        <v>32</v>
      </c>
      <c r="AY465">
        <v>2</v>
      </c>
      <c r="AZ465" t="s">
        <v>2543</v>
      </c>
      <c r="BB465" t="s">
        <v>110</v>
      </c>
      <c r="BI465" t="s">
        <v>2170</v>
      </c>
      <c r="BJ465" t="s">
        <v>317</v>
      </c>
      <c r="BK465">
        <v>0</v>
      </c>
      <c r="BL465">
        <v>22</v>
      </c>
      <c r="BP465" t="s">
        <v>531</v>
      </c>
      <c r="BQ465" t="s">
        <v>531</v>
      </c>
      <c r="BU465">
        <v>646</v>
      </c>
      <c r="BV465">
        <v>640</v>
      </c>
      <c r="BZ465" t="s">
        <v>1146</v>
      </c>
      <c r="CA465" t="s">
        <v>385</v>
      </c>
    </row>
    <row r="466" spans="1:79">
      <c r="A466" t="s">
        <v>90</v>
      </c>
      <c r="B466">
        <v>465</v>
      </c>
      <c r="C466">
        <v>1998</v>
      </c>
      <c r="D466" t="s">
        <v>2127</v>
      </c>
      <c r="E466" t="s">
        <v>2162</v>
      </c>
      <c r="F466" t="s">
        <v>2205</v>
      </c>
      <c r="G466" t="s">
        <v>2544</v>
      </c>
      <c r="H466" t="s">
        <v>2245</v>
      </c>
      <c r="I466" t="s">
        <v>1392</v>
      </c>
      <c r="J466" t="s">
        <v>2545</v>
      </c>
      <c r="K466">
        <v>70599</v>
      </c>
      <c r="M466" t="s">
        <v>98</v>
      </c>
      <c r="N466">
        <v>20</v>
      </c>
      <c r="O466" t="s">
        <v>99</v>
      </c>
      <c r="P466" t="s">
        <v>90</v>
      </c>
      <c r="Q466" s="2">
        <v>35922</v>
      </c>
      <c r="S466" t="s">
        <v>357</v>
      </c>
      <c r="U466" t="s">
        <v>357</v>
      </c>
      <c r="AC466" t="s">
        <v>101</v>
      </c>
      <c r="AD466" t="s">
        <v>102</v>
      </c>
      <c r="AN466">
        <v>1180</v>
      </c>
      <c r="AO466" t="s">
        <v>102</v>
      </c>
      <c r="AQ466">
        <v>206</v>
      </c>
      <c r="AS466" t="s">
        <v>293</v>
      </c>
      <c r="AV466" t="s">
        <v>870</v>
      </c>
      <c r="AW466">
        <v>22</v>
      </c>
      <c r="AX466">
        <v>22</v>
      </c>
      <c r="AY466">
        <v>2</v>
      </c>
      <c r="AZ466" t="s">
        <v>2546</v>
      </c>
      <c r="BB466" t="s">
        <v>110</v>
      </c>
      <c r="BI466" t="s">
        <v>2170</v>
      </c>
      <c r="BJ466" t="s">
        <v>317</v>
      </c>
      <c r="BK466">
        <v>0</v>
      </c>
      <c r="BL466">
        <v>22</v>
      </c>
      <c r="BP466" t="s">
        <v>299</v>
      </c>
      <c r="BQ466" t="s">
        <v>248</v>
      </c>
      <c r="BZ466" t="s">
        <v>1131</v>
      </c>
      <c r="CA466" t="s">
        <v>495</v>
      </c>
    </row>
    <row r="467" spans="1:79">
      <c r="A467" t="s">
        <v>90</v>
      </c>
      <c r="B467">
        <v>466</v>
      </c>
      <c r="C467">
        <v>1999</v>
      </c>
      <c r="D467" t="s">
        <v>2127</v>
      </c>
      <c r="E467" t="s">
        <v>2162</v>
      </c>
      <c r="F467" t="s">
        <v>509</v>
      </c>
      <c r="G467" t="s">
        <v>510</v>
      </c>
      <c r="H467" t="s">
        <v>511</v>
      </c>
      <c r="I467" t="s">
        <v>512</v>
      </c>
      <c r="J467" t="s">
        <v>2547</v>
      </c>
      <c r="K467">
        <v>80253</v>
      </c>
      <c r="M467" t="s">
        <v>98</v>
      </c>
      <c r="N467">
        <v>20</v>
      </c>
      <c r="O467" t="s">
        <v>99</v>
      </c>
      <c r="P467" t="s">
        <v>90</v>
      </c>
      <c r="Q467" s="2">
        <v>36279</v>
      </c>
      <c r="S467" t="s">
        <v>144</v>
      </c>
      <c r="U467" t="s">
        <v>216</v>
      </c>
      <c r="AC467" t="s">
        <v>101</v>
      </c>
      <c r="AD467" t="s">
        <v>102</v>
      </c>
      <c r="AN467">
        <v>465</v>
      </c>
      <c r="AO467" t="s">
        <v>102</v>
      </c>
      <c r="AQ467">
        <v>285</v>
      </c>
      <c r="AS467" t="s">
        <v>1108</v>
      </c>
      <c r="AV467" t="s">
        <v>2349</v>
      </c>
      <c r="AW467">
        <v>8</v>
      </c>
      <c r="AX467">
        <v>53</v>
      </c>
      <c r="AY467">
        <v>3</v>
      </c>
      <c r="AZ467" t="s">
        <v>2548</v>
      </c>
      <c r="BB467" t="s">
        <v>110</v>
      </c>
      <c r="BI467" t="s">
        <v>2170</v>
      </c>
      <c r="BJ467" t="s">
        <v>317</v>
      </c>
      <c r="BK467">
        <v>0</v>
      </c>
      <c r="BL467">
        <v>30</v>
      </c>
      <c r="BP467" t="s">
        <v>1009</v>
      </c>
      <c r="BQ467" t="s">
        <v>340</v>
      </c>
      <c r="BU467">
        <v>684</v>
      </c>
      <c r="BV467">
        <v>686</v>
      </c>
      <c r="BZ467" t="s">
        <v>634</v>
      </c>
      <c r="CA467" t="s">
        <v>883</v>
      </c>
    </row>
    <row r="468" spans="1:79">
      <c r="A468" t="s">
        <v>90</v>
      </c>
      <c r="B468">
        <v>467</v>
      </c>
      <c r="C468">
        <v>1999</v>
      </c>
      <c r="D468" t="s">
        <v>2127</v>
      </c>
      <c r="E468" t="s">
        <v>2162</v>
      </c>
      <c r="F468" t="s">
        <v>207</v>
      </c>
      <c r="G468" t="s">
        <v>750</v>
      </c>
      <c r="H468" t="s">
        <v>751</v>
      </c>
      <c r="I468" t="s">
        <v>752</v>
      </c>
      <c r="J468" t="s">
        <v>2549</v>
      </c>
      <c r="K468">
        <v>75440</v>
      </c>
      <c r="M468" t="s">
        <v>98</v>
      </c>
      <c r="N468">
        <v>20</v>
      </c>
      <c r="O468" t="s">
        <v>99</v>
      </c>
      <c r="P468" t="s">
        <v>90</v>
      </c>
      <c r="Q468" s="2">
        <v>36273</v>
      </c>
      <c r="S468" t="s">
        <v>144</v>
      </c>
      <c r="U468" t="s">
        <v>368</v>
      </c>
      <c r="AC468" t="s">
        <v>101</v>
      </c>
      <c r="AD468" t="s">
        <v>102</v>
      </c>
      <c r="AN468">
        <v>592</v>
      </c>
      <c r="AO468" t="s">
        <v>102</v>
      </c>
      <c r="AQ468">
        <v>184</v>
      </c>
      <c r="AS468" t="s">
        <v>312</v>
      </c>
      <c r="AV468" t="s">
        <v>359</v>
      </c>
      <c r="AW468">
        <v>16</v>
      </c>
      <c r="AX468">
        <v>50</v>
      </c>
      <c r="AY468">
        <v>2</v>
      </c>
      <c r="AZ468" t="s">
        <v>2550</v>
      </c>
      <c r="BB468" t="s">
        <v>110</v>
      </c>
      <c r="BI468" t="s">
        <v>2170</v>
      </c>
      <c r="BJ468" t="s">
        <v>317</v>
      </c>
      <c r="BK468">
        <v>0</v>
      </c>
      <c r="BL468">
        <v>30</v>
      </c>
      <c r="BP468" t="s">
        <v>947</v>
      </c>
      <c r="BQ468" t="s">
        <v>782</v>
      </c>
      <c r="BU468">
        <v>683</v>
      </c>
      <c r="BV468">
        <v>683</v>
      </c>
      <c r="BZ468">
        <v>26</v>
      </c>
      <c r="CA468" t="s">
        <v>1917</v>
      </c>
    </row>
    <row r="469" spans="1:79">
      <c r="A469" t="s">
        <v>90</v>
      </c>
      <c r="B469">
        <v>468</v>
      </c>
      <c r="C469">
        <v>1999</v>
      </c>
      <c r="D469" t="s">
        <v>2127</v>
      </c>
      <c r="E469" t="s">
        <v>2162</v>
      </c>
      <c r="F469" t="s">
        <v>2257</v>
      </c>
      <c r="G469" t="s">
        <v>2258</v>
      </c>
      <c r="H469" t="s">
        <v>416</v>
      </c>
      <c r="I469" t="s">
        <v>752</v>
      </c>
      <c r="J469" t="s">
        <v>2171</v>
      </c>
      <c r="K469">
        <v>74044</v>
      </c>
      <c r="M469" t="s">
        <v>98</v>
      </c>
      <c r="N469">
        <v>20</v>
      </c>
      <c r="O469" t="s">
        <v>99</v>
      </c>
      <c r="P469" t="s">
        <v>90</v>
      </c>
      <c r="Q469" s="2">
        <v>36279</v>
      </c>
      <c r="S469">
        <v>7</v>
      </c>
      <c r="U469" t="s">
        <v>621</v>
      </c>
      <c r="AC469" t="s">
        <v>101</v>
      </c>
      <c r="AD469" t="s">
        <v>102</v>
      </c>
      <c r="AN469">
        <v>929</v>
      </c>
      <c r="AO469" t="s">
        <v>102</v>
      </c>
      <c r="AQ469">
        <v>169</v>
      </c>
      <c r="AS469" t="s">
        <v>1205</v>
      </c>
      <c r="AV469" t="s">
        <v>870</v>
      </c>
      <c r="AW469">
        <v>25</v>
      </c>
      <c r="AX469">
        <v>17</v>
      </c>
      <c r="AY469">
        <v>3</v>
      </c>
      <c r="AZ469" t="s">
        <v>141</v>
      </c>
      <c r="BB469" t="s">
        <v>110</v>
      </c>
      <c r="BI469" t="s">
        <v>2170</v>
      </c>
      <c r="BJ469" t="s">
        <v>317</v>
      </c>
      <c r="BK469">
        <v>0</v>
      </c>
      <c r="BL469">
        <v>100</v>
      </c>
      <c r="BP469" t="s">
        <v>708</v>
      </c>
      <c r="BQ469" t="s">
        <v>334</v>
      </c>
      <c r="BU469">
        <v>760</v>
      </c>
      <c r="BV469">
        <v>759</v>
      </c>
      <c r="BZ469" t="s">
        <v>587</v>
      </c>
      <c r="CA469" t="s">
        <v>587</v>
      </c>
    </row>
    <row r="470" spans="1:79">
      <c r="A470" t="s">
        <v>90</v>
      </c>
      <c r="B470">
        <v>469</v>
      </c>
      <c r="C470">
        <v>1999</v>
      </c>
      <c r="D470" t="s">
        <v>2127</v>
      </c>
      <c r="E470" t="s">
        <v>2162</v>
      </c>
      <c r="F470" t="s">
        <v>2296</v>
      </c>
      <c r="G470" t="s">
        <v>2297</v>
      </c>
      <c r="H470" t="s">
        <v>2253</v>
      </c>
      <c r="I470" t="s">
        <v>2268</v>
      </c>
      <c r="J470" t="s">
        <v>2167</v>
      </c>
      <c r="K470">
        <v>85885</v>
      </c>
      <c r="M470" t="s">
        <v>98</v>
      </c>
      <c r="N470">
        <v>20</v>
      </c>
      <c r="O470" t="s">
        <v>99</v>
      </c>
      <c r="P470" t="s">
        <v>2187</v>
      </c>
      <c r="Q470" s="2">
        <v>36278</v>
      </c>
      <c r="S470" t="s">
        <v>296</v>
      </c>
      <c r="U470" t="s">
        <v>384</v>
      </c>
      <c r="AC470" t="s">
        <v>101</v>
      </c>
      <c r="AD470" t="s">
        <v>102</v>
      </c>
      <c r="AN470">
        <v>901</v>
      </c>
      <c r="AO470" t="s">
        <v>102</v>
      </c>
      <c r="AQ470">
        <v>115</v>
      </c>
      <c r="AS470" t="s">
        <v>357</v>
      </c>
      <c r="AV470" t="s">
        <v>323</v>
      </c>
      <c r="AW470">
        <v>34</v>
      </c>
      <c r="AX470">
        <v>18</v>
      </c>
      <c r="AY470">
        <v>1</v>
      </c>
      <c r="AZ470" t="s">
        <v>2551</v>
      </c>
      <c r="BB470" t="s">
        <v>110</v>
      </c>
      <c r="BI470" t="s">
        <v>2170</v>
      </c>
      <c r="BJ470" t="s">
        <v>317</v>
      </c>
      <c r="BK470">
        <v>0</v>
      </c>
      <c r="BL470">
        <v>43</v>
      </c>
      <c r="BP470" t="s">
        <v>106</v>
      </c>
      <c r="BQ470">
        <v>12</v>
      </c>
    </row>
    <row r="471" spans="1:79">
      <c r="A471" t="s">
        <v>90</v>
      </c>
      <c r="B471">
        <v>470</v>
      </c>
      <c r="C471">
        <v>1999</v>
      </c>
      <c r="D471" t="s">
        <v>2127</v>
      </c>
      <c r="E471" t="s">
        <v>2162</v>
      </c>
      <c r="F471" t="s">
        <v>2326</v>
      </c>
      <c r="G471" t="s">
        <v>2327</v>
      </c>
      <c r="H471" t="s">
        <v>1045</v>
      </c>
      <c r="I471" t="s">
        <v>2328</v>
      </c>
      <c r="J471" t="s">
        <v>2167</v>
      </c>
      <c r="K471">
        <v>62783</v>
      </c>
      <c r="M471" t="s">
        <v>98</v>
      </c>
      <c r="N471">
        <v>20</v>
      </c>
      <c r="O471" t="s">
        <v>99</v>
      </c>
      <c r="P471" t="s">
        <v>2187</v>
      </c>
      <c r="Q471" s="2">
        <v>36280</v>
      </c>
      <c r="S471" t="s">
        <v>296</v>
      </c>
      <c r="U471" t="s">
        <v>154</v>
      </c>
      <c r="AC471" t="s">
        <v>101</v>
      </c>
      <c r="AD471" t="s">
        <v>102</v>
      </c>
      <c r="AN471">
        <v>941</v>
      </c>
      <c r="AO471" t="s">
        <v>102</v>
      </c>
      <c r="AQ471">
        <v>139</v>
      </c>
      <c r="AS471" t="s">
        <v>360</v>
      </c>
      <c r="AV471" t="s">
        <v>870</v>
      </c>
      <c r="AW471">
        <v>24</v>
      </c>
      <c r="AX471">
        <v>18</v>
      </c>
      <c r="AY471">
        <v>2</v>
      </c>
      <c r="AZ471" t="s">
        <v>763</v>
      </c>
      <c r="BB471" t="s">
        <v>110</v>
      </c>
      <c r="BI471" t="s">
        <v>2170</v>
      </c>
      <c r="BJ471" t="s">
        <v>317</v>
      </c>
      <c r="BK471">
        <v>0</v>
      </c>
      <c r="BL471">
        <v>34</v>
      </c>
      <c r="BP471" t="s">
        <v>328</v>
      </c>
      <c r="BQ471" t="s">
        <v>782</v>
      </c>
      <c r="BU471">
        <v>718</v>
      </c>
      <c r="BV471">
        <v>722</v>
      </c>
      <c r="BZ471" t="s">
        <v>436</v>
      </c>
      <c r="CA471" t="s">
        <v>909</v>
      </c>
    </row>
    <row r="472" spans="1:79">
      <c r="A472" t="s">
        <v>90</v>
      </c>
      <c r="B472">
        <v>471</v>
      </c>
      <c r="C472">
        <v>1999</v>
      </c>
      <c r="D472" t="s">
        <v>2127</v>
      </c>
      <c r="E472" t="s">
        <v>2162</v>
      </c>
      <c r="F472" t="s">
        <v>2257</v>
      </c>
      <c r="G472" t="s">
        <v>2258</v>
      </c>
      <c r="H472" t="s">
        <v>416</v>
      </c>
      <c r="I472" t="s">
        <v>752</v>
      </c>
      <c r="J472" t="s">
        <v>2171</v>
      </c>
      <c r="K472">
        <v>75242</v>
      </c>
      <c r="M472" t="s">
        <v>98</v>
      </c>
      <c r="N472">
        <v>20</v>
      </c>
      <c r="O472" t="s">
        <v>99</v>
      </c>
      <c r="P472" t="s">
        <v>90</v>
      </c>
      <c r="Q472" s="2">
        <v>36284</v>
      </c>
      <c r="S472" t="s">
        <v>755</v>
      </c>
      <c r="U472">
        <v>2</v>
      </c>
      <c r="AC472" t="s">
        <v>101</v>
      </c>
      <c r="AD472" t="s">
        <v>102</v>
      </c>
      <c r="AN472">
        <v>773</v>
      </c>
      <c r="AO472" t="s">
        <v>102</v>
      </c>
      <c r="AQ472">
        <v>611</v>
      </c>
      <c r="AS472" t="s">
        <v>1076</v>
      </c>
      <c r="AV472" t="s">
        <v>817</v>
      </c>
      <c r="AW472">
        <v>2</v>
      </c>
      <c r="AX472">
        <v>84</v>
      </c>
      <c r="AY472">
        <v>3</v>
      </c>
      <c r="AZ472" t="s">
        <v>2044</v>
      </c>
      <c r="BB472" t="s">
        <v>110</v>
      </c>
      <c r="BI472" t="s">
        <v>2170</v>
      </c>
      <c r="BJ472" t="s">
        <v>317</v>
      </c>
      <c r="BK472">
        <v>0</v>
      </c>
      <c r="BL472">
        <v>50</v>
      </c>
      <c r="BP472" t="s">
        <v>680</v>
      </c>
      <c r="BQ472" t="s">
        <v>394</v>
      </c>
      <c r="BU472">
        <v>733</v>
      </c>
      <c r="BV472">
        <v>731</v>
      </c>
      <c r="BZ472" t="s">
        <v>848</v>
      </c>
      <c r="CA472" t="s">
        <v>582</v>
      </c>
    </row>
    <row r="473" spans="1:79">
      <c r="A473" t="s">
        <v>90</v>
      </c>
      <c r="B473">
        <v>472</v>
      </c>
      <c r="C473">
        <v>1999</v>
      </c>
      <c r="D473" t="s">
        <v>2127</v>
      </c>
      <c r="E473" t="s">
        <v>2162</v>
      </c>
      <c r="F473" t="s">
        <v>2332</v>
      </c>
      <c r="G473" t="s">
        <v>2333</v>
      </c>
      <c r="H473" t="s">
        <v>2165</v>
      </c>
      <c r="I473" t="s">
        <v>2334</v>
      </c>
      <c r="J473" t="s">
        <v>2167</v>
      </c>
      <c r="K473">
        <v>72479</v>
      </c>
      <c r="M473" t="s">
        <v>98</v>
      </c>
      <c r="N473">
        <v>20</v>
      </c>
      <c r="O473" t="s">
        <v>99</v>
      </c>
      <c r="P473" t="s">
        <v>90</v>
      </c>
      <c r="Q473" s="2">
        <v>36282</v>
      </c>
      <c r="S473" t="s">
        <v>360</v>
      </c>
      <c r="U473" t="s">
        <v>396</v>
      </c>
      <c r="AC473" t="s">
        <v>101</v>
      </c>
      <c r="AD473" t="s">
        <v>102</v>
      </c>
      <c r="AN473">
        <v>944</v>
      </c>
      <c r="AO473" t="s">
        <v>102</v>
      </c>
      <c r="AQ473">
        <v>94</v>
      </c>
      <c r="AS473" t="s">
        <v>217</v>
      </c>
      <c r="AV473" t="s">
        <v>1233</v>
      </c>
      <c r="AW473">
        <v>3</v>
      </c>
      <c r="AX473">
        <v>88</v>
      </c>
      <c r="AY473">
        <v>3</v>
      </c>
      <c r="BB473" t="s">
        <v>110</v>
      </c>
      <c r="BI473" t="s">
        <v>2170</v>
      </c>
      <c r="BJ473" t="s">
        <v>317</v>
      </c>
      <c r="BK473">
        <v>0</v>
      </c>
      <c r="BL473">
        <v>42</v>
      </c>
      <c r="BP473" t="s">
        <v>532</v>
      </c>
      <c r="BQ473" t="s">
        <v>532</v>
      </c>
      <c r="BU473">
        <v>715</v>
      </c>
      <c r="BV473">
        <v>719</v>
      </c>
      <c r="BZ473" t="s">
        <v>1124</v>
      </c>
      <c r="CA473">
        <v>20</v>
      </c>
    </row>
    <row r="474" spans="1:79">
      <c r="A474" t="s">
        <v>90</v>
      </c>
      <c r="B474">
        <v>473</v>
      </c>
      <c r="C474">
        <v>1999</v>
      </c>
      <c r="D474" t="s">
        <v>2127</v>
      </c>
      <c r="E474" t="s">
        <v>2162</v>
      </c>
      <c r="F474" t="s">
        <v>2257</v>
      </c>
      <c r="G474" t="s">
        <v>2258</v>
      </c>
      <c r="H474" t="s">
        <v>416</v>
      </c>
      <c r="I474" t="s">
        <v>752</v>
      </c>
      <c r="J474" t="s">
        <v>2552</v>
      </c>
      <c r="K474">
        <v>68560</v>
      </c>
      <c r="M474" t="s">
        <v>98</v>
      </c>
      <c r="N474">
        <v>20</v>
      </c>
      <c r="O474" t="s">
        <v>99</v>
      </c>
      <c r="P474" t="s">
        <v>90</v>
      </c>
      <c r="Q474" s="2">
        <v>36276</v>
      </c>
      <c r="S474" t="s">
        <v>360</v>
      </c>
      <c r="U474" t="s">
        <v>396</v>
      </c>
      <c r="AC474" t="s">
        <v>101</v>
      </c>
      <c r="AD474" t="s">
        <v>102</v>
      </c>
      <c r="AN474">
        <v>806</v>
      </c>
      <c r="AO474" t="s">
        <v>102</v>
      </c>
      <c r="AQ474">
        <v>94</v>
      </c>
      <c r="AS474" t="s">
        <v>387</v>
      </c>
      <c r="AV474" t="s">
        <v>870</v>
      </c>
      <c r="AW474">
        <v>17</v>
      </c>
      <c r="AX474">
        <v>28</v>
      </c>
      <c r="AY474">
        <v>2</v>
      </c>
      <c r="AZ474" t="s">
        <v>156</v>
      </c>
      <c r="BB474" t="s">
        <v>110</v>
      </c>
      <c r="BI474" t="s">
        <v>2170</v>
      </c>
      <c r="BJ474" t="s">
        <v>317</v>
      </c>
      <c r="BK474">
        <v>0</v>
      </c>
      <c r="BL474">
        <v>24</v>
      </c>
      <c r="BP474" t="s">
        <v>947</v>
      </c>
      <c r="BQ474" t="s">
        <v>947</v>
      </c>
      <c r="BU474">
        <v>591</v>
      </c>
      <c r="BV474">
        <v>600</v>
      </c>
      <c r="BZ474" t="s">
        <v>1917</v>
      </c>
      <c r="CA474" t="s">
        <v>657</v>
      </c>
    </row>
    <row r="475" spans="1:79">
      <c r="A475" t="s">
        <v>90</v>
      </c>
      <c r="B475">
        <v>474</v>
      </c>
      <c r="C475">
        <v>1999</v>
      </c>
      <c r="D475" t="s">
        <v>2127</v>
      </c>
      <c r="E475" t="s">
        <v>2162</v>
      </c>
      <c r="F475" t="s">
        <v>282</v>
      </c>
      <c r="G475" t="s">
        <v>2553</v>
      </c>
      <c r="H475" t="s">
        <v>2423</v>
      </c>
      <c r="I475" t="s">
        <v>1392</v>
      </c>
      <c r="J475" t="s">
        <v>2167</v>
      </c>
      <c r="K475">
        <v>96544</v>
      </c>
      <c r="M475" t="s">
        <v>98</v>
      </c>
      <c r="N475">
        <v>20</v>
      </c>
      <c r="O475" t="s">
        <v>99</v>
      </c>
      <c r="P475" t="s">
        <v>90</v>
      </c>
      <c r="Q475" s="2">
        <v>36294</v>
      </c>
      <c r="S475" t="s">
        <v>283</v>
      </c>
      <c r="U475" t="s">
        <v>358</v>
      </c>
      <c r="AC475" t="s">
        <v>101</v>
      </c>
      <c r="AD475" t="s">
        <v>102</v>
      </c>
      <c r="AN475">
        <v>707</v>
      </c>
      <c r="AO475" t="s">
        <v>102</v>
      </c>
      <c r="AQ475">
        <v>693</v>
      </c>
      <c r="AS475" t="s">
        <v>460</v>
      </c>
      <c r="AV475" t="s">
        <v>1233</v>
      </c>
      <c r="AW475">
        <v>1</v>
      </c>
      <c r="AX475">
        <v>87</v>
      </c>
      <c r="AY475">
        <v>3</v>
      </c>
      <c r="AZ475" t="s">
        <v>2044</v>
      </c>
      <c r="BB475" t="s">
        <v>110</v>
      </c>
      <c r="BI475" t="s">
        <v>2170</v>
      </c>
      <c r="BJ475" t="s">
        <v>317</v>
      </c>
      <c r="BK475">
        <v>0</v>
      </c>
      <c r="BL475">
        <v>54</v>
      </c>
      <c r="BP475" t="s">
        <v>447</v>
      </c>
      <c r="BQ475" t="s">
        <v>447</v>
      </c>
      <c r="BU475">
        <v>730</v>
      </c>
      <c r="BV475">
        <v>730</v>
      </c>
      <c r="BZ475" t="s">
        <v>321</v>
      </c>
      <c r="CA475">
        <v>20</v>
      </c>
    </row>
    <row r="476" spans="1:79">
      <c r="A476" t="s">
        <v>90</v>
      </c>
      <c r="B476">
        <v>475</v>
      </c>
      <c r="C476">
        <v>1999</v>
      </c>
      <c r="D476" t="s">
        <v>2127</v>
      </c>
      <c r="E476" t="s">
        <v>2162</v>
      </c>
      <c r="F476" t="s">
        <v>141</v>
      </c>
      <c r="G476" t="s">
        <v>1396</v>
      </c>
      <c r="H476" t="s">
        <v>1397</v>
      </c>
      <c r="I476" t="s">
        <v>1398</v>
      </c>
      <c r="J476" t="s">
        <v>2167</v>
      </c>
      <c r="K476">
        <v>68652</v>
      </c>
      <c r="M476" t="s">
        <v>98</v>
      </c>
      <c r="N476">
        <v>20</v>
      </c>
      <c r="O476" t="s">
        <v>99</v>
      </c>
      <c r="P476" t="s">
        <v>2168</v>
      </c>
      <c r="Q476" s="2">
        <v>36273</v>
      </c>
      <c r="S476" t="s">
        <v>335</v>
      </c>
      <c r="U476" t="s">
        <v>444</v>
      </c>
      <c r="AC476" t="s">
        <v>101</v>
      </c>
      <c r="AD476" t="s">
        <v>102</v>
      </c>
      <c r="AN476">
        <v>1009</v>
      </c>
      <c r="AO476" t="s">
        <v>102</v>
      </c>
      <c r="AQ476">
        <v>85</v>
      </c>
      <c r="AS476" t="s">
        <v>621</v>
      </c>
      <c r="AV476" t="s">
        <v>127</v>
      </c>
      <c r="AW476">
        <v>29</v>
      </c>
      <c r="AX476">
        <v>25</v>
      </c>
      <c r="AY476">
        <v>1</v>
      </c>
      <c r="AZ476" t="s">
        <v>141</v>
      </c>
      <c r="BB476" t="s">
        <v>110</v>
      </c>
      <c r="BI476" t="s">
        <v>2170</v>
      </c>
      <c r="BJ476" t="s">
        <v>317</v>
      </c>
      <c r="BK476">
        <v>0</v>
      </c>
      <c r="BL476">
        <v>72</v>
      </c>
      <c r="BP476" t="s">
        <v>1205</v>
      </c>
      <c r="BQ476" t="s">
        <v>299</v>
      </c>
      <c r="BU476">
        <v>744</v>
      </c>
      <c r="BV476">
        <v>772</v>
      </c>
      <c r="BZ476" t="s">
        <v>898</v>
      </c>
      <c r="CA476" t="s">
        <v>2284</v>
      </c>
    </row>
    <row r="477" spans="1:79">
      <c r="A477" t="s">
        <v>90</v>
      </c>
      <c r="B477">
        <v>476</v>
      </c>
      <c r="C477">
        <v>1999</v>
      </c>
      <c r="D477" t="s">
        <v>2127</v>
      </c>
      <c r="E477" t="s">
        <v>2162</v>
      </c>
      <c r="F477" t="s">
        <v>509</v>
      </c>
      <c r="G477" t="s">
        <v>510</v>
      </c>
      <c r="H477" t="s">
        <v>511</v>
      </c>
      <c r="I477" t="s">
        <v>512</v>
      </c>
      <c r="J477" t="s">
        <v>2278</v>
      </c>
      <c r="K477">
        <v>76388</v>
      </c>
      <c r="M477" t="s">
        <v>98</v>
      </c>
      <c r="N477">
        <v>20</v>
      </c>
      <c r="O477" t="s">
        <v>99</v>
      </c>
      <c r="P477" t="s">
        <v>90</v>
      </c>
      <c r="Q477" s="2">
        <v>36273</v>
      </c>
      <c r="S477">
        <v>6</v>
      </c>
      <c r="U477" t="s">
        <v>155</v>
      </c>
      <c r="AC477" t="s">
        <v>101</v>
      </c>
      <c r="AD477" t="s">
        <v>102</v>
      </c>
      <c r="AN477">
        <v>625</v>
      </c>
      <c r="AO477" t="s">
        <v>102</v>
      </c>
      <c r="AQ477">
        <v>327</v>
      </c>
      <c r="AS477" t="s">
        <v>634</v>
      </c>
      <c r="AV477" t="s">
        <v>108</v>
      </c>
      <c r="AW477">
        <v>5</v>
      </c>
      <c r="AX477">
        <v>64</v>
      </c>
      <c r="AY477">
        <v>3</v>
      </c>
      <c r="AZ477" t="s">
        <v>2548</v>
      </c>
      <c r="BB477" t="s">
        <v>110</v>
      </c>
      <c r="BI477" t="s">
        <v>2170</v>
      </c>
      <c r="BJ477" t="s">
        <v>317</v>
      </c>
      <c r="BK477">
        <v>0</v>
      </c>
      <c r="BL477">
        <v>29</v>
      </c>
      <c r="BP477" t="s">
        <v>524</v>
      </c>
      <c r="BQ477" t="s">
        <v>680</v>
      </c>
      <c r="BZ477" t="s">
        <v>436</v>
      </c>
      <c r="CA477">
        <v>20</v>
      </c>
    </row>
    <row r="478" spans="1:79">
      <c r="A478" t="s">
        <v>90</v>
      </c>
      <c r="B478">
        <v>477</v>
      </c>
      <c r="C478">
        <v>1999</v>
      </c>
      <c r="D478" t="s">
        <v>2127</v>
      </c>
      <c r="E478" t="s">
        <v>2162</v>
      </c>
      <c r="F478" t="s">
        <v>983</v>
      </c>
      <c r="G478" t="s">
        <v>2180</v>
      </c>
      <c r="H478" t="s">
        <v>2181</v>
      </c>
      <c r="I478" t="s">
        <v>2182</v>
      </c>
      <c r="J478" t="s">
        <v>2554</v>
      </c>
      <c r="K478">
        <v>89408</v>
      </c>
      <c r="M478" t="s">
        <v>98</v>
      </c>
      <c r="N478">
        <v>20</v>
      </c>
      <c r="O478" t="s">
        <v>99</v>
      </c>
      <c r="P478" t="s">
        <v>90</v>
      </c>
      <c r="Q478" s="2">
        <v>36287</v>
      </c>
      <c r="S478" t="s">
        <v>140</v>
      </c>
      <c r="U478" t="s">
        <v>508</v>
      </c>
      <c r="AC478" t="s">
        <v>101</v>
      </c>
      <c r="AD478" t="s">
        <v>102</v>
      </c>
      <c r="AN478">
        <v>1010</v>
      </c>
      <c r="AO478" t="s">
        <v>102</v>
      </c>
      <c r="AQ478">
        <v>336</v>
      </c>
      <c r="AS478" t="s">
        <v>1266</v>
      </c>
      <c r="AV478" t="s">
        <v>817</v>
      </c>
      <c r="AW478">
        <v>1</v>
      </c>
      <c r="AX478">
        <v>76</v>
      </c>
      <c r="AY478">
        <v>3</v>
      </c>
      <c r="AZ478" t="s">
        <v>2184</v>
      </c>
      <c r="BB478" t="s">
        <v>110</v>
      </c>
      <c r="BI478" t="s">
        <v>2170</v>
      </c>
      <c r="BJ478" t="s">
        <v>317</v>
      </c>
      <c r="BK478">
        <v>0</v>
      </c>
      <c r="BL478">
        <v>69</v>
      </c>
      <c r="BP478" t="s">
        <v>532</v>
      </c>
      <c r="BQ478" t="s">
        <v>681</v>
      </c>
      <c r="BU478">
        <v>680</v>
      </c>
      <c r="BV478">
        <v>680</v>
      </c>
      <c r="BZ478" t="s">
        <v>332</v>
      </c>
      <c r="CA478" t="s">
        <v>1715</v>
      </c>
    </row>
    <row r="479" spans="1:79">
      <c r="A479" t="s">
        <v>90</v>
      </c>
      <c r="B479">
        <v>478</v>
      </c>
      <c r="C479">
        <v>1999</v>
      </c>
      <c r="D479" t="s">
        <v>2127</v>
      </c>
      <c r="E479" t="s">
        <v>2162</v>
      </c>
      <c r="F479" t="s">
        <v>2243</v>
      </c>
      <c r="G479" t="s">
        <v>2244</v>
      </c>
      <c r="H479" t="s">
        <v>2245</v>
      </c>
      <c r="I479" t="s">
        <v>2246</v>
      </c>
      <c r="J479" t="s">
        <v>2167</v>
      </c>
      <c r="K479">
        <v>71012</v>
      </c>
      <c r="M479" t="s">
        <v>98</v>
      </c>
      <c r="N479">
        <v>20</v>
      </c>
      <c r="O479" t="s">
        <v>99</v>
      </c>
      <c r="P479" t="s">
        <v>90</v>
      </c>
      <c r="Q479" s="2">
        <v>36284</v>
      </c>
      <c r="S479" t="s">
        <v>390</v>
      </c>
      <c r="U479" t="s">
        <v>368</v>
      </c>
      <c r="AC479" t="s">
        <v>101</v>
      </c>
      <c r="AD479" t="s">
        <v>102</v>
      </c>
      <c r="AN479">
        <v>684</v>
      </c>
      <c r="AO479" t="s">
        <v>102</v>
      </c>
      <c r="AQ479">
        <v>243</v>
      </c>
      <c r="AS479" t="s">
        <v>2555</v>
      </c>
      <c r="AV479" t="s">
        <v>108</v>
      </c>
      <c r="AW479">
        <v>7</v>
      </c>
      <c r="AX479">
        <v>77</v>
      </c>
      <c r="AY479">
        <v>3</v>
      </c>
      <c r="AZ479" t="s">
        <v>2248</v>
      </c>
      <c r="BB479" t="s">
        <v>110</v>
      </c>
      <c r="BI479" t="s">
        <v>2170</v>
      </c>
      <c r="BJ479" t="s">
        <v>317</v>
      </c>
      <c r="BK479">
        <v>0</v>
      </c>
      <c r="BL479">
        <v>29</v>
      </c>
      <c r="BP479" t="s">
        <v>320</v>
      </c>
      <c r="BQ479" t="s">
        <v>339</v>
      </c>
      <c r="BU479">
        <v>677</v>
      </c>
      <c r="BV479">
        <v>696</v>
      </c>
      <c r="BZ479" t="s">
        <v>477</v>
      </c>
      <c r="CA479" t="s">
        <v>1503</v>
      </c>
    </row>
    <row r="480" spans="1:79">
      <c r="A480" t="s">
        <v>90</v>
      </c>
      <c r="B480">
        <v>479</v>
      </c>
      <c r="C480">
        <v>1999</v>
      </c>
      <c r="D480" t="s">
        <v>2127</v>
      </c>
      <c r="E480" t="s">
        <v>2162</v>
      </c>
      <c r="F480" t="s">
        <v>2556</v>
      </c>
      <c r="G480" t="s">
        <v>2557</v>
      </c>
      <c r="H480" t="s">
        <v>1935</v>
      </c>
      <c r="I480" t="s">
        <v>2558</v>
      </c>
      <c r="J480" t="s">
        <v>2559</v>
      </c>
      <c r="K480">
        <v>76557</v>
      </c>
      <c r="M480" t="s">
        <v>98</v>
      </c>
      <c r="N480">
        <v>20</v>
      </c>
      <c r="O480" t="s">
        <v>99</v>
      </c>
      <c r="P480" t="s">
        <v>90</v>
      </c>
      <c r="Q480" s="2">
        <v>36286</v>
      </c>
      <c r="S480" t="s">
        <v>390</v>
      </c>
      <c r="U480" t="s">
        <v>427</v>
      </c>
      <c r="AC480" t="s">
        <v>101</v>
      </c>
      <c r="AD480" t="s">
        <v>102</v>
      </c>
      <c r="AN480">
        <v>519</v>
      </c>
      <c r="AO480" t="s">
        <v>102</v>
      </c>
      <c r="AQ480">
        <v>340</v>
      </c>
      <c r="AS480" t="s">
        <v>579</v>
      </c>
      <c r="AV480" t="s">
        <v>1233</v>
      </c>
      <c r="AW480">
        <v>4</v>
      </c>
      <c r="AX480">
        <v>86</v>
      </c>
      <c r="AY480">
        <v>3</v>
      </c>
      <c r="AZ480" t="s">
        <v>2228</v>
      </c>
      <c r="BB480" t="s">
        <v>110</v>
      </c>
      <c r="BI480" t="s">
        <v>2170</v>
      </c>
      <c r="BJ480" t="s">
        <v>317</v>
      </c>
      <c r="BK480">
        <v>0</v>
      </c>
      <c r="BL480">
        <v>49</v>
      </c>
      <c r="BP480" t="s">
        <v>339</v>
      </c>
      <c r="BQ480" t="s">
        <v>531</v>
      </c>
      <c r="BU480">
        <v>709</v>
      </c>
      <c r="BV480">
        <v>701</v>
      </c>
      <c r="BZ480" t="s">
        <v>493</v>
      </c>
      <c r="CA480" t="s">
        <v>1003</v>
      </c>
    </row>
    <row r="481" spans="1:79">
      <c r="A481" t="s">
        <v>90</v>
      </c>
      <c r="B481">
        <v>480</v>
      </c>
      <c r="C481">
        <v>2000</v>
      </c>
      <c r="D481" t="s">
        <v>2127</v>
      </c>
      <c r="E481" t="s">
        <v>2162</v>
      </c>
      <c r="F481" t="s">
        <v>2450</v>
      </c>
      <c r="G481" t="s">
        <v>2451</v>
      </c>
      <c r="H481" t="s">
        <v>2452</v>
      </c>
      <c r="I481" t="s">
        <v>1426</v>
      </c>
      <c r="J481" t="s">
        <v>2167</v>
      </c>
      <c r="K481">
        <v>75511</v>
      </c>
      <c r="M481" t="s">
        <v>98</v>
      </c>
      <c r="N481">
        <v>20</v>
      </c>
      <c r="O481" t="s">
        <v>99</v>
      </c>
      <c r="P481" t="s">
        <v>2187</v>
      </c>
      <c r="Q481" s="2">
        <v>36663</v>
      </c>
      <c r="S481" t="s">
        <v>140</v>
      </c>
      <c r="U481" t="s">
        <v>368</v>
      </c>
      <c r="AC481" t="s">
        <v>101</v>
      </c>
      <c r="AD481" t="s">
        <v>102</v>
      </c>
      <c r="AN481" t="s">
        <v>2560</v>
      </c>
      <c r="AO481" t="s">
        <v>102</v>
      </c>
      <c r="AQ481" t="s">
        <v>2561</v>
      </c>
      <c r="AS481" t="s">
        <v>523</v>
      </c>
      <c r="AV481" t="s">
        <v>2349</v>
      </c>
      <c r="AW481" t="s">
        <v>305</v>
      </c>
      <c r="AX481">
        <v>61</v>
      </c>
      <c r="AY481">
        <v>3</v>
      </c>
      <c r="AZ481" t="s">
        <v>2562</v>
      </c>
      <c r="BB481" t="s">
        <v>110</v>
      </c>
      <c r="BI481" t="s">
        <v>2170</v>
      </c>
      <c r="BJ481" t="s">
        <v>317</v>
      </c>
      <c r="BK481">
        <v>0</v>
      </c>
      <c r="BL481">
        <v>51</v>
      </c>
      <c r="BP481">
        <v>6</v>
      </c>
      <c r="BQ481" t="s">
        <v>283</v>
      </c>
      <c r="BU481">
        <v>584</v>
      </c>
      <c r="BV481">
        <v>602</v>
      </c>
      <c r="BZ481" t="s">
        <v>1515</v>
      </c>
      <c r="CA481" t="s">
        <v>1860</v>
      </c>
    </row>
    <row r="482" spans="1:79">
      <c r="A482" t="s">
        <v>90</v>
      </c>
      <c r="B482">
        <v>481</v>
      </c>
      <c r="C482">
        <v>2000</v>
      </c>
      <c r="D482" t="s">
        <v>2127</v>
      </c>
      <c r="E482" t="s">
        <v>2162</v>
      </c>
      <c r="F482" t="s">
        <v>2563</v>
      </c>
      <c r="G482" t="s">
        <v>1494</v>
      </c>
      <c r="H482" t="s">
        <v>1495</v>
      </c>
      <c r="I482" t="s">
        <v>1496</v>
      </c>
      <c r="J482" t="s">
        <v>2396</v>
      </c>
      <c r="K482">
        <v>71059</v>
      </c>
      <c r="M482" t="s">
        <v>98</v>
      </c>
      <c r="N482">
        <v>20</v>
      </c>
      <c r="O482" t="s">
        <v>99</v>
      </c>
      <c r="P482" t="s">
        <v>90</v>
      </c>
      <c r="Q482" s="2">
        <v>36649</v>
      </c>
      <c r="S482" t="s">
        <v>755</v>
      </c>
      <c r="U482">
        <v>3</v>
      </c>
      <c r="AC482" t="s">
        <v>101</v>
      </c>
      <c r="AD482" t="s">
        <v>102</v>
      </c>
      <c r="AN482" t="s">
        <v>2564</v>
      </c>
      <c r="AO482" t="s">
        <v>102</v>
      </c>
      <c r="AQ482">
        <v>475</v>
      </c>
      <c r="AS482" t="s">
        <v>494</v>
      </c>
      <c r="AV482" t="s">
        <v>359</v>
      </c>
      <c r="AW482">
        <v>26</v>
      </c>
      <c r="AX482">
        <v>36</v>
      </c>
      <c r="AY482">
        <v>2</v>
      </c>
      <c r="BB482" t="s">
        <v>110</v>
      </c>
      <c r="BI482" t="s">
        <v>2170</v>
      </c>
      <c r="BJ482" t="s">
        <v>317</v>
      </c>
      <c r="BK482">
        <v>0</v>
      </c>
      <c r="BL482">
        <v>72</v>
      </c>
      <c r="BP482" t="s">
        <v>140</v>
      </c>
      <c r="BQ482" t="s">
        <v>390</v>
      </c>
      <c r="BU482">
        <v>665</v>
      </c>
      <c r="BV482">
        <v>657</v>
      </c>
      <c r="BZ482" t="s">
        <v>1071</v>
      </c>
      <c r="CA482" t="s">
        <v>385</v>
      </c>
    </row>
    <row r="483" spans="1:79">
      <c r="A483" t="s">
        <v>90</v>
      </c>
      <c r="B483">
        <v>482</v>
      </c>
      <c r="C483">
        <v>2000</v>
      </c>
      <c r="D483" t="s">
        <v>2127</v>
      </c>
      <c r="E483" t="s">
        <v>2162</v>
      </c>
      <c r="F483" t="s">
        <v>983</v>
      </c>
      <c r="G483" t="s">
        <v>2180</v>
      </c>
      <c r="H483" t="s">
        <v>2181</v>
      </c>
      <c r="I483" t="s">
        <v>2182</v>
      </c>
      <c r="J483" t="s">
        <v>2167</v>
      </c>
      <c r="K483">
        <v>75711</v>
      </c>
      <c r="M483" t="s">
        <v>98</v>
      </c>
      <c r="N483">
        <v>20</v>
      </c>
      <c r="O483" t="s">
        <v>99</v>
      </c>
      <c r="P483" t="s">
        <v>2168</v>
      </c>
      <c r="Q483" s="2">
        <v>36662</v>
      </c>
      <c r="S483" t="s">
        <v>755</v>
      </c>
      <c r="U483" t="s">
        <v>339</v>
      </c>
      <c r="AC483" t="s">
        <v>101</v>
      </c>
      <c r="AD483" t="s">
        <v>102</v>
      </c>
      <c r="AN483" t="s">
        <v>2565</v>
      </c>
      <c r="AO483" t="s">
        <v>102</v>
      </c>
      <c r="AQ483" t="s">
        <v>2566</v>
      </c>
      <c r="AS483" t="s">
        <v>536</v>
      </c>
      <c r="AV483" t="s">
        <v>2349</v>
      </c>
      <c r="AW483">
        <v>4</v>
      </c>
      <c r="AX483" t="s">
        <v>2350</v>
      </c>
      <c r="AY483">
        <v>3</v>
      </c>
      <c r="AZ483" t="s">
        <v>2184</v>
      </c>
      <c r="BB483" t="s">
        <v>110</v>
      </c>
      <c r="BI483" t="s">
        <v>2170</v>
      </c>
      <c r="BJ483" t="s">
        <v>317</v>
      </c>
      <c r="BK483">
        <v>0</v>
      </c>
      <c r="BL483">
        <v>20</v>
      </c>
      <c r="BP483">
        <v>8</v>
      </c>
      <c r="BQ483" t="s">
        <v>300</v>
      </c>
      <c r="BU483">
        <v>666</v>
      </c>
      <c r="BV483">
        <v>674</v>
      </c>
      <c r="BZ483" t="s">
        <v>1013</v>
      </c>
      <c r="CA483" t="s">
        <v>1020</v>
      </c>
    </row>
    <row r="484" spans="1:79">
      <c r="A484" t="s">
        <v>90</v>
      </c>
      <c r="B484">
        <v>483</v>
      </c>
      <c r="C484">
        <v>2000</v>
      </c>
      <c r="D484" t="s">
        <v>2127</v>
      </c>
      <c r="E484" t="s">
        <v>2162</v>
      </c>
      <c r="F484" t="s">
        <v>2257</v>
      </c>
      <c r="G484" t="s">
        <v>2258</v>
      </c>
      <c r="H484" t="s">
        <v>416</v>
      </c>
      <c r="I484" t="s">
        <v>752</v>
      </c>
      <c r="J484" t="s">
        <v>2567</v>
      </c>
      <c r="K484">
        <v>68412</v>
      </c>
      <c r="M484" t="s">
        <v>98</v>
      </c>
      <c r="N484">
        <v>20</v>
      </c>
      <c r="O484" t="s">
        <v>99</v>
      </c>
      <c r="P484" t="s">
        <v>90</v>
      </c>
      <c r="Q484" s="2">
        <v>36651</v>
      </c>
      <c r="S484" t="s">
        <v>125</v>
      </c>
      <c r="U484" t="s">
        <v>304</v>
      </c>
      <c r="AC484" t="s">
        <v>101</v>
      </c>
      <c r="AD484" t="s">
        <v>102</v>
      </c>
      <c r="AN484" t="s">
        <v>2568</v>
      </c>
      <c r="AO484" t="s">
        <v>102</v>
      </c>
      <c r="AQ484" t="s">
        <v>2569</v>
      </c>
      <c r="AS484" t="s">
        <v>1564</v>
      </c>
      <c r="AV484" t="s">
        <v>108</v>
      </c>
      <c r="AW484">
        <v>5</v>
      </c>
      <c r="AX484">
        <v>72</v>
      </c>
      <c r="AY484">
        <v>3</v>
      </c>
      <c r="BB484" t="s">
        <v>110</v>
      </c>
      <c r="BI484" t="s">
        <v>2170</v>
      </c>
      <c r="BJ484" t="s">
        <v>317</v>
      </c>
      <c r="BK484">
        <v>0</v>
      </c>
      <c r="BL484">
        <v>50</v>
      </c>
      <c r="BP484" t="s">
        <v>298</v>
      </c>
      <c r="BQ484" t="s">
        <v>349</v>
      </c>
      <c r="BU484">
        <v>596</v>
      </c>
      <c r="BV484">
        <v>597</v>
      </c>
      <c r="BZ484" t="s">
        <v>667</v>
      </c>
      <c r="CA484" t="s">
        <v>135</v>
      </c>
    </row>
    <row r="485" spans="1:79">
      <c r="A485" t="s">
        <v>90</v>
      </c>
      <c r="B485">
        <v>484</v>
      </c>
      <c r="C485">
        <v>2000</v>
      </c>
      <c r="D485" t="s">
        <v>2127</v>
      </c>
      <c r="E485" t="s">
        <v>2162</v>
      </c>
      <c r="F485" t="s">
        <v>282</v>
      </c>
      <c r="G485" t="s">
        <v>2553</v>
      </c>
      <c r="H485" t="s">
        <v>2423</v>
      </c>
      <c r="I485" t="s">
        <v>1392</v>
      </c>
      <c r="J485" t="s">
        <v>2320</v>
      </c>
      <c r="K485">
        <v>70671</v>
      </c>
      <c r="M485" t="s">
        <v>98</v>
      </c>
      <c r="N485">
        <v>20</v>
      </c>
      <c r="O485" t="s">
        <v>99</v>
      </c>
      <c r="P485" t="s">
        <v>90</v>
      </c>
      <c r="Q485" s="2">
        <v>36651</v>
      </c>
      <c r="S485" t="s">
        <v>125</v>
      </c>
      <c r="U485" t="s">
        <v>734</v>
      </c>
      <c r="AC485" t="s">
        <v>101</v>
      </c>
      <c r="AD485" t="s">
        <v>102</v>
      </c>
      <c r="AN485" t="s">
        <v>2570</v>
      </c>
      <c r="AO485" t="s">
        <v>102</v>
      </c>
      <c r="AQ485" t="s">
        <v>2571</v>
      </c>
      <c r="AS485" t="s">
        <v>831</v>
      </c>
      <c r="AV485" t="s">
        <v>1233</v>
      </c>
      <c r="AW485">
        <v>1</v>
      </c>
      <c r="AX485" t="s">
        <v>549</v>
      </c>
      <c r="AY485">
        <v>3</v>
      </c>
      <c r="AZ485" t="s">
        <v>2083</v>
      </c>
      <c r="BB485" t="s">
        <v>110</v>
      </c>
      <c r="BI485" t="s">
        <v>2170</v>
      </c>
      <c r="BJ485" t="s">
        <v>317</v>
      </c>
      <c r="BK485">
        <v>0</v>
      </c>
      <c r="BL485">
        <v>20</v>
      </c>
      <c r="BP485" t="s">
        <v>1205</v>
      </c>
      <c r="BQ485" t="s">
        <v>1205</v>
      </c>
      <c r="BU485">
        <v>601</v>
      </c>
      <c r="BV485">
        <v>613</v>
      </c>
      <c r="BZ485" t="s">
        <v>1133</v>
      </c>
      <c r="CA485" t="s">
        <v>1087</v>
      </c>
    </row>
    <row r="486" spans="1:79">
      <c r="A486" t="s">
        <v>90</v>
      </c>
      <c r="B486">
        <v>485</v>
      </c>
      <c r="C486">
        <v>2000</v>
      </c>
      <c r="D486" t="s">
        <v>2127</v>
      </c>
      <c r="E486" t="s">
        <v>2162</v>
      </c>
      <c r="F486" t="s">
        <v>2572</v>
      </c>
      <c r="G486" t="s">
        <v>2573</v>
      </c>
      <c r="H486" t="s">
        <v>2574</v>
      </c>
      <c r="I486" t="s">
        <v>2575</v>
      </c>
      <c r="J486" t="s">
        <v>2576</v>
      </c>
      <c r="K486">
        <v>63206</v>
      </c>
      <c r="M486" t="s">
        <v>98</v>
      </c>
      <c r="N486">
        <v>20</v>
      </c>
      <c r="O486" t="s">
        <v>99</v>
      </c>
      <c r="P486" t="s">
        <v>90</v>
      </c>
      <c r="Q486" s="2">
        <v>36661</v>
      </c>
      <c r="S486">
        <v>6</v>
      </c>
      <c r="U486">
        <v>4</v>
      </c>
      <c r="AC486" t="s">
        <v>101</v>
      </c>
      <c r="AD486" t="s">
        <v>102</v>
      </c>
      <c r="AN486" t="s">
        <v>2577</v>
      </c>
      <c r="AO486" t="s">
        <v>102</v>
      </c>
      <c r="AQ486" t="s">
        <v>2578</v>
      </c>
      <c r="AS486" t="s">
        <v>1732</v>
      </c>
      <c r="AV486" t="s">
        <v>359</v>
      </c>
      <c r="AW486">
        <v>7</v>
      </c>
      <c r="AX486" t="s">
        <v>1593</v>
      </c>
      <c r="AY486">
        <v>2</v>
      </c>
      <c r="BB486" t="s">
        <v>110</v>
      </c>
      <c r="BI486" t="s">
        <v>2170</v>
      </c>
      <c r="BJ486" t="s">
        <v>317</v>
      </c>
      <c r="BK486">
        <v>0</v>
      </c>
      <c r="BL486">
        <v>31</v>
      </c>
      <c r="BP486" t="s">
        <v>360</v>
      </c>
      <c r="BQ486">
        <v>7</v>
      </c>
      <c r="BU486">
        <v>615</v>
      </c>
      <c r="BV486">
        <v>614</v>
      </c>
      <c r="BZ486" t="s">
        <v>153</v>
      </c>
      <c r="CA486" t="s">
        <v>257</v>
      </c>
    </row>
    <row r="487" spans="1:79">
      <c r="A487" t="s">
        <v>90</v>
      </c>
      <c r="B487">
        <v>486</v>
      </c>
      <c r="C487">
        <v>2000</v>
      </c>
      <c r="D487" t="s">
        <v>2127</v>
      </c>
      <c r="E487" t="s">
        <v>2162</v>
      </c>
      <c r="F487" t="s">
        <v>2579</v>
      </c>
      <c r="G487" t="s">
        <v>2580</v>
      </c>
      <c r="H487" t="s">
        <v>2581</v>
      </c>
      <c r="I487" t="s">
        <v>2582</v>
      </c>
      <c r="J487" t="s">
        <v>2273</v>
      </c>
      <c r="K487">
        <v>71933</v>
      </c>
      <c r="M487" t="s">
        <v>98</v>
      </c>
      <c r="N487">
        <v>20</v>
      </c>
      <c r="O487" t="s">
        <v>99</v>
      </c>
      <c r="P487" t="s">
        <v>2187</v>
      </c>
      <c r="Q487" s="2">
        <v>36650</v>
      </c>
      <c r="S487" t="s">
        <v>362</v>
      </c>
      <c r="U487" t="s">
        <v>513</v>
      </c>
      <c r="AC487" t="s">
        <v>101</v>
      </c>
      <c r="AD487" t="s">
        <v>102</v>
      </c>
      <c r="AN487" t="s">
        <v>2583</v>
      </c>
      <c r="AO487" t="s">
        <v>102</v>
      </c>
      <c r="AQ487" t="s">
        <v>1463</v>
      </c>
      <c r="AS487" t="s">
        <v>408</v>
      </c>
      <c r="AV487" t="s">
        <v>359</v>
      </c>
      <c r="AW487">
        <v>27</v>
      </c>
      <c r="AX487" t="s">
        <v>662</v>
      </c>
      <c r="AY487">
        <v>2</v>
      </c>
      <c r="AZ487" t="s">
        <v>2291</v>
      </c>
      <c r="BB487" t="s">
        <v>110</v>
      </c>
      <c r="BI487" t="s">
        <v>2170</v>
      </c>
      <c r="BJ487" t="s">
        <v>317</v>
      </c>
      <c r="BK487">
        <v>0</v>
      </c>
      <c r="BL487">
        <v>41</v>
      </c>
      <c r="BP487" t="s">
        <v>293</v>
      </c>
      <c r="BQ487" t="s">
        <v>300</v>
      </c>
      <c r="BU487">
        <v>599</v>
      </c>
      <c r="BV487" t="s">
        <v>2584</v>
      </c>
      <c r="BZ487" t="s">
        <v>725</v>
      </c>
      <c r="CA487">
        <v>28</v>
      </c>
    </row>
    <row r="488" spans="1:79">
      <c r="A488" t="s">
        <v>90</v>
      </c>
      <c r="B488">
        <v>487</v>
      </c>
      <c r="C488">
        <v>2000</v>
      </c>
      <c r="D488" t="s">
        <v>2127</v>
      </c>
      <c r="E488" t="s">
        <v>2162</v>
      </c>
      <c r="F488" t="s">
        <v>2585</v>
      </c>
      <c r="G488" t="s">
        <v>2586</v>
      </c>
      <c r="H488" t="s">
        <v>2587</v>
      </c>
      <c r="I488" t="s">
        <v>2588</v>
      </c>
      <c r="J488" t="s">
        <v>2278</v>
      </c>
      <c r="K488">
        <v>71689</v>
      </c>
      <c r="M488" t="s">
        <v>98</v>
      </c>
      <c r="N488">
        <v>20</v>
      </c>
      <c r="O488" t="s">
        <v>99</v>
      </c>
      <c r="P488" t="s">
        <v>2168</v>
      </c>
      <c r="Q488" s="2">
        <v>36663</v>
      </c>
      <c r="S488" t="s">
        <v>335</v>
      </c>
      <c r="U488">
        <v>3</v>
      </c>
      <c r="AC488" t="s">
        <v>101</v>
      </c>
      <c r="AD488" t="s">
        <v>102</v>
      </c>
      <c r="AN488" t="s">
        <v>2589</v>
      </c>
      <c r="AO488" t="s">
        <v>102</v>
      </c>
      <c r="AQ488" t="s">
        <v>2590</v>
      </c>
      <c r="AS488" t="s">
        <v>390</v>
      </c>
      <c r="AV488" t="s">
        <v>870</v>
      </c>
      <c r="AW488">
        <v>26</v>
      </c>
      <c r="AX488">
        <v>26</v>
      </c>
      <c r="AY488">
        <v>2</v>
      </c>
      <c r="BB488" t="s">
        <v>110</v>
      </c>
      <c r="BI488" t="s">
        <v>2170</v>
      </c>
      <c r="BJ488" t="s">
        <v>317</v>
      </c>
      <c r="BK488">
        <v>0</v>
      </c>
      <c r="BL488">
        <v>43</v>
      </c>
      <c r="BP488">
        <v>6</v>
      </c>
      <c r="BQ488" t="s">
        <v>362</v>
      </c>
      <c r="BU488">
        <v>600</v>
      </c>
      <c r="BV488">
        <v>610</v>
      </c>
      <c r="BZ488" t="s">
        <v>1491</v>
      </c>
      <c r="CA488">
        <v>32</v>
      </c>
    </row>
    <row r="489" spans="1:79">
      <c r="A489" t="s">
        <v>90</v>
      </c>
      <c r="B489">
        <v>488</v>
      </c>
      <c r="C489">
        <v>2000</v>
      </c>
      <c r="D489" t="s">
        <v>2127</v>
      </c>
      <c r="E489" t="s">
        <v>2162</v>
      </c>
      <c r="F489" t="s">
        <v>2257</v>
      </c>
      <c r="G489" t="s">
        <v>2258</v>
      </c>
      <c r="H489" t="s">
        <v>416</v>
      </c>
      <c r="I489" t="s">
        <v>752</v>
      </c>
      <c r="J489" t="s">
        <v>2396</v>
      </c>
      <c r="K489">
        <v>82786</v>
      </c>
      <c r="M489" t="s">
        <v>98</v>
      </c>
      <c r="N489">
        <v>20</v>
      </c>
      <c r="O489" t="s">
        <v>99</v>
      </c>
      <c r="P489" t="s">
        <v>90</v>
      </c>
      <c r="S489" t="s">
        <v>335</v>
      </c>
      <c r="U489" t="s">
        <v>444</v>
      </c>
      <c r="AC489" t="s">
        <v>101</v>
      </c>
      <c r="AD489" t="s">
        <v>102</v>
      </c>
      <c r="AN489">
        <v>1009</v>
      </c>
      <c r="AO489" t="s">
        <v>102</v>
      </c>
      <c r="AQ489">
        <v>85</v>
      </c>
      <c r="AS489" t="s">
        <v>621</v>
      </c>
      <c r="AV489" t="s">
        <v>323</v>
      </c>
      <c r="AW489">
        <v>38</v>
      </c>
      <c r="AX489">
        <v>12</v>
      </c>
      <c r="AY489">
        <v>1</v>
      </c>
      <c r="BB489" t="s">
        <v>110</v>
      </c>
      <c r="BI489" t="s">
        <v>2170</v>
      </c>
      <c r="BJ489" t="s">
        <v>317</v>
      </c>
      <c r="BK489">
        <v>0</v>
      </c>
      <c r="BL489">
        <v>72</v>
      </c>
      <c r="BP489">
        <v>5</v>
      </c>
      <c r="BQ489" t="s">
        <v>387</v>
      </c>
      <c r="BU489">
        <v>557</v>
      </c>
      <c r="BV489">
        <v>571</v>
      </c>
      <c r="BZ489" t="s">
        <v>1215</v>
      </c>
      <c r="CA489" t="s">
        <v>820</v>
      </c>
    </row>
    <row r="490" spans="1:79">
      <c r="A490" t="s">
        <v>90</v>
      </c>
      <c r="B490">
        <v>489</v>
      </c>
      <c r="C490">
        <v>2000</v>
      </c>
      <c r="D490" t="s">
        <v>2127</v>
      </c>
      <c r="E490" t="s">
        <v>2162</v>
      </c>
      <c r="F490" t="s">
        <v>2243</v>
      </c>
      <c r="G490" t="s">
        <v>2244</v>
      </c>
      <c r="H490" t="s">
        <v>2245</v>
      </c>
      <c r="I490" t="s">
        <v>2246</v>
      </c>
      <c r="J490" t="s">
        <v>2167</v>
      </c>
      <c r="K490">
        <v>83831</v>
      </c>
      <c r="M490" t="s">
        <v>98</v>
      </c>
      <c r="N490">
        <v>20</v>
      </c>
      <c r="O490" t="s">
        <v>99</v>
      </c>
      <c r="P490" t="s">
        <v>90</v>
      </c>
      <c r="Q490" s="2">
        <v>36675</v>
      </c>
      <c r="S490" t="s">
        <v>283</v>
      </c>
      <c r="U490" t="s">
        <v>329</v>
      </c>
      <c r="AC490" t="s">
        <v>101</v>
      </c>
      <c r="AD490" t="s">
        <v>102</v>
      </c>
      <c r="AN490" t="s">
        <v>2591</v>
      </c>
      <c r="AO490" t="s">
        <v>102</v>
      </c>
      <c r="AQ490" t="s">
        <v>2592</v>
      </c>
      <c r="AS490" t="s">
        <v>390</v>
      </c>
      <c r="AV490" t="s">
        <v>870</v>
      </c>
      <c r="AW490">
        <v>12</v>
      </c>
      <c r="AX490">
        <v>34</v>
      </c>
      <c r="AY490">
        <v>2</v>
      </c>
      <c r="AZ490" t="s">
        <v>2593</v>
      </c>
      <c r="BB490" t="s">
        <v>110</v>
      </c>
      <c r="BI490" t="s">
        <v>2170</v>
      </c>
      <c r="BJ490" t="s">
        <v>317</v>
      </c>
      <c r="BK490">
        <v>0</v>
      </c>
      <c r="BL490">
        <v>30</v>
      </c>
      <c r="BP490" t="s">
        <v>329</v>
      </c>
      <c r="BQ490" t="s">
        <v>329</v>
      </c>
      <c r="BU490">
        <v>592</v>
      </c>
      <c r="BV490">
        <v>597</v>
      </c>
      <c r="BZ490" t="s">
        <v>2001</v>
      </c>
      <c r="CA490" t="s">
        <v>1053</v>
      </c>
    </row>
    <row r="491" spans="1:79">
      <c r="A491" t="s">
        <v>90</v>
      </c>
      <c r="B491">
        <v>490</v>
      </c>
      <c r="C491">
        <v>2000</v>
      </c>
      <c r="D491" t="s">
        <v>2127</v>
      </c>
      <c r="E491" t="s">
        <v>2162</v>
      </c>
      <c r="F491" t="s">
        <v>2287</v>
      </c>
      <c r="G491" t="s">
        <v>2288</v>
      </c>
      <c r="H491" t="s">
        <v>2289</v>
      </c>
      <c r="I491" t="s">
        <v>2290</v>
      </c>
      <c r="J491" t="s">
        <v>2281</v>
      </c>
      <c r="K491">
        <v>65625</v>
      </c>
      <c r="M491" t="s">
        <v>98</v>
      </c>
      <c r="N491">
        <v>20</v>
      </c>
      <c r="O491" t="s">
        <v>99</v>
      </c>
      <c r="P491" t="s">
        <v>90</v>
      </c>
      <c r="Q491" s="2">
        <v>36663</v>
      </c>
      <c r="S491" t="s">
        <v>362</v>
      </c>
      <c r="U491" t="s">
        <v>129</v>
      </c>
      <c r="AC491" t="s">
        <v>101</v>
      </c>
      <c r="AD491" t="s">
        <v>102</v>
      </c>
      <c r="AN491" t="s">
        <v>2594</v>
      </c>
      <c r="AO491" t="s">
        <v>102</v>
      </c>
      <c r="AQ491">
        <v>47</v>
      </c>
      <c r="AS491">
        <v>2</v>
      </c>
      <c r="AV491" t="s">
        <v>870</v>
      </c>
      <c r="AW491">
        <v>28</v>
      </c>
      <c r="AX491">
        <v>17</v>
      </c>
      <c r="AY491">
        <v>2</v>
      </c>
      <c r="AZ491" t="s">
        <v>2291</v>
      </c>
      <c r="BB491" t="s">
        <v>110</v>
      </c>
      <c r="BI491" t="s">
        <v>2170</v>
      </c>
      <c r="BJ491" t="s">
        <v>317</v>
      </c>
      <c r="BK491">
        <v>0</v>
      </c>
      <c r="BL491">
        <v>83</v>
      </c>
      <c r="BP491">
        <v>8</v>
      </c>
      <c r="BQ491" t="s">
        <v>349</v>
      </c>
      <c r="BZ491" t="s">
        <v>1138</v>
      </c>
      <c r="CA491" t="s">
        <v>1062</v>
      </c>
    </row>
    <row r="492" spans="1:79">
      <c r="A492" t="s">
        <v>90</v>
      </c>
      <c r="B492">
        <v>491</v>
      </c>
      <c r="C492">
        <v>2001</v>
      </c>
      <c r="D492" t="s">
        <v>2127</v>
      </c>
      <c r="E492" t="s">
        <v>2162</v>
      </c>
      <c r="F492" t="s">
        <v>272</v>
      </c>
      <c r="G492" t="s">
        <v>273</v>
      </c>
      <c r="H492" t="s">
        <v>274</v>
      </c>
      <c r="I492" t="s">
        <v>275</v>
      </c>
      <c r="J492" t="s">
        <v>2262</v>
      </c>
      <c r="K492">
        <v>74234</v>
      </c>
      <c r="M492" t="s">
        <v>98</v>
      </c>
      <c r="N492">
        <v>20</v>
      </c>
      <c r="O492" t="s">
        <v>99</v>
      </c>
      <c r="P492" t="s">
        <v>933</v>
      </c>
      <c r="Q492" s="2">
        <v>37011</v>
      </c>
      <c r="S492" t="s">
        <v>142</v>
      </c>
      <c r="U492" t="s">
        <v>396</v>
      </c>
      <c r="AC492" t="s">
        <v>101</v>
      </c>
      <c r="AD492" t="s">
        <v>102</v>
      </c>
      <c r="AN492">
        <v>760</v>
      </c>
      <c r="AO492" t="s">
        <v>102</v>
      </c>
      <c r="AQ492" t="s">
        <v>2595</v>
      </c>
      <c r="AS492" t="s">
        <v>378</v>
      </c>
      <c r="AV492" t="s">
        <v>2349</v>
      </c>
      <c r="AW492">
        <v>9</v>
      </c>
      <c r="AX492">
        <v>59</v>
      </c>
      <c r="AY492">
        <v>3</v>
      </c>
      <c r="BB492" t="s">
        <v>110</v>
      </c>
      <c r="BI492" t="s">
        <v>2170</v>
      </c>
      <c r="BJ492" t="s">
        <v>317</v>
      </c>
      <c r="BK492">
        <v>0</v>
      </c>
      <c r="BL492">
        <v>42</v>
      </c>
      <c r="BP492">
        <v>10</v>
      </c>
      <c r="BQ492" t="s">
        <v>666</v>
      </c>
      <c r="BU492">
        <v>675</v>
      </c>
      <c r="BV492">
        <v>662</v>
      </c>
      <c r="BZ492" t="s">
        <v>477</v>
      </c>
      <c r="CA492" t="s">
        <v>346</v>
      </c>
    </row>
    <row r="493" spans="1:79">
      <c r="A493" t="s">
        <v>90</v>
      </c>
      <c r="B493">
        <v>492</v>
      </c>
      <c r="C493">
        <v>2001</v>
      </c>
      <c r="D493" t="s">
        <v>2127</v>
      </c>
      <c r="E493" t="s">
        <v>2162</v>
      </c>
      <c r="F493" t="s">
        <v>1706</v>
      </c>
      <c r="G493" t="s">
        <v>1707</v>
      </c>
      <c r="H493" t="s">
        <v>1708</v>
      </c>
      <c r="I493" t="s">
        <v>1709</v>
      </c>
      <c r="J493" t="s">
        <v>2343</v>
      </c>
      <c r="K493">
        <v>79586</v>
      </c>
      <c r="M493" t="s">
        <v>98</v>
      </c>
      <c r="N493">
        <v>20</v>
      </c>
      <c r="O493" t="s">
        <v>99</v>
      </c>
      <c r="P493" t="s">
        <v>2168</v>
      </c>
      <c r="Q493" s="2">
        <v>37012</v>
      </c>
      <c r="S493" t="s">
        <v>296</v>
      </c>
      <c r="U493" t="s">
        <v>115</v>
      </c>
      <c r="AC493" t="s">
        <v>101</v>
      </c>
      <c r="AD493" t="s">
        <v>102</v>
      </c>
      <c r="AN493">
        <v>767</v>
      </c>
      <c r="AO493" t="s">
        <v>102</v>
      </c>
      <c r="AQ493">
        <v>147</v>
      </c>
      <c r="AS493" t="s">
        <v>183</v>
      </c>
      <c r="AV493" t="s">
        <v>359</v>
      </c>
      <c r="AW493">
        <v>23</v>
      </c>
      <c r="AX493">
        <v>32</v>
      </c>
      <c r="AY493">
        <v>2</v>
      </c>
      <c r="BB493" t="s">
        <v>110</v>
      </c>
      <c r="BI493" t="s">
        <v>2170</v>
      </c>
      <c r="BJ493" t="s">
        <v>317</v>
      </c>
      <c r="BK493">
        <v>0</v>
      </c>
      <c r="BL493">
        <v>23</v>
      </c>
      <c r="BP493" t="s">
        <v>182</v>
      </c>
      <c r="BQ493" t="s">
        <v>126</v>
      </c>
      <c r="BU493">
        <v>640</v>
      </c>
      <c r="BV493">
        <v>650</v>
      </c>
      <c r="BZ493">
        <v>25</v>
      </c>
      <c r="CA493" t="s">
        <v>346</v>
      </c>
    </row>
    <row r="494" spans="1:79">
      <c r="A494" t="s">
        <v>90</v>
      </c>
      <c r="B494">
        <v>493</v>
      </c>
      <c r="C494">
        <v>2001</v>
      </c>
      <c r="D494" t="s">
        <v>2127</v>
      </c>
      <c r="E494" t="s">
        <v>2162</v>
      </c>
      <c r="F494" t="s">
        <v>2257</v>
      </c>
      <c r="G494" t="s">
        <v>2258</v>
      </c>
      <c r="H494" t="s">
        <v>416</v>
      </c>
      <c r="I494" t="s">
        <v>752</v>
      </c>
      <c r="J494" t="s">
        <v>2396</v>
      </c>
      <c r="M494" t="s">
        <v>98</v>
      </c>
      <c r="N494">
        <v>20</v>
      </c>
      <c r="O494" t="s">
        <v>99</v>
      </c>
      <c r="P494" t="s">
        <v>90</v>
      </c>
      <c r="Q494" s="2">
        <v>37015</v>
      </c>
      <c r="S494" t="s">
        <v>361</v>
      </c>
      <c r="U494" t="s">
        <v>154</v>
      </c>
      <c r="AC494" t="s">
        <v>101</v>
      </c>
      <c r="AD494" t="s">
        <v>102</v>
      </c>
      <c r="AN494" t="s">
        <v>2596</v>
      </c>
      <c r="AO494" t="s">
        <v>102</v>
      </c>
      <c r="AQ494" t="s">
        <v>2597</v>
      </c>
      <c r="AS494" t="s">
        <v>335</v>
      </c>
      <c r="AV494" t="s">
        <v>359</v>
      </c>
      <c r="AW494">
        <v>20</v>
      </c>
      <c r="AX494">
        <v>32</v>
      </c>
      <c r="AY494">
        <v>2</v>
      </c>
      <c r="BB494" t="s">
        <v>110</v>
      </c>
      <c r="BI494" t="s">
        <v>2170</v>
      </c>
      <c r="BJ494" t="s">
        <v>317</v>
      </c>
      <c r="BK494">
        <v>0</v>
      </c>
      <c r="BL494">
        <v>125</v>
      </c>
      <c r="BP494" t="s">
        <v>708</v>
      </c>
      <c r="BQ494" t="s">
        <v>318</v>
      </c>
      <c r="BU494">
        <v>666</v>
      </c>
      <c r="BV494">
        <v>670</v>
      </c>
      <c r="BZ494" t="s">
        <v>876</v>
      </c>
      <c r="CA494" t="s">
        <v>1131</v>
      </c>
    </row>
    <row r="495" spans="1:79">
      <c r="A495" t="s">
        <v>90</v>
      </c>
      <c r="B495">
        <v>494</v>
      </c>
      <c r="C495">
        <v>2001</v>
      </c>
      <c r="D495" t="s">
        <v>2127</v>
      </c>
      <c r="E495" t="s">
        <v>2162</v>
      </c>
      <c r="F495" t="s">
        <v>2450</v>
      </c>
      <c r="G495" t="s">
        <v>2451</v>
      </c>
      <c r="H495" t="s">
        <v>2452</v>
      </c>
      <c r="I495" t="s">
        <v>1426</v>
      </c>
      <c r="J495" t="s">
        <v>2167</v>
      </c>
      <c r="K495">
        <v>74461</v>
      </c>
      <c r="M495" t="s">
        <v>98</v>
      </c>
      <c r="N495">
        <v>20</v>
      </c>
      <c r="O495" t="s">
        <v>99</v>
      </c>
      <c r="P495" t="s">
        <v>90</v>
      </c>
      <c r="Q495" s="2">
        <v>37018</v>
      </c>
      <c r="S495" t="s">
        <v>114</v>
      </c>
      <c r="U495" t="s">
        <v>168</v>
      </c>
      <c r="AC495" t="s">
        <v>101</v>
      </c>
      <c r="AD495" t="s">
        <v>102</v>
      </c>
      <c r="AN495" t="s">
        <v>2598</v>
      </c>
      <c r="AO495" t="s">
        <v>102</v>
      </c>
      <c r="AQ495" t="s">
        <v>2599</v>
      </c>
      <c r="AS495" t="s">
        <v>338</v>
      </c>
      <c r="AV495" t="s">
        <v>2349</v>
      </c>
      <c r="AW495">
        <v>18</v>
      </c>
      <c r="AX495">
        <v>63</v>
      </c>
      <c r="AY495">
        <v>3</v>
      </c>
      <c r="BB495" t="s">
        <v>110</v>
      </c>
      <c r="BI495" t="s">
        <v>2170</v>
      </c>
      <c r="BJ495" t="s">
        <v>317</v>
      </c>
      <c r="BK495">
        <v>0</v>
      </c>
      <c r="BL495">
        <v>46</v>
      </c>
      <c r="BP495" t="s">
        <v>142</v>
      </c>
      <c r="BQ495" t="s">
        <v>1205</v>
      </c>
      <c r="BU495">
        <v>716</v>
      </c>
      <c r="BV495">
        <v>732</v>
      </c>
      <c r="BZ495" t="s">
        <v>1124</v>
      </c>
      <c r="CA495" t="s">
        <v>864</v>
      </c>
    </row>
    <row r="496" spans="1:79">
      <c r="A496" t="s">
        <v>90</v>
      </c>
      <c r="B496">
        <v>495</v>
      </c>
      <c r="C496">
        <v>2001</v>
      </c>
      <c r="D496" t="s">
        <v>2127</v>
      </c>
      <c r="E496" t="s">
        <v>2162</v>
      </c>
      <c r="F496" t="s">
        <v>2600</v>
      </c>
      <c r="G496" t="s">
        <v>2601</v>
      </c>
      <c r="H496" t="s">
        <v>2602</v>
      </c>
      <c r="I496" t="s">
        <v>2603</v>
      </c>
      <c r="J496" t="s">
        <v>2167</v>
      </c>
      <c r="K496">
        <v>74251</v>
      </c>
      <c r="M496" t="s">
        <v>98</v>
      </c>
      <c r="N496">
        <v>20</v>
      </c>
      <c r="O496" t="s">
        <v>99</v>
      </c>
      <c r="P496" t="s">
        <v>2187</v>
      </c>
      <c r="Q496" s="2">
        <v>37014</v>
      </c>
      <c r="S496">
        <v>6</v>
      </c>
      <c r="U496" t="s">
        <v>217</v>
      </c>
      <c r="AC496" t="s">
        <v>101</v>
      </c>
      <c r="AD496" t="s">
        <v>102</v>
      </c>
      <c r="AN496" t="s">
        <v>2604</v>
      </c>
      <c r="AO496" t="s">
        <v>102</v>
      </c>
      <c r="AQ496" t="s">
        <v>2605</v>
      </c>
      <c r="AS496" t="s">
        <v>283</v>
      </c>
      <c r="AV496" t="s">
        <v>127</v>
      </c>
      <c r="AW496">
        <v>35</v>
      </c>
      <c r="AX496">
        <v>26</v>
      </c>
      <c r="AY496">
        <v>1</v>
      </c>
      <c r="BB496" t="s">
        <v>110</v>
      </c>
      <c r="BI496" t="s">
        <v>2170</v>
      </c>
      <c r="BJ496" t="s">
        <v>317</v>
      </c>
      <c r="BK496">
        <v>0</v>
      </c>
      <c r="BL496">
        <v>13</v>
      </c>
      <c r="BP496" t="s">
        <v>143</v>
      </c>
      <c r="BQ496" t="s">
        <v>144</v>
      </c>
      <c r="BU496">
        <v>733</v>
      </c>
      <c r="BV496">
        <v>730</v>
      </c>
      <c r="BZ496" t="s">
        <v>582</v>
      </c>
      <c r="CA496" t="s">
        <v>904</v>
      </c>
    </row>
    <row r="497" spans="1:79">
      <c r="A497" t="s">
        <v>90</v>
      </c>
      <c r="B497">
        <v>496</v>
      </c>
      <c r="C497">
        <v>2001</v>
      </c>
      <c r="D497" t="s">
        <v>2127</v>
      </c>
      <c r="E497" t="s">
        <v>2162</v>
      </c>
      <c r="F497" t="s">
        <v>2600</v>
      </c>
      <c r="G497" t="s">
        <v>2606</v>
      </c>
      <c r="H497" t="s">
        <v>2607</v>
      </c>
      <c r="I497" t="s">
        <v>2608</v>
      </c>
      <c r="J497" t="s">
        <v>2167</v>
      </c>
      <c r="K497">
        <v>79640</v>
      </c>
      <c r="M497" t="s">
        <v>98</v>
      </c>
      <c r="N497">
        <v>20</v>
      </c>
      <c r="O497" t="s">
        <v>99</v>
      </c>
      <c r="P497" t="s">
        <v>2187</v>
      </c>
      <c r="Q497" s="2">
        <v>37014</v>
      </c>
      <c r="S497">
        <v>6</v>
      </c>
      <c r="U497" t="s">
        <v>217</v>
      </c>
      <c r="AC497" t="s">
        <v>101</v>
      </c>
      <c r="AD497" t="s">
        <v>102</v>
      </c>
      <c r="AN497" t="s">
        <v>2604</v>
      </c>
      <c r="AO497" t="s">
        <v>102</v>
      </c>
      <c r="AQ497" t="s">
        <v>2605</v>
      </c>
      <c r="AS497" t="s">
        <v>283</v>
      </c>
      <c r="AV497" t="s">
        <v>127</v>
      </c>
      <c r="AW497">
        <v>35</v>
      </c>
      <c r="AX497">
        <v>26</v>
      </c>
      <c r="AY497">
        <v>1</v>
      </c>
      <c r="BB497" t="s">
        <v>110</v>
      </c>
      <c r="BI497" t="s">
        <v>2170</v>
      </c>
      <c r="BJ497" t="s">
        <v>317</v>
      </c>
      <c r="BK497">
        <v>0</v>
      </c>
      <c r="BL497">
        <v>33</v>
      </c>
      <c r="BP497" t="s">
        <v>669</v>
      </c>
      <c r="BQ497">
        <v>11</v>
      </c>
      <c r="BU497">
        <v>705</v>
      </c>
      <c r="BV497">
        <v>708</v>
      </c>
      <c r="BZ497" t="s">
        <v>1186</v>
      </c>
      <c r="CA497" t="s">
        <v>1114</v>
      </c>
    </row>
    <row r="498" spans="1:79">
      <c r="A498" t="s">
        <v>90</v>
      </c>
      <c r="B498">
        <v>497</v>
      </c>
      <c r="C498">
        <v>2001</v>
      </c>
      <c r="D498" t="s">
        <v>2127</v>
      </c>
      <c r="E498" t="s">
        <v>2162</v>
      </c>
      <c r="F498" t="s">
        <v>2600</v>
      </c>
      <c r="G498" t="s">
        <v>2606</v>
      </c>
      <c r="H498" t="s">
        <v>2609</v>
      </c>
      <c r="I498" t="s">
        <v>2610</v>
      </c>
      <c r="J498" t="s">
        <v>2167</v>
      </c>
      <c r="K498">
        <v>77345</v>
      </c>
      <c r="M498" t="s">
        <v>98</v>
      </c>
      <c r="N498">
        <v>20</v>
      </c>
      <c r="O498" t="s">
        <v>99</v>
      </c>
      <c r="P498" t="s">
        <v>2187</v>
      </c>
      <c r="Q498" s="2">
        <v>37014</v>
      </c>
      <c r="S498">
        <v>6</v>
      </c>
      <c r="U498" t="s">
        <v>217</v>
      </c>
      <c r="AC498" t="s">
        <v>101</v>
      </c>
      <c r="AD498" t="s">
        <v>102</v>
      </c>
      <c r="AN498" t="s">
        <v>2604</v>
      </c>
      <c r="AO498" t="s">
        <v>102</v>
      </c>
      <c r="AQ498" t="s">
        <v>2605</v>
      </c>
      <c r="AS498" t="s">
        <v>283</v>
      </c>
      <c r="AV498" t="s">
        <v>127</v>
      </c>
      <c r="AW498">
        <v>35</v>
      </c>
      <c r="AX498">
        <v>26</v>
      </c>
      <c r="AY498">
        <v>1</v>
      </c>
      <c r="BB498" t="s">
        <v>110</v>
      </c>
      <c r="BI498" t="s">
        <v>2170</v>
      </c>
      <c r="BJ498" t="s">
        <v>317</v>
      </c>
      <c r="BK498">
        <v>0</v>
      </c>
      <c r="BL498">
        <v>72</v>
      </c>
      <c r="BP498" t="s">
        <v>666</v>
      </c>
      <c r="BQ498" t="s">
        <v>708</v>
      </c>
      <c r="BU498">
        <v>713</v>
      </c>
      <c r="BV498">
        <v>731</v>
      </c>
      <c r="BZ498" t="s">
        <v>702</v>
      </c>
      <c r="CA498" t="s">
        <v>626</v>
      </c>
    </row>
    <row r="499" spans="1:79">
      <c r="A499" t="s">
        <v>90</v>
      </c>
      <c r="B499">
        <v>498</v>
      </c>
      <c r="C499">
        <v>2001</v>
      </c>
      <c r="D499" t="s">
        <v>2127</v>
      </c>
      <c r="E499" t="s">
        <v>2162</v>
      </c>
      <c r="F499" t="s">
        <v>2189</v>
      </c>
      <c r="G499" t="s">
        <v>2190</v>
      </c>
      <c r="H499" t="s">
        <v>2191</v>
      </c>
      <c r="I499" t="s">
        <v>2192</v>
      </c>
      <c r="J499" t="s">
        <v>2611</v>
      </c>
      <c r="M499" t="s">
        <v>98</v>
      </c>
      <c r="N499">
        <v>20</v>
      </c>
      <c r="O499" t="s">
        <v>99</v>
      </c>
      <c r="P499" t="s">
        <v>2102</v>
      </c>
      <c r="Q499" s="2">
        <v>37013</v>
      </c>
      <c r="S499" t="s">
        <v>335</v>
      </c>
      <c r="U499" t="s">
        <v>168</v>
      </c>
      <c r="AC499" t="s">
        <v>101</v>
      </c>
      <c r="AD499" t="s">
        <v>102</v>
      </c>
      <c r="AN499" t="s">
        <v>2612</v>
      </c>
      <c r="AO499" t="s">
        <v>102</v>
      </c>
      <c r="AQ499">
        <v>239</v>
      </c>
      <c r="AS499" t="s">
        <v>523</v>
      </c>
      <c r="AV499" t="s">
        <v>359</v>
      </c>
      <c r="AW499">
        <v>20</v>
      </c>
      <c r="AX499">
        <v>35</v>
      </c>
      <c r="AY499">
        <v>2</v>
      </c>
      <c r="BB499" t="s">
        <v>110</v>
      </c>
      <c r="BI499" t="s">
        <v>2170</v>
      </c>
      <c r="BJ499" t="s">
        <v>317</v>
      </c>
      <c r="BK499">
        <v>0</v>
      </c>
      <c r="BL499">
        <v>50</v>
      </c>
      <c r="BP499" t="s">
        <v>680</v>
      </c>
      <c r="BQ499" t="s">
        <v>1009</v>
      </c>
      <c r="BU499">
        <v>691</v>
      </c>
      <c r="BV499">
        <v>692</v>
      </c>
      <c r="BZ499">
        <v>22</v>
      </c>
      <c r="CA499" t="s">
        <v>996</v>
      </c>
    </row>
    <row r="500" spans="1:79">
      <c r="A500" t="s">
        <v>90</v>
      </c>
      <c r="B500">
        <v>499</v>
      </c>
      <c r="C500">
        <v>2001</v>
      </c>
      <c r="D500" t="s">
        <v>2127</v>
      </c>
      <c r="E500" t="s">
        <v>2162</v>
      </c>
      <c r="F500" t="s">
        <v>2556</v>
      </c>
      <c r="G500" t="s">
        <v>2557</v>
      </c>
      <c r="H500" t="s">
        <v>1935</v>
      </c>
      <c r="I500" t="s">
        <v>2558</v>
      </c>
      <c r="J500" t="s">
        <v>2613</v>
      </c>
      <c r="K500">
        <v>62311</v>
      </c>
      <c r="M500" t="s">
        <v>98</v>
      </c>
      <c r="N500">
        <v>20</v>
      </c>
      <c r="O500" t="s">
        <v>99</v>
      </c>
      <c r="P500" t="s">
        <v>2187</v>
      </c>
      <c r="Q500" s="2">
        <v>37019</v>
      </c>
      <c r="S500" t="s">
        <v>357</v>
      </c>
      <c r="U500" t="s">
        <v>396</v>
      </c>
      <c r="AC500" t="s">
        <v>101</v>
      </c>
      <c r="AD500" t="s">
        <v>102</v>
      </c>
      <c r="AN500" t="s">
        <v>2614</v>
      </c>
      <c r="AO500" t="s">
        <v>102</v>
      </c>
      <c r="AQ500" t="s">
        <v>1155</v>
      </c>
      <c r="AS500" t="s">
        <v>444</v>
      </c>
      <c r="AV500" t="s">
        <v>817</v>
      </c>
      <c r="AW500" t="s">
        <v>1402</v>
      </c>
      <c r="AX500" t="s">
        <v>2615</v>
      </c>
      <c r="AY500">
        <v>3</v>
      </c>
      <c r="BB500" t="s">
        <v>110</v>
      </c>
      <c r="BI500" t="s">
        <v>2170</v>
      </c>
      <c r="BJ500" t="s">
        <v>317</v>
      </c>
      <c r="BK500">
        <v>0</v>
      </c>
      <c r="BL500">
        <v>88</v>
      </c>
      <c r="BP500" t="s">
        <v>300</v>
      </c>
      <c r="BQ500" t="s">
        <v>298</v>
      </c>
      <c r="BU500">
        <v>668</v>
      </c>
      <c r="BV500">
        <v>655</v>
      </c>
      <c r="BZ500" t="s">
        <v>1187</v>
      </c>
      <c r="CA500" t="s">
        <v>1025</v>
      </c>
    </row>
    <row r="501" spans="1:79">
      <c r="A501" t="s">
        <v>90</v>
      </c>
      <c r="B501">
        <v>500</v>
      </c>
      <c r="C501">
        <v>2001</v>
      </c>
      <c r="D501" t="s">
        <v>2127</v>
      </c>
      <c r="E501" t="s">
        <v>2162</v>
      </c>
      <c r="F501" t="s">
        <v>2240</v>
      </c>
      <c r="G501" t="s">
        <v>2241</v>
      </c>
      <c r="H501" t="s">
        <v>2242</v>
      </c>
      <c r="I501" t="s">
        <v>1955</v>
      </c>
      <c r="J501" t="s">
        <v>2616</v>
      </c>
      <c r="K501">
        <v>79312</v>
      </c>
      <c r="M501" t="s">
        <v>98</v>
      </c>
      <c r="N501">
        <v>20</v>
      </c>
      <c r="O501" t="s">
        <v>99</v>
      </c>
      <c r="P501" t="s">
        <v>451</v>
      </c>
      <c r="Q501" s="2">
        <v>37014</v>
      </c>
      <c r="S501" t="s">
        <v>360</v>
      </c>
      <c r="U501" t="s">
        <v>489</v>
      </c>
      <c r="AC501" t="s">
        <v>101</v>
      </c>
      <c r="AD501" t="s">
        <v>102</v>
      </c>
      <c r="AN501" t="s">
        <v>2617</v>
      </c>
      <c r="AO501" t="s">
        <v>102</v>
      </c>
      <c r="AQ501">
        <v>180</v>
      </c>
      <c r="AS501" t="s">
        <v>589</v>
      </c>
      <c r="AV501" t="s">
        <v>127</v>
      </c>
      <c r="AW501">
        <v>30</v>
      </c>
      <c r="AX501">
        <v>26</v>
      </c>
      <c r="AY501">
        <v>1</v>
      </c>
      <c r="BB501" t="s">
        <v>110</v>
      </c>
      <c r="BI501" t="s">
        <v>2170</v>
      </c>
      <c r="BJ501" t="s">
        <v>317</v>
      </c>
      <c r="BK501">
        <v>0</v>
      </c>
      <c r="BL501">
        <v>30</v>
      </c>
      <c r="BP501">
        <v>11</v>
      </c>
      <c r="BQ501" t="s">
        <v>680</v>
      </c>
      <c r="BU501">
        <v>708</v>
      </c>
      <c r="BV501">
        <v>708</v>
      </c>
      <c r="BZ501" t="s">
        <v>1114</v>
      </c>
      <c r="CA501" t="s">
        <v>495</v>
      </c>
    </row>
    <row r="502" spans="1:79">
      <c r="A502" t="s">
        <v>90</v>
      </c>
      <c r="B502">
        <v>501</v>
      </c>
      <c r="C502">
        <v>2001</v>
      </c>
      <c r="D502" t="s">
        <v>2127</v>
      </c>
      <c r="E502" t="s">
        <v>2162</v>
      </c>
      <c r="F502" t="s">
        <v>983</v>
      </c>
      <c r="G502" t="s">
        <v>2180</v>
      </c>
      <c r="H502" t="s">
        <v>2181</v>
      </c>
      <c r="I502" t="s">
        <v>2182</v>
      </c>
      <c r="J502" t="s">
        <v>2281</v>
      </c>
      <c r="M502" t="s">
        <v>98</v>
      </c>
      <c r="N502">
        <v>20</v>
      </c>
      <c r="O502" t="s">
        <v>99</v>
      </c>
      <c r="P502" t="s">
        <v>2187</v>
      </c>
      <c r="Q502" s="2">
        <v>37019</v>
      </c>
      <c r="S502" t="s">
        <v>335</v>
      </c>
      <c r="U502" t="s">
        <v>107</v>
      </c>
      <c r="AC502" t="s">
        <v>101</v>
      </c>
      <c r="AD502" t="s">
        <v>102</v>
      </c>
      <c r="AN502" t="s">
        <v>2618</v>
      </c>
      <c r="AO502" t="s">
        <v>102</v>
      </c>
      <c r="AQ502">
        <v>254</v>
      </c>
      <c r="AS502" t="s">
        <v>679</v>
      </c>
      <c r="AV502" t="s">
        <v>2349</v>
      </c>
      <c r="AW502">
        <v>7</v>
      </c>
      <c r="AX502" t="s">
        <v>2177</v>
      </c>
      <c r="AY502">
        <v>3</v>
      </c>
      <c r="BB502" t="s">
        <v>110</v>
      </c>
      <c r="BI502" t="s">
        <v>2170</v>
      </c>
      <c r="BJ502" t="s">
        <v>317</v>
      </c>
      <c r="BK502">
        <v>0</v>
      </c>
      <c r="BL502">
        <v>46</v>
      </c>
      <c r="BP502" t="s">
        <v>298</v>
      </c>
      <c r="BQ502" t="s">
        <v>299</v>
      </c>
      <c r="BU502">
        <v>695</v>
      </c>
      <c r="BV502">
        <v>696</v>
      </c>
      <c r="BZ502" t="s">
        <v>1030</v>
      </c>
      <c r="CA502" t="s">
        <v>702</v>
      </c>
    </row>
    <row r="503" spans="1:79">
      <c r="A503" t="s">
        <v>90</v>
      </c>
      <c r="B503">
        <v>502</v>
      </c>
      <c r="C503">
        <v>2001</v>
      </c>
      <c r="D503" t="s">
        <v>2127</v>
      </c>
      <c r="E503" t="s">
        <v>2162</v>
      </c>
      <c r="F503" t="s">
        <v>2619</v>
      </c>
      <c r="G503" t="s">
        <v>2433</v>
      </c>
      <c r="H503" t="s">
        <v>2434</v>
      </c>
      <c r="I503" t="s">
        <v>2435</v>
      </c>
      <c r="J503" t="s">
        <v>2620</v>
      </c>
      <c r="K503">
        <v>77362</v>
      </c>
      <c r="M503" t="s">
        <v>98</v>
      </c>
      <c r="N503">
        <v>20</v>
      </c>
      <c r="O503" t="s">
        <v>99</v>
      </c>
      <c r="P503" t="s">
        <v>90</v>
      </c>
      <c r="Q503" s="2">
        <v>37016</v>
      </c>
      <c r="S503" t="s">
        <v>116</v>
      </c>
      <c r="U503">
        <v>5</v>
      </c>
      <c r="AC503" t="s">
        <v>101</v>
      </c>
      <c r="AD503" t="s">
        <v>102</v>
      </c>
      <c r="AN503" t="s">
        <v>2621</v>
      </c>
      <c r="AO503" t="s">
        <v>102</v>
      </c>
      <c r="AQ503" t="s">
        <v>2622</v>
      </c>
      <c r="AS503" t="s">
        <v>489</v>
      </c>
      <c r="AV503" t="s">
        <v>359</v>
      </c>
      <c r="AW503">
        <v>8</v>
      </c>
      <c r="AX503">
        <v>52</v>
      </c>
      <c r="AY503">
        <v>2</v>
      </c>
      <c r="BB503" t="s">
        <v>110</v>
      </c>
      <c r="BI503" t="s">
        <v>2170</v>
      </c>
      <c r="BJ503" t="s">
        <v>317</v>
      </c>
      <c r="BK503">
        <v>0</v>
      </c>
      <c r="BL503">
        <v>25</v>
      </c>
      <c r="BP503" t="s">
        <v>1205</v>
      </c>
      <c r="BQ503" t="s">
        <v>627</v>
      </c>
      <c r="BU503">
        <v>662</v>
      </c>
      <c r="BV503">
        <v>664</v>
      </c>
      <c r="BZ503" t="s">
        <v>1163</v>
      </c>
      <c r="CA503">
        <v>26</v>
      </c>
    </row>
    <row r="504" spans="1:79">
      <c r="A504" t="s">
        <v>90</v>
      </c>
      <c r="B504">
        <v>503</v>
      </c>
      <c r="C504">
        <v>2002</v>
      </c>
      <c r="D504" t="s">
        <v>2127</v>
      </c>
      <c r="E504" t="s">
        <v>2162</v>
      </c>
      <c r="F504" t="s">
        <v>2623</v>
      </c>
      <c r="G504" t="s">
        <v>2624</v>
      </c>
      <c r="H504" t="s">
        <v>2625</v>
      </c>
      <c r="I504" t="s">
        <v>2626</v>
      </c>
      <c r="J504" t="s">
        <v>2627</v>
      </c>
      <c r="K504">
        <v>68412</v>
      </c>
      <c r="M504" t="s">
        <v>98</v>
      </c>
      <c r="N504">
        <v>20</v>
      </c>
      <c r="O504" t="s">
        <v>99</v>
      </c>
      <c r="P504" t="s">
        <v>90</v>
      </c>
      <c r="Q504" s="1">
        <v>42495</v>
      </c>
      <c r="S504" t="s">
        <v>755</v>
      </c>
      <c r="U504" t="s">
        <v>217</v>
      </c>
      <c r="AC504" t="s">
        <v>101</v>
      </c>
      <c r="AD504" t="s">
        <v>102</v>
      </c>
      <c r="AN504" t="s">
        <v>2628</v>
      </c>
      <c r="AO504" t="s">
        <v>102</v>
      </c>
      <c r="AQ504" t="s">
        <v>2629</v>
      </c>
      <c r="AS504">
        <v>22</v>
      </c>
      <c r="AV504" t="s">
        <v>359</v>
      </c>
      <c r="AW504">
        <v>23</v>
      </c>
      <c r="AX504">
        <v>41</v>
      </c>
      <c r="AY504">
        <v>2</v>
      </c>
      <c r="AZ504" t="s">
        <v>207</v>
      </c>
      <c r="BB504" t="s">
        <v>110</v>
      </c>
      <c r="BI504" t="s">
        <v>2170</v>
      </c>
      <c r="BJ504" t="s">
        <v>317</v>
      </c>
      <c r="BK504">
        <v>0</v>
      </c>
      <c r="BL504">
        <v>20</v>
      </c>
      <c r="BP504" t="s">
        <v>1009</v>
      </c>
      <c r="BQ504" t="s">
        <v>1009</v>
      </c>
      <c r="BU504">
        <v>686</v>
      </c>
      <c r="BV504">
        <v>686</v>
      </c>
      <c r="BZ504" t="s">
        <v>197</v>
      </c>
      <c r="CA504" t="s">
        <v>1119</v>
      </c>
    </row>
    <row r="505" spans="1:79">
      <c r="A505" t="s">
        <v>90</v>
      </c>
      <c r="B505">
        <v>504</v>
      </c>
      <c r="C505">
        <v>2002</v>
      </c>
      <c r="D505" t="s">
        <v>2127</v>
      </c>
      <c r="E505" t="s">
        <v>2162</v>
      </c>
      <c r="F505" t="s">
        <v>983</v>
      </c>
      <c r="G505" t="s">
        <v>2180</v>
      </c>
      <c r="H505" t="s">
        <v>2181</v>
      </c>
      <c r="I505" t="s">
        <v>2182</v>
      </c>
      <c r="J505" t="s">
        <v>2320</v>
      </c>
      <c r="K505">
        <v>63297</v>
      </c>
      <c r="M505" t="s">
        <v>98</v>
      </c>
      <c r="N505">
        <v>20</v>
      </c>
      <c r="O505" t="s">
        <v>99</v>
      </c>
      <c r="P505" t="s">
        <v>90</v>
      </c>
      <c r="Q505" s="1">
        <v>42494</v>
      </c>
      <c r="S505" t="s">
        <v>360</v>
      </c>
      <c r="U505" t="s">
        <v>638</v>
      </c>
      <c r="AC505" t="s">
        <v>101</v>
      </c>
      <c r="AD505" t="s">
        <v>102</v>
      </c>
      <c r="AN505" t="s">
        <v>2630</v>
      </c>
      <c r="AO505" t="s">
        <v>102</v>
      </c>
      <c r="AQ505" t="s">
        <v>2631</v>
      </c>
      <c r="AS505" t="s">
        <v>239</v>
      </c>
      <c r="AV505" t="s">
        <v>359</v>
      </c>
      <c r="AW505">
        <v>13</v>
      </c>
      <c r="AX505">
        <v>49</v>
      </c>
      <c r="AY505">
        <v>2</v>
      </c>
      <c r="BB505" t="s">
        <v>110</v>
      </c>
      <c r="BI505" t="s">
        <v>2170</v>
      </c>
      <c r="BJ505" t="s">
        <v>317</v>
      </c>
      <c r="BK505">
        <v>0</v>
      </c>
      <c r="BL505">
        <v>37</v>
      </c>
      <c r="BP505" t="s">
        <v>339</v>
      </c>
      <c r="BQ505" t="s">
        <v>238</v>
      </c>
      <c r="BU505">
        <v>661</v>
      </c>
      <c r="BV505">
        <v>661</v>
      </c>
      <c r="BZ505" t="s">
        <v>2632</v>
      </c>
      <c r="CA505">
        <v>27</v>
      </c>
    </row>
    <row r="506" spans="1:79">
      <c r="A506" t="s">
        <v>90</v>
      </c>
      <c r="B506">
        <v>505</v>
      </c>
      <c r="C506">
        <v>2002</v>
      </c>
      <c r="D506" t="s">
        <v>2127</v>
      </c>
      <c r="E506" t="s">
        <v>2162</v>
      </c>
      <c r="F506" t="s">
        <v>2633</v>
      </c>
      <c r="G506" t="s">
        <v>2634</v>
      </c>
      <c r="H506" t="s">
        <v>2635</v>
      </c>
      <c r="I506" t="s">
        <v>2636</v>
      </c>
      <c r="J506" t="s">
        <v>2320</v>
      </c>
      <c r="K506">
        <v>61076</v>
      </c>
      <c r="M506" t="s">
        <v>98</v>
      </c>
      <c r="N506">
        <v>20</v>
      </c>
      <c r="O506" t="s">
        <v>99</v>
      </c>
      <c r="P506" t="s">
        <v>891</v>
      </c>
      <c r="Q506" s="1">
        <v>42501</v>
      </c>
      <c r="S506" t="s">
        <v>357</v>
      </c>
      <c r="U506" t="s">
        <v>369</v>
      </c>
      <c r="AC506" t="s">
        <v>101</v>
      </c>
      <c r="AD506" t="s">
        <v>102</v>
      </c>
      <c r="AN506" t="s">
        <v>2637</v>
      </c>
      <c r="AO506" t="s">
        <v>102</v>
      </c>
      <c r="AQ506" t="s">
        <v>2638</v>
      </c>
      <c r="AS506" t="s">
        <v>909</v>
      </c>
      <c r="AV506" t="s">
        <v>817</v>
      </c>
      <c r="AW506" t="s">
        <v>448</v>
      </c>
      <c r="AX506" t="s">
        <v>2503</v>
      </c>
      <c r="AY506">
        <v>3</v>
      </c>
      <c r="AZ506" t="s">
        <v>2639</v>
      </c>
      <c r="BB506" t="s">
        <v>110</v>
      </c>
      <c r="BI506" t="s">
        <v>2170</v>
      </c>
      <c r="BJ506" t="s">
        <v>317</v>
      </c>
      <c r="BK506">
        <v>0</v>
      </c>
      <c r="BL506">
        <v>21</v>
      </c>
      <c r="BP506" t="s">
        <v>294</v>
      </c>
      <c r="BQ506" t="s">
        <v>248</v>
      </c>
      <c r="BU506">
        <v>674</v>
      </c>
      <c r="BV506">
        <v>671</v>
      </c>
      <c r="BZ506" t="s">
        <v>346</v>
      </c>
      <c r="CA506" t="s">
        <v>2640</v>
      </c>
    </row>
    <row r="507" spans="1:79">
      <c r="A507" t="s">
        <v>90</v>
      </c>
      <c r="B507">
        <v>506</v>
      </c>
      <c r="C507">
        <v>2002</v>
      </c>
      <c r="D507" t="s">
        <v>2127</v>
      </c>
      <c r="E507" t="s">
        <v>2162</v>
      </c>
      <c r="F507" t="s">
        <v>2641</v>
      </c>
      <c r="G507" t="s">
        <v>1886</v>
      </c>
      <c r="H507" t="s">
        <v>715</v>
      </c>
      <c r="I507" t="s">
        <v>1887</v>
      </c>
      <c r="J507" t="s">
        <v>2642</v>
      </c>
      <c r="K507">
        <v>78321</v>
      </c>
      <c r="M507" t="s">
        <v>98</v>
      </c>
      <c r="N507">
        <v>20</v>
      </c>
      <c r="O507" t="s">
        <v>99</v>
      </c>
      <c r="P507" t="s">
        <v>90</v>
      </c>
      <c r="Q507" s="1">
        <v>42502</v>
      </c>
      <c r="S507" t="s">
        <v>143</v>
      </c>
      <c r="U507">
        <v>4</v>
      </c>
      <c r="AC507" t="s">
        <v>101</v>
      </c>
      <c r="AD507" t="s">
        <v>102</v>
      </c>
      <c r="AN507" t="s">
        <v>2643</v>
      </c>
      <c r="AO507" t="s">
        <v>102</v>
      </c>
      <c r="AQ507" t="s">
        <v>2644</v>
      </c>
      <c r="AS507" t="s">
        <v>456</v>
      </c>
      <c r="AV507" t="s">
        <v>2349</v>
      </c>
      <c r="AW507" t="s">
        <v>627</v>
      </c>
      <c r="AX507">
        <v>64</v>
      </c>
      <c r="AY507">
        <v>3</v>
      </c>
      <c r="BB507" t="s">
        <v>110</v>
      </c>
      <c r="BI507" t="s">
        <v>2170</v>
      </c>
      <c r="BJ507" t="s">
        <v>317</v>
      </c>
      <c r="BK507">
        <v>0</v>
      </c>
      <c r="BL507">
        <v>20</v>
      </c>
      <c r="BP507" t="s">
        <v>183</v>
      </c>
      <c r="BQ507" t="s">
        <v>333</v>
      </c>
      <c r="BU507">
        <v>670</v>
      </c>
      <c r="BV507">
        <v>666</v>
      </c>
      <c r="BZ507">
        <v>29</v>
      </c>
      <c r="CA507" t="s">
        <v>1133</v>
      </c>
    </row>
    <row r="508" spans="1:79">
      <c r="A508" t="s">
        <v>90</v>
      </c>
      <c r="B508">
        <v>507</v>
      </c>
      <c r="C508">
        <v>2002</v>
      </c>
      <c r="D508" t="s">
        <v>2127</v>
      </c>
      <c r="E508" t="s">
        <v>2162</v>
      </c>
      <c r="F508" t="s">
        <v>2645</v>
      </c>
      <c r="G508" t="s">
        <v>2646</v>
      </c>
      <c r="H508" t="s">
        <v>2253</v>
      </c>
      <c r="I508" t="s">
        <v>2647</v>
      </c>
      <c r="J508" t="s">
        <v>2436</v>
      </c>
      <c r="K508">
        <v>61343</v>
      </c>
      <c r="M508" t="s">
        <v>98</v>
      </c>
      <c r="N508">
        <v>20</v>
      </c>
      <c r="O508" t="s">
        <v>99</v>
      </c>
      <c r="P508" t="s">
        <v>90</v>
      </c>
      <c r="Q508" s="1">
        <v>42517</v>
      </c>
      <c r="S508" t="s">
        <v>362</v>
      </c>
      <c r="U508" t="s">
        <v>368</v>
      </c>
      <c r="AC508" t="s">
        <v>101</v>
      </c>
      <c r="AD508" t="s">
        <v>102</v>
      </c>
      <c r="AN508" t="s">
        <v>2648</v>
      </c>
      <c r="AO508" t="s">
        <v>102</v>
      </c>
      <c r="AQ508" t="s">
        <v>2649</v>
      </c>
      <c r="AS508" t="s">
        <v>495</v>
      </c>
      <c r="AV508" t="s">
        <v>2349</v>
      </c>
      <c r="AW508">
        <v>7</v>
      </c>
      <c r="AX508" t="s">
        <v>2177</v>
      </c>
      <c r="AY508">
        <v>3</v>
      </c>
      <c r="AZ508" t="s">
        <v>2650</v>
      </c>
      <c r="BB508" t="s">
        <v>110</v>
      </c>
      <c r="BI508" t="s">
        <v>2170</v>
      </c>
      <c r="BJ508" t="s">
        <v>317</v>
      </c>
      <c r="BK508">
        <v>0</v>
      </c>
      <c r="BL508">
        <v>26</v>
      </c>
      <c r="BP508" t="s">
        <v>428</v>
      </c>
      <c r="BQ508" t="s">
        <v>428</v>
      </c>
      <c r="BU508">
        <v>645</v>
      </c>
      <c r="BV508">
        <v>642</v>
      </c>
      <c r="BZ508" t="s">
        <v>2239</v>
      </c>
      <c r="CA508" t="s">
        <v>2651</v>
      </c>
    </row>
    <row r="509" spans="1:79">
      <c r="A509" t="s">
        <v>90</v>
      </c>
      <c r="B509">
        <v>508</v>
      </c>
      <c r="C509">
        <v>2002</v>
      </c>
      <c r="D509" t="s">
        <v>2127</v>
      </c>
      <c r="E509" t="s">
        <v>2162</v>
      </c>
      <c r="F509" t="s">
        <v>2600</v>
      </c>
      <c r="G509" t="s">
        <v>2601</v>
      </c>
      <c r="H509" t="s">
        <v>2602</v>
      </c>
      <c r="I509" t="s">
        <v>2603</v>
      </c>
      <c r="J509" t="s">
        <v>2325</v>
      </c>
      <c r="K509">
        <v>77288</v>
      </c>
      <c r="M509" t="s">
        <v>98</v>
      </c>
      <c r="N509">
        <v>20</v>
      </c>
      <c r="O509" t="s">
        <v>99</v>
      </c>
      <c r="P509" t="s">
        <v>891</v>
      </c>
      <c r="Q509" s="1">
        <v>42503</v>
      </c>
      <c r="S509" t="s">
        <v>384</v>
      </c>
      <c r="U509" t="s">
        <v>369</v>
      </c>
      <c r="AC509" t="s">
        <v>101</v>
      </c>
      <c r="AD509" t="s">
        <v>102</v>
      </c>
      <c r="AN509" t="s">
        <v>2652</v>
      </c>
      <c r="AO509" t="s">
        <v>102</v>
      </c>
      <c r="AQ509" t="s">
        <v>2653</v>
      </c>
      <c r="AS509" t="s">
        <v>357</v>
      </c>
      <c r="AV509" t="s">
        <v>323</v>
      </c>
      <c r="AW509">
        <v>35</v>
      </c>
      <c r="AX509">
        <v>19</v>
      </c>
      <c r="AY509">
        <v>1</v>
      </c>
      <c r="AZ509" t="s">
        <v>141</v>
      </c>
      <c r="BB509" t="s">
        <v>110</v>
      </c>
      <c r="BI509" t="s">
        <v>2170</v>
      </c>
      <c r="BJ509" t="s">
        <v>317</v>
      </c>
      <c r="BK509">
        <v>0</v>
      </c>
      <c r="BL509">
        <v>73</v>
      </c>
      <c r="BP509">
        <v>6</v>
      </c>
      <c r="BQ509" t="s">
        <v>361</v>
      </c>
      <c r="BU509">
        <v>675</v>
      </c>
      <c r="BV509">
        <v>681</v>
      </c>
      <c r="BZ509" t="s">
        <v>650</v>
      </c>
      <c r="CA509" t="s">
        <v>875</v>
      </c>
    </row>
    <row r="510" spans="1:79">
      <c r="A510" t="s">
        <v>90</v>
      </c>
      <c r="B510">
        <v>509</v>
      </c>
      <c r="C510">
        <v>2002</v>
      </c>
      <c r="D510" t="s">
        <v>2127</v>
      </c>
      <c r="E510" t="s">
        <v>2162</v>
      </c>
      <c r="F510" t="s">
        <v>2240</v>
      </c>
      <c r="G510" t="s">
        <v>2241</v>
      </c>
      <c r="H510" t="s">
        <v>2242</v>
      </c>
      <c r="I510" t="s">
        <v>1955</v>
      </c>
      <c r="J510" t="s">
        <v>2320</v>
      </c>
      <c r="K510">
        <v>78148</v>
      </c>
      <c r="M510" t="s">
        <v>98</v>
      </c>
      <c r="N510">
        <v>20</v>
      </c>
      <c r="O510" t="s">
        <v>99</v>
      </c>
      <c r="P510" t="s">
        <v>451</v>
      </c>
      <c r="Q510" s="1">
        <v>42498</v>
      </c>
      <c r="S510" t="s">
        <v>335</v>
      </c>
      <c r="U510">
        <v>4</v>
      </c>
      <c r="AC510" t="s">
        <v>101</v>
      </c>
      <c r="AD510" t="s">
        <v>102</v>
      </c>
      <c r="AN510" t="s">
        <v>2654</v>
      </c>
      <c r="AO510" t="s">
        <v>102</v>
      </c>
      <c r="AQ510" t="s">
        <v>2655</v>
      </c>
      <c r="AS510" t="s">
        <v>394</v>
      </c>
      <c r="AV510" t="s">
        <v>323</v>
      </c>
      <c r="AW510">
        <v>29</v>
      </c>
      <c r="AX510">
        <v>20</v>
      </c>
      <c r="AY510">
        <v>1</v>
      </c>
      <c r="AZ510" t="s">
        <v>141</v>
      </c>
      <c r="BB510" t="s">
        <v>110</v>
      </c>
      <c r="BI510" t="s">
        <v>2170</v>
      </c>
      <c r="BJ510" t="s">
        <v>317</v>
      </c>
      <c r="BK510">
        <v>0</v>
      </c>
      <c r="BL510">
        <v>30</v>
      </c>
      <c r="BP510" t="s">
        <v>1205</v>
      </c>
      <c r="BQ510">
        <v>8</v>
      </c>
      <c r="BU510">
        <v>684</v>
      </c>
      <c r="BV510">
        <v>670</v>
      </c>
      <c r="BZ510" t="s">
        <v>196</v>
      </c>
      <c r="CA510" t="s">
        <v>2656</v>
      </c>
    </row>
    <row r="511" spans="1:79">
      <c r="A511" t="s">
        <v>90</v>
      </c>
      <c r="B511">
        <v>510</v>
      </c>
      <c r="C511">
        <v>2002</v>
      </c>
      <c r="D511" t="s">
        <v>2127</v>
      </c>
      <c r="E511" t="s">
        <v>2162</v>
      </c>
      <c r="F511" t="s">
        <v>207</v>
      </c>
      <c r="G511" t="s">
        <v>750</v>
      </c>
      <c r="H511" t="s">
        <v>751</v>
      </c>
      <c r="I511" t="s">
        <v>752</v>
      </c>
      <c r="J511" t="s">
        <v>2171</v>
      </c>
      <c r="M511" t="s">
        <v>98</v>
      </c>
      <c r="N511">
        <v>20</v>
      </c>
      <c r="O511" t="s">
        <v>99</v>
      </c>
      <c r="P511" t="s">
        <v>2657</v>
      </c>
      <c r="Q511" s="1">
        <v>42503</v>
      </c>
      <c r="S511">
        <v>7</v>
      </c>
      <c r="U511" t="s">
        <v>427</v>
      </c>
      <c r="AC511" t="s">
        <v>101</v>
      </c>
      <c r="AD511" t="s">
        <v>102</v>
      </c>
      <c r="AN511" t="s">
        <v>2658</v>
      </c>
      <c r="AO511" t="s">
        <v>102</v>
      </c>
      <c r="AQ511" t="s">
        <v>2659</v>
      </c>
      <c r="AS511" t="s">
        <v>1119</v>
      </c>
      <c r="AV511" t="s">
        <v>359</v>
      </c>
      <c r="AW511">
        <v>13</v>
      </c>
      <c r="AX511">
        <v>42</v>
      </c>
      <c r="AY511">
        <v>2</v>
      </c>
      <c r="AZ511" t="s">
        <v>2550</v>
      </c>
      <c r="BB511" t="s">
        <v>110</v>
      </c>
      <c r="BI511" t="s">
        <v>2170</v>
      </c>
      <c r="BJ511" t="s">
        <v>317</v>
      </c>
      <c r="BK511">
        <v>0</v>
      </c>
      <c r="BL511">
        <v>18</v>
      </c>
      <c r="BM511">
        <v>36</v>
      </c>
      <c r="BP511" t="s">
        <v>531</v>
      </c>
      <c r="BQ511" t="s">
        <v>524</v>
      </c>
      <c r="BR511" t="s">
        <v>394</v>
      </c>
    </row>
    <row r="512" spans="1:79">
      <c r="A512" t="s">
        <v>90</v>
      </c>
      <c r="B512">
        <v>511</v>
      </c>
      <c r="C512">
        <v>1998</v>
      </c>
      <c r="D512" t="s">
        <v>2127</v>
      </c>
      <c r="E512" t="s">
        <v>2162</v>
      </c>
      <c r="F512" t="s">
        <v>2219</v>
      </c>
      <c r="G512" t="s">
        <v>2220</v>
      </c>
      <c r="H512" t="s">
        <v>2221</v>
      </c>
      <c r="I512" t="s">
        <v>2222</v>
      </c>
      <c r="J512" t="s">
        <v>2660</v>
      </c>
      <c r="K512">
        <v>70678</v>
      </c>
      <c r="M512" t="s">
        <v>98</v>
      </c>
      <c r="N512">
        <v>20</v>
      </c>
      <c r="O512" t="s">
        <v>99</v>
      </c>
      <c r="P512" t="s">
        <v>2168</v>
      </c>
      <c r="Q512" s="2">
        <v>35916</v>
      </c>
      <c r="S512" t="s">
        <v>283</v>
      </c>
      <c r="U512" t="s">
        <v>330</v>
      </c>
      <c r="AC512" t="s">
        <v>101</v>
      </c>
      <c r="AD512" t="s">
        <v>102</v>
      </c>
      <c r="AN512">
        <v>1100</v>
      </c>
      <c r="AO512" t="s">
        <v>102</v>
      </c>
      <c r="AQ512">
        <v>824</v>
      </c>
      <c r="AS512" t="s">
        <v>1087</v>
      </c>
      <c r="AV512" t="s">
        <v>2349</v>
      </c>
      <c r="AW512">
        <v>7</v>
      </c>
      <c r="AX512">
        <v>67</v>
      </c>
      <c r="AY512">
        <v>3</v>
      </c>
      <c r="AZ512" t="s">
        <v>2661</v>
      </c>
      <c r="BB512" t="s">
        <v>2208</v>
      </c>
      <c r="BI512" t="s">
        <v>2662</v>
      </c>
      <c r="BJ512" t="s">
        <v>317</v>
      </c>
      <c r="BK512">
        <v>0</v>
      </c>
      <c r="BL512">
        <v>30</v>
      </c>
      <c r="BP512">
        <v>9</v>
      </c>
      <c r="BQ512" t="s">
        <v>248</v>
      </c>
      <c r="BU512">
        <v>720</v>
      </c>
      <c r="BV512">
        <v>724</v>
      </c>
      <c r="BZ512" t="s">
        <v>542</v>
      </c>
      <c r="CA512" t="s">
        <v>542</v>
      </c>
    </row>
    <row r="513" spans="1:79">
      <c r="A513" t="s">
        <v>90</v>
      </c>
      <c r="B513">
        <v>512</v>
      </c>
      <c r="C513">
        <v>1998</v>
      </c>
      <c r="D513" t="s">
        <v>2127</v>
      </c>
      <c r="E513" t="s">
        <v>2162</v>
      </c>
      <c r="F513" t="s">
        <v>2439</v>
      </c>
      <c r="G513" t="s">
        <v>2440</v>
      </c>
      <c r="H513" t="s">
        <v>2267</v>
      </c>
      <c r="I513" t="s">
        <v>2441</v>
      </c>
      <c r="J513" t="s">
        <v>2167</v>
      </c>
      <c r="K513">
        <v>89450</v>
      </c>
      <c r="M513" t="s">
        <v>98</v>
      </c>
      <c r="N513">
        <v>20</v>
      </c>
      <c r="O513" t="s">
        <v>99</v>
      </c>
      <c r="P513" t="s">
        <v>933</v>
      </c>
      <c r="Q513" s="2">
        <v>35924</v>
      </c>
      <c r="S513">
        <v>6</v>
      </c>
      <c r="U513" t="s">
        <v>330</v>
      </c>
      <c r="AC513" t="s">
        <v>101</v>
      </c>
      <c r="AD513" t="s">
        <v>102</v>
      </c>
      <c r="AN513">
        <v>1070</v>
      </c>
      <c r="AO513" t="s">
        <v>102</v>
      </c>
      <c r="AQ513">
        <v>294</v>
      </c>
      <c r="AS513" t="s">
        <v>106</v>
      </c>
      <c r="AV513" t="s">
        <v>870</v>
      </c>
      <c r="AW513">
        <v>20</v>
      </c>
      <c r="AX513">
        <v>19</v>
      </c>
      <c r="AY513">
        <v>2</v>
      </c>
      <c r="BB513" t="s">
        <v>2172</v>
      </c>
      <c r="BI513" t="s">
        <v>2662</v>
      </c>
      <c r="BJ513" t="s">
        <v>317</v>
      </c>
      <c r="BK513">
        <v>0</v>
      </c>
      <c r="BL513">
        <v>7</v>
      </c>
      <c r="BP513" t="s">
        <v>320</v>
      </c>
      <c r="BQ513" t="s">
        <v>328</v>
      </c>
      <c r="BU513">
        <v>692</v>
      </c>
      <c r="BV513">
        <v>695</v>
      </c>
      <c r="BZ513">
        <v>21</v>
      </c>
      <c r="CA513" t="s">
        <v>196</v>
      </c>
    </row>
    <row r="514" spans="1:79">
      <c r="A514" t="s">
        <v>90</v>
      </c>
      <c r="B514">
        <v>513</v>
      </c>
      <c r="C514">
        <v>1999</v>
      </c>
      <c r="D514" t="s">
        <v>2127</v>
      </c>
      <c r="E514" t="s">
        <v>2162</v>
      </c>
      <c r="F514" t="s">
        <v>2641</v>
      </c>
      <c r="G514" t="s">
        <v>1886</v>
      </c>
      <c r="H514" t="s">
        <v>715</v>
      </c>
      <c r="I514" t="s">
        <v>1887</v>
      </c>
      <c r="J514" t="s">
        <v>2663</v>
      </c>
      <c r="K514">
        <v>68044</v>
      </c>
      <c r="M514" t="s">
        <v>98</v>
      </c>
      <c r="N514">
        <v>20</v>
      </c>
      <c r="O514" t="s">
        <v>99</v>
      </c>
      <c r="P514" t="s">
        <v>2187</v>
      </c>
      <c r="Q514" s="2">
        <v>36278</v>
      </c>
      <c r="S514" t="s">
        <v>139</v>
      </c>
      <c r="U514" t="s">
        <v>427</v>
      </c>
      <c r="AC514" t="s">
        <v>101</v>
      </c>
      <c r="AD514" t="s">
        <v>102</v>
      </c>
      <c r="AN514">
        <v>678</v>
      </c>
      <c r="AO514" t="s">
        <v>102</v>
      </c>
      <c r="AQ514">
        <v>793</v>
      </c>
      <c r="AS514" t="s">
        <v>1528</v>
      </c>
      <c r="AV514" t="s">
        <v>2349</v>
      </c>
      <c r="AW514">
        <v>8</v>
      </c>
      <c r="AX514">
        <v>78</v>
      </c>
      <c r="AY514">
        <v>3</v>
      </c>
      <c r="AZ514" t="s">
        <v>2205</v>
      </c>
      <c r="BB514" t="s">
        <v>2172</v>
      </c>
      <c r="BI514" t="s">
        <v>2662</v>
      </c>
      <c r="BJ514" t="s">
        <v>317</v>
      </c>
      <c r="BK514">
        <v>0</v>
      </c>
      <c r="BL514">
        <v>9</v>
      </c>
      <c r="BP514" t="s">
        <v>708</v>
      </c>
      <c r="BQ514" t="s">
        <v>340</v>
      </c>
      <c r="BU514">
        <v>702</v>
      </c>
      <c r="BV514">
        <v>702</v>
      </c>
      <c r="BZ514" t="s">
        <v>196</v>
      </c>
      <c r="CA514" t="s">
        <v>382</v>
      </c>
    </row>
    <row r="515" spans="1:79">
      <c r="A515" t="s">
        <v>90</v>
      </c>
      <c r="B515">
        <v>514</v>
      </c>
      <c r="C515">
        <v>1999</v>
      </c>
      <c r="D515" t="s">
        <v>2127</v>
      </c>
      <c r="E515" t="s">
        <v>2162</v>
      </c>
      <c r="F515" t="s">
        <v>2664</v>
      </c>
      <c r="G515" t="s">
        <v>1886</v>
      </c>
      <c r="H515" t="s">
        <v>715</v>
      </c>
      <c r="I515" t="s">
        <v>1887</v>
      </c>
      <c r="J515" t="s">
        <v>2167</v>
      </c>
      <c r="K515">
        <v>64473</v>
      </c>
      <c r="M515" t="s">
        <v>98</v>
      </c>
      <c r="N515">
        <v>20</v>
      </c>
      <c r="O515" t="s">
        <v>99</v>
      </c>
      <c r="P515" t="s">
        <v>90</v>
      </c>
      <c r="Q515" s="2">
        <v>36283</v>
      </c>
      <c r="S515" t="s">
        <v>755</v>
      </c>
      <c r="U515" t="s">
        <v>154</v>
      </c>
      <c r="AC515" t="s">
        <v>101</v>
      </c>
      <c r="AD515" t="s">
        <v>102</v>
      </c>
      <c r="AN515">
        <v>780</v>
      </c>
      <c r="AO515" t="s">
        <v>102</v>
      </c>
      <c r="AQ515">
        <v>60</v>
      </c>
      <c r="AS515" t="s">
        <v>369</v>
      </c>
      <c r="AV515" t="s">
        <v>2349</v>
      </c>
      <c r="AW515">
        <v>9</v>
      </c>
      <c r="AX515">
        <v>67</v>
      </c>
      <c r="AY515">
        <v>3</v>
      </c>
      <c r="AZ515" t="s">
        <v>2665</v>
      </c>
      <c r="BB515" t="s">
        <v>2172</v>
      </c>
      <c r="BI515" t="s">
        <v>2662</v>
      </c>
      <c r="BJ515" t="s">
        <v>317</v>
      </c>
      <c r="BK515">
        <v>0</v>
      </c>
      <c r="BL515">
        <v>15</v>
      </c>
      <c r="BP515" t="s">
        <v>666</v>
      </c>
      <c r="BQ515" t="s">
        <v>294</v>
      </c>
      <c r="BU515">
        <v>714</v>
      </c>
      <c r="BV515">
        <v>714</v>
      </c>
      <c r="BZ515" t="s">
        <v>909</v>
      </c>
      <c r="CA515" t="s">
        <v>1502</v>
      </c>
    </row>
    <row r="516" spans="1:79">
      <c r="A516" t="s">
        <v>90</v>
      </c>
      <c r="B516">
        <v>515</v>
      </c>
      <c r="C516">
        <v>1999</v>
      </c>
      <c r="D516" t="s">
        <v>2127</v>
      </c>
      <c r="E516" t="s">
        <v>2162</v>
      </c>
      <c r="F516" t="s">
        <v>2666</v>
      </c>
      <c r="G516" t="s">
        <v>2667</v>
      </c>
      <c r="H516" t="s">
        <v>2668</v>
      </c>
      <c r="I516" t="s">
        <v>2459</v>
      </c>
      <c r="K516">
        <v>68652</v>
      </c>
      <c r="M516" t="s">
        <v>98</v>
      </c>
      <c r="N516">
        <v>20</v>
      </c>
      <c r="O516" t="s">
        <v>99</v>
      </c>
      <c r="P516" t="s">
        <v>2669</v>
      </c>
      <c r="S516" t="s">
        <v>125</v>
      </c>
      <c r="U516" t="s">
        <v>216</v>
      </c>
      <c r="AC516" t="s">
        <v>101</v>
      </c>
      <c r="AD516" t="s">
        <v>102</v>
      </c>
      <c r="AN516">
        <v>1031</v>
      </c>
      <c r="AO516" t="s">
        <v>102</v>
      </c>
      <c r="AQ516">
        <v>278</v>
      </c>
      <c r="AS516">
        <v>12</v>
      </c>
      <c r="AV516" t="s">
        <v>359</v>
      </c>
      <c r="AW516">
        <v>19</v>
      </c>
      <c r="AX516">
        <v>41</v>
      </c>
      <c r="AY516">
        <v>2</v>
      </c>
      <c r="BB516" t="s">
        <v>2208</v>
      </c>
      <c r="BI516" t="s">
        <v>2662</v>
      </c>
      <c r="BJ516" t="s">
        <v>317</v>
      </c>
      <c r="BK516">
        <v>0</v>
      </c>
      <c r="BL516">
        <v>18</v>
      </c>
      <c r="BP516" t="s">
        <v>322</v>
      </c>
      <c r="BQ516" t="s">
        <v>523</v>
      </c>
      <c r="BU516">
        <v>730</v>
      </c>
      <c r="BV516">
        <v>730</v>
      </c>
      <c r="BZ516" t="s">
        <v>494</v>
      </c>
      <c r="CA516" t="s">
        <v>2140</v>
      </c>
    </row>
    <row r="517" spans="1:79">
      <c r="A517" t="s">
        <v>90</v>
      </c>
      <c r="B517">
        <v>516</v>
      </c>
      <c r="C517">
        <v>1999</v>
      </c>
      <c r="D517" t="s">
        <v>2127</v>
      </c>
      <c r="E517" t="s">
        <v>2162</v>
      </c>
      <c r="F517" t="s">
        <v>2670</v>
      </c>
      <c r="G517" t="s">
        <v>2671</v>
      </c>
      <c r="H517" t="s">
        <v>2672</v>
      </c>
      <c r="I517" t="s">
        <v>2673</v>
      </c>
      <c r="J517" t="s">
        <v>2171</v>
      </c>
      <c r="K517">
        <v>78012</v>
      </c>
      <c r="M517" t="s">
        <v>98</v>
      </c>
      <c r="N517">
        <v>20</v>
      </c>
      <c r="O517" t="s">
        <v>99</v>
      </c>
      <c r="P517" t="s">
        <v>2259</v>
      </c>
      <c r="Q517" s="2">
        <v>36273</v>
      </c>
      <c r="S517" t="s">
        <v>125</v>
      </c>
      <c r="U517" t="s">
        <v>155</v>
      </c>
      <c r="AC517" t="s">
        <v>101</v>
      </c>
      <c r="AD517" t="s">
        <v>102</v>
      </c>
      <c r="AN517">
        <v>906</v>
      </c>
      <c r="AO517" t="s">
        <v>102</v>
      </c>
      <c r="AQ517">
        <v>193</v>
      </c>
      <c r="AS517" t="s">
        <v>708</v>
      </c>
      <c r="AV517" t="s">
        <v>870</v>
      </c>
      <c r="AW517">
        <v>16</v>
      </c>
      <c r="AX517">
        <v>30</v>
      </c>
      <c r="AY517">
        <v>2</v>
      </c>
      <c r="AZ517" t="s">
        <v>2674</v>
      </c>
      <c r="BB517" t="s">
        <v>2172</v>
      </c>
      <c r="BI517" t="s">
        <v>2662</v>
      </c>
      <c r="BJ517" t="s">
        <v>317</v>
      </c>
      <c r="BK517">
        <v>0</v>
      </c>
      <c r="BL517">
        <v>18</v>
      </c>
      <c r="BP517" t="s">
        <v>680</v>
      </c>
      <c r="BQ517" t="s">
        <v>669</v>
      </c>
      <c r="BU517">
        <v>720</v>
      </c>
      <c r="BV517">
        <v>711</v>
      </c>
      <c r="BZ517" t="s">
        <v>382</v>
      </c>
      <c r="CA517" t="s">
        <v>495</v>
      </c>
    </row>
    <row r="518" spans="1:79">
      <c r="A518" t="s">
        <v>90</v>
      </c>
      <c r="B518">
        <v>517</v>
      </c>
      <c r="C518">
        <v>2000</v>
      </c>
      <c r="D518" t="s">
        <v>2127</v>
      </c>
      <c r="E518" t="s">
        <v>2162</v>
      </c>
      <c r="F518" t="s">
        <v>2219</v>
      </c>
      <c r="G518" t="s">
        <v>2220</v>
      </c>
      <c r="H518" t="s">
        <v>2221</v>
      </c>
      <c r="I518" t="s">
        <v>2222</v>
      </c>
      <c r="J518" t="s">
        <v>2675</v>
      </c>
      <c r="K518">
        <v>75029</v>
      </c>
      <c r="M518" t="s">
        <v>98</v>
      </c>
      <c r="N518">
        <v>20</v>
      </c>
      <c r="O518" t="s">
        <v>99</v>
      </c>
      <c r="P518" t="s">
        <v>90</v>
      </c>
      <c r="Q518" s="2">
        <v>36694</v>
      </c>
      <c r="S518" t="s">
        <v>390</v>
      </c>
      <c r="U518" t="s">
        <v>154</v>
      </c>
      <c r="AC518" t="s">
        <v>101</v>
      </c>
      <c r="AD518" t="s">
        <v>102</v>
      </c>
      <c r="AN518" t="s">
        <v>2676</v>
      </c>
      <c r="AO518" t="s">
        <v>102</v>
      </c>
      <c r="AQ518" t="s">
        <v>2677</v>
      </c>
      <c r="AS518" t="s">
        <v>726</v>
      </c>
      <c r="AV518" t="s">
        <v>1233</v>
      </c>
      <c r="AW518" t="s">
        <v>448</v>
      </c>
      <c r="AX518" t="s">
        <v>1910</v>
      </c>
      <c r="AY518">
        <v>3</v>
      </c>
      <c r="BB518" t="s">
        <v>2172</v>
      </c>
      <c r="BI518" t="s">
        <v>2662</v>
      </c>
      <c r="BJ518" t="s">
        <v>317</v>
      </c>
      <c r="BK518">
        <v>0</v>
      </c>
      <c r="BL518">
        <v>9</v>
      </c>
      <c r="BP518" t="s">
        <v>143</v>
      </c>
      <c r="BQ518" t="s">
        <v>293</v>
      </c>
      <c r="BU518">
        <v>562</v>
      </c>
      <c r="BV518">
        <v>562</v>
      </c>
      <c r="BZ518" t="s">
        <v>591</v>
      </c>
      <c r="CA518" t="s">
        <v>859</v>
      </c>
    </row>
    <row r="519" spans="1:79">
      <c r="A519" t="s">
        <v>90</v>
      </c>
      <c r="B519">
        <v>518</v>
      </c>
      <c r="C519">
        <v>2000</v>
      </c>
      <c r="D519" t="s">
        <v>2127</v>
      </c>
      <c r="E519" t="s">
        <v>2162</v>
      </c>
      <c r="F519" t="s">
        <v>2243</v>
      </c>
      <c r="G519" t="s">
        <v>2244</v>
      </c>
      <c r="H519" t="s">
        <v>2245</v>
      </c>
      <c r="I519" t="s">
        <v>2246</v>
      </c>
      <c r="J519" t="s">
        <v>2278</v>
      </c>
      <c r="K519">
        <v>77992</v>
      </c>
      <c r="M519" t="s">
        <v>98</v>
      </c>
      <c r="N519">
        <v>20</v>
      </c>
      <c r="O519" t="s">
        <v>99</v>
      </c>
      <c r="P519" t="s">
        <v>90</v>
      </c>
      <c r="Q519" s="2">
        <v>36650</v>
      </c>
      <c r="S519" t="s">
        <v>125</v>
      </c>
      <c r="U519" t="s">
        <v>387</v>
      </c>
      <c r="AC519" t="s">
        <v>101</v>
      </c>
      <c r="AD519" t="s">
        <v>102</v>
      </c>
      <c r="AN519">
        <v>693</v>
      </c>
      <c r="AO519" t="s">
        <v>102</v>
      </c>
      <c r="AQ519">
        <v>538</v>
      </c>
      <c r="AS519" t="s">
        <v>785</v>
      </c>
      <c r="AV519" t="s">
        <v>817</v>
      </c>
      <c r="AW519" t="s">
        <v>128</v>
      </c>
      <c r="AX519" t="s">
        <v>2373</v>
      </c>
      <c r="AY519">
        <v>3</v>
      </c>
      <c r="BB519" t="s">
        <v>2172</v>
      </c>
      <c r="BI519" t="s">
        <v>2662</v>
      </c>
      <c r="BJ519" t="s">
        <v>317</v>
      </c>
      <c r="BK519">
        <v>0</v>
      </c>
      <c r="BL519">
        <v>14</v>
      </c>
      <c r="BP519" t="s">
        <v>666</v>
      </c>
      <c r="BQ519">
        <v>9</v>
      </c>
      <c r="BZ519" t="s">
        <v>153</v>
      </c>
      <c r="CA519" t="s">
        <v>923</v>
      </c>
    </row>
    <row r="520" spans="1:79">
      <c r="A520" t="s">
        <v>90</v>
      </c>
      <c r="B520">
        <v>519</v>
      </c>
      <c r="C520">
        <v>2000</v>
      </c>
      <c r="D520" t="s">
        <v>2127</v>
      </c>
      <c r="E520" t="s">
        <v>2162</v>
      </c>
      <c r="F520" t="s">
        <v>2664</v>
      </c>
      <c r="G520" t="s">
        <v>1886</v>
      </c>
      <c r="H520" t="s">
        <v>715</v>
      </c>
      <c r="I520" t="s">
        <v>1887</v>
      </c>
      <c r="J520" t="s">
        <v>2436</v>
      </c>
      <c r="K520">
        <v>81558</v>
      </c>
      <c r="M520" t="s">
        <v>98</v>
      </c>
      <c r="N520">
        <v>20</v>
      </c>
      <c r="O520" t="s">
        <v>99</v>
      </c>
      <c r="P520" t="s">
        <v>90</v>
      </c>
      <c r="Q520" s="2">
        <v>36662</v>
      </c>
      <c r="S520" t="s">
        <v>114</v>
      </c>
      <c r="U520" t="s">
        <v>330</v>
      </c>
      <c r="AC520" t="s">
        <v>101</v>
      </c>
      <c r="AD520" t="s">
        <v>102</v>
      </c>
      <c r="AN520" t="s">
        <v>2678</v>
      </c>
      <c r="AO520" t="s">
        <v>102</v>
      </c>
      <c r="AQ520" t="s">
        <v>822</v>
      </c>
      <c r="AS520" t="s">
        <v>2632</v>
      </c>
      <c r="AV520" t="s">
        <v>817</v>
      </c>
      <c r="AW520">
        <v>5</v>
      </c>
      <c r="AX520">
        <v>80</v>
      </c>
      <c r="AY520">
        <v>3</v>
      </c>
      <c r="BB520" t="s">
        <v>2217</v>
      </c>
      <c r="BI520" t="s">
        <v>2662</v>
      </c>
      <c r="BJ520" t="s">
        <v>317</v>
      </c>
      <c r="BK520">
        <v>0</v>
      </c>
      <c r="BL520">
        <v>14</v>
      </c>
      <c r="BP520" t="s">
        <v>143</v>
      </c>
      <c r="BQ520" t="s">
        <v>627</v>
      </c>
      <c r="BZ520" t="s">
        <v>1031</v>
      </c>
      <c r="CA520" t="s">
        <v>1031</v>
      </c>
    </row>
    <row r="521" spans="1:79">
      <c r="A521" t="s">
        <v>90</v>
      </c>
      <c r="B521">
        <v>520</v>
      </c>
      <c r="C521">
        <v>2001</v>
      </c>
      <c r="D521" t="s">
        <v>2127</v>
      </c>
      <c r="E521" t="s">
        <v>2162</v>
      </c>
      <c r="F521" t="s">
        <v>2219</v>
      </c>
      <c r="G521" t="s">
        <v>2220</v>
      </c>
      <c r="H521" t="s">
        <v>2221</v>
      </c>
      <c r="I521" t="s">
        <v>2222</v>
      </c>
      <c r="J521" t="s">
        <v>2281</v>
      </c>
      <c r="K521">
        <v>78889</v>
      </c>
      <c r="M521" t="s">
        <v>98</v>
      </c>
      <c r="N521">
        <v>20</v>
      </c>
      <c r="O521" t="s">
        <v>99</v>
      </c>
      <c r="P521" t="s">
        <v>90</v>
      </c>
      <c r="Q521" s="2">
        <v>37013</v>
      </c>
      <c r="S521" t="s">
        <v>283</v>
      </c>
      <c r="U521" t="s">
        <v>169</v>
      </c>
      <c r="AC521" t="s">
        <v>101</v>
      </c>
      <c r="AD521" t="s">
        <v>102</v>
      </c>
      <c r="AN521" t="s">
        <v>2679</v>
      </c>
      <c r="AO521" t="s">
        <v>102</v>
      </c>
      <c r="AQ521" t="s">
        <v>2680</v>
      </c>
      <c r="AS521" t="s">
        <v>321</v>
      </c>
      <c r="AV521" t="s">
        <v>1233</v>
      </c>
      <c r="AW521" t="s">
        <v>217</v>
      </c>
      <c r="AX521">
        <v>86</v>
      </c>
      <c r="AY521">
        <v>3</v>
      </c>
      <c r="BB521" t="s">
        <v>2172</v>
      </c>
      <c r="BI521" t="s">
        <v>2662</v>
      </c>
      <c r="BJ521" t="s">
        <v>317</v>
      </c>
      <c r="BK521">
        <v>0</v>
      </c>
      <c r="BL521">
        <v>10</v>
      </c>
      <c r="BP521" t="s">
        <v>1205</v>
      </c>
      <c r="BQ521" t="s">
        <v>1205</v>
      </c>
      <c r="BU521">
        <v>659</v>
      </c>
      <c r="BV521">
        <v>657</v>
      </c>
      <c r="BZ521" t="s">
        <v>923</v>
      </c>
      <c r="CA521" t="s">
        <v>882</v>
      </c>
    </row>
    <row r="522" spans="1:79">
      <c r="A522" t="s">
        <v>90</v>
      </c>
      <c r="B522">
        <v>521</v>
      </c>
      <c r="C522">
        <v>2001</v>
      </c>
      <c r="D522" t="s">
        <v>2127</v>
      </c>
      <c r="E522" t="s">
        <v>2162</v>
      </c>
      <c r="F522" t="s">
        <v>2243</v>
      </c>
      <c r="G522" t="s">
        <v>2244</v>
      </c>
      <c r="H522" t="s">
        <v>2245</v>
      </c>
      <c r="I522" t="s">
        <v>2246</v>
      </c>
      <c r="J522" t="s">
        <v>2416</v>
      </c>
      <c r="K522">
        <v>75257</v>
      </c>
      <c r="M522" t="s">
        <v>98</v>
      </c>
      <c r="N522">
        <v>20</v>
      </c>
      <c r="O522" t="s">
        <v>99</v>
      </c>
      <c r="P522" t="s">
        <v>90</v>
      </c>
      <c r="Q522" s="2">
        <v>37009</v>
      </c>
      <c r="S522" t="s">
        <v>143</v>
      </c>
      <c r="U522" t="s">
        <v>638</v>
      </c>
      <c r="AC522" t="s">
        <v>101</v>
      </c>
      <c r="AD522" t="s">
        <v>102</v>
      </c>
      <c r="AN522" t="s">
        <v>2681</v>
      </c>
      <c r="AO522" t="s">
        <v>102</v>
      </c>
      <c r="AQ522">
        <v>144</v>
      </c>
      <c r="AS522" t="s">
        <v>338</v>
      </c>
      <c r="AV522" t="s">
        <v>2349</v>
      </c>
      <c r="AW522">
        <v>13</v>
      </c>
      <c r="AX522">
        <v>64</v>
      </c>
      <c r="AY522">
        <v>3</v>
      </c>
      <c r="BB522" t="s">
        <v>2172</v>
      </c>
      <c r="BI522" t="s">
        <v>2662</v>
      </c>
      <c r="BJ522" t="s">
        <v>317</v>
      </c>
      <c r="BK522">
        <v>0</v>
      </c>
      <c r="BL522">
        <v>14</v>
      </c>
      <c r="BP522" t="s">
        <v>318</v>
      </c>
      <c r="BQ522" t="s">
        <v>248</v>
      </c>
      <c r="BU522">
        <v>680</v>
      </c>
      <c r="BV522">
        <v>684</v>
      </c>
      <c r="BZ522" t="s">
        <v>1131</v>
      </c>
      <c r="CA522" t="s">
        <v>1032</v>
      </c>
    </row>
    <row r="523" spans="1:79">
      <c r="A523" t="s">
        <v>90</v>
      </c>
      <c r="B523">
        <v>522</v>
      </c>
      <c r="C523">
        <v>2001</v>
      </c>
      <c r="D523" t="s">
        <v>2127</v>
      </c>
      <c r="E523" t="s">
        <v>2162</v>
      </c>
      <c r="F523" t="s">
        <v>2257</v>
      </c>
      <c r="G523" t="s">
        <v>2258</v>
      </c>
      <c r="H523" t="s">
        <v>416</v>
      </c>
      <c r="I523" t="s">
        <v>752</v>
      </c>
      <c r="J523" t="s">
        <v>2396</v>
      </c>
      <c r="K523">
        <v>77609</v>
      </c>
      <c r="M523" t="s">
        <v>98</v>
      </c>
      <c r="N523">
        <v>20</v>
      </c>
      <c r="O523" t="s">
        <v>99</v>
      </c>
      <c r="P523" t="s">
        <v>2259</v>
      </c>
      <c r="Q523" s="2">
        <v>37015</v>
      </c>
      <c r="S523" t="s">
        <v>755</v>
      </c>
      <c r="U523" t="s">
        <v>638</v>
      </c>
      <c r="AC523" t="s">
        <v>101</v>
      </c>
      <c r="AD523" t="s">
        <v>102</v>
      </c>
      <c r="AN523">
        <v>727</v>
      </c>
      <c r="AO523" t="s">
        <v>102</v>
      </c>
      <c r="AQ523" t="s">
        <v>1678</v>
      </c>
      <c r="AS523" t="s">
        <v>1873</v>
      </c>
      <c r="AV523" t="s">
        <v>359</v>
      </c>
      <c r="AW523" t="s">
        <v>2318</v>
      </c>
      <c r="AX523" t="s">
        <v>860</v>
      </c>
      <c r="AY523">
        <v>2</v>
      </c>
      <c r="BB523" t="s">
        <v>2208</v>
      </c>
      <c r="BI523" t="s">
        <v>2662</v>
      </c>
      <c r="BJ523" t="s">
        <v>317</v>
      </c>
      <c r="BK523">
        <v>0</v>
      </c>
      <c r="BL523">
        <v>14</v>
      </c>
      <c r="BP523" t="s">
        <v>669</v>
      </c>
      <c r="BQ523" t="s">
        <v>524</v>
      </c>
      <c r="BU523">
        <v>653</v>
      </c>
      <c r="BV523">
        <v>659</v>
      </c>
      <c r="BZ523">
        <v>25</v>
      </c>
      <c r="CA523" t="s">
        <v>1893</v>
      </c>
    </row>
    <row r="524" spans="1:79">
      <c r="A524" t="s">
        <v>90</v>
      </c>
      <c r="B524">
        <v>523</v>
      </c>
      <c r="C524">
        <v>2001</v>
      </c>
      <c r="D524" t="s">
        <v>2127</v>
      </c>
      <c r="E524" t="s">
        <v>2162</v>
      </c>
      <c r="F524" t="s">
        <v>2332</v>
      </c>
      <c r="G524" t="s">
        <v>2333</v>
      </c>
      <c r="H524" t="s">
        <v>2165</v>
      </c>
      <c r="I524" t="s">
        <v>2334</v>
      </c>
      <c r="J524" t="s">
        <v>2396</v>
      </c>
      <c r="K524">
        <v>75860</v>
      </c>
      <c r="M524" t="s">
        <v>98</v>
      </c>
      <c r="N524">
        <v>20</v>
      </c>
      <c r="O524" t="s">
        <v>99</v>
      </c>
      <c r="P524" t="s">
        <v>2187</v>
      </c>
      <c r="Q524" s="2">
        <v>37018</v>
      </c>
      <c r="S524" t="s">
        <v>125</v>
      </c>
      <c r="U524">
        <v>3</v>
      </c>
      <c r="AC524" t="s">
        <v>101</v>
      </c>
      <c r="AD524" t="s">
        <v>102</v>
      </c>
      <c r="AN524" t="s">
        <v>2682</v>
      </c>
      <c r="AO524" t="s">
        <v>102</v>
      </c>
      <c r="AQ524" t="s">
        <v>2414</v>
      </c>
      <c r="AS524" t="s">
        <v>1341</v>
      </c>
      <c r="AV524" t="s">
        <v>1233</v>
      </c>
      <c r="AW524" t="s">
        <v>427</v>
      </c>
      <c r="AX524" t="s">
        <v>2415</v>
      </c>
      <c r="AY524">
        <v>3</v>
      </c>
      <c r="BB524" t="s">
        <v>2172</v>
      </c>
      <c r="BI524" t="s">
        <v>2662</v>
      </c>
      <c r="BJ524" t="s">
        <v>317</v>
      </c>
      <c r="BK524">
        <v>0</v>
      </c>
      <c r="BL524">
        <v>14</v>
      </c>
      <c r="BP524" t="s">
        <v>338</v>
      </c>
      <c r="BQ524" t="s">
        <v>439</v>
      </c>
      <c r="BU524">
        <v>695</v>
      </c>
      <c r="BV524">
        <v>701</v>
      </c>
      <c r="BZ524" t="s">
        <v>1301</v>
      </c>
      <c r="CA524" t="s">
        <v>196</v>
      </c>
    </row>
    <row r="525" spans="1:79">
      <c r="A525" t="s">
        <v>90</v>
      </c>
      <c r="B525">
        <v>524</v>
      </c>
      <c r="C525">
        <v>2001</v>
      </c>
      <c r="D525" t="s">
        <v>2127</v>
      </c>
      <c r="E525" t="s">
        <v>2162</v>
      </c>
      <c r="F525" t="s">
        <v>2683</v>
      </c>
      <c r="G525" t="s">
        <v>2684</v>
      </c>
      <c r="H525" t="s">
        <v>2685</v>
      </c>
      <c r="I525" t="s">
        <v>2558</v>
      </c>
      <c r="J525" t="s">
        <v>2686</v>
      </c>
      <c r="K525">
        <v>73905</v>
      </c>
      <c r="M525" t="s">
        <v>98</v>
      </c>
      <c r="N525">
        <v>20</v>
      </c>
      <c r="O525" t="s">
        <v>99</v>
      </c>
      <c r="P525" t="s">
        <v>2187</v>
      </c>
      <c r="Q525" s="2">
        <v>37015</v>
      </c>
      <c r="S525">
        <v>6</v>
      </c>
      <c r="U525" t="s">
        <v>638</v>
      </c>
      <c r="AC525" t="s">
        <v>101</v>
      </c>
      <c r="AD525" t="s">
        <v>102</v>
      </c>
      <c r="AN525" t="s">
        <v>2687</v>
      </c>
      <c r="AO525" t="s">
        <v>102</v>
      </c>
      <c r="AQ525" t="s">
        <v>2688</v>
      </c>
      <c r="AS525" t="s">
        <v>390</v>
      </c>
      <c r="AV525" t="s">
        <v>359</v>
      </c>
      <c r="AW525">
        <v>28</v>
      </c>
      <c r="AX525">
        <v>26</v>
      </c>
      <c r="AY525">
        <v>2</v>
      </c>
      <c r="BB525" t="s">
        <v>2217</v>
      </c>
      <c r="BI525" t="s">
        <v>2662</v>
      </c>
      <c r="BJ525" t="s">
        <v>317</v>
      </c>
      <c r="BK525">
        <v>0</v>
      </c>
      <c r="BL525">
        <v>15</v>
      </c>
      <c r="BP525" t="s">
        <v>182</v>
      </c>
      <c r="BQ525" t="s">
        <v>293</v>
      </c>
      <c r="BU525">
        <v>698</v>
      </c>
      <c r="BV525">
        <v>708</v>
      </c>
      <c r="BZ525" t="s">
        <v>634</v>
      </c>
      <c r="CA525" t="s">
        <v>1187</v>
      </c>
    </row>
    <row r="526" spans="1:79">
      <c r="A526" t="s">
        <v>90</v>
      </c>
      <c r="B526">
        <v>525</v>
      </c>
      <c r="C526">
        <v>2001</v>
      </c>
      <c r="D526" t="s">
        <v>2127</v>
      </c>
      <c r="E526" t="s">
        <v>2162</v>
      </c>
      <c r="F526" t="s">
        <v>2689</v>
      </c>
      <c r="G526" t="s">
        <v>2690</v>
      </c>
      <c r="H526" t="s">
        <v>2691</v>
      </c>
      <c r="I526" t="s">
        <v>2692</v>
      </c>
      <c r="J526" t="s">
        <v>2693</v>
      </c>
      <c r="K526">
        <v>79606</v>
      </c>
      <c r="M526" t="s">
        <v>98</v>
      </c>
      <c r="N526">
        <v>20</v>
      </c>
      <c r="O526" t="s">
        <v>99</v>
      </c>
      <c r="P526" t="s">
        <v>2259</v>
      </c>
      <c r="Q526" s="2">
        <v>37012</v>
      </c>
      <c r="S526" t="s">
        <v>283</v>
      </c>
      <c r="U526" t="s">
        <v>293</v>
      </c>
      <c r="AC526" t="s">
        <v>101</v>
      </c>
      <c r="AD526" t="s">
        <v>102</v>
      </c>
      <c r="AN526">
        <v>1090</v>
      </c>
      <c r="AO526" t="s">
        <v>102</v>
      </c>
      <c r="AQ526">
        <v>165</v>
      </c>
      <c r="AS526" t="s">
        <v>755</v>
      </c>
      <c r="AV526" t="s">
        <v>323</v>
      </c>
      <c r="AW526">
        <v>32</v>
      </c>
      <c r="AX526">
        <v>20</v>
      </c>
      <c r="AY526">
        <v>1</v>
      </c>
      <c r="BB526" t="s">
        <v>2217</v>
      </c>
      <c r="BI526" t="s">
        <v>2662</v>
      </c>
      <c r="BJ526" t="s">
        <v>317</v>
      </c>
      <c r="BK526">
        <v>0</v>
      </c>
      <c r="BL526">
        <v>16</v>
      </c>
      <c r="BP526" t="s">
        <v>298</v>
      </c>
      <c r="BQ526" t="s">
        <v>298</v>
      </c>
      <c r="BZ526" t="s">
        <v>542</v>
      </c>
      <c r="CA526" t="s">
        <v>542</v>
      </c>
    </row>
    <row r="527" spans="1:79">
      <c r="A527" t="s">
        <v>90</v>
      </c>
      <c r="B527">
        <v>526</v>
      </c>
      <c r="C527">
        <v>2001</v>
      </c>
      <c r="D527" t="s">
        <v>2127</v>
      </c>
      <c r="E527" t="s">
        <v>2162</v>
      </c>
      <c r="F527" t="s">
        <v>2694</v>
      </c>
      <c r="G527" t="s">
        <v>2236</v>
      </c>
      <c r="H527" t="s">
        <v>520</v>
      </c>
      <c r="I527" t="s">
        <v>1936</v>
      </c>
      <c r="J527" t="s">
        <v>2695</v>
      </c>
      <c r="K527">
        <v>70826</v>
      </c>
      <c r="M527" t="s">
        <v>98</v>
      </c>
      <c r="N527">
        <v>20</v>
      </c>
      <c r="O527" t="s">
        <v>99</v>
      </c>
      <c r="P527" t="s">
        <v>90</v>
      </c>
      <c r="Q527" s="2">
        <v>37014</v>
      </c>
      <c r="S527" t="s">
        <v>283</v>
      </c>
      <c r="U527">
        <v>3</v>
      </c>
      <c r="AC527" t="s">
        <v>101</v>
      </c>
      <c r="AD527" t="s">
        <v>102</v>
      </c>
      <c r="AN527" t="s">
        <v>2696</v>
      </c>
      <c r="AO527" t="s">
        <v>102</v>
      </c>
      <c r="AQ527" t="s">
        <v>2697</v>
      </c>
      <c r="AS527" t="s">
        <v>594</v>
      </c>
      <c r="AV527" t="s">
        <v>359</v>
      </c>
      <c r="AW527">
        <v>17</v>
      </c>
      <c r="AX527">
        <v>51</v>
      </c>
      <c r="AY527">
        <v>2</v>
      </c>
      <c r="BB527" t="s">
        <v>2172</v>
      </c>
      <c r="BI527" t="s">
        <v>2662</v>
      </c>
      <c r="BJ527" t="s">
        <v>317</v>
      </c>
      <c r="BK527">
        <v>0</v>
      </c>
      <c r="BL527" t="s">
        <v>530</v>
      </c>
      <c r="BP527" t="s">
        <v>299</v>
      </c>
      <c r="BQ527" t="s">
        <v>299</v>
      </c>
      <c r="BZ527" t="s">
        <v>332</v>
      </c>
      <c r="CA527" t="s">
        <v>2100</v>
      </c>
    </row>
    <row r="528" spans="1:79">
      <c r="A528" t="s">
        <v>90</v>
      </c>
      <c r="B528">
        <v>527</v>
      </c>
      <c r="C528">
        <v>2001</v>
      </c>
      <c r="D528" t="s">
        <v>2127</v>
      </c>
      <c r="E528" t="s">
        <v>2162</v>
      </c>
      <c r="F528" t="s">
        <v>1441</v>
      </c>
      <c r="G528" t="s">
        <v>1442</v>
      </c>
      <c r="H528" t="s">
        <v>674</v>
      </c>
      <c r="I528" t="s">
        <v>1443</v>
      </c>
      <c r="J528" t="s">
        <v>2255</v>
      </c>
      <c r="K528">
        <v>79225</v>
      </c>
      <c r="M528" t="s">
        <v>98</v>
      </c>
      <c r="N528">
        <v>20</v>
      </c>
      <c r="O528" t="s">
        <v>99</v>
      </c>
      <c r="P528" t="s">
        <v>2187</v>
      </c>
      <c r="Q528" s="2">
        <v>37013</v>
      </c>
      <c r="S528" t="s">
        <v>283</v>
      </c>
      <c r="U528" t="s">
        <v>155</v>
      </c>
      <c r="AC528" t="s">
        <v>101</v>
      </c>
      <c r="AD528" t="s">
        <v>102</v>
      </c>
      <c r="AN528" t="s">
        <v>2698</v>
      </c>
      <c r="AO528" t="s">
        <v>102</v>
      </c>
      <c r="AQ528">
        <v>158</v>
      </c>
      <c r="AS528" t="s">
        <v>142</v>
      </c>
      <c r="AV528" t="s">
        <v>127</v>
      </c>
      <c r="AW528">
        <v>34</v>
      </c>
      <c r="AX528">
        <v>22</v>
      </c>
      <c r="AY528">
        <v>1</v>
      </c>
      <c r="BB528" t="s">
        <v>2208</v>
      </c>
      <c r="BI528" t="s">
        <v>2662</v>
      </c>
      <c r="BJ528" t="s">
        <v>317</v>
      </c>
      <c r="BK528">
        <v>0</v>
      </c>
      <c r="BL528">
        <v>18</v>
      </c>
      <c r="BP528" t="s">
        <v>532</v>
      </c>
      <c r="BQ528" t="s">
        <v>532</v>
      </c>
      <c r="BU528">
        <v>675</v>
      </c>
      <c r="BV528">
        <v>681</v>
      </c>
      <c r="BZ528" t="s">
        <v>883</v>
      </c>
      <c r="CA528" t="s">
        <v>1003</v>
      </c>
    </row>
    <row r="529" spans="1:79">
      <c r="A529" t="s">
        <v>90</v>
      </c>
      <c r="B529">
        <v>528</v>
      </c>
      <c r="C529">
        <v>2002</v>
      </c>
      <c r="D529" t="s">
        <v>2127</v>
      </c>
      <c r="E529" t="s">
        <v>2162</v>
      </c>
      <c r="F529" t="s">
        <v>713</v>
      </c>
      <c r="G529" t="s">
        <v>1227</v>
      </c>
      <c r="H529" t="s">
        <v>715</v>
      </c>
      <c r="I529" t="s">
        <v>716</v>
      </c>
      <c r="J529" t="s">
        <v>2320</v>
      </c>
      <c r="K529">
        <v>57522</v>
      </c>
      <c r="M529" t="s">
        <v>98</v>
      </c>
      <c r="N529">
        <v>20</v>
      </c>
      <c r="O529" t="s">
        <v>99</v>
      </c>
      <c r="P529" t="s">
        <v>2699</v>
      </c>
      <c r="Q529" s="1">
        <v>42484</v>
      </c>
      <c r="S529" t="s">
        <v>390</v>
      </c>
      <c r="AC529" t="s">
        <v>101</v>
      </c>
      <c r="AD529" t="s">
        <v>102</v>
      </c>
      <c r="AN529" t="s">
        <v>2700</v>
      </c>
      <c r="AO529" t="s">
        <v>102</v>
      </c>
      <c r="AQ529" t="s">
        <v>2701</v>
      </c>
      <c r="AS529" t="s">
        <v>2702</v>
      </c>
      <c r="AV529" t="s">
        <v>359</v>
      </c>
      <c r="AW529">
        <v>13</v>
      </c>
      <c r="AX529">
        <v>51</v>
      </c>
      <c r="AY529">
        <v>2</v>
      </c>
      <c r="AZ529" t="s">
        <v>156</v>
      </c>
      <c r="BB529" t="s">
        <v>2217</v>
      </c>
      <c r="BI529" t="s">
        <v>2662</v>
      </c>
      <c r="BJ529" t="s">
        <v>317</v>
      </c>
      <c r="BK529">
        <v>0</v>
      </c>
      <c r="BL529">
        <v>14</v>
      </c>
      <c r="BP529" t="s">
        <v>320</v>
      </c>
      <c r="BQ529" t="s">
        <v>320</v>
      </c>
      <c r="BU529">
        <v>678</v>
      </c>
      <c r="BV529">
        <v>674</v>
      </c>
      <c r="BZ529" t="s">
        <v>1487</v>
      </c>
      <c r="CA529" t="s">
        <v>1741</v>
      </c>
    </row>
    <row r="530" spans="1:79">
      <c r="A530" t="s">
        <v>90</v>
      </c>
      <c r="B530">
        <v>529</v>
      </c>
      <c r="C530">
        <v>2002</v>
      </c>
      <c r="D530" t="s">
        <v>2127</v>
      </c>
      <c r="E530" t="s">
        <v>2162</v>
      </c>
      <c r="F530" t="s">
        <v>2683</v>
      </c>
      <c r="G530" t="s">
        <v>2684</v>
      </c>
      <c r="H530" t="s">
        <v>2685</v>
      </c>
      <c r="I530" t="s">
        <v>2558</v>
      </c>
      <c r="J530" t="s">
        <v>2470</v>
      </c>
      <c r="K530">
        <v>72082</v>
      </c>
      <c r="M530" t="s">
        <v>98</v>
      </c>
      <c r="N530">
        <v>20</v>
      </c>
      <c r="O530" t="s">
        <v>99</v>
      </c>
      <c r="P530" t="s">
        <v>891</v>
      </c>
      <c r="Q530" s="1">
        <v>42501</v>
      </c>
      <c r="S530" t="s">
        <v>361</v>
      </c>
      <c r="U530">
        <v>3</v>
      </c>
      <c r="AC530" t="s">
        <v>101</v>
      </c>
      <c r="AD530" t="s">
        <v>102</v>
      </c>
      <c r="AN530" t="s">
        <v>2703</v>
      </c>
      <c r="AO530" t="s">
        <v>102</v>
      </c>
      <c r="AQ530">
        <v>97</v>
      </c>
      <c r="AS530" t="s">
        <v>304</v>
      </c>
      <c r="AV530" t="s">
        <v>870</v>
      </c>
      <c r="AW530">
        <v>21</v>
      </c>
      <c r="AX530">
        <v>36</v>
      </c>
      <c r="AY530">
        <v>2</v>
      </c>
      <c r="AZ530" t="s">
        <v>141</v>
      </c>
      <c r="BB530" t="s">
        <v>2217</v>
      </c>
      <c r="BI530" t="s">
        <v>2662</v>
      </c>
      <c r="BJ530" t="s">
        <v>317</v>
      </c>
      <c r="BK530">
        <v>0</v>
      </c>
      <c r="BL530">
        <v>16</v>
      </c>
      <c r="BP530" t="s">
        <v>523</v>
      </c>
      <c r="BQ530" t="s">
        <v>532</v>
      </c>
      <c r="BU530">
        <v>679</v>
      </c>
      <c r="BV530">
        <v>691</v>
      </c>
      <c r="BZ530" t="s">
        <v>1530</v>
      </c>
      <c r="CA530">
        <v>23</v>
      </c>
    </row>
    <row r="531" spans="1:79">
      <c r="A531" t="s">
        <v>90</v>
      </c>
      <c r="B531">
        <v>530</v>
      </c>
      <c r="C531">
        <v>1998</v>
      </c>
      <c r="D531" t="s">
        <v>2127</v>
      </c>
      <c r="E531" t="s">
        <v>2162</v>
      </c>
      <c r="F531" t="s">
        <v>2257</v>
      </c>
      <c r="G531" t="s">
        <v>2258</v>
      </c>
      <c r="H531" t="s">
        <v>416</v>
      </c>
      <c r="I531" t="s">
        <v>752</v>
      </c>
      <c r="J531" t="s">
        <v>2167</v>
      </c>
      <c r="M531" t="s">
        <v>98</v>
      </c>
      <c r="N531">
        <v>20</v>
      </c>
      <c r="O531" t="s">
        <v>99</v>
      </c>
      <c r="P531" t="s">
        <v>2187</v>
      </c>
      <c r="Q531" s="2">
        <v>35929</v>
      </c>
      <c r="S531" t="s">
        <v>283</v>
      </c>
      <c r="U531" t="s">
        <v>168</v>
      </c>
      <c r="AC531" t="s">
        <v>101</v>
      </c>
      <c r="AD531" t="s">
        <v>102</v>
      </c>
      <c r="AN531">
        <v>917</v>
      </c>
      <c r="AO531" t="s">
        <v>102</v>
      </c>
      <c r="AQ531">
        <v>179</v>
      </c>
      <c r="AS531" t="s">
        <v>833</v>
      </c>
      <c r="AV531" t="s">
        <v>870</v>
      </c>
      <c r="AW531">
        <v>24</v>
      </c>
      <c r="AX531">
        <v>22</v>
      </c>
      <c r="AY531">
        <v>2</v>
      </c>
      <c r="AZ531" t="s">
        <v>1448</v>
      </c>
      <c r="BB531" t="s">
        <v>110</v>
      </c>
      <c r="BI531" t="s">
        <v>2662</v>
      </c>
      <c r="BJ531" t="s">
        <v>317</v>
      </c>
      <c r="BK531">
        <v>0</v>
      </c>
      <c r="BL531">
        <v>12</v>
      </c>
      <c r="BP531" t="s">
        <v>339</v>
      </c>
      <c r="BQ531">
        <v>10</v>
      </c>
      <c r="BU531">
        <v>729</v>
      </c>
      <c r="BV531">
        <v>738</v>
      </c>
      <c r="BZ531">
        <v>19</v>
      </c>
      <c r="CA531" t="s">
        <v>494</v>
      </c>
    </row>
    <row r="532" spans="1:79">
      <c r="A532" t="s">
        <v>90</v>
      </c>
      <c r="B532">
        <v>531</v>
      </c>
      <c r="C532">
        <v>1998</v>
      </c>
      <c r="D532" t="s">
        <v>2127</v>
      </c>
      <c r="E532" t="s">
        <v>2162</v>
      </c>
      <c r="F532" t="s">
        <v>2704</v>
      </c>
      <c r="G532" t="s">
        <v>2705</v>
      </c>
      <c r="H532" t="s">
        <v>162</v>
      </c>
      <c r="I532" t="s">
        <v>2706</v>
      </c>
      <c r="J532" t="s">
        <v>2167</v>
      </c>
      <c r="M532" t="s">
        <v>98</v>
      </c>
      <c r="N532">
        <v>20</v>
      </c>
      <c r="O532" t="s">
        <v>99</v>
      </c>
      <c r="P532" t="s">
        <v>90</v>
      </c>
      <c r="Q532" s="2">
        <v>35925</v>
      </c>
      <c r="S532" t="s">
        <v>362</v>
      </c>
      <c r="U532" t="s">
        <v>630</v>
      </c>
      <c r="AC532" t="s">
        <v>101</v>
      </c>
      <c r="AD532" t="s">
        <v>102</v>
      </c>
      <c r="AN532">
        <v>724</v>
      </c>
      <c r="AO532" t="s">
        <v>102</v>
      </c>
      <c r="AQ532">
        <v>527</v>
      </c>
      <c r="AS532" t="s">
        <v>662</v>
      </c>
      <c r="AV532" t="s">
        <v>817</v>
      </c>
      <c r="AW532">
        <v>3</v>
      </c>
      <c r="AX532">
        <v>83</v>
      </c>
      <c r="AY532">
        <v>3</v>
      </c>
      <c r="BB532" t="s">
        <v>110</v>
      </c>
      <c r="BI532" t="s">
        <v>2662</v>
      </c>
      <c r="BJ532" t="s">
        <v>317</v>
      </c>
      <c r="BK532">
        <v>0</v>
      </c>
      <c r="BL532">
        <v>17</v>
      </c>
      <c r="BP532" t="s">
        <v>669</v>
      </c>
      <c r="BQ532" t="s">
        <v>394</v>
      </c>
      <c r="BU532">
        <v>658</v>
      </c>
      <c r="BV532">
        <v>662</v>
      </c>
      <c r="BZ532" t="s">
        <v>875</v>
      </c>
      <c r="CA532" t="s">
        <v>1503</v>
      </c>
    </row>
    <row r="533" spans="1:79">
      <c r="A533" t="s">
        <v>90</v>
      </c>
      <c r="B533">
        <v>532</v>
      </c>
      <c r="C533">
        <v>1998</v>
      </c>
      <c r="D533" t="s">
        <v>2127</v>
      </c>
      <c r="E533" t="s">
        <v>2162</v>
      </c>
      <c r="F533" t="s">
        <v>2704</v>
      </c>
      <c r="G533" t="s">
        <v>2705</v>
      </c>
      <c r="H533" t="s">
        <v>162</v>
      </c>
      <c r="I533" t="s">
        <v>2706</v>
      </c>
      <c r="J533" t="s">
        <v>2171</v>
      </c>
      <c r="K533">
        <v>79566</v>
      </c>
      <c r="M533" t="s">
        <v>98</v>
      </c>
      <c r="N533">
        <v>20</v>
      </c>
      <c r="O533" t="s">
        <v>99</v>
      </c>
      <c r="P533" t="s">
        <v>2187</v>
      </c>
      <c r="Q533" s="2">
        <v>35915</v>
      </c>
      <c r="S533" t="s">
        <v>335</v>
      </c>
      <c r="U533" t="s">
        <v>489</v>
      </c>
      <c r="AC533" t="s">
        <v>101</v>
      </c>
      <c r="AD533" t="s">
        <v>102</v>
      </c>
      <c r="AN533">
        <v>1120</v>
      </c>
      <c r="AO533" t="s">
        <v>102</v>
      </c>
      <c r="AQ533">
        <v>126</v>
      </c>
      <c r="AS533">
        <v>5</v>
      </c>
      <c r="AV533" t="s">
        <v>802</v>
      </c>
      <c r="AW533">
        <v>43</v>
      </c>
      <c r="AX533">
        <v>6</v>
      </c>
      <c r="AY533">
        <v>1</v>
      </c>
      <c r="BB533" t="s">
        <v>110</v>
      </c>
      <c r="BI533" t="s">
        <v>2662</v>
      </c>
      <c r="BJ533" t="s">
        <v>317</v>
      </c>
      <c r="BK533">
        <v>0</v>
      </c>
      <c r="BL533">
        <v>17</v>
      </c>
      <c r="BP533" t="s">
        <v>782</v>
      </c>
      <c r="BQ533" t="s">
        <v>318</v>
      </c>
      <c r="BU533">
        <v>686</v>
      </c>
      <c r="BV533">
        <v>688</v>
      </c>
      <c r="BZ533" t="s">
        <v>864</v>
      </c>
      <c r="CA533">
        <v>19</v>
      </c>
    </row>
    <row r="534" spans="1:79">
      <c r="A534" t="s">
        <v>90</v>
      </c>
      <c r="B534">
        <v>533</v>
      </c>
      <c r="C534">
        <v>1999</v>
      </c>
      <c r="D534" t="s">
        <v>2127</v>
      </c>
      <c r="E534" t="s">
        <v>2162</v>
      </c>
      <c r="F534" t="s">
        <v>2257</v>
      </c>
      <c r="G534" t="s">
        <v>2258</v>
      </c>
      <c r="H534" t="s">
        <v>416</v>
      </c>
      <c r="I534" t="s">
        <v>752</v>
      </c>
      <c r="J534" t="s">
        <v>2552</v>
      </c>
      <c r="K534">
        <v>71446</v>
      </c>
      <c r="M534" t="s">
        <v>98</v>
      </c>
      <c r="N534">
        <v>20</v>
      </c>
      <c r="O534" t="s">
        <v>99</v>
      </c>
      <c r="P534" t="s">
        <v>2187</v>
      </c>
      <c r="Q534" s="2">
        <v>36276</v>
      </c>
      <c r="S534" t="s">
        <v>362</v>
      </c>
      <c r="U534" t="s">
        <v>427</v>
      </c>
      <c r="AC534" t="s">
        <v>101</v>
      </c>
      <c r="AD534" t="s">
        <v>102</v>
      </c>
      <c r="AN534">
        <v>851</v>
      </c>
      <c r="AO534" t="s">
        <v>102</v>
      </c>
      <c r="AQ534">
        <v>77</v>
      </c>
      <c r="AS534">
        <v>4</v>
      </c>
      <c r="AV534" t="s">
        <v>870</v>
      </c>
      <c r="AW534">
        <v>17</v>
      </c>
      <c r="AX534">
        <v>28</v>
      </c>
      <c r="AY534">
        <v>2</v>
      </c>
      <c r="AZ534" t="s">
        <v>156</v>
      </c>
      <c r="BB534" t="s">
        <v>110</v>
      </c>
      <c r="BI534" t="s">
        <v>2662</v>
      </c>
      <c r="BJ534" t="s">
        <v>317</v>
      </c>
      <c r="BK534">
        <v>0</v>
      </c>
      <c r="BL534">
        <v>18</v>
      </c>
      <c r="BP534" t="s">
        <v>338</v>
      </c>
      <c r="BQ534" t="s">
        <v>708</v>
      </c>
      <c r="BU534">
        <v>729</v>
      </c>
      <c r="BV534">
        <v>739</v>
      </c>
      <c r="BZ534" t="s">
        <v>1257</v>
      </c>
      <c r="CA534">
        <v>18</v>
      </c>
    </row>
    <row r="535" spans="1:79">
      <c r="A535" t="s">
        <v>90</v>
      </c>
      <c r="B535">
        <v>534</v>
      </c>
      <c r="C535">
        <v>2000</v>
      </c>
      <c r="D535" t="s">
        <v>2127</v>
      </c>
      <c r="E535" t="s">
        <v>2162</v>
      </c>
      <c r="F535" t="s">
        <v>2257</v>
      </c>
      <c r="G535" t="s">
        <v>2258</v>
      </c>
      <c r="H535" t="s">
        <v>416</v>
      </c>
      <c r="I535" t="s">
        <v>752</v>
      </c>
      <c r="J535" t="s">
        <v>2707</v>
      </c>
      <c r="K535">
        <v>60253</v>
      </c>
      <c r="M535" t="s">
        <v>98</v>
      </c>
      <c r="N535">
        <v>20</v>
      </c>
      <c r="O535" t="s">
        <v>99</v>
      </c>
      <c r="P535" t="s">
        <v>2187</v>
      </c>
      <c r="S535" t="s">
        <v>125</v>
      </c>
      <c r="U535" t="s">
        <v>396</v>
      </c>
      <c r="AC535" t="s">
        <v>101</v>
      </c>
      <c r="AD535" t="s">
        <v>102</v>
      </c>
      <c r="AN535" t="s">
        <v>2708</v>
      </c>
      <c r="AO535" t="s">
        <v>102</v>
      </c>
      <c r="AQ535" t="s">
        <v>2709</v>
      </c>
      <c r="AS535" t="s">
        <v>589</v>
      </c>
      <c r="AV535" t="s">
        <v>870</v>
      </c>
      <c r="AW535">
        <v>23</v>
      </c>
      <c r="AX535">
        <v>20</v>
      </c>
      <c r="AY535">
        <v>2</v>
      </c>
      <c r="BB535" t="s">
        <v>110</v>
      </c>
      <c r="BI535" t="s">
        <v>2662</v>
      </c>
      <c r="BJ535" t="s">
        <v>317</v>
      </c>
      <c r="BK535">
        <v>0</v>
      </c>
      <c r="BL535">
        <v>11</v>
      </c>
      <c r="BP535" t="s">
        <v>125</v>
      </c>
      <c r="BQ535" t="s">
        <v>125</v>
      </c>
      <c r="BZ535" t="s">
        <v>1500</v>
      </c>
      <c r="CA535" t="s">
        <v>743</v>
      </c>
    </row>
    <row r="536" spans="1:79">
      <c r="A536" t="s">
        <v>90</v>
      </c>
      <c r="B536">
        <v>535</v>
      </c>
      <c r="C536">
        <v>2000</v>
      </c>
      <c r="D536" t="s">
        <v>2127</v>
      </c>
      <c r="E536" t="s">
        <v>2162</v>
      </c>
      <c r="F536" t="s">
        <v>2450</v>
      </c>
      <c r="G536" t="s">
        <v>2451</v>
      </c>
      <c r="H536" t="s">
        <v>2452</v>
      </c>
      <c r="I536" t="s">
        <v>1426</v>
      </c>
      <c r="J536" t="s">
        <v>2167</v>
      </c>
      <c r="K536">
        <v>71123</v>
      </c>
      <c r="M536" t="s">
        <v>98</v>
      </c>
      <c r="N536">
        <v>20</v>
      </c>
      <c r="O536" t="s">
        <v>99</v>
      </c>
      <c r="P536" t="s">
        <v>2187</v>
      </c>
      <c r="Q536" s="2">
        <v>36663</v>
      </c>
      <c r="S536" t="s">
        <v>140</v>
      </c>
      <c r="U536" t="s">
        <v>368</v>
      </c>
      <c r="AC536" t="s">
        <v>101</v>
      </c>
      <c r="AD536" t="s">
        <v>102</v>
      </c>
      <c r="AN536">
        <v>742</v>
      </c>
      <c r="AO536" t="s">
        <v>102</v>
      </c>
      <c r="AQ536" t="s">
        <v>2561</v>
      </c>
      <c r="AS536" t="s">
        <v>523</v>
      </c>
      <c r="AV536" t="s">
        <v>2349</v>
      </c>
      <c r="AW536" t="s">
        <v>305</v>
      </c>
      <c r="AX536">
        <v>61</v>
      </c>
      <c r="AY536">
        <v>3</v>
      </c>
      <c r="AZ536" t="s">
        <v>2562</v>
      </c>
      <c r="BB536" t="s">
        <v>110</v>
      </c>
      <c r="BI536" t="s">
        <v>2662</v>
      </c>
      <c r="BJ536" t="s">
        <v>317</v>
      </c>
      <c r="BK536">
        <v>0</v>
      </c>
      <c r="BL536">
        <v>14</v>
      </c>
      <c r="BP536">
        <v>6</v>
      </c>
      <c r="BQ536" t="s">
        <v>283</v>
      </c>
      <c r="BU536">
        <v>580</v>
      </c>
      <c r="BV536">
        <v>593</v>
      </c>
      <c r="BZ536">
        <v>26</v>
      </c>
      <c r="CA536" t="s">
        <v>2100</v>
      </c>
    </row>
    <row r="537" spans="1:79">
      <c r="A537" t="s">
        <v>90</v>
      </c>
      <c r="B537">
        <v>536</v>
      </c>
      <c r="C537">
        <v>2000</v>
      </c>
      <c r="D537" t="s">
        <v>2127</v>
      </c>
      <c r="E537" t="s">
        <v>2162</v>
      </c>
      <c r="F537" t="s">
        <v>2670</v>
      </c>
      <c r="G537" t="s">
        <v>2710</v>
      </c>
      <c r="H537" t="s">
        <v>2711</v>
      </c>
      <c r="I537" t="s">
        <v>2673</v>
      </c>
      <c r="J537" t="s">
        <v>2576</v>
      </c>
      <c r="K537">
        <v>75099</v>
      </c>
      <c r="M537" t="s">
        <v>98</v>
      </c>
      <c r="N537">
        <v>20</v>
      </c>
      <c r="O537" t="s">
        <v>99</v>
      </c>
      <c r="P537" t="s">
        <v>2187</v>
      </c>
      <c r="Q537" s="2">
        <v>36647</v>
      </c>
      <c r="S537" t="s">
        <v>366</v>
      </c>
      <c r="U537" t="s">
        <v>371</v>
      </c>
      <c r="AC537" t="s">
        <v>101</v>
      </c>
      <c r="AD537" t="s">
        <v>102</v>
      </c>
      <c r="AN537" t="s">
        <v>2712</v>
      </c>
      <c r="AO537" t="s">
        <v>102</v>
      </c>
      <c r="AQ537" t="s">
        <v>2713</v>
      </c>
      <c r="AS537">
        <v>3</v>
      </c>
      <c r="AV537" t="s">
        <v>127</v>
      </c>
      <c r="AW537" t="s">
        <v>597</v>
      </c>
      <c r="AX537">
        <v>21</v>
      </c>
      <c r="AY537">
        <v>1</v>
      </c>
      <c r="AZ537" t="s">
        <v>1448</v>
      </c>
      <c r="BB537" t="s">
        <v>110</v>
      </c>
      <c r="BI537" t="s">
        <v>2662</v>
      </c>
      <c r="BJ537" t="s">
        <v>317</v>
      </c>
      <c r="BK537">
        <v>0</v>
      </c>
      <c r="BL537">
        <v>17</v>
      </c>
      <c r="BP537" t="s">
        <v>125</v>
      </c>
      <c r="BQ537" t="s">
        <v>362</v>
      </c>
      <c r="BU537">
        <v>590</v>
      </c>
      <c r="BV537">
        <v>610</v>
      </c>
      <c r="BZ537" t="s">
        <v>859</v>
      </c>
      <c r="CA537" t="s">
        <v>203</v>
      </c>
    </row>
    <row r="538" spans="1:79">
      <c r="A538" t="s">
        <v>90</v>
      </c>
      <c r="B538">
        <v>537</v>
      </c>
      <c r="C538">
        <v>2000</v>
      </c>
      <c r="D538" t="s">
        <v>2127</v>
      </c>
      <c r="E538" t="s">
        <v>2162</v>
      </c>
      <c r="F538" t="s">
        <v>2714</v>
      </c>
      <c r="G538" t="s">
        <v>2667</v>
      </c>
      <c r="H538" t="s">
        <v>2668</v>
      </c>
      <c r="I538" t="s">
        <v>2459</v>
      </c>
      <c r="J538" t="s">
        <v>2715</v>
      </c>
      <c r="K538">
        <v>69680</v>
      </c>
      <c r="M538" t="s">
        <v>98</v>
      </c>
      <c r="N538">
        <v>20</v>
      </c>
      <c r="O538" t="s">
        <v>99</v>
      </c>
      <c r="P538" t="s">
        <v>90</v>
      </c>
      <c r="Q538" s="2">
        <v>36648</v>
      </c>
      <c r="S538" t="s">
        <v>361</v>
      </c>
      <c r="U538" t="s">
        <v>216</v>
      </c>
      <c r="AC538" t="s">
        <v>101</v>
      </c>
      <c r="AD538" t="s">
        <v>102</v>
      </c>
      <c r="AN538" t="s">
        <v>2716</v>
      </c>
      <c r="AO538" t="s">
        <v>102</v>
      </c>
      <c r="AQ538" t="s">
        <v>2717</v>
      </c>
      <c r="AS538" t="s">
        <v>1404</v>
      </c>
      <c r="AV538" t="s">
        <v>870</v>
      </c>
      <c r="AW538">
        <v>24</v>
      </c>
      <c r="AX538">
        <v>21</v>
      </c>
      <c r="AY538">
        <v>2</v>
      </c>
      <c r="AZ538" t="s">
        <v>763</v>
      </c>
      <c r="BB538" t="s">
        <v>110</v>
      </c>
      <c r="BI538" t="s">
        <v>2662</v>
      </c>
      <c r="BJ538" t="s">
        <v>317</v>
      </c>
      <c r="BK538">
        <v>0</v>
      </c>
      <c r="BL538">
        <v>18</v>
      </c>
      <c r="BP538">
        <v>6</v>
      </c>
      <c r="BQ538" t="s">
        <v>384</v>
      </c>
      <c r="BU538">
        <v>573</v>
      </c>
      <c r="BV538">
        <v>585</v>
      </c>
      <c r="BZ538">
        <v>26</v>
      </c>
      <c r="CA538" t="s">
        <v>1025</v>
      </c>
    </row>
    <row r="539" spans="1:79">
      <c r="A539" t="s">
        <v>90</v>
      </c>
      <c r="B539">
        <v>538</v>
      </c>
      <c r="C539">
        <v>2000</v>
      </c>
      <c r="D539" t="s">
        <v>2127</v>
      </c>
      <c r="E539" t="s">
        <v>2162</v>
      </c>
      <c r="F539" t="s">
        <v>2641</v>
      </c>
      <c r="G539" t="s">
        <v>1886</v>
      </c>
      <c r="H539" t="s">
        <v>715</v>
      </c>
      <c r="I539" t="s">
        <v>1887</v>
      </c>
      <c r="J539" t="s">
        <v>2167</v>
      </c>
      <c r="K539">
        <v>61486</v>
      </c>
      <c r="M539" t="s">
        <v>98</v>
      </c>
      <c r="N539">
        <v>20</v>
      </c>
      <c r="O539" t="s">
        <v>99</v>
      </c>
      <c r="P539" t="s">
        <v>90</v>
      </c>
      <c r="Q539" s="2">
        <v>36654</v>
      </c>
      <c r="S539" t="s">
        <v>143</v>
      </c>
      <c r="U539" t="s">
        <v>621</v>
      </c>
      <c r="AC539" t="s">
        <v>101</v>
      </c>
      <c r="AD539" t="s">
        <v>102</v>
      </c>
      <c r="AN539" t="s">
        <v>2718</v>
      </c>
      <c r="AO539" t="s">
        <v>102</v>
      </c>
      <c r="AQ539" t="s">
        <v>2719</v>
      </c>
      <c r="AS539" t="s">
        <v>917</v>
      </c>
      <c r="AV539" t="s">
        <v>359</v>
      </c>
      <c r="AW539">
        <v>11</v>
      </c>
      <c r="AX539">
        <v>52</v>
      </c>
      <c r="AY539">
        <v>2</v>
      </c>
      <c r="AZ539" t="s">
        <v>2205</v>
      </c>
      <c r="BB539" t="s">
        <v>110</v>
      </c>
      <c r="BI539" t="s">
        <v>2662</v>
      </c>
      <c r="BJ539" t="s">
        <v>317</v>
      </c>
      <c r="BK539">
        <v>0</v>
      </c>
      <c r="BL539">
        <v>18</v>
      </c>
      <c r="BP539" t="s">
        <v>248</v>
      </c>
      <c r="BQ539" t="s">
        <v>183</v>
      </c>
      <c r="BU539">
        <v>611</v>
      </c>
      <c r="BV539">
        <v>615</v>
      </c>
      <c r="BZ539" t="s">
        <v>657</v>
      </c>
      <c r="CA539" t="s">
        <v>657</v>
      </c>
    </row>
    <row r="540" spans="1:79">
      <c r="A540" t="s">
        <v>90</v>
      </c>
      <c r="B540">
        <v>539</v>
      </c>
      <c r="C540">
        <v>2000</v>
      </c>
      <c r="D540" t="s">
        <v>2127</v>
      </c>
      <c r="E540" t="s">
        <v>2162</v>
      </c>
      <c r="F540" t="s">
        <v>2257</v>
      </c>
      <c r="G540" t="s">
        <v>2258</v>
      </c>
      <c r="H540" t="s">
        <v>416</v>
      </c>
      <c r="I540" t="s">
        <v>752</v>
      </c>
      <c r="J540" t="s">
        <v>2707</v>
      </c>
      <c r="K540">
        <v>74182</v>
      </c>
      <c r="M540" t="s">
        <v>98</v>
      </c>
      <c r="N540">
        <v>20</v>
      </c>
      <c r="O540" t="s">
        <v>99</v>
      </c>
      <c r="P540" t="s">
        <v>2187</v>
      </c>
      <c r="S540" t="s">
        <v>283</v>
      </c>
      <c r="U540" t="s">
        <v>734</v>
      </c>
      <c r="AC540" t="s">
        <v>101</v>
      </c>
      <c r="AD540" t="s">
        <v>102</v>
      </c>
      <c r="AN540" t="s">
        <v>2720</v>
      </c>
      <c r="AO540" t="s">
        <v>102</v>
      </c>
      <c r="AQ540" t="s">
        <v>2721</v>
      </c>
      <c r="AS540" t="s">
        <v>248</v>
      </c>
      <c r="AV540" t="s">
        <v>870</v>
      </c>
      <c r="AW540" t="s">
        <v>1030</v>
      </c>
      <c r="AX540" t="s">
        <v>1114</v>
      </c>
      <c r="AY540">
        <v>2</v>
      </c>
      <c r="BB540" t="s">
        <v>110</v>
      </c>
      <c r="BI540" t="s">
        <v>2662</v>
      </c>
      <c r="BJ540" t="s">
        <v>317</v>
      </c>
      <c r="BK540">
        <v>0</v>
      </c>
      <c r="BL540">
        <v>18</v>
      </c>
      <c r="BP540" t="s">
        <v>360</v>
      </c>
      <c r="BQ540" t="s">
        <v>360</v>
      </c>
      <c r="BU540" t="s">
        <v>1687</v>
      </c>
      <c r="BV540">
        <v>623</v>
      </c>
      <c r="BZ540" t="s">
        <v>997</v>
      </c>
      <c r="CA540" t="s">
        <v>997</v>
      </c>
    </row>
    <row r="541" spans="1:79">
      <c r="A541" t="s">
        <v>90</v>
      </c>
      <c r="B541">
        <v>540</v>
      </c>
      <c r="C541">
        <v>2000</v>
      </c>
      <c r="D541" t="s">
        <v>2127</v>
      </c>
      <c r="E541" t="s">
        <v>2162</v>
      </c>
      <c r="F541" t="s">
        <v>2579</v>
      </c>
      <c r="G541" t="s">
        <v>2580</v>
      </c>
      <c r="H541" t="s">
        <v>2581</v>
      </c>
      <c r="I541" t="s">
        <v>2582</v>
      </c>
      <c r="J541" t="s">
        <v>2273</v>
      </c>
      <c r="K541">
        <v>70473</v>
      </c>
      <c r="M541" t="s">
        <v>98</v>
      </c>
      <c r="N541">
        <v>20</v>
      </c>
      <c r="O541" t="s">
        <v>99</v>
      </c>
      <c r="P541" t="s">
        <v>2187</v>
      </c>
      <c r="Q541" s="2">
        <v>36650</v>
      </c>
      <c r="S541" t="s">
        <v>362</v>
      </c>
      <c r="U541" t="s">
        <v>513</v>
      </c>
      <c r="AC541" t="s">
        <v>101</v>
      </c>
      <c r="AD541" t="s">
        <v>102</v>
      </c>
      <c r="AN541" t="s">
        <v>2722</v>
      </c>
      <c r="AO541" t="s">
        <v>102</v>
      </c>
      <c r="AQ541" t="s">
        <v>1463</v>
      </c>
      <c r="AS541" t="s">
        <v>408</v>
      </c>
      <c r="AV541" t="s">
        <v>359</v>
      </c>
      <c r="AW541">
        <v>27</v>
      </c>
      <c r="AX541" t="s">
        <v>662</v>
      </c>
      <c r="AY541">
        <v>2</v>
      </c>
      <c r="AZ541" t="s">
        <v>2291</v>
      </c>
      <c r="BB541" t="s">
        <v>110</v>
      </c>
      <c r="BI541" t="s">
        <v>2662</v>
      </c>
      <c r="BJ541" t="s">
        <v>317</v>
      </c>
      <c r="BK541">
        <v>0</v>
      </c>
      <c r="BL541">
        <v>19</v>
      </c>
      <c r="BP541">
        <v>6</v>
      </c>
      <c r="BQ541">
        <v>6</v>
      </c>
      <c r="BU541">
        <v>573</v>
      </c>
      <c r="BV541">
        <v>580</v>
      </c>
      <c r="BZ541">
        <v>26</v>
      </c>
      <c r="CA541">
        <v>26</v>
      </c>
    </row>
    <row r="542" spans="1:79">
      <c r="A542" t="s">
        <v>90</v>
      </c>
      <c r="B542">
        <v>541</v>
      </c>
      <c r="C542">
        <v>2001</v>
      </c>
      <c r="D542" t="s">
        <v>2127</v>
      </c>
      <c r="E542" t="s">
        <v>2162</v>
      </c>
      <c r="F542" t="s">
        <v>2173</v>
      </c>
      <c r="G542" t="s">
        <v>2174</v>
      </c>
      <c r="H542" t="s">
        <v>654</v>
      </c>
      <c r="I542" t="s">
        <v>2175</v>
      </c>
      <c r="J542" t="s">
        <v>2723</v>
      </c>
      <c r="K542">
        <v>69252</v>
      </c>
      <c r="M542" t="s">
        <v>98</v>
      </c>
      <c r="N542">
        <v>20</v>
      </c>
      <c r="O542" t="s">
        <v>99</v>
      </c>
      <c r="P542" t="s">
        <v>2187</v>
      </c>
      <c r="Q542" s="2">
        <v>37013</v>
      </c>
      <c r="S542" t="s">
        <v>140</v>
      </c>
      <c r="U542" t="s">
        <v>666</v>
      </c>
      <c r="AC542" t="s">
        <v>101</v>
      </c>
      <c r="AD542" t="s">
        <v>102</v>
      </c>
      <c r="AN542" t="s">
        <v>2724</v>
      </c>
      <c r="AO542" t="s">
        <v>102</v>
      </c>
      <c r="AQ542" t="s">
        <v>2725</v>
      </c>
      <c r="AS542">
        <v>14</v>
      </c>
      <c r="AV542" t="s">
        <v>870</v>
      </c>
      <c r="AW542">
        <v>20</v>
      </c>
      <c r="AX542">
        <v>30</v>
      </c>
      <c r="AY542">
        <v>2</v>
      </c>
      <c r="BB542" t="s">
        <v>110</v>
      </c>
      <c r="BI542" t="s">
        <v>2662</v>
      </c>
      <c r="BJ542" t="s">
        <v>317</v>
      </c>
      <c r="BK542">
        <v>0</v>
      </c>
      <c r="BL542">
        <v>10</v>
      </c>
      <c r="BP542" t="s">
        <v>349</v>
      </c>
      <c r="BQ542" t="s">
        <v>183</v>
      </c>
    </row>
    <row r="543" spans="1:79">
      <c r="A543" t="s">
        <v>90</v>
      </c>
      <c r="B543">
        <v>542</v>
      </c>
      <c r="C543">
        <v>2001</v>
      </c>
      <c r="D543" t="s">
        <v>2127</v>
      </c>
      <c r="E543" t="s">
        <v>2162</v>
      </c>
      <c r="F543" t="s">
        <v>2450</v>
      </c>
      <c r="G543" t="s">
        <v>2451</v>
      </c>
      <c r="H543" t="s">
        <v>2452</v>
      </c>
      <c r="I543" t="s">
        <v>1426</v>
      </c>
      <c r="J543" t="s">
        <v>2167</v>
      </c>
      <c r="K543">
        <v>86804</v>
      </c>
      <c r="M543" t="s">
        <v>98</v>
      </c>
      <c r="N543">
        <v>20</v>
      </c>
      <c r="O543" t="s">
        <v>99</v>
      </c>
      <c r="P543" t="s">
        <v>90</v>
      </c>
      <c r="Q543" s="2">
        <v>37018</v>
      </c>
      <c r="S543" t="s">
        <v>114</v>
      </c>
      <c r="U543" t="s">
        <v>168</v>
      </c>
      <c r="AC543" t="s">
        <v>101</v>
      </c>
      <c r="AD543" t="s">
        <v>102</v>
      </c>
      <c r="AN543">
        <v>721</v>
      </c>
      <c r="AO543" t="s">
        <v>102</v>
      </c>
      <c r="AQ543" t="s">
        <v>2599</v>
      </c>
      <c r="AS543" t="s">
        <v>338</v>
      </c>
      <c r="AV543" t="s">
        <v>2349</v>
      </c>
      <c r="AW543">
        <v>18</v>
      </c>
      <c r="AX543">
        <v>63</v>
      </c>
      <c r="AY543">
        <v>3</v>
      </c>
      <c r="BB543" t="s">
        <v>110</v>
      </c>
      <c r="BI543" t="s">
        <v>2662</v>
      </c>
      <c r="BJ543" t="s">
        <v>317</v>
      </c>
      <c r="BK543">
        <v>0</v>
      </c>
      <c r="BL543">
        <v>14</v>
      </c>
      <c r="BP543" t="s">
        <v>362</v>
      </c>
      <c r="BQ543">
        <v>7</v>
      </c>
      <c r="BU543">
        <v>692</v>
      </c>
      <c r="BV543">
        <v>684</v>
      </c>
      <c r="BZ543" t="s">
        <v>1015</v>
      </c>
      <c r="CA543">
        <v>23</v>
      </c>
    </row>
    <row r="544" spans="1:79">
      <c r="A544" t="s">
        <v>90</v>
      </c>
      <c r="B544">
        <v>543</v>
      </c>
      <c r="C544">
        <v>2001</v>
      </c>
      <c r="D544" t="s">
        <v>2127</v>
      </c>
      <c r="E544" t="s">
        <v>2162</v>
      </c>
      <c r="F544" t="s">
        <v>2173</v>
      </c>
      <c r="G544" t="s">
        <v>2174</v>
      </c>
      <c r="H544" t="s">
        <v>654</v>
      </c>
      <c r="I544" t="s">
        <v>2175</v>
      </c>
      <c r="J544" t="s">
        <v>2320</v>
      </c>
      <c r="K544">
        <v>79640</v>
      </c>
      <c r="M544" t="s">
        <v>98</v>
      </c>
      <c r="N544">
        <v>20</v>
      </c>
      <c r="O544" t="s">
        <v>99</v>
      </c>
      <c r="P544" t="s">
        <v>2259</v>
      </c>
      <c r="Q544" s="2">
        <v>37006</v>
      </c>
      <c r="S544" t="s">
        <v>335</v>
      </c>
      <c r="U544" t="s">
        <v>216</v>
      </c>
      <c r="AC544" t="s">
        <v>101</v>
      </c>
      <c r="AD544" t="s">
        <v>102</v>
      </c>
      <c r="AN544" t="s">
        <v>2726</v>
      </c>
      <c r="AO544" t="s">
        <v>102</v>
      </c>
      <c r="AQ544" t="s">
        <v>2727</v>
      </c>
      <c r="AS544">
        <v>27</v>
      </c>
      <c r="AV544" t="s">
        <v>817</v>
      </c>
      <c r="AW544" t="s">
        <v>128</v>
      </c>
      <c r="AX544" t="s">
        <v>2615</v>
      </c>
      <c r="AY544">
        <v>3</v>
      </c>
      <c r="BB544" t="s">
        <v>110</v>
      </c>
      <c r="BI544" t="s">
        <v>2662</v>
      </c>
      <c r="BJ544" t="s">
        <v>317</v>
      </c>
      <c r="BK544">
        <v>0</v>
      </c>
      <c r="BL544">
        <v>14</v>
      </c>
      <c r="BP544" t="s">
        <v>680</v>
      </c>
      <c r="BQ544">
        <v>11</v>
      </c>
      <c r="BU544">
        <v>704</v>
      </c>
      <c r="BV544">
        <v>708</v>
      </c>
      <c r="BZ544" t="s">
        <v>196</v>
      </c>
      <c r="CA544" t="s">
        <v>1114</v>
      </c>
    </row>
    <row r="545" spans="1:90">
      <c r="A545" t="s">
        <v>90</v>
      </c>
      <c r="B545">
        <v>544</v>
      </c>
      <c r="C545">
        <v>2001</v>
      </c>
      <c r="D545" t="s">
        <v>2127</v>
      </c>
      <c r="E545" t="s">
        <v>2162</v>
      </c>
      <c r="F545" t="s">
        <v>2257</v>
      </c>
      <c r="G545" t="s">
        <v>2258</v>
      </c>
      <c r="H545" t="s">
        <v>416</v>
      </c>
      <c r="I545" t="s">
        <v>752</v>
      </c>
      <c r="J545" t="s">
        <v>2396</v>
      </c>
      <c r="K545">
        <v>80315</v>
      </c>
      <c r="M545" t="s">
        <v>98</v>
      </c>
      <c r="N545">
        <v>20</v>
      </c>
      <c r="O545" t="s">
        <v>99</v>
      </c>
      <c r="P545" t="s">
        <v>90</v>
      </c>
      <c r="Q545" s="2">
        <v>37015</v>
      </c>
      <c r="S545" t="s">
        <v>361</v>
      </c>
      <c r="U545" t="s">
        <v>154</v>
      </c>
      <c r="AC545" t="s">
        <v>101</v>
      </c>
      <c r="AD545" t="s">
        <v>102</v>
      </c>
      <c r="AN545" t="s">
        <v>1909</v>
      </c>
      <c r="AO545" t="s">
        <v>102</v>
      </c>
      <c r="AQ545" t="s">
        <v>2597</v>
      </c>
      <c r="AS545" t="s">
        <v>335</v>
      </c>
      <c r="AV545" t="s">
        <v>359</v>
      </c>
      <c r="AW545">
        <v>20</v>
      </c>
      <c r="AX545">
        <v>32</v>
      </c>
      <c r="AY545">
        <v>2</v>
      </c>
      <c r="BB545" t="s">
        <v>110</v>
      </c>
      <c r="BI545" t="s">
        <v>2662</v>
      </c>
      <c r="BJ545" t="s">
        <v>317</v>
      </c>
      <c r="BK545">
        <v>0</v>
      </c>
      <c r="BL545">
        <v>14</v>
      </c>
      <c r="BP545" t="s">
        <v>1205</v>
      </c>
      <c r="BQ545" t="s">
        <v>349</v>
      </c>
      <c r="BU545">
        <v>657</v>
      </c>
      <c r="BV545">
        <v>667</v>
      </c>
      <c r="BZ545" t="s">
        <v>882</v>
      </c>
      <c r="CA545" t="s">
        <v>1181</v>
      </c>
    </row>
    <row r="546" spans="1:90">
      <c r="A546" t="s">
        <v>90</v>
      </c>
      <c r="B546">
        <v>545</v>
      </c>
      <c r="C546">
        <v>2001</v>
      </c>
      <c r="D546" t="s">
        <v>2127</v>
      </c>
      <c r="E546" t="s">
        <v>2162</v>
      </c>
      <c r="F546" t="s">
        <v>207</v>
      </c>
      <c r="G546" t="s">
        <v>750</v>
      </c>
      <c r="H546" t="s">
        <v>751</v>
      </c>
      <c r="I546" t="s">
        <v>752</v>
      </c>
      <c r="J546" t="s">
        <v>2728</v>
      </c>
      <c r="K546">
        <v>78889</v>
      </c>
      <c r="M546" t="s">
        <v>98</v>
      </c>
      <c r="N546">
        <v>20</v>
      </c>
      <c r="O546" t="s">
        <v>99</v>
      </c>
      <c r="P546" t="s">
        <v>2729</v>
      </c>
      <c r="Q546" s="2">
        <v>37013</v>
      </c>
      <c r="S546" t="s">
        <v>360</v>
      </c>
      <c r="U546" t="s">
        <v>638</v>
      </c>
      <c r="AC546" t="s">
        <v>101</v>
      </c>
      <c r="AD546" t="s">
        <v>102</v>
      </c>
      <c r="AN546">
        <v>586</v>
      </c>
      <c r="AO546" t="s">
        <v>102</v>
      </c>
      <c r="AQ546">
        <v>160</v>
      </c>
      <c r="AS546" t="s">
        <v>681</v>
      </c>
      <c r="AV546" t="s">
        <v>870</v>
      </c>
      <c r="AW546">
        <v>21</v>
      </c>
      <c r="AX546">
        <v>50</v>
      </c>
      <c r="AY546">
        <v>2</v>
      </c>
      <c r="BB546" t="s">
        <v>110</v>
      </c>
      <c r="BI546" t="s">
        <v>2662</v>
      </c>
      <c r="BJ546" t="s">
        <v>317</v>
      </c>
      <c r="BK546">
        <v>0</v>
      </c>
      <c r="BL546">
        <v>21</v>
      </c>
      <c r="BP546" t="s">
        <v>1205</v>
      </c>
      <c r="BQ546" t="s">
        <v>1205</v>
      </c>
      <c r="BU546">
        <v>659</v>
      </c>
      <c r="BV546">
        <v>662</v>
      </c>
      <c r="BZ546" t="s">
        <v>923</v>
      </c>
      <c r="CA546" t="s">
        <v>1163</v>
      </c>
    </row>
    <row r="547" spans="1:90">
      <c r="A547" t="s">
        <v>90</v>
      </c>
      <c r="B547">
        <v>546</v>
      </c>
      <c r="C547">
        <v>2002</v>
      </c>
      <c r="D547" t="s">
        <v>2127</v>
      </c>
      <c r="E547" t="s">
        <v>2162</v>
      </c>
      <c r="F547" t="s">
        <v>713</v>
      </c>
      <c r="G547" t="s">
        <v>1227</v>
      </c>
      <c r="H547" t="s">
        <v>715</v>
      </c>
      <c r="I547" t="s">
        <v>716</v>
      </c>
      <c r="J547" t="s">
        <v>2730</v>
      </c>
      <c r="M547" t="s">
        <v>98</v>
      </c>
      <c r="N547">
        <v>20</v>
      </c>
      <c r="O547" t="s">
        <v>99</v>
      </c>
      <c r="P547" t="s">
        <v>2699</v>
      </c>
      <c r="Q547" s="1">
        <v>42485</v>
      </c>
      <c r="S547" t="s">
        <v>390</v>
      </c>
      <c r="U547" t="s">
        <v>408</v>
      </c>
      <c r="AC547" t="s">
        <v>101</v>
      </c>
      <c r="AD547" t="s">
        <v>102</v>
      </c>
      <c r="AN547" t="s">
        <v>2731</v>
      </c>
      <c r="AO547" t="s">
        <v>102</v>
      </c>
      <c r="AQ547" t="s">
        <v>2732</v>
      </c>
      <c r="AS547" t="s">
        <v>1003</v>
      </c>
      <c r="AV547" t="s">
        <v>359</v>
      </c>
      <c r="AW547">
        <v>14</v>
      </c>
      <c r="AX547">
        <v>42</v>
      </c>
      <c r="AY547">
        <v>2</v>
      </c>
      <c r="AZ547" t="s">
        <v>156</v>
      </c>
      <c r="BB547" t="s">
        <v>110</v>
      </c>
      <c r="BI547" t="s">
        <v>2662</v>
      </c>
      <c r="BJ547" t="s">
        <v>317</v>
      </c>
      <c r="BK547">
        <v>0</v>
      </c>
      <c r="BL547">
        <v>15</v>
      </c>
      <c r="BP547">
        <v>10</v>
      </c>
      <c r="BQ547" t="s">
        <v>589</v>
      </c>
    </row>
    <row r="548" spans="1:90">
      <c r="A548" t="s">
        <v>90</v>
      </c>
      <c r="B548">
        <v>547</v>
      </c>
      <c r="C548">
        <v>2002</v>
      </c>
      <c r="D548" t="s">
        <v>2127</v>
      </c>
      <c r="E548" t="s">
        <v>2162</v>
      </c>
      <c r="F548" t="s">
        <v>2733</v>
      </c>
      <c r="G548" t="s">
        <v>2734</v>
      </c>
      <c r="H548" t="s">
        <v>2735</v>
      </c>
      <c r="I548" t="s">
        <v>1496</v>
      </c>
      <c r="J548" t="s">
        <v>2736</v>
      </c>
      <c r="M548" t="s">
        <v>98</v>
      </c>
      <c r="N548">
        <v>20</v>
      </c>
      <c r="O548" t="s">
        <v>99</v>
      </c>
      <c r="P548" t="s">
        <v>891</v>
      </c>
      <c r="Q548" s="1">
        <v>42502</v>
      </c>
      <c r="S548" t="s">
        <v>116</v>
      </c>
      <c r="U548" t="s">
        <v>155</v>
      </c>
      <c r="AC548" t="s">
        <v>101</v>
      </c>
      <c r="AD548" t="s">
        <v>102</v>
      </c>
      <c r="AN548" t="s">
        <v>2737</v>
      </c>
      <c r="AO548" t="s">
        <v>102</v>
      </c>
      <c r="AQ548">
        <v>151</v>
      </c>
      <c r="AS548" t="s">
        <v>333</v>
      </c>
      <c r="AV548" t="s">
        <v>359</v>
      </c>
      <c r="AW548">
        <v>19</v>
      </c>
      <c r="AX548">
        <v>45</v>
      </c>
      <c r="AY548">
        <v>2</v>
      </c>
      <c r="AZ548" t="s">
        <v>2738</v>
      </c>
      <c r="BB548" t="s">
        <v>110</v>
      </c>
      <c r="BI548" t="s">
        <v>2662</v>
      </c>
      <c r="BJ548" t="s">
        <v>317</v>
      </c>
      <c r="BK548">
        <v>0</v>
      </c>
      <c r="BL548">
        <v>16</v>
      </c>
      <c r="BM548">
        <v>22</v>
      </c>
      <c r="BP548" t="s">
        <v>294</v>
      </c>
      <c r="BQ548" t="s">
        <v>248</v>
      </c>
      <c r="BR548" t="s">
        <v>334</v>
      </c>
    </row>
    <row r="549" spans="1:90">
      <c r="A549" t="s">
        <v>90</v>
      </c>
      <c r="B549">
        <v>548</v>
      </c>
      <c r="C549">
        <v>2002</v>
      </c>
      <c r="D549" t="s">
        <v>2127</v>
      </c>
      <c r="E549" t="s">
        <v>2162</v>
      </c>
      <c r="F549" t="s">
        <v>207</v>
      </c>
      <c r="G549" t="s">
        <v>750</v>
      </c>
      <c r="H549" t="s">
        <v>751</v>
      </c>
      <c r="I549" t="s">
        <v>752</v>
      </c>
      <c r="J549" t="s">
        <v>2171</v>
      </c>
      <c r="M549" t="s">
        <v>98</v>
      </c>
      <c r="N549">
        <v>20</v>
      </c>
      <c r="O549" t="s">
        <v>99</v>
      </c>
      <c r="P549" t="s">
        <v>2657</v>
      </c>
      <c r="Q549" s="1">
        <v>42503</v>
      </c>
      <c r="S549">
        <v>7</v>
      </c>
      <c r="U549" t="s">
        <v>427</v>
      </c>
      <c r="AC549" t="s">
        <v>101</v>
      </c>
      <c r="AD549" t="s">
        <v>102</v>
      </c>
      <c r="AN549" t="s">
        <v>2739</v>
      </c>
      <c r="AO549" t="s">
        <v>102</v>
      </c>
      <c r="AQ549" t="s">
        <v>2740</v>
      </c>
      <c r="AS549" t="s">
        <v>1119</v>
      </c>
      <c r="AV549" t="s">
        <v>359</v>
      </c>
      <c r="AW549">
        <v>13</v>
      </c>
      <c r="AX549">
        <v>42</v>
      </c>
      <c r="AY549">
        <v>2</v>
      </c>
      <c r="AZ549" t="s">
        <v>2550</v>
      </c>
      <c r="BB549" t="s">
        <v>110</v>
      </c>
      <c r="BI549" t="s">
        <v>2662</v>
      </c>
      <c r="BJ549" t="s">
        <v>317</v>
      </c>
      <c r="BK549">
        <v>0</v>
      </c>
      <c r="BL549">
        <v>18</v>
      </c>
      <c r="BP549" t="s">
        <v>531</v>
      </c>
      <c r="BQ549">
        <v>11</v>
      </c>
    </row>
    <row r="550" spans="1:90">
      <c r="A550" t="s">
        <v>90</v>
      </c>
      <c r="B550">
        <v>549</v>
      </c>
      <c r="C550">
        <v>2002</v>
      </c>
      <c r="D550" t="s">
        <v>2127</v>
      </c>
      <c r="E550" t="s">
        <v>2162</v>
      </c>
      <c r="F550" t="s">
        <v>2257</v>
      </c>
      <c r="G550" t="s">
        <v>2258</v>
      </c>
      <c r="H550" t="s">
        <v>416</v>
      </c>
      <c r="I550" t="s">
        <v>752</v>
      </c>
      <c r="J550" t="s">
        <v>2396</v>
      </c>
      <c r="M550" t="s">
        <v>98</v>
      </c>
      <c r="N550">
        <v>20</v>
      </c>
      <c r="O550" t="s">
        <v>99</v>
      </c>
      <c r="P550" t="s">
        <v>90</v>
      </c>
      <c r="Q550" s="2">
        <v>37399</v>
      </c>
      <c r="S550" t="s">
        <v>755</v>
      </c>
      <c r="AC550" t="s">
        <v>101</v>
      </c>
      <c r="AD550" t="s">
        <v>102</v>
      </c>
      <c r="AN550">
        <v>2025</v>
      </c>
      <c r="AO550" t="s">
        <v>102</v>
      </c>
      <c r="AQ550" t="s">
        <v>1807</v>
      </c>
      <c r="AS550" t="s">
        <v>444</v>
      </c>
      <c r="AV550" t="s">
        <v>2741</v>
      </c>
      <c r="AW550">
        <v>23</v>
      </c>
      <c r="AX550" t="s">
        <v>1030</v>
      </c>
      <c r="AY550">
        <v>2</v>
      </c>
      <c r="BB550" t="s">
        <v>2742</v>
      </c>
      <c r="BI550" t="s">
        <v>2743</v>
      </c>
      <c r="BJ550" t="s">
        <v>317</v>
      </c>
      <c r="BK550">
        <v>0</v>
      </c>
      <c r="BL550">
        <v>11</v>
      </c>
      <c r="BM550">
        <v>30</v>
      </c>
      <c r="BN550">
        <v>90</v>
      </c>
      <c r="BP550" t="s">
        <v>2744</v>
      </c>
      <c r="BQ550" t="s">
        <v>268</v>
      </c>
      <c r="BR550" t="s">
        <v>2745</v>
      </c>
      <c r="BS550" t="s">
        <v>2746</v>
      </c>
      <c r="BU550" t="s">
        <v>2747</v>
      </c>
      <c r="BV550">
        <v>672</v>
      </c>
      <c r="BW550" t="s">
        <v>2748</v>
      </c>
      <c r="BX550" t="s">
        <v>2749</v>
      </c>
      <c r="BZ550" t="s">
        <v>1893</v>
      </c>
      <c r="CA550" t="s">
        <v>1131</v>
      </c>
      <c r="CB550" t="s">
        <v>2750</v>
      </c>
      <c r="CC550" t="s">
        <v>2751</v>
      </c>
    </row>
    <row r="551" spans="1:90">
      <c r="A551" t="s">
        <v>90</v>
      </c>
      <c r="B551">
        <v>550</v>
      </c>
      <c r="C551">
        <v>2002</v>
      </c>
      <c r="D551" t="s">
        <v>2127</v>
      </c>
      <c r="E551" t="s">
        <v>2162</v>
      </c>
      <c r="F551" t="s">
        <v>2257</v>
      </c>
      <c r="G551" t="s">
        <v>2258</v>
      </c>
      <c r="H551" t="s">
        <v>416</v>
      </c>
      <c r="I551" t="s">
        <v>752</v>
      </c>
      <c r="J551" t="s">
        <v>2396</v>
      </c>
      <c r="M551" t="s">
        <v>98</v>
      </c>
      <c r="N551">
        <v>20</v>
      </c>
      <c r="O551" t="s">
        <v>99</v>
      </c>
      <c r="P551" t="s">
        <v>90</v>
      </c>
      <c r="Q551" t="s">
        <v>2752</v>
      </c>
      <c r="S551" t="s">
        <v>335</v>
      </c>
      <c r="AC551" t="s">
        <v>101</v>
      </c>
      <c r="AD551" t="s">
        <v>102</v>
      </c>
      <c r="AN551" t="s">
        <v>2753</v>
      </c>
      <c r="AO551" t="s">
        <v>102</v>
      </c>
      <c r="AQ551" t="s">
        <v>2754</v>
      </c>
      <c r="AS551" t="s">
        <v>947</v>
      </c>
      <c r="AV551" t="s">
        <v>2755</v>
      </c>
      <c r="AW551" t="s">
        <v>330</v>
      </c>
      <c r="AX551" t="s">
        <v>2756</v>
      </c>
      <c r="AY551">
        <v>3</v>
      </c>
      <c r="BB551" t="s">
        <v>2757</v>
      </c>
      <c r="BI551" t="s">
        <v>2743</v>
      </c>
      <c r="BJ551" t="s">
        <v>317</v>
      </c>
      <c r="BK551">
        <v>0</v>
      </c>
      <c r="BL551">
        <v>11</v>
      </c>
      <c r="BM551">
        <v>30</v>
      </c>
      <c r="BN551">
        <v>90</v>
      </c>
      <c r="BP551" t="s">
        <v>366</v>
      </c>
      <c r="BQ551" t="s">
        <v>2758</v>
      </c>
      <c r="BR551" t="s">
        <v>366</v>
      </c>
      <c r="BS551" t="s">
        <v>2759</v>
      </c>
      <c r="BU551" t="s">
        <v>2760</v>
      </c>
      <c r="BV551" t="s">
        <v>2761</v>
      </c>
      <c r="BW551" t="s">
        <v>2762</v>
      </c>
      <c r="BX551" t="s">
        <v>2763</v>
      </c>
      <c r="BZ551" t="s">
        <v>1025</v>
      </c>
      <c r="CA551" t="s">
        <v>477</v>
      </c>
      <c r="CB551" t="s">
        <v>2764</v>
      </c>
      <c r="CC551" t="s">
        <v>477</v>
      </c>
      <c r="CI551" t="s">
        <v>115</v>
      </c>
      <c r="CJ551" t="s">
        <v>128</v>
      </c>
      <c r="CK551">
        <v>5</v>
      </c>
      <c r="CL551" t="s">
        <v>115</v>
      </c>
    </row>
    <row r="552" spans="1:90">
      <c r="A552" t="s">
        <v>90</v>
      </c>
      <c r="B552">
        <v>551</v>
      </c>
      <c r="C552">
        <v>2002</v>
      </c>
      <c r="D552" t="s">
        <v>2127</v>
      </c>
      <c r="E552" t="s">
        <v>2162</v>
      </c>
      <c r="F552" t="s">
        <v>160</v>
      </c>
      <c r="G552" t="s">
        <v>161</v>
      </c>
      <c r="H552" t="s">
        <v>162</v>
      </c>
      <c r="I552" t="s">
        <v>163</v>
      </c>
      <c r="J552" t="s">
        <v>2765</v>
      </c>
      <c r="M552" t="s">
        <v>98</v>
      </c>
      <c r="N552">
        <v>20</v>
      </c>
      <c r="O552" t="s">
        <v>99</v>
      </c>
      <c r="P552" t="s">
        <v>90</v>
      </c>
      <c r="Q552" s="2">
        <v>37404</v>
      </c>
      <c r="S552" t="s">
        <v>384</v>
      </c>
      <c r="AC552" t="s">
        <v>101</v>
      </c>
      <c r="AD552" t="s">
        <v>102</v>
      </c>
      <c r="AN552" t="s">
        <v>2766</v>
      </c>
      <c r="AO552" t="s">
        <v>102</v>
      </c>
      <c r="AQ552" t="s">
        <v>2767</v>
      </c>
      <c r="AS552" t="s">
        <v>107</v>
      </c>
      <c r="AV552" t="s">
        <v>501</v>
      </c>
      <c r="AW552">
        <v>12</v>
      </c>
      <c r="AX552" t="s">
        <v>766</v>
      </c>
      <c r="AY552">
        <v>2</v>
      </c>
      <c r="BB552" t="s">
        <v>2757</v>
      </c>
      <c r="BI552" t="s">
        <v>2743</v>
      </c>
      <c r="BJ552" t="s">
        <v>317</v>
      </c>
      <c r="BK552">
        <v>0</v>
      </c>
      <c r="BL552">
        <v>11</v>
      </c>
      <c r="BM552">
        <v>30</v>
      </c>
      <c r="BN552">
        <v>90</v>
      </c>
      <c r="BP552" t="s">
        <v>328</v>
      </c>
      <c r="BQ552" t="s">
        <v>294</v>
      </c>
      <c r="BR552" t="s">
        <v>666</v>
      </c>
      <c r="BS552" t="s">
        <v>666</v>
      </c>
      <c r="BU552" t="s">
        <v>2768</v>
      </c>
      <c r="BV552" t="s">
        <v>2768</v>
      </c>
      <c r="BW552" t="s">
        <v>2769</v>
      </c>
      <c r="BX552" t="s">
        <v>2770</v>
      </c>
      <c r="BZ552" t="s">
        <v>626</v>
      </c>
      <c r="CA552" t="s">
        <v>436</v>
      </c>
      <c r="CB552" t="s">
        <v>626</v>
      </c>
      <c r="CC552" t="s">
        <v>1124</v>
      </c>
      <c r="CI552" t="s">
        <v>2771</v>
      </c>
      <c r="CJ552" t="s">
        <v>2772</v>
      </c>
      <c r="CK552" t="s">
        <v>1293</v>
      </c>
      <c r="CL552" t="s">
        <v>2773</v>
      </c>
    </row>
    <row r="553" spans="1:90">
      <c r="A553" t="s">
        <v>90</v>
      </c>
      <c r="B553">
        <v>552</v>
      </c>
      <c r="C553">
        <v>2002</v>
      </c>
      <c r="D553" t="s">
        <v>2127</v>
      </c>
      <c r="E553" t="s">
        <v>2162</v>
      </c>
      <c r="F553" t="s">
        <v>2774</v>
      </c>
      <c r="G553" t="s">
        <v>2775</v>
      </c>
      <c r="H553" t="s">
        <v>511</v>
      </c>
      <c r="I553" t="s">
        <v>2776</v>
      </c>
      <c r="J553" t="s">
        <v>2396</v>
      </c>
      <c r="M553" t="s">
        <v>98</v>
      </c>
      <c r="N553">
        <v>20</v>
      </c>
      <c r="O553" t="s">
        <v>99</v>
      </c>
      <c r="P553" t="s">
        <v>90</v>
      </c>
      <c r="Q553" s="2">
        <v>37380</v>
      </c>
      <c r="S553" t="s">
        <v>387</v>
      </c>
      <c r="AC553" t="s">
        <v>101</v>
      </c>
      <c r="AD553" t="s">
        <v>102</v>
      </c>
      <c r="AN553" t="s">
        <v>2777</v>
      </c>
      <c r="AO553" t="s">
        <v>102</v>
      </c>
      <c r="AQ553" t="s">
        <v>2085</v>
      </c>
      <c r="AS553" t="s">
        <v>760</v>
      </c>
      <c r="AV553" t="s">
        <v>2349</v>
      </c>
      <c r="AW553" t="s">
        <v>627</v>
      </c>
      <c r="AX553">
        <v>70</v>
      </c>
      <c r="AY553">
        <v>3</v>
      </c>
      <c r="BB553" t="s">
        <v>2757</v>
      </c>
      <c r="BI553" t="s">
        <v>2743</v>
      </c>
      <c r="BJ553" t="s">
        <v>317</v>
      </c>
      <c r="BK553">
        <v>0</v>
      </c>
      <c r="BL553">
        <v>11</v>
      </c>
      <c r="BM553">
        <v>30</v>
      </c>
      <c r="BN553">
        <v>90</v>
      </c>
      <c r="BP553" t="s">
        <v>328</v>
      </c>
      <c r="BQ553" t="s">
        <v>320</v>
      </c>
      <c r="BR553" t="s">
        <v>2778</v>
      </c>
      <c r="BS553" t="s">
        <v>2779</v>
      </c>
      <c r="BU553" t="s">
        <v>2780</v>
      </c>
      <c r="BV553" t="s">
        <v>2781</v>
      </c>
      <c r="BW553" t="s">
        <v>2782</v>
      </c>
      <c r="BX553">
        <v>655</v>
      </c>
      <c r="BZ553" t="s">
        <v>337</v>
      </c>
      <c r="CA553" t="s">
        <v>1146</v>
      </c>
      <c r="CB553" t="s">
        <v>1108</v>
      </c>
      <c r="CC553" t="s">
        <v>1162</v>
      </c>
      <c r="CI553" t="s">
        <v>463</v>
      </c>
      <c r="CJ553" t="s">
        <v>551</v>
      </c>
      <c r="CK553" t="s">
        <v>463</v>
      </c>
      <c r="CL553" t="s">
        <v>463</v>
      </c>
    </row>
    <row r="554" spans="1:90">
      <c r="A554" t="s">
        <v>372</v>
      </c>
      <c r="B554">
        <v>553</v>
      </c>
      <c r="C554">
        <v>2008</v>
      </c>
      <c r="D554" t="s">
        <v>1238</v>
      </c>
      <c r="E554" t="s">
        <v>1239</v>
      </c>
      <c r="F554" t="s">
        <v>2783</v>
      </c>
      <c r="H554" t="s">
        <v>2784</v>
      </c>
      <c r="I554" t="s">
        <v>2785</v>
      </c>
      <c r="K554">
        <v>51675</v>
      </c>
      <c r="L554" t="s">
        <v>2786</v>
      </c>
      <c r="M554" t="s">
        <v>98</v>
      </c>
      <c r="N554">
        <v>20</v>
      </c>
      <c r="O554" t="s">
        <v>99</v>
      </c>
      <c r="P554" t="s">
        <v>2787</v>
      </c>
      <c r="Q554" s="2">
        <v>39596</v>
      </c>
      <c r="S554" t="s">
        <v>2788</v>
      </c>
      <c r="T554" t="s">
        <v>2789</v>
      </c>
      <c r="U554" t="s">
        <v>621</v>
      </c>
      <c r="V554" t="s">
        <v>2790</v>
      </c>
      <c r="X554" t="s">
        <v>1245</v>
      </c>
      <c r="Y554" t="s">
        <v>436</v>
      </c>
      <c r="AC554" t="s">
        <v>101</v>
      </c>
      <c r="AD554" t="s">
        <v>102</v>
      </c>
      <c r="AE554" t="s">
        <v>2791</v>
      </c>
      <c r="AF554" t="s">
        <v>2792</v>
      </c>
      <c r="AG554" t="s">
        <v>2793</v>
      </c>
      <c r="AN554" t="s">
        <v>2794</v>
      </c>
      <c r="AO554" t="s">
        <v>102</v>
      </c>
      <c r="AQ554" t="s">
        <v>292</v>
      </c>
      <c r="AS554" t="s">
        <v>238</v>
      </c>
      <c r="AV554" t="s">
        <v>127</v>
      </c>
      <c r="AW554">
        <v>36</v>
      </c>
      <c r="AX554" t="s">
        <v>2795</v>
      </c>
      <c r="AY554">
        <v>1</v>
      </c>
      <c r="BB554" t="s">
        <v>110</v>
      </c>
      <c r="BI554" t="s">
        <v>2796</v>
      </c>
      <c r="BJ554" t="s">
        <v>317</v>
      </c>
      <c r="BK554">
        <v>0</v>
      </c>
      <c r="BL554">
        <v>20</v>
      </c>
      <c r="BM554">
        <v>40</v>
      </c>
      <c r="BN554">
        <v>60</v>
      </c>
      <c r="BP554" t="s">
        <v>2797</v>
      </c>
      <c r="BQ554" t="s">
        <v>266</v>
      </c>
      <c r="BR554" t="s">
        <v>607</v>
      </c>
      <c r="BS554" t="s">
        <v>871</v>
      </c>
    </row>
    <row r="555" spans="1:90">
      <c r="A555" t="s">
        <v>372</v>
      </c>
      <c r="B555">
        <v>554</v>
      </c>
      <c r="C555">
        <v>2009</v>
      </c>
      <c r="D555" t="s">
        <v>1238</v>
      </c>
      <c r="E555" t="s">
        <v>1239</v>
      </c>
      <c r="F555" t="s">
        <v>2798</v>
      </c>
      <c r="H555" t="s">
        <v>2799</v>
      </c>
      <c r="I555" t="s">
        <v>2800</v>
      </c>
      <c r="J555" t="s">
        <v>2801</v>
      </c>
      <c r="K555">
        <v>66690</v>
      </c>
      <c r="L555" t="s">
        <v>2802</v>
      </c>
      <c r="M555" t="s">
        <v>98</v>
      </c>
      <c r="N555">
        <v>20</v>
      </c>
      <c r="O555" t="s">
        <v>99</v>
      </c>
      <c r="P555" t="s">
        <v>2803</v>
      </c>
      <c r="Q555" s="2">
        <v>39969</v>
      </c>
      <c r="S555" t="s">
        <v>2804</v>
      </c>
      <c r="T555" t="s">
        <v>2805</v>
      </c>
      <c r="U555" t="s">
        <v>2806</v>
      </c>
      <c r="AC555" t="s">
        <v>101</v>
      </c>
      <c r="AD555" t="s">
        <v>102</v>
      </c>
      <c r="AE555" t="s">
        <v>2807</v>
      </c>
      <c r="AF555" t="s">
        <v>1996</v>
      </c>
      <c r="AG555">
        <v>129</v>
      </c>
      <c r="AH555" t="s">
        <v>383</v>
      </c>
      <c r="AI555" t="s">
        <v>358</v>
      </c>
      <c r="AJ555" t="s">
        <v>371</v>
      </c>
      <c r="AK555">
        <v>142</v>
      </c>
      <c r="AL555" t="s">
        <v>1436</v>
      </c>
      <c r="AN555">
        <v>1058</v>
      </c>
      <c r="AO555" t="s">
        <v>102</v>
      </c>
      <c r="AQ555" t="s">
        <v>2808</v>
      </c>
      <c r="AS555" t="s">
        <v>635</v>
      </c>
      <c r="AV555" t="s">
        <v>556</v>
      </c>
      <c r="BB555" t="s">
        <v>110</v>
      </c>
      <c r="BI555" t="s">
        <v>2796</v>
      </c>
      <c r="BJ555" t="s">
        <v>317</v>
      </c>
      <c r="BK555">
        <v>0</v>
      </c>
      <c r="BL555">
        <v>20</v>
      </c>
      <c r="BM555">
        <v>40</v>
      </c>
      <c r="BN555">
        <v>60</v>
      </c>
      <c r="BP555">
        <v>19</v>
      </c>
      <c r="BQ555" t="s">
        <v>909</v>
      </c>
      <c r="BR555" t="s">
        <v>687</v>
      </c>
      <c r="BS555">
        <v>15</v>
      </c>
    </row>
    <row r="556" spans="1:90">
      <c r="A556" t="s">
        <v>372</v>
      </c>
      <c r="B556">
        <v>555</v>
      </c>
      <c r="C556">
        <v>2009</v>
      </c>
      <c r="D556" t="s">
        <v>1238</v>
      </c>
      <c r="E556" t="s">
        <v>1239</v>
      </c>
      <c r="F556" t="s">
        <v>2809</v>
      </c>
      <c r="H556" t="s">
        <v>1332</v>
      </c>
      <c r="I556" t="s">
        <v>2810</v>
      </c>
      <c r="J556" t="s">
        <v>2811</v>
      </c>
      <c r="K556">
        <v>59280</v>
      </c>
      <c r="L556" t="s">
        <v>2812</v>
      </c>
      <c r="M556" t="s">
        <v>98</v>
      </c>
      <c r="N556">
        <v>20</v>
      </c>
      <c r="O556" t="s">
        <v>99</v>
      </c>
      <c r="P556" t="s">
        <v>2813</v>
      </c>
      <c r="Q556" s="2">
        <v>39946</v>
      </c>
      <c r="S556" t="s">
        <v>172</v>
      </c>
      <c r="T556" t="s">
        <v>2814</v>
      </c>
      <c r="U556" t="s">
        <v>2815</v>
      </c>
      <c r="AC556" t="s">
        <v>101</v>
      </c>
      <c r="AD556" t="s">
        <v>102</v>
      </c>
      <c r="AE556">
        <v>3218</v>
      </c>
      <c r="AF556" t="s">
        <v>2816</v>
      </c>
      <c r="AG556" t="s">
        <v>2817</v>
      </c>
      <c r="AH556" t="s">
        <v>1378</v>
      </c>
      <c r="AI556" t="s">
        <v>294</v>
      </c>
      <c r="AJ556" t="s">
        <v>630</v>
      </c>
      <c r="AK556" t="s">
        <v>2818</v>
      </c>
      <c r="AL556" t="s">
        <v>472</v>
      </c>
      <c r="AN556" t="s">
        <v>2819</v>
      </c>
      <c r="AO556" t="s">
        <v>102</v>
      </c>
      <c r="AQ556" t="s">
        <v>1826</v>
      </c>
      <c r="AS556" t="s">
        <v>371</v>
      </c>
      <c r="AV556" t="s">
        <v>2820</v>
      </c>
      <c r="BB556" t="s">
        <v>110</v>
      </c>
      <c r="BI556" t="s">
        <v>2796</v>
      </c>
      <c r="BJ556" t="s">
        <v>317</v>
      </c>
      <c r="BK556">
        <v>0</v>
      </c>
      <c r="BL556">
        <v>20</v>
      </c>
      <c r="BM556">
        <v>40</v>
      </c>
      <c r="BN556">
        <v>60</v>
      </c>
      <c r="BP556">
        <v>21</v>
      </c>
      <c r="BQ556" t="s">
        <v>2019</v>
      </c>
      <c r="BR556">
        <v>16</v>
      </c>
      <c r="BS556" t="s">
        <v>871</v>
      </c>
    </row>
    <row r="557" spans="1:90">
      <c r="A557" t="s">
        <v>372</v>
      </c>
      <c r="B557">
        <v>556</v>
      </c>
      <c r="C557">
        <v>2009</v>
      </c>
      <c r="D557" t="s">
        <v>1238</v>
      </c>
      <c r="E557" t="s">
        <v>1239</v>
      </c>
      <c r="F557" t="s">
        <v>2821</v>
      </c>
      <c r="H557" t="s">
        <v>2784</v>
      </c>
      <c r="I557" t="s">
        <v>2785</v>
      </c>
      <c r="K557">
        <v>51675</v>
      </c>
      <c r="L557" t="s">
        <v>2822</v>
      </c>
      <c r="M557" t="s">
        <v>98</v>
      </c>
      <c r="N557">
        <v>20</v>
      </c>
      <c r="O557" t="s">
        <v>99</v>
      </c>
      <c r="P557" t="s">
        <v>2823</v>
      </c>
      <c r="Q557" s="2">
        <v>39959</v>
      </c>
      <c r="S557" t="s">
        <v>1216</v>
      </c>
      <c r="T557" t="s">
        <v>2824</v>
      </c>
      <c r="U557" t="s">
        <v>243</v>
      </c>
      <c r="AC557" t="s">
        <v>101</v>
      </c>
      <c r="AD557" t="s">
        <v>102</v>
      </c>
      <c r="AE557" t="s">
        <v>2825</v>
      </c>
      <c r="AF557">
        <v>650</v>
      </c>
      <c r="AG557">
        <v>213</v>
      </c>
      <c r="AH557" t="s">
        <v>309</v>
      </c>
      <c r="AI557">
        <v>4</v>
      </c>
      <c r="AJ557">
        <v>4</v>
      </c>
      <c r="AK557" t="s">
        <v>2826</v>
      </c>
      <c r="AL557">
        <v>37</v>
      </c>
      <c r="AN557" t="s">
        <v>2827</v>
      </c>
      <c r="AO557" t="s">
        <v>102</v>
      </c>
      <c r="AQ557" t="s">
        <v>2828</v>
      </c>
      <c r="AS557" t="s">
        <v>142</v>
      </c>
      <c r="AV557" t="s">
        <v>449</v>
      </c>
      <c r="BB557" t="s">
        <v>110</v>
      </c>
      <c r="BI557" t="s">
        <v>2796</v>
      </c>
      <c r="BJ557" t="s">
        <v>317</v>
      </c>
      <c r="BK557">
        <v>0</v>
      </c>
      <c r="BL557">
        <v>20</v>
      </c>
      <c r="BM557">
        <v>40</v>
      </c>
      <c r="BN557">
        <v>60</v>
      </c>
      <c r="BP557" t="s">
        <v>436</v>
      </c>
      <c r="BQ557" t="s">
        <v>1301</v>
      </c>
      <c r="BR557" t="s">
        <v>197</v>
      </c>
      <c r="BS557" t="s">
        <v>1015</v>
      </c>
    </row>
    <row r="558" spans="1:90">
      <c r="A558" t="s">
        <v>372</v>
      </c>
      <c r="B558">
        <v>557</v>
      </c>
      <c r="C558">
        <v>2009</v>
      </c>
      <c r="D558" t="s">
        <v>1238</v>
      </c>
      <c r="E558" t="s">
        <v>1239</v>
      </c>
      <c r="F558" t="s">
        <v>2829</v>
      </c>
      <c r="H558" t="s">
        <v>2830</v>
      </c>
      <c r="I558" t="s">
        <v>2831</v>
      </c>
      <c r="J558" t="s">
        <v>2832</v>
      </c>
      <c r="L558" t="s">
        <v>2833</v>
      </c>
      <c r="M558" t="s">
        <v>98</v>
      </c>
      <c r="N558">
        <v>20</v>
      </c>
      <c r="O558" t="s">
        <v>99</v>
      </c>
      <c r="P558" t="s">
        <v>2834</v>
      </c>
      <c r="Q558" s="2">
        <v>39969</v>
      </c>
      <c r="S558" t="s">
        <v>2835</v>
      </c>
      <c r="T558" t="s">
        <v>2836</v>
      </c>
      <c r="U558" t="s">
        <v>2837</v>
      </c>
      <c r="AC558" t="s">
        <v>101</v>
      </c>
      <c r="AD558" t="s">
        <v>102</v>
      </c>
      <c r="AE558">
        <v>3869</v>
      </c>
      <c r="AF558" t="s">
        <v>2110</v>
      </c>
      <c r="AG558" t="s">
        <v>2043</v>
      </c>
      <c r="AH558" t="s">
        <v>309</v>
      </c>
      <c r="AI558" t="s">
        <v>396</v>
      </c>
      <c r="AJ558" t="s">
        <v>638</v>
      </c>
      <c r="AK558">
        <v>138</v>
      </c>
      <c r="AL558" t="s">
        <v>1021</v>
      </c>
      <c r="AN558" t="s">
        <v>2838</v>
      </c>
      <c r="AO558" t="s">
        <v>102</v>
      </c>
      <c r="AQ558" t="s">
        <v>606</v>
      </c>
      <c r="AS558" t="s">
        <v>387</v>
      </c>
      <c r="AV558" t="s">
        <v>2839</v>
      </c>
      <c r="BB558" t="s">
        <v>110</v>
      </c>
      <c r="BI558" t="s">
        <v>2796</v>
      </c>
      <c r="BJ558" t="s">
        <v>317</v>
      </c>
      <c r="BK558">
        <v>0</v>
      </c>
      <c r="BL558">
        <v>25</v>
      </c>
      <c r="BM558">
        <v>50</v>
      </c>
      <c r="BN558">
        <v>75</v>
      </c>
      <c r="BP558" t="s">
        <v>238</v>
      </c>
      <c r="BQ558" t="s">
        <v>1404</v>
      </c>
      <c r="BR558" t="s">
        <v>533</v>
      </c>
      <c r="BS558" t="s">
        <v>438</v>
      </c>
    </row>
    <row r="559" spans="1:90">
      <c r="A559" t="s">
        <v>372</v>
      </c>
      <c r="B559">
        <v>558</v>
      </c>
      <c r="C559">
        <v>2009</v>
      </c>
      <c r="D559" t="s">
        <v>1238</v>
      </c>
      <c r="E559" t="s">
        <v>1239</v>
      </c>
      <c r="F559" t="s">
        <v>2840</v>
      </c>
      <c r="H559" t="s">
        <v>2841</v>
      </c>
      <c r="I559" t="s">
        <v>2842</v>
      </c>
      <c r="J559" t="s">
        <v>2843</v>
      </c>
      <c r="K559" s="3">
        <v>6750</v>
      </c>
      <c r="L559" t="s">
        <v>2844</v>
      </c>
      <c r="M559" t="s">
        <v>98</v>
      </c>
      <c r="N559">
        <v>20</v>
      </c>
      <c r="O559" t="s">
        <v>99</v>
      </c>
      <c r="P559" t="s">
        <v>2845</v>
      </c>
      <c r="Q559" s="2">
        <v>39955</v>
      </c>
      <c r="S559" t="s">
        <v>2846</v>
      </c>
      <c r="U559" t="s">
        <v>2847</v>
      </c>
      <c r="AC559" t="s">
        <v>101</v>
      </c>
      <c r="AD559" t="s">
        <v>102</v>
      </c>
      <c r="AE559" t="s">
        <v>2848</v>
      </c>
      <c r="AF559" t="s">
        <v>2849</v>
      </c>
      <c r="AG559" t="s">
        <v>993</v>
      </c>
      <c r="AH559" t="s">
        <v>448</v>
      </c>
      <c r="AI559" t="s">
        <v>154</v>
      </c>
      <c r="AJ559" t="s">
        <v>283</v>
      </c>
      <c r="AK559">
        <v>151</v>
      </c>
      <c r="AL559" t="s">
        <v>2850</v>
      </c>
      <c r="AN559" t="s">
        <v>2851</v>
      </c>
      <c r="AO559" t="s">
        <v>102</v>
      </c>
      <c r="AQ559" t="s">
        <v>2852</v>
      </c>
      <c r="AS559" t="s">
        <v>492</v>
      </c>
      <c r="AV559" t="s">
        <v>556</v>
      </c>
      <c r="BB559" t="s">
        <v>110</v>
      </c>
      <c r="BI559" t="s">
        <v>2796</v>
      </c>
      <c r="BJ559" t="s">
        <v>317</v>
      </c>
      <c r="BK559">
        <v>0</v>
      </c>
      <c r="BL559">
        <v>20</v>
      </c>
      <c r="BM559">
        <v>40</v>
      </c>
      <c r="BN559">
        <v>60</v>
      </c>
      <c r="BP559" t="s">
        <v>1873</v>
      </c>
      <c r="BQ559" t="s">
        <v>607</v>
      </c>
      <c r="BR559" t="s">
        <v>607</v>
      </c>
      <c r="BS559" t="s">
        <v>1341</v>
      </c>
    </row>
    <row r="560" spans="1:90">
      <c r="A560" t="s">
        <v>372</v>
      </c>
      <c r="B560">
        <v>559</v>
      </c>
      <c r="C560">
        <v>2009</v>
      </c>
      <c r="D560" t="s">
        <v>1238</v>
      </c>
      <c r="E560" t="s">
        <v>1239</v>
      </c>
      <c r="F560" t="s">
        <v>1268</v>
      </c>
      <c r="H560" t="s">
        <v>1269</v>
      </c>
      <c r="I560" t="s">
        <v>1270</v>
      </c>
      <c r="L560" t="s">
        <v>2853</v>
      </c>
      <c r="M560" t="s">
        <v>98</v>
      </c>
      <c r="N560">
        <v>20</v>
      </c>
      <c r="O560" t="s">
        <v>99</v>
      </c>
      <c r="S560" t="s">
        <v>2854</v>
      </c>
      <c r="T560" t="s">
        <v>2855</v>
      </c>
      <c r="U560" t="s">
        <v>2856</v>
      </c>
      <c r="AC560" t="s">
        <v>101</v>
      </c>
      <c r="AD560" t="s">
        <v>102</v>
      </c>
      <c r="AE560">
        <v>1541</v>
      </c>
      <c r="AF560">
        <v>107</v>
      </c>
      <c r="AG560">
        <v>272</v>
      </c>
      <c r="AH560" t="s">
        <v>619</v>
      </c>
      <c r="AI560" t="s">
        <v>408</v>
      </c>
      <c r="AJ560" t="s">
        <v>299</v>
      </c>
      <c r="AK560" t="s">
        <v>2857</v>
      </c>
      <c r="AL560" t="s">
        <v>1489</v>
      </c>
      <c r="AN560" t="s">
        <v>2858</v>
      </c>
      <c r="AO560" t="s">
        <v>102</v>
      </c>
      <c r="AQ560" t="s">
        <v>2859</v>
      </c>
      <c r="AS560">
        <v>36</v>
      </c>
      <c r="BB560" t="s">
        <v>110</v>
      </c>
      <c r="BI560" t="s">
        <v>2796</v>
      </c>
      <c r="BJ560" t="s">
        <v>317</v>
      </c>
      <c r="BK560">
        <v>0</v>
      </c>
      <c r="BL560">
        <v>25</v>
      </c>
      <c r="BM560">
        <v>50</v>
      </c>
      <c r="BN560">
        <v>75</v>
      </c>
      <c r="BP560" t="s">
        <v>1119</v>
      </c>
      <c r="BQ560" t="s">
        <v>634</v>
      </c>
      <c r="BR560" t="s">
        <v>1131</v>
      </c>
      <c r="BS560" t="s">
        <v>1003</v>
      </c>
    </row>
    <row r="561" spans="1:81">
      <c r="A561" t="s">
        <v>372</v>
      </c>
      <c r="B561">
        <v>560</v>
      </c>
      <c r="C561">
        <v>2009</v>
      </c>
      <c r="D561" t="s">
        <v>1238</v>
      </c>
      <c r="E561" t="s">
        <v>1239</v>
      </c>
      <c r="F561" t="s">
        <v>1268</v>
      </c>
      <c r="H561" t="s">
        <v>1269</v>
      </c>
      <c r="I561" t="s">
        <v>1270</v>
      </c>
      <c r="L561" t="s">
        <v>2860</v>
      </c>
      <c r="M561" t="s">
        <v>98</v>
      </c>
      <c r="N561">
        <v>20</v>
      </c>
      <c r="O561" t="s">
        <v>99</v>
      </c>
      <c r="S561" t="s">
        <v>2861</v>
      </c>
      <c r="T561" t="s">
        <v>2862</v>
      </c>
      <c r="U561" t="s">
        <v>459</v>
      </c>
      <c r="AC561" t="s">
        <v>101</v>
      </c>
      <c r="AD561" t="s">
        <v>102</v>
      </c>
      <c r="AE561" t="s">
        <v>2863</v>
      </c>
      <c r="AF561">
        <v>134</v>
      </c>
      <c r="AG561" t="s">
        <v>2864</v>
      </c>
      <c r="AH561" t="s">
        <v>1378</v>
      </c>
      <c r="AI561">
        <v>2</v>
      </c>
      <c r="AJ561" t="s">
        <v>140</v>
      </c>
      <c r="AK561" t="s">
        <v>2865</v>
      </c>
      <c r="AL561" t="s">
        <v>2866</v>
      </c>
      <c r="AN561" t="s">
        <v>2867</v>
      </c>
      <c r="AO561" t="s">
        <v>102</v>
      </c>
      <c r="AQ561" t="s">
        <v>2868</v>
      </c>
      <c r="AS561" t="s">
        <v>973</v>
      </c>
      <c r="BB561" t="s">
        <v>110</v>
      </c>
      <c r="BI561" t="s">
        <v>2796</v>
      </c>
      <c r="BJ561" t="s">
        <v>317</v>
      </c>
      <c r="BK561">
        <v>0</v>
      </c>
      <c r="BL561">
        <v>25</v>
      </c>
      <c r="BM561">
        <v>50</v>
      </c>
      <c r="BN561">
        <v>75</v>
      </c>
      <c r="BP561" t="s">
        <v>2140</v>
      </c>
      <c r="BQ561" t="s">
        <v>494</v>
      </c>
      <c r="BR561" t="s">
        <v>1257</v>
      </c>
      <c r="BS561" t="s">
        <v>626</v>
      </c>
    </row>
    <row r="562" spans="1:81">
      <c r="A562" t="s">
        <v>90</v>
      </c>
      <c r="B562">
        <v>561</v>
      </c>
      <c r="C562">
        <v>2002</v>
      </c>
      <c r="D562" t="s">
        <v>2127</v>
      </c>
      <c r="E562" t="s">
        <v>2162</v>
      </c>
      <c r="F562" t="s">
        <v>2257</v>
      </c>
      <c r="G562" t="s">
        <v>2258</v>
      </c>
      <c r="H562" t="s">
        <v>416</v>
      </c>
      <c r="I562" t="s">
        <v>752</v>
      </c>
      <c r="J562" t="s">
        <v>2396</v>
      </c>
      <c r="M562" t="s">
        <v>98</v>
      </c>
      <c r="N562">
        <v>20</v>
      </c>
      <c r="O562" t="s">
        <v>99</v>
      </c>
      <c r="P562" t="s">
        <v>90</v>
      </c>
      <c r="Q562" s="2">
        <v>41052</v>
      </c>
      <c r="S562" t="s">
        <v>755</v>
      </c>
      <c r="AC562" t="s">
        <v>101</v>
      </c>
      <c r="AD562" t="s">
        <v>102</v>
      </c>
      <c r="AN562">
        <v>904</v>
      </c>
      <c r="AO562" t="s">
        <v>102</v>
      </c>
      <c r="AQ562" t="s">
        <v>1807</v>
      </c>
      <c r="AS562" t="s">
        <v>444</v>
      </c>
      <c r="AV562" t="s">
        <v>2120</v>
      </c>
      <c r="AW562" t="s">
        <v>1030</v>
      </c>
      <c r="AX562">
        <v>23</v>
      </c>
      <c r="AY562">
        <v>2</v>
      </c>
      <c r="BB562" t="s">
        <v>2742</v>
      </c>
      <c r="BI562" t="s">
        <v>348</v>
      </c>
      <c r="BJ562" t="s">
        <v>317</v>
      </c>
      <c r="BK562">
        <v>0</v>
      </c>
      <c r="BL562">
        <v>11</v>
      </c>
      <c r="BM562">
        <v>30</v>
      </c>
      <c r="BN562">
        <v>90</v>
      </c>
      <c r="BP562" t="s">
        <v>293</v>
      </c>
      <c r="BQ562" t="s">
        <v>182</v>
      </c>
      <c r="BR562" t="s">
        <v>1205</v>
      </c>
      <c r="BS562" t="s">
        <v>1205</v>
      </c>
      <c r="BU562" t="s">
        <v>2747</v>
      </c>
      <c r="BV562">
        <v>672</v>
      </c>
      <c r="BW562" t="s">
        <v>2748</v>
      </c>
      <c r="BX562" t="s">
        <v>2869</v>
      </c>
      <c r="BZ562" t="s">
        <v>1893</v>
      </c>
      <c r="CA562" t="s">
        <v>1131</v>
      </c>
      <c r="CB562" t="s">
        <v>2239</v>
      </c>
      <c r="CC562" t="s">
        <v>197</v>
      </c>
    </row>
    <row r="563" spans="1:81">
      <c r="A563" t="s">
        <v>90</v>
      </c>
      <c r="B563">
        <v>562</v>
      </c>
      <c r="C563">
        <v>2001</v>
      </c>
      <c r="D563" t="s">
        <v>2127</v>
      </c>
      <c r="E563" t="s">
        <v>2162</v>
      </c>
      <c r="F563" t="s">
        <v>2257</v>
      </c>
      <c r="G563" t="s">
        <v>2258</v>
      </c>
      <c r="H563" t="s">
        <v>416</v>
      </c>
      <c r="I563" t="s">
        <v>752</v>
      </c>
      <c r="J563" t="s">
        <v>2396</v>
      </c>
      <c r="M563" t="s">
        <v>98</v>
      </c>
      <c r="N563">
        <v>20</v>
      </c>
      <c r="O563" t="s">
        <v>99</v>
      </c>
      <c r="P563" t="s">
        <v>90</v>
      </c>
      <c r="Q563" s="2">
        <v>37015</v>
      </c>
      <c r="S563" t="s">
        <v>384</v>
      </c>
      <c r="AC563" t="s">
        <v>101</v>
      </c>
      <c r="AD563" t="s">
        <v>102</v>
      </c>
      <c r="AN563" t="s">
        <v>2870</v>
      </c>
      <c r="AO563" t="s">
        <v>102</v>
      </c>
      <c r="AQ563" t="s">
        <v>642</v>
      </c>
      <c r="AS563" t="s">
        <v>128</v>
      </c>
      <c r="AV563" t="s">
        <v>501</v>
      </c>
      <c r="AW563">
        <v>32</v>
      </c>
      <c r="AX563">
        <v>20</v>
      </c>
      <c r="AY563">
        <v>2</v>
      </c>
      <c r="BB563" t="s">
        <v>2742</v>
      </c>
      <c r="BI563" t="s">
        <v>348</v>
      </c>
      <c r="BJ563" t="s">
        <v>317</v>
      </c>
      <c r="BK563">
        <v>0</v>
      </c>
      <c r="BL563">
        <v>11</v>
      </c>
      <c r="BM563">
        <v>30</v>
      </c>
      <c r="BN563">
        <v>90</v>
      </c>
      <c r="BP563" t="s">
        <v>298</v>
      </c>
      <c r="BQ563" t="s">
        <v>627</v>
      </c>
      <c r="BR563" t="s">
        <v>299</v>
      </c>
      <c r="BS563" t="s">
        <v>627</v>
      </c>
      <c r="BU563">
        <v>695</v>
      </c>
      <c r="BV563" t="s">
        <v>2871</v>
      </c>
      <c r="BW563">
        <v>701</v>
      </c>
      <c r="BX563" t="s">
        <v>2760</v>
      </c>
      <c r="BZ563" t="s">
        <v>1030</v>
      </c>
      <c r="CA563" t="s">
        <v>702</v>
      </c>
      <c r="CB563" t="s">
        <v>1301</v>
      </c>
      <c r="CC563" t="s">
        <v>702</v>
      </c>
    </row>
    <row r="564" spans="1:81">
      <c r="A564" t="s">
        <v>90</v>
      </c>
      <c r="B564">
        <v>563</v>
      </c>
      <c r="C564">
        <v>2001</v>
      </c>
      <c r="D564" t="s">
        <v>2127</v>
      </c>
      <c r="E564" t="s">
        <v>2162</v>
      </c>
      <c r="F564" t="s">
        <v>2257</v>
      </c>
      <c r="G564" t="s">
        <v>2258</v>
      </c>
      <c r="H564" t="s">
        <v>416</v>
      </c>
      <c r="I564" t="s">
        <v>752</v>
      </c>
      <c r="J564" t="s">
        <v>2396</v>
      </c>
      <c r="M564" t="s">
        <v>98</v>
      </c>
      <c r="N564">
        <v>20</v>
      </c>
      <c r="O564" t="s">
        <v>99</v>
      </c>
      <c r="P564" t="s">
        <v>891</v>
      </c>
      <c r="Q564" s="2">
        <v>37011</v>
      </c>
      <c r="S564">
        <v>6</v>
      </c>
      <c r="AC564" t="s">
        <v>101</v>
      </c>
      <c r="AD564" t="s">
        <v>102</v>
      </c>
      <c r="AN564" t="s">
        <v>2872</v>
      </c>
      <c r="AO564" t="s">
        <v>102</v>
      </c>
      <c r="AQ564" t="s">
        <v>1237</v>
      </c>
      <c r="AS564" t="s">
        <v>390</v>
      </c>
      <c r="AV564" t="s">
        <v>501</v>
      </c>
      <c r="AY564">
        <v>2</v>
      </c>
      <c r="BB564" t="s">
        <v>110</v>
      </c>
      <c r="BI564" t="s">
        <v>348</v>
      </c>
      <c r="BJ564" t="s">
        <v>317</v>
      </c>
      <c r="BK564">
        <v>0</v>
      </c>
      <c r="BL564">
        <v>11</v>
      </c>
      <c r="BM564">
        <v>30</v>
      </c>
      <c r="BN564">
        <v>90</v>
      </c>
      <c r="BP564" t="s">
        <v>318</v>
      </c>
      <c r="BQ564" t="s">
        <v>318</v>
      </c>
      <c r="BR564" t="s">
        <v>708</v>
      </c>
      <c r="BS564" t="s">
        <v>320</v>
      </c>
      <c r="BU564" t="s">
        <v>1411</v>
      </c>
      <c r="BV564" t="s">
        <v>2873</v>
      </c>
      <c r="BW564" t="s">
        <v>2874</v>
      </c>
      <c r="BX564" t="s">
        <v>2875</v>
      </c>
      <c r="BZ564" t="s">
        <v>436</v>
      </c>
      <c r="CA564" t="s">
        <v>1114</v>
      </c>
      <c r="CB564" t="s">
        <v>542</v>
      </c>
      <c r="CC564" t="s">
        <v>1186</v>
      </c>
    </row>
    <row r="565" spans="1:81">
      <c r="A565" t="s">
        <v>90</v>
      </c>
      <c r="B565">
        <v>564</v>
      </c>
      <c r="C565">
        <v>2001</v>
      </c>
      <c r="D565" t="s">
        <v>2127</v>
      </c>
      <c r="E565" t="s">
        <v>2162</v>
      </c>
      <c r="F565" t="s">
        <v>2332</v>
      </c>
      <c r="G565" t="s">
        <v>2876</v>
      </c>
      <c r="H565" t="s">
        <v>2165</v>
      </c>
      <c r="I565" t="s">
        <v>2334</v>
      </c>
      <c r="J565" t="s">
        <v>2396</v>
      </c>
      <c r="M565" t="s">
        <v>98</v>
      </c>
      <c r="N565">
        <v>20</v>
      </c>
      <c r="O565" t="s">
        <v>99</v>
      </c>
      <c r="P565" t="s">
        <v>891</v>
      </c>
      <c r="Q565" s="2">
        <v>37018</v>
      </c>
      <c r="S565" t="s">
        <v>362</v>
      </c>
      <c r="AC565" t="s">
        <v>101</v>
      </c>
      <c r="AD565" t="s">
        <v>102</v>
      </c>
      <c r="AN565" t="s">
        <v>2877</v>
      </c>
      <c r="AO565" t="s">
        <v>102</v>
      </c>
      <c r="AQ565">
        <v>96</v>
      </c>
      <c r="AS565" t="s">
        <v>143</v>
      </c>
      <c r="AV565" t="s">
        <v>2878</v>
      </c>
      <c r="AW565" t="s">
        <v>2415</v>
      </c>
      <c r="AX565" t="s">
        <v>427</v>
      </c>
      <c r="AY565">
        <v>3</v>
      </c>
      <c r="BB565" t="s">
        <v>2879</v>
      </c>
      <c r="BI565" t="s">
        <v>348</v>
      </c>
      <c r="BJ565" t="s">
        <v>317</v>
      </c>
      <c r="BK565">
        <v>0</v>
      </c>
      <c r="BL565">
        <v>11</v>
      </c>
      <c r="BM565">
        <v>30</v>
      </c>
      <c r="BN565">
        <v>90</v>
      </c>
      <c r="BP565" t="s">
        <v>338</v>
      </c>
      <c r="BQ565" t="s">
        <v>708</v>
      </c>
      <c r="BR565" t="s">
        <v>318</v>
      </c>
      <c r="BS565" t="s">
        <v>782</v>
      </c>
      <c r="BU565">
        <v>665</v>
      </c>
      <c r="BV565">
        <v>666</v>
      </c>
      <c r="BW565" t="s">
        <v>2880</v>
      </c>
      <c r="BX565" t="s">
        <v>2881</v>
      </c>
      <c r="BZ565">
        <v>24</v>
      </c>
      <c r="CA565" t="s">
        <v>876</v>
      </c>
      <c r="CB565" t="s">
        <v>869</v>
      </c>
      <c r="CC565" t="s">
        <v>1031</v>
      </c>
    </row>
    <row r="566" spans="1:81">
      <c r="A566" t="s">
        <v>90</v>
      </c>
      <c r="B566">
        <v>565</v>
      </c>
      <c r="C566">
        <v>2002</v>
      </c>
      <c r="D566" t="s">
        <v>2127</v>
      </c>
      <c r="E566" t="s">
        <v>2162</v>
      </c>
      <c r="F566" t="s">
        <v>2257</v>
      </c>
      <c r="G566" t="s">
        <v>2258</v>
      </c>
      <c r="H566" t="s">
        <v>416</v>
      </c>
      <c r="I566" t="s">
        <v>752</v>
      </c>
      <c r="J566" t="s">
        <v>2396</v>
      </c>
      <c r="M566" t="s">
        <v>98</v>
      </c>
      <c r="N566">
        <v>20</v>
      </c>
      <c r="O566" t="s">
        <v>99</v>
      </c>
      <c r="P566" t="s">
        <v>90</v>
      </c>
      <c r="Q566" s="2">
        <v>37372</v>
      </c>
      <c r="S566" t="s">
        <v>335</v>
      </c>
      <c r="AC566" t="s">
        <v>101</v>
      </c>
      <c r="AD566" t="s">
        <v>102</v>
      </c>
      <c r="AN566" t="s">
        <v>2882</v>
      </c>
      <c r="AO566" t="s">
        <v>102</v>
      </c>
      <c r="AQ566" t="s">
        <v>2754</v>
      </c>
      <c r="AS566" t="s">
        <v>947</v>
      </c>
      <c r="AV566" t="s">
        <v>2883</v>
      </c>
      <c r="AW566" t="s">
        <v>2756</v>
      </c>
      <c r="AX566" t="s">
        <v>330</v>
      </c>
      <c r="AY566">
        <v>3</v>
      </c>
      <c r="BB566" t="s">
        <v>2757</v>
      </c>
      <c r="BI566" t="s">
        <v>348</v>
      </c>
      <c r="BJ566" t="s">
        <v>317</v>
      </c>
      <c r="BK566">
        <v>0</v>
      </c>
      <c r="BL566">
        <v>11</v>
      </c>
      <c r="BM566">
        <v>30</v>
      </c>
      <c r="BN566">
        <v>90</v>
      </c>
      <c r="BP566" t="s">
        <v>328</v>
      </c>
      <c r="BQ566" t="s">
        <v>294</v>
      </c>
      <c r="BR566" t="s">
        <v>666</v>
      </c>
      <c r="BS566" t="s">
        <v>666</v>
      </c>
      <c r="BU566" t="s">
        <v>2768</v>
      </c>
      <c r="BV566" t="s">
        <v>2768</v>
      </c>
      <c r="BW566" t="s">
        <v>2769</v>
      </c>
      <c r="BX566" t="s">
        <v>2770</v>
      </c>
      <c r="BZ566" t="s">
        <v>626</v>
      </c>
      <c r="CA566" t="s">
        <v>436</v>
      </c>
      <c r="CB566" t="s">
        <v>626</v>
      </c>
      <c r="CC566" t="s">
        <v>1124</v>
      </c>
    </row>
    <row r="567" spans="1:81">
      <c r="A567" t="s">
        <v>90</v>
      </c>
      <c r="B567">
        <v>566</v>
      </c>
      <c r="C567">
        <v>2002</v>
      </c>
      <c r="D567" t="s">
        <v>2127</v>
      </c>
      <c r="E567" t="s">
        <v>2162</v>
      </c>
      <c r="F567" t="s">
        <v>160</v>
      </c>
      <c r="G567" t="s">
        <v>161</v>
      </c>
      <c r="H567" t="s">
        <v>162</v>
      </c>
      <c r="I567" t="s">
        <v>163</v>
      </c>
      <c r="J567" t="s">
        <v>2765</v>
      </c>
      <c r="M567" t="s">
        <v>98</v>
      </c>
      <c r="N567">
        <v>20</v>
      </c>
      <c r="O567" t="s">
        <v>99</v>
      </c>
      <c r="P567" t="s">
        <v>90</v>
      </c>
      <c r="Q567" s="2">
        <v>37404</v>
      </c>
      <c r="S567" t="s">
        <v>384</v>
      </c>
      <c r="AC567" t="s">
        <v>101</v>
      </c>
      <c r="AD567" t="s">
        <v>102</v>
      </c>
      <c r="AN567" t="s">
        <v>2884</v>
      </c>
      <c r="AO567" t="s">
        <v>102</v>
      </c>
      <c r="AQ567" t="s">
        <v>2767</v>
      </c>
      <c r="AS567" t="s">
        <v>107</v>
      </c>
      <c r="AV567" t="s">
        <v>501</v>
      </c>
      <c r="AW567" t="s">
        <v>766</v>
      </c>
      <c r="AX567">
        <v>12</v>
      </c>
      <c r="AY567">
        <v>2</v>
      </c>
      <c r="BB567" t="s">
        <v>2757</v>
      </c>
      <c r="BI567" t="s">
        <v>348</v>
      </c>
      <c r="BJ567" t="s">
        <v>317</v>
      </c>
      <c r="BK567">
        <v>0</v>
      </c>
      <c r="BL567">
        <v>11</v>
      </c>
      <c r="BM567">
        <v>30</v>
      </c>
      <c r="BN567">
        <v>90</v>
      </c>
      <c r="BP567" t="s">
        <v>366</v>
      </c>
      <c r="BQ567" t="s">
        <v>366</v>
      </c>
      <c r="BR567" t="s">
        <v>366</v>
      </c>
      <c r="BS567" t="s">
        <v>296</v>
      </c>
      <c r="BU567" t="s">
        <v>2760</v>
      </c>
      <c r="BV567" t="s">
        <v>2761</v>
      </c>
      <c r="BW567" t="s">
        <v>2885</v>
      </c>
      <c r="BX567" t="s">
        <v>2886</v>
      </c>
      <c r="BZ567" t="s">
        <v>1025</v>
      </c>
      <c r="CA567" t="s">
        <v>477</v>
      </c>
      <c r="CB567">
        <v>25</v>
      </c>
      <c r="CC567" t="s">
        <v>477</v>
      </c>
    </row>
    <row r="568" spans="1:81">
      <c r="A568" t="s">
        <v>90</v>
      </c>
      <c r="B568">
        <v>567</v>
      </c>
      <c r="C568">
        <v>1996</v>
      </c>
      <c r="D568" t="s">
        <v>2093</v>
      </c>
      <c r="E568" t="s">
        <v>2887</v>
      </c>
      <c r="F568" t="s">
        <v>156</v>
      </c>
      <c r="G568" t="s">
        <v>189</v>
      </c>
      <c r="H568" t="s">
        <v>190</v>
      </c>
      <c r="I568" t="s">
        <v>191</v>
      </c>
      <c r="J568" t="s">
        <v>2888</v>
      </c>
      <c r="K568">
        <v>76000</v>
      </c>
      <c r="L568" t="s">
        <v>2889</v>
      </c>
      <c r="M568" t="s">
        <v>2159</v>
      </c>
      <c r="N568">
        <v>20</v>
      </c>
      <c r="O568" t="s">
        <v>99</v>
      </c>
      <c r="S568" t="s">
        <v>2890</v>
      </c>
      <c r="U568" t="s">
        <v>2891</v>
      </c>
      <c r="AC568" t="s">
        <v>101</v>
      </c>
      <c r="AD568" t="s">
        <v>102</v>
      </c>
      <c r="AE568" t="s">
        <v>2892</v>
      </c>
      <c r="AF568" t="s">
        <v>1420</v>
      </c>
      <c r="AG568" t="s">
        <v>2893</v>
      </c>
      <c r="AN568">
        <v>763</v>
      </c>
      <c r="AO568" t="s">
        <v>102</v>
      </c>
      <c r="AQ568">
        <v>176</v>
      </c>
      <c r="AS568" t="s">
        <v>883</v>
      </c>
      <c r="AV568" t="s">
        <v>556</v>
      </c>
      <c r="AW568">
        <v>13</v>
      </c>
      <c r="AX568">
        <v>59</v>
      </c>
      <c r="AY568">
        <v>3</v>
      </c>
      <c r="AZ568" t="s">
        <v>1874</v>
      </c>
      <c r="BB568" t="s">
        <v>110</v>
      </c>
      <c r="BC568" t="s">
        <v>111</v>
      </c>
      <c r="BD568" t="s">
        <v>2894</v>
      </c>
      <c r="BE568">
        <v>160</v>
      </c>
      <c r="BF568" t="s">
        <v>2895</v>
      </c>
      <c r="BG568" t="s">
        <v>2894</v>
      </c>
      <c r="BH568">
        <v>30</v>
      </c>
      <c r="BI568" t="s">
        <v>319</v>
      </c>
      <c r="BJ568" t="s">
        <v>317</v>
      </c>
      <c r="BK568">
        <v>0</v>
      </c>
      <c r="BL568">
        <v>30</v>
      </c>
      <c r="BM568">
        <v>60</v>
      </c>
      <c r="BP568" t="s">
        <v>300</v>
      </c>
      <c r="BQ568" t="s">
        <v>299</v>
      </c>
      <c r="BR568" t="s">
        <v>299</v>
      </c>
    </row>
    <row r="569" spans="1:81">
      <c r="A569" t="s">
        <v>90</v>
      </c>
      <c r="B569">
        <v>568</v>
      </c>
      <c r="C569">
        <v>1997</v>
      </c>
      <c r="D569" t="s">
        <v>2093</v>
      </c>
      <c r="E569" t="s">
        <v>2887</v>
      </c>
      <c r="F569" t="s">
        <v>156</v>
      </c>
      <c r="G569" t="s">
        <v>189</v>
      </c>
      <c r="H569" t="s">
        <v>190</v>
      </c>
      <c r="I569" t="s">
        <v>191</v>
      </c>
      <c r="J569" t="s">
        <v>2888</v>
      </c>
      <c r="K569">
        <v>76000</v>
      </c>
      <c r="L569" t="s">
        <v>2889</v>
      </c>
      <c r="M569" t="s">
        <v>2159</v>
      </c>
      <c r="N569">
        <v>20</v>
      </c>
      <c r="O569" t="s">
        <v>99</v>
      </c>
      <c r="P569" t="s">
        <v>90</v>
      </c>
      <c r="S569" t="s">
        <v>2890</v>
      </c>
      <c r="U569" t="s">
        <v>2891</v>
      </c>
      <c r="AC569" t="s">
        <v>101</v>
      </c>
      <c r="AD569" t="s">
        <v>102</v>
      </c>
      <c r="AE569" t="s">
        <v>2892</v>
      </c>
      <c r="AF569" t="s">
        <v>1420</v>
      </c>
      <c r="AG569" t="s">
        <v>2893</v>
      </c>
      <c r="AN569">
        <v>763</v>
      </c>
      <c r="AO569" t="s">
        <v>102</v>
      </c>
      <c r="AQ569" t="s">
        <v>2345</v>
      </c>
      <c r="AS569" t="s">
        <v>1003</v>
      </c>
      <c r="AV569" t="s">
        <v>556</v>
      </c>
      <c r="AW569">
        <v>13</v>
      </c>
      <c r="AX569">
        <v>59</v>
      </c>
      <c r="AY569">
        <v>3</v>
      </c>
      <c r="AZ569" t="s">
        <v>1874</v>
      </c>
      <c r="BB569" t="s">
        <v>110</v>
      </c>
      <c r="BC569" t="s">
        <v>111</v>
      </c>
      <c r="BD569" t="s">
        <v>2894</v>
      </c>
      <c r="BE569">
        <v>160</v>
      </c>
      <c r="BF569" t="s">
        <v>2895</v>
      </c>
      <c r="BG569" t="s">
        <v>2894</v>
      </c>
      <c r="BH569">
        <v>30</v>
      </c>
      <c r="BI569" t="s">
        <v>319</v>
      </c>
      <c r="BJ569" t="s">
        <v>317</v>
      </c>
      <c r="BK569">
        <v>0</v>
      </c>
      <c r="BL569">
        <v>30</v>
      </c>
      <c r="BM569">
        <v>60</v>
      </c>
      <c r="BP569" t="s">
        <v>349</v>
      </c>
      <c r="BQ569">
        <v>8</v>
      </c>
      <c r="BR569" t="s">
        <v>126</v>
      </c>
    </row>
    <row r="570" spans="1:81">
      <c r="A570" t="s">
        <v>90</v>
      </c>
      <c r="B570">
        <v>569</v>
      </c>
      <c r="C570">
        <v>2000</v>
      </c>
      <c r="D570" t="s">
        <v>2093</v>
      </c>
      <c r="E570" t="s">
        <v>2887</v>
      </c>
      <c r="F570" t="s">
        <v>156</v>
      </c>
      <c r="G570" t="s">
        <v>189</v>
      </c>
      <c r="H570" t="s">
        <v>190</v>
      </c>
      <c r="I570" t="s">
        <v>191</v>
      </c>
      <c r="J570" t="s">
        <v>2896</v>
      </c>
      <c r="K570">
        <v>74000</v>
      </c>
      <c r="L570" t="s">
        <v>2889</v>
      </c>
      <c r="M570" t="s">
        <v>2159</v>
      </c>
      <c r="N570">
        <v>20</v>
      </c>
      <c r="O570" t="s">
        <v>99</v>
      </c>
      <c r="P570" t="s">
        <v>2897</v>
      </c>
      <c r="S570" t="s">
        <v>2890</v>
      </c>
      <c r="U570" t="s">
        <v>2891</v>
      </c>
      <c r="AC570" t="s">
        <v>101</v>
      </c>
      <c r="AD570" t="s">
        <v>102</v>
      </c>
      <c r="AE570" t="s">
        <v>2892</v>
      </c>
      <c r="AF570" t="s">
        <v>1420</v>
      </c>
      <c r="AG570" t="s">
        <v>2893</v>
      </c>
      <c r="AN570">
        <v>763</v>
      </c>
      <c r="AO570" t="s">
        <v>102</v>
      </c>
      <c r="AQ570">
        <v>151</v>
      </c>
      <c r="AS570" t="s">
        <v>321</v>
      </c>
      <c r="AV570" t="s">
        <v>556</v>
      </c>
      <c r="AW570">
        <v>13</v>
      </c>
      <c r="AX570">
        <v>59</v>
      </c>
      <c r="AY570">
        <v>3</v>
      </c>
      <c r="AZ570" t="s">
        <v>1874</v>
      </c>
      <c r="BB570" t="s">
        <v>110</v>
      </c>
      <c r="BC570" t="s">
        <v>111</v>
      </c>
      <c r="BD570" t="s">
        <v>2894</v>
      </c>
      <c r="BE570">
        <v>160</v>
      </c>
      <c r="BF570" t="s">
        <v>2895</v>
      </c>
      <c r="BG570" t="s">
        <v>2894</v>
      </c>
      <c r="BH570">
        <v>30</v>
      </c>
      <c r="BI570" t="s">
        <v>319</v>
      </c>
      <c r="BJ570" t="s">
        <v>317</v>
      </c>
      <c r="BK570">
        <v>0</v>
      </c>
      <c r="BL570">
        <v>30</v>
      </c>
      <c r="BM570">
        <v>60</v>
      </c>
      <c r="BP570">
        <v>7</v>
      </c>
      <c r="BQ570" t="s">
        <v>366</v>
      </c>
      <c r="BR570" t="s">
        <v>296</v>
      </c>
    </row>
    <row r="571" spans="1:81">
      <c r="A571" t="s">
        <v>90</v>
      </c>
      <c r="B571">
        <v>570</v>
      </c>
      <c r="C571">
        <v>2001</v>
      </c>
      <c r="D571" t="s">
        <v>2093</v>
      </c>
      <c r="E571" t="s">
        <v>2887</v>
      </c>
      <c r="F571" t="s">
        <v>156</v>
      </c>
      <c r="G571" t="s">
        <v>189</v>
      </c>
      <c r="H571" t="s">
        <v>190</v>
      </c>
      <c r="I571" t="s">
        <v>191</v>
      </c>
      <c r="J571" t="s">
        <v>2898</v>
      </c>
      <c r="K571">
        <v>80000</v>
      </c>
      <c r="L571" t="s">
        <v>2889</v>
      </c>
      <c r="M571" t="s">
        <v>2159</v>
      </c>
      <c r="N571">
        <v>20</v>
      </c>
      <c r="O571" t="s">
        <v>99</v>
      </c>
      <c r="P571" t="s">
        <v>90</v>
      </c>
      <c r="S571" t="s">
        <v>2890</v>
      </c>
      <c r="U571" t="s">
        <v>2891</v>
      </c>
      <c r="AC571" t="s">
        <v>101</v>
      </c>
      <c r="AD571" t="s">
        <v>102</v>
      </c>
      <c r="AE571" t="s">
        <v>2892</v>
      </c>
      <c r="AF571" t="s">
        <v>1420</v>
      </c>
      <c r="AG571" t="s">
        <v>2893</v>
      </c>
      <c r="AN571">
        <v>763</v>
      </c>
      <c r="AO571" t="s">
        <v>102</v>
      </c>
      <c r="AQ571" t="s">
        <v>2899</v>
      </c>
      <c r="AS571">
        <v>19</v>
      </c>
      <c r="AV571" t="s">
        <v>556</v>
      </c>
      <c r="AW571">
        <v>13</v>
      </c>
      <c r="AX571">
        <v>59</v>
      </c>
      <c r="AY571">
        <v>3</v>
      </c>
      <c r="AZ571" t="s">
        <v>1874</v>
      </c>
      <c r="BB571" t="s">
        <v>110</v>
      </c>
      <c r="BC571" t="s">
        <v>111</v>
      </c>
      <c r="BD571" t="s">
        <v>2894</v>
      </c>
      <c r="BE571">
        <v>160</v>
      </c>
      <c r="BF571" t="s">
        <v>2895</v>
      </c>
      <c r="BG571" t="s">
        <v>2894</v>
      </c>
      <c r="BH571">
        <v>30</v>
      </c>
      <c r="BI571" t="s">
        <v>319</v>
      </c>
      <c r="BJ571" t="s">
        <v>317</v>
      </c>
      <c r="BK571">
        <v>0</v>
      </c>
      <c r="BL571">
        <v>30</v>
      </c>
      <c r="BM571">
        <v>60</v>
      </c>
      <c r="BP571" t="s">
        <v>334</v>
      </c>
      <c r="BQ571" t="s">
        <v>833</v>
      </c>
      <c r="BR571" t="s">
        <v>298</v>
      </c>
    </row>
    <row r="572" spans="1:81">
      <c r="A572" t="s">
        <v>90</v>
      </c>
      <c r="B572">
        <v>571</v>
      </c>
      <c r="C572">
        <v>1997</v>
      </c>
      <c r="D572" t="s">
        <v>2093</v>
      </c>
      <c r="E572" t="s">
        <v>2887</v>
      </c>
      <c r="F572" t="s">
        <v>156</v>
      </c>
      <c r="G572" t="s">
        <v>189</v>
      </c>
      <c r="H572" t="s">
        <v>190</v>
      </c>
      <c r="I572" t="s">
        <v>191</v>
      </c>
      <c r="J572" t="s">
        <v>2888</v>
      </c>
      <c r="K572">
        <v>76000</v>
      </c>
      <c r="L572" t="s">
        <v>2889</v>
      </c>
      <c r="M572" t="s">
        <v>2159</v>
      </c>
      <c r="N572">
        <v>20</v>
      </c>
      <c r="O572" t="s">
        <v>99</v>
      </c>
      <c r="S572" t="s">
        <v>2804</v>
      </c>
      <c r="U572" t="s">
        <v>2900</v>
      </c>
      <c r="AC572" t="s">
        <v>101</v>
      </c>
      <c r="AD572" t="s">
        <v>102</v>
      </c>
      <c r="AE572">
        <v>2104</v>
      </c>
      <c r="AF572">
        <v>158</v>
      </c>
      <c r="AG572" t="s">
        <v>2901</v>
      </c>
      <c r="AN572">
        <v>704</v>
      </c>
      <c r="AO572" t="s">
        <v>102</v>
      </c>
      <c r="AQ572">
        <v>158</v>
      </c>
      <c r="AS572" t="s">
        <v>1013</v>
      </c>
      <c r="AV572" t="s">
        <v>501</v>
      </c>
      <c r="AW572">
        <v>26</v>
      </c>
      <c r="AX572">
        <v>37</v>
      </c>
      <c r="AY572">
        <v>2</v>
      </c>
      <c r="AZ572" t="s">
        <v>141</v>
      </c>
      <c r="BB572" t="s">
        <v>110</v>
      </c>
      <c r="BC572" t="s">
        <v>111</v>
      </c>
      <c r="BD572" t="s">
        <v>2894</v>
      </c>
      <c r="BE572">
        <v>160</v>
      </c>
      <c r="BF572" t="s">
        <v>2895</v>
      </c>
      <c r="BG572" t="s">
        <v>2894</v>
      </c>
      <c r="BH572">
        <v>30</v>
      </c>
      <c r="BI572" t="s">
        <v>319</v>
      </c>
      <c r="BJ572" t="s">
        <v>317</v>
      </c>
      <c r="BK572">
        <v>0</v>
      </c>
      <c r="BL572">
        <v>30</v>
      </c>
      <c r="BM572">
        <v>60</v>
      </c>
      <c r="BP572" t="s">
        <v>140</v>
      </c>
      <c r="BQ572" t="s">
        <v>335</v>
      </c>
      <c r="BR572" t="s">
        <v>114</v>
      </c>
    </row>
    <row r="573" spans="1:81">
      <c r="A573" t="s">
        <v>90</v>
      </c>
      <c r="B573">
        <v>572</v>
      </c>
      <c r="C573">
        <v>1998</v>
      </c>
      <c r="D573" t="s">
        <v>2093</v>
      </c>
      <c r="E573" t="s">
        <v>2887</v>
      </c>
      <c r="F573" t="s">
        <v>156</v>
      </c>
      <c r="G573" t="s">
        <v>189</v>
      </c>
      <c r="H573" t="s">
        <v>190</v>
      </c>
      <c r="I573" t="s">
        <v>191</v>
      </c>
      <c r="J573" t="s">
        <v>2888</v>
      </c>
      <c r="K573">
        <v>76000</v>
      </c>
      <c r="L573" t="s">
        <v>2889</v>
      </c>
      <c r="M573" t="s">
        <v>2159</v>
      </c>
      <c r="N573">
        <v>20</v>
      </c>
      <c r="O573" t="s">
        <v>99</v>
      </c>
      <c r="P573" t="s">
        <v>90</v>
      </c>
      <c r="S573" t="s">
        <v>2804</v>
      </c>
      <c r="U573" t="s">
        <v>2900</v>
      </c>
      <c r="AC573" t="s">
        <v>101</v>
      </c>
      <c r="AD573" t="s">
        <v>102</v>
      </c>
      <c r="AE573">
        <v>2104</v>
      </c>
      <c r="AF573">
        <v>158</v>
      </c>
      <c r="AG573" t="s">
        <v>2901</v>
      </c>
      <c r="AN573">
        <v>704</v>
      </c>
      <c r="AO573" t="s">
        <v>102</v>
      </c>
      <c r="AQ573">
        <v>153</v>
      </c>
      <c r="AS573" t="s">
        <v>1020</v>
      </c>
      <c r="AV573" t="s">
        <v>501</v>
      </c>
      <c r="AW573">
        <v>26</v>
      </c>
      <c r="AX573">
        <v>37</v>
      </c>
      <c r="AY573">
        <v>2</v>
      </c>
      <c r="AZ573" t="s">
        <v>141</v>
      </c>
      <c r="BB573" t="s">
        <v>110</v>
      </c>
      <c r="BC573" t="s">
        <v>111</v>
      </c>
      <c r="BD573" t="s">
        <v>2894</v>
      </c>
      <c r="BE573">
        <v>160</v>
      </c>
      <c r="BF573" t="s">
        <v>2895</v>
      </c>
      <c r="BG573" t="s">
        <v>2894</v>
      </c>
      <c r="BH573">
        <v>30</v>
      </c>
      <c r="BI573" t="s">
        <v>319</v>
      </c>
      <c r="BJ573" t="s">
        <v>317</v>
      </c>
      <c r="BK573">
        <v>0</v>
      </c>
      <c r="BL573">
        <v>30</v>
      </c>
      <c r="BM573">
        <v>60</v>
      </c>
      <c r="BP573" t="s">
        <v>328</v>
      </c>
      <c r="BQ573" t="s">
        <v>318</v>
      </c>
      <c r="BR573" t="s">
        <v>339</v>
      </c>
    </row>
    <row r="574" spans="1:81">
      <c r="A574" t="s">
        <v>90</v>
      </c>
      <c r="B574">
        <v>573</v>
      </c>
      <c r="C574">
        <v>2001</v>
      </c>
      <c r="D574" t="s">
        <v>2093</v>
      </c>
      <c r="E574" t="s">
        <v>2887</v>
      </c>
      <c r="F574" t="s">
        <v>156</v>
      </c>
      <c r="G574" t="s">
        <v>189</v>
      </c>
      <c r="H574" t="s">
        <v>190</v>
      </c>
      <c r="I574" t="s">
        <v>191</v>
      </c>
      <c r="J574" t="s">
        <v>2902</v>
      </c>
      <c r="K574">
        <v>80000</v>
      </c>
      <c r="L574" t="s">
        <v>2889</v>
      </c>
      <c r="M574" t="s">
        <v>2159</v>
      </c>
      <c r="N574">
        <v>20</v>
      </c>
      <c r="O574" t="s">
        <v>99</v>
      </c>
      <c r="P574" t="s">
        <v>2897</v>
      </c>
      <c r="S574" t="s">
        <v>2804</v>
      </c>
      <c r="U574" t="s">
        <v>2900</v>
      </c>
      <c r="AC574" t="s">
        <v>101</v>
      </c>
      <c r="AD574" t="s">
        <v>102</v>
      </c>
      <c r="AE574">
        <v>2104</v>
      </c>
      <c r="AF574">
        <v>158</v>
      </c>
      <c r="AG574" t="s">
        <v>2901</v>
      </c>
      <c r="AN574">
        <v>704</v>
      </c>
      <c r="AO574" t="s">
        <v>102</v>
      </c>
      <c r="AQ574">
        <v>139</v>
      </c>
      <c r="AS574" t="s">
        <v>2284</v>
      </c>
      <c r="AV574" t="s">
        <v>501</v>
      </c>
      <c r="AW574">
        <v>26</v>
      </c>
      <c r="AX574">
        <v>37</v>
      </c>
      <c r="AY574">
        <v>2</v>
      </c>
      <c r="AZ574" t="s">
        <v>141</v>
      </c>
      <c r="BB574" t="s">
        <v>110</v>
      </c>
      <c r="BC574" t="s">
        <v>111</v>
      </c>
      <c r="BD574" t="s">
        <v>2894</v>
      </c>
      <c r="BE574">
        <v>160</v>
      </c>
      <c r="BF574" t="s">
        <v>2895</v>
      </c>
      <c r="BG574" t="s">
        <v>2894</v>
      </c>
      <c r="BH574">
        <v>30</v>
      </c>
      <c r="BI574" t="s">
        <v>319</v>
      </c>
      <c r="BJ574" t="s">
        <v>317</v>
      </c>
      <c r="BK574">
        <v>0</v>
      </c>
      <c r="BL574">
        <v>30</v>
      </c>
      <c r="BM574">
        <v>60</v>
      </c>
      <c r="BP574" t="s">
        <v>782</v>
      </c>
      <c r="BQ574" t="s">
        <v>320</v>
      </c>
      <c r="BR574">
        <v>10</v>
      </c>
    </row>
    <row r="575" spans="1:81">
      <c r="A575" t="s">
        <v>90</v>
      </c>
      <c r="B575">
        <v>574</v>
      </c>
      <c r="C575">
        <v>2002</v>
      </c>
      <c r="D575" t="s">
        <v>2093</v>
      </c>
      <c r="E575" t="s">
        <v>2887</v>
      </c>
      <c r="F575" t="s">
        <v>156</v>
      </c>
      <c r="G575" t="s">
        <v>189</v>
      </c>
      <c r="H575" t="s">
        <v>190</v>
      </c>
      <c r="I575" t="s">
        <v>191</v>
      </c>
      <c r="J575" t="s">
        <v>2888</v>
      </c>
      <c r="K575">
        <v>74000</v>
      </c>
      <c r="L575" t="s">
        <v>2889</v>
      </c>
      <c r="M575" t="s">
        <v>2159</v>
      </c>
      <c r="N575">
        <v>20</v>
      </c>
      <c r="O575" t="s">
        <v>99</v>
      </c>
      <c r="P575" t="s">
        <v>90</v>
      </c>
      <c r="S575" t="s">
        <v>2804</v>
      </c>
      <c r="U575" t="s">
        <v>2900</v>
      </c>
      <c r="AC575" t="s">
        <v>101</v>
      </c>
      <c r="AD575" t="s">
        <v>102</v>
      </c>
      <c r="AE575">
        <v>2104</v>
      </c>
      <c r="AF575">
        <v>158</v>
      </c>
      <c r="AG575" t="s">
        <v>2901</v>
      </c>
      <c r="AN575">
        <v>704</v>
      </c>
      <c r="AO575" t="s">
        <v>102</v>
      </c>
      <c r="AQ575">
        <v>134</v>
      </c>
      <c r="AS575">
        <v>19</v>
      </c>
      <c r="AV575" t="s">
        <v>501</v>
      </c>
      <c r="AW575">
        <v>26</v>
      </c>
      <c r="AX575">
        <v>37</v>
      </c>
      <c r="AY575">
        <v>2</v>
      </c>
      <c r="AZ575" t="s">
        <v>141</v>
      </c>
      <c r="BB575" t="s">
        <v>110</v>
      </c>
      <c r="BC575" t="s">
        <v>111</v>
      </c>
      <c r="BD575" t="s">
        <v>2894</v>
      </c>
      <c r="BE575">
        <v>160</v>
      </c>
      <c r="BF575" t="s">
        <v>2895</v>
      </c>
      <c r="BG575" t="s">
        <v>2894</v>
      </c>
      <c r="BH575">
        <v>30</v>
      </c>
      <c r="BI575" t="s">
        <v>319</v>
      </c>
      <c r="BJ575" t="s">
        <v>317</v>
      </c>
      <c r="BK575">
        <v>0</v>
      </c>
      <c r="BL575">
        <v>30</v>
      </c>
      <c r="BM575">
        <v>60</v>
      </c>
      <c r="BP575">
        <v>9</v>
      </c>
      <c r="BQ575" t="s">
        <v>294</v>
      </c>
      <c r="BR575" t="s">
        <v>439</v>
      </c>
    </row>
    <row r="576" spans="1:81">
      <c r="A576" t="s">
        <v>2903</v>
      </c>
      <c r="B576">
        <v>575</v>
      </c>
      <c r="C576">
        <v>1998</v>
      </c>
      <c r="D576" t="s">
        <v>2904</v>
      </c>
      <c r="E576" t="s">
        <v>2905</v>
      </c>
      <c r="F576" t="s">
        <v>2906</v>
      </c>
      <c r="G576" t="s">
        <v>2907</v>
      </c>
      <c r="H576" t="s">
        <v>1045</v>
      </c>
      <c r="I576" t="s">
        <v>1046</v>
      </c>
      <c r="J576" t="s">
        <v>1522</v>
      </c>
      <c r="K576">
        <v>76800</v>
      </c>
      <c r="L576" t="s">
        <v>2908</v>
      </c>
      <c r="M576" t="s">
        <v>98</v>
      </c>
      <c r="N576">
        <v>20</v>
      </c>
      <c r="O576" t="s">
        <v>2909</v>
      </c>
      <c r="P576" t="s">
        <v>2910</v>
      </c>
      <c r="Q576" s="2">
        <v>35913</v>
      </c>
      <c r="R576" s="2">
        <v>36087</v>
      </c>
    </row>
    <row r="577" spans="1:18">
      <c r="A577" t="s">
        <v>2903</v>
      </c>
      <c r="B577">
        <v>576</v>
      </c>
      <c r="C577">
        <v>1998</v>
      </c>
      <c r="D577" t="s">
        <v>2904</v>
      </c>
      <c r="E577" t="s">
        <v>2905</v>
      </c>
      <c r="F577" t="s">
        <v>2906</v>
      </c>
      <c r="G577" t="s">
        <v>2907</v>
      </c>
      <c r="H577" t="s">
        <v>1045</v>
      </c>
      <c r="I577" t="s">
        <v>1046</v>
      </c>
      <c r="J577" t="s">
        <v>1522</v>
      </c>
      <c r="K577">
        <v>76800</v>
      </c>
      <c r="L577" t="s">
        <v>2908</v>
      </c>
      <c r="M577" t="s">
        <v>98</v>
      </c>
      <c r="N577">
        <v>20</v>
      </c>
      <c r="O577" t="s">
        <v>2909</v>
      </c>
      <c r="P577" t="s">
        <v>2910</v>
      </c>
      <c r="Q577" s="2">
        <v>35914</v>
      </c>
      <c r="R577" s="2">
        <v>36454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77"/>
  <sheetViews>
    <sheetView zoomScaleNormal="100" workbookViewId="0">
      <selection activeCell="F573" sqref="F573"/>
    </sheetView>
  </sheetViews>
  <sheetFormatPr baseColWidth="10" defaultRowHeight="15"/>
  <cols>
    <col min="5" max="6" width="11.375" style="4"/>
    <col min="7" max="7" width="11.375" style="5"/>
  </cols>
  <sheetData>
    <row r="1" spans="1:10">
      <c r="A1" t="s">
        <v>1</v>
      </c>
      <c r="B1" t="s">
        <v>2</v>
      </c>
      <c r="C1" t="s">
        <v>2911</v>
      </c>
      <c r="D1" t="s">
        <v>2912</v>
      </c>
      <c r="E1" s="4" t="s">
        <v>16</v>
      </c>
      <c r="J1" t="s">
        <v>17</v>
      </c>
    </row>
    <row r="2" spans="1:10">
      <c r="A2">
        <v>1</v>
      </c>
      <c r="B2">
        <v>1994</v>
      </c>
      <c r="C2">
        <v>45.133333333333333</v>
      </c>
      <c r="D2">
        <v>-71.8</v>
      </c>
    </row>
    <row r="3" spans="1:10">
      <c r="A3">
        <v>2</v>
      </c>
      <c r="B3">
        <v>1994</v>
      </c>
      <c r="C3">
        <v>45.233333333333334</v>
      </c>
      <c r="D3">
        <v>-71.816666666666663</v>
      </c>
    </row>
    <row r="4" spans="1:10">
      <c r="A4">
        <v>3</v>
      </c>
      <c r="B4">
        <v>1994</v>
      </c>
      <c r="C4">
        <v>45.3</v>
      </c>
      <c r="D4">
        <v>-74.3</v>
      </c>
    </row>
    <row r="5" spans="1:10">
      <c r="A5">
        <v>4</v>
      </c>
      <c r="B5">
        <v>1995</v>
      </c>
      <c r="C5">
        <v>45.6</v>
      </c>
      <c r="D5">
        <v>-73.099999999999994</v>
      </c>
    </row>
    <row r="6" spans="1:10">
      <c r="A6">
        <v>5</v>
      </c>
      <c r="B6">
        <v>1995</v>
      </c>
      <c r="C6">
        <v>45.833333333333336</v>
      </c>
      <c r="D6">
        <v>-73.400000000000006</v>
      </c>
    </row>
    <row r="7" spans="1:10">
      <c r="A7">
        <v>6</v>
      </c>
      <c r="B7">
        <v>1995</v>
      </c>
      <c r="C7">
        <v>45.366666666666667</v>
      </c>
      <c r="D7">
        <v>-71.861944444444433</v>
      </c>
    </row>
    <row r="8" spans="1:10">
      <c r="A8">
        <v>7</v>
      </c>
      <c r="B8">
        <v>1995</v>
      </c>
      <c r="C8">
        <v>45.616666666666667</v>
      </c>
      <c r="D8">
        <v>-72.95</v>
      </c>
    </row>
    <row r="9" spans="1:10">
      <c r="A9">
        <v>8</v>
      </c>
      <c r="B9">
        <v>1995</v>
      </c>
      <c r="C9">
        <v>45.833333333333336</v>
      </c>
      <c r="D9">
        <v>-73.400000000000006</v>
      </c>
    </row>
    <row r="10" spans="1:10">
      <c r="A10">
        <v>9</v>
      </c>
      <c r="B10">
        <v>1996</v>
      </c>
      <c r="C10">
        <v>45.833333333333336</v>
      </c>
      <c r="D10">
        <v>-73.400000000000006</v>
      </c>
    </row>
    <row r="11" spans="1:10">
      <c r="A11">
        <v>10</v>
      </c>
      <c r="B11">
        <v>1996</v>
      </c>
      <c r="C11">
        <v>45.31583333333333</v>
      </c>
      <c r="D11">
        <v>-73.345555555555549</v>
      </c>
    </row>
    <row r="12" spans="1:10">
      <c r="A12">
        <v>11</v>
      </c>
      <c r="B12">
        <v>1996</v>
      </c>
      <c r="C12">
        <v>45.366666666666667</v>
      </c>
      <c r="D12">
        <v>-71.861944444444433</v>
      </c>
    </row>
    <row r="13" spans="1:10">
      <c r="A13">
        <v>12</v>
      </c>
      <c r="B13">
        <v>1996</v>
      </c>
      <c r="C13">
        <v>45.366666666666667</v>
      </c>
      <c r="D13">
        <v>-71.861944444444433</v>
      </c>
    </row>
    <row r="14" spans="1:10">
      <c r="A14">
        <v>13</v>
      </c>
      <c r="B14">
        <v>1996</v>
      </c>
      <c r="C14">
        <v>45.616666666666667</v>
      </c>
      <c r="D14">
        <v>-72.95</v>
      </c>
    </row>
    <row r="15" spans="1:10">
      <c r="A15">
        <v>14</v>
      </c>
      <c r="B15">
        <v>1996</v>
      </c>
      <c r="C15">
        <v>45.833333333333336</v>
      </c>
      <c r="D15">
        <v>-73.400000000000006</v>
      </c>
    </row>
    <row r="16" spans="1:10">
      <c r="A16">
        <v>15</v>
      </c>
      <c r="B16">
        <v>1994</v>
      </c>
      <c r="C16">
        <v>45.665555555555557</v>
      </c>
      <c r="D16">
        <v>-73.050277777777779</v>
      </c>
    </row>
    <row r="17" spans="1:11">
      <c r="A17">
        <v>16</v>
      </c>
      <c r="B17">
        <v>1994</v>
      </c>
      <c r="C17">
        <v>45.4</v>
      </c>
      <c r="D17">
        <v>-73.95</v>
      </c>
    </row>
    <row r="18" spans="1:11">
      <c r="A18">
        <v>17</v>
      </c>
      <c r="B18">
        <v>1994</v>
      </c>
      <c r="C18">
        <v>45.6</v>
      </c>
      <c r="D18">
        <v>-73.099999999999994</v>
      </c>
    </row>
    <row r="19" spans="1:11">
      <c r="A19">
        <v>18</v>
      </c>
      <c r="B19">
        <v>1990</v>
      </c>
    </row>
    <row r="20" spans="1:11">
      <c r="A20">
        <v>19</v>
      </c>
      <c r="B20">
        <v>1990</v>
      </c>
    </row>
    <row r="21" spans="1:11">
      <c r="A21">
        <v>20</v>
      </c>
      <c r="B21">
        <v>1990</v>
      </c>
    </row>
    <row r="22" spans="1:11">
      <c r="A22">
        <v>21</v>
      </c>
      <c r="B22">
        <v>1990</v>
      </c>
    </row>
    <row r="23" spans="1:11">
      <c r="A23">
        <v>22</v>
      </c>
      <c r="B23">
        <v>1991</v>
      </c>
    </row>
    <row r="24" spans="1:11">
      <c r="A24">
        <v>23</v>
      </c>
      <c r="B24">
        <v>1991</v>
      </c>
    </row>
    <row r="25" spans="1:11" ht="18">
      <c r="A25">
        <v>24</v>
      </c>
      <c r="B25">
        <v>1971</v>
      </c>
      <c r="E25" s="4">
        <v>42508</v>
      </c>
      <c r="F25" s="6" t="str">
        <f>YEAR(E25)&amp;TEXT(E25-DATE(YEAR(E25),1,0),"000")</f>
        <v>2016139</v>
      </c>
      <c r="G25" s="5">
        <f>F25-2016000</f>
        <v>139</v>
      </c>
      <c r="K25" s="4"/>
    </row>
    <row r="26" spans="1:11" ht="18">
      <c r="A26">
        <v>25</v>
      </c>
      <c r="B26">
        <v>1971</v>
      </c>
      <c r="E26" s="4">
        <v>42508</v>
      </c>
      <c r="F26" s="6" t="str">
        <f t="shared" ref="F26:F88" si="0">YEAR(E26)&amp;TEXT(E26-DATE(YEAR(E26),1,0),"000")</f>
        <v>2016139</v>
      </c>
      <c r="G26" s="5">
        <f t="shared" ref="G26:G88" si="1">F26-2016000</f>
        <v>139</v>
      </c>
    </row>
    <row r="27" spans="1:11" ht="18">
      <c r="A27">
        <v>26</v>
      </c>
      <c r="B27">
        <v>1971</v>
      </c>
      <c r="E27" s="4">
        <v>42508</v>
      </c>
      <c r="F27" s="6" t="str">
        <f t="shared" si="0"/>
        <v>2016139</v>
      </c>
      <c r="G27" s="5">
        <f t="shared" si="1"/>
        <v>139</v>
      </c>
    </row>
    <row r="28" spans="1:11" ht="18">
      <c r="A28">
        <v>27</v>
      </c>
      <c r="B28">
        <v>1971</v>
      </c>
      <c r="E28" s="4">
        <v>42508</v>
      </c>
      <c r="F28" s="6" t="str">
        <f t="shared" si="0"/>
        <v>2016139</v>
      </c>
      <c r="G28" s="5">
        <f t="shared" si="1"/>
        <v>139</v>
      </c>
    </row>
    <row r="29" spans="1:11" ht="18">
      <c r="A29">
        <v>28</v>
      </c>
      <c r="B29">
        <v>1971</v>
      </c>
      <c r="E29" s="4">
        <v>42508</v>
      </c>
      <c r="F29" s="6" t="str">
        <f t="shared" si="0"/>
        <v>2016139</v>
      </c>
      <c r="G29" s="5">
        <f t="shared" si="1"/>
        <v>139</v>
      </c>
    </row>
    <row r="30" spans="1:11" ht="18">
      <c r="A30">
        <v>29</v>
      </c>
      <c r="B30">
        <v>1971</v>
      </c>
      <c r="E30" s="4">
        <v>42508</v>
      </c>
      <c r="F30" s="6" t="str">
        <f t="shared" si="0"/>
        <v>2016139</v>
      </c>
      <c r="G30" s="5">
        <f t="shared" si="1"/>
        <v>139</v>
      </c>
    </row>
    <row r="31" spans="1:11" ht="18">
      <c r="A31">
        <v>30</v>
      </c>
      <c r="B31">
        <v>1971</v>
      </c>
      <c r="E31" s="4">
        <v>42508</v>
      </c>
      <c r="F31" s="6" t="str">
        <f t="shared" si="0"/>
        <v>2016139</v>
      </c>
      <c r="G31" s="5">
        <f t="shared" si="1"/>
        <v>139</v>
      </c>
    </row>
    <row r="32" spans="1:11" ht="18">
      <c r="A32">
        <v>31</v>
      </c>
      <c r="B32">
        <v>1971</v>
      </c>
      <c r="E32" s="4">
        <v>42508</v>
      </c>
      <c r="F32" s="6" t="str">
        <f t="shared" si="0"/>
        <v>2016139</v>
      </c>
      <c r="G32" s="5">
        <f t="shared" si="1"/>
        <v>139</v>
      </c>
    </row>
    <row r="33" spans="1:7" ht="18">
      <c r="A33">
        <v>32</v>
      </c>
      <c r="B33">
        <v>1971</v>
      </c>
      <c r="E33" s="4">
        <v>42508</v>
      </c>
      <c r="F33" s="6" t="str">
        <f t="shared" si="0"/>
        <v>2016139</v>
      </c>
      <c r="G33" s="5">
        <f t="shared" si="1"/>
        <v>139</v>
      </c>
    </row>
    <row r="34" spans="1:7" ht="18">
      <c r="A34">
        <v>33</v>
      </c>
      <c r="B34">
        <v>1971</v>
      </c>
      <c r="E34" s="4">
        <v>42508</v>
      </c>
      <c r="F34" s="6" t="str">
        <f t="shared" si="0"/>
        <v>2016139</v>
      </c>
      <c r="G34" s="5">
        <f t="shared" si="1"/>
        <v>139</v>
      </c>
    </row>
    <row r="35" spans="1:7" ht="18">
      <c r="A35">
        <v>34</v>
      </c>
      <c r="B35">
        <v>1971</v>
      </c>
      <c r="E35" s="4">
        <v>42508</v>
      </c>
      <c r="F35" s="6" t="str">
        <f t="shared" si="0"/>
        <v>2016139</v>
      </c>
      <c r="G35" s="5">
        <f t="shared" si="1"/>
        <v>139</v>
      </c>
    </row>
    <row r="36" spans="1:7" ht="18">
      <c r="A36">
        <v>35</v>
      </c>
      <c r="B36">
        <v>1971</v>
      </c>
      <c r="E36" s="4">
        <v>42508</v>
      </c>
      <c r="F36" s="6" t="str">
        <f t="shared" si="0"/>
        <v>2016139</v>
      </c>
      <c r="G36" s="5">
        <f t="shared" si="1"/>
        <v>139</v>
      </c>
    </row>
    <row r="37" spans="1:7" ht="18">
      <c r="A37">
        <v>36</v>
      </c>
      <c r="B37">
        <v>1971</v>
      </c>
      <c r="E37" s="4">
        <v>42511</v>
      </c>
      <c r="F37" s="6" t="str">
        <f t="shared" si="0"/>
        <v>2016142</v>
      </c>
      <c r="G37" s="5">
        <f t="shared" si="1"/>
        <v>142</v>
      </c>
    </row>
    <row r="38" spans="1:7" ht="18">
      <c r="A38">
        <v>37</v>
      </c>
      <c r="B38">
        <v>1971</v>
      </c>
      <c r="E38" s="4">
        <v>42511</v>
      </c>
      <c r="F38" s="6" t="str">
        <f t="shared" si="0"/>
        <v>2016142</v>
      </c>
      <c r="G38" s="5">
        <f t="shared" si="1"/>
        <v>142</v>
      </c>
    </row>
    <row r="39" spans="1:7" ht="18">
      <c r="A39">
        <v>38</v>
      </c>
      <c r="B39">
        <v>1971</v>
      </c>
      <c r="E39" s="4">
        <v>42511</v>
      </c>
      <c r="F39" s="6" t="str">
        <f t="shared" si="0"/>
        <v>2016142</v>
      </c>
      <c r="G39" s="5">
        <f t="shared" si="1"/>
        <v>142</v>
      </c>
    </row>
    <row r="40" spans="1:7" ht="18">
      <c r="A40">
        <v>39</v>
      </c>
      <c r="B40">
        <v>1971</v>
      </c>
      <c r="E40" s="4">
        <v>42511</v>
      </c>
      <c r="F40" s="6" t="str">
        <f t="shared" si="0"/>
        <v>2016142</v>
      </c>
      <c r="G40" s="5">
        <f t="shared" si="1"/>
        <v>142</v>
      </c>
    </row>
    <row r="41" spans="1:7" ht="18">
      <c r="A41">
        <v>40</v>
      </c>
      <c r="B41">
        <v>1971</v>
      </c>
      <c r="E41" s="4">
        <v>42511</v>
      </c>
      <c r="F41" s="6" t="str">
        <f t="shared" si="0"/>
        <v>2016142</v>
      </c>
      <c r="G41" s="5">
        <f t="shared" si="1"/>
        <v>142</v>
      </c>
    </row>
    <row r="42" spans="1:7" ht="18">
      <c r="A42">
        <v>41</v>
      </c>
      <c r="B42">
        <v>1971</v>
      </c>
      <c r="E42" s="4">
        <v>42511</v>
      </c>
      <c r="F42" s="6" t="str">
        <f t="shared" si="0"/>
        <v>2016142</v>
      </c>
      <c r="G42" s="5">
        <f t="shared" si="1"/>
        <v>142</v>
      </c>
    </row>
    <row r="43" spans="1:7" ht="18">
      <c r="A43">
        <v>42</v>
      </c>
      <c r="B43">
        <v>1971</v>
      </c>
      <c r="E43" s="4">
        <v>42511</v>
      </c>
      <c r="F43" s="6" t="str">
        <f t="shared" si="0"/>
        <v>2016142</v>
      </c>
      <c r="G43" s="5">
        <f t="shared" si="1"/>
        <v>142</v>
      </c>
    </row>
    <row r="44" spans="1:7" ht="18">
      <c r="A44">
        <v>43</v>
      </c>
      <c r="B44">
        <v>1971</v>
      </c>
      <c r="E44" s="4">
        <v>42511</v>
      </c>
      <c r="F44" s="6" t="str">
        <f t="shared" si="0"/>
        <v>2016142</v>
      </c>
      <c r="G44" s="5">
        <f t="shared" si="1"/>
        <v>142</v>
      </c>
    </row>
    <row r="45" spans="1:7" ht="18">
      <c r="A45">
        <v>44</v>
      </c>
      <c r="B45">
        <v>1972</v>
      </c>
      <c r="E45" s="4">
        <v>42509</v>
      </c>
      <c r="F45" s="6" t="str">
        <f t="shared" si="0"/>
        <v>2016140</v>
      </c>
      <c r="G45" s="5">
        <f t="shared" si="1"/>
        <v>140</v>
      </c>
    </row>
    <row r="46" spans="1:7" ht="18">
      <c r="A46">
        <v>45</v>
      </c>
      <c r="B46">
        <v>1972</v>
      </c>
      <c r="E46" s="4">
        <v>42509</v>
      </c>
      <c r="F46" s="6" t="str">
        <f t="shared" si="0"/>
        <v>2016140</v>
      </c>
      <c r="G46" s="5">
        <f t="shared" si="1"/>
        <v>140</v>
      </c>
    </row>
    <row r="47" spans="1:7" ht="18">
      <c r="A47">
        <v>46</v>
      </c>
      <c r="B47">
        <v>1972</v>
      </c>
      <c r="E47" s="4">
        <v>42509</v>
      </c>
      <c r="F47" s="6" t="str">
        <f t="shared" si="0"/>
        <v>2016140</v>
      </c>
      <c r="G47" s="5">
        <f t="shared" si="1"/>
        <v>140</v>
      </c>
    </row>
    <row r="48" spans="1:7" ht="18">
      <c r="A48">
        <v>47</v>
      </c>
      <c r="B48">
        <v>1972</v>
      </c>
      <c r="E48" s="4">
        <v>42509</v>
      </c>
      <c r="F48" s="6" t="str">
        <f t="shared" si="0"/>
        <v>2016140</v>
      </c>
      <c r="G48" s="5">
        <f t="shared" si="1"/>
        <v>140</v>
      </c>
    </row>
    <row r="49" spans="1:12" ht="18">
      <c r="A49">
        <v>48</v>
      </c>
      <c r="B49">
        <v>1972</v>
      </c>
      <c r="E49" s="4">
        <v>42515</v>
      </c>
      <c r="F49" s="6" t="str">
        <f t="shared" si="0"/>
        <v>2016146</v>
      </c>
      <c r="G49" s="5">
        <f t="shared" si="1"/>
        <v>146</v>
      </c>
    </row>
    <row r="50" spans="1:12" ht="18">
      <c r="A50">
        <v>49</v>
      </c>
      <c r="B50">
        <v>1972</v>
      </c>
      <c r="E50" s="4">
        <v>42515</v>
      </c>
      <c r="F50" s="6" t="str">
        <f t="shared" si="0"/>
        <v>2016146</v>
      </c>
      <c r="G50" s="5">
        <f t="shared" si="1"/>
        <v>146</v>
      </c>
    </row>
    <row r="51" spans="1:12" ht="18">
      <c r="A51">
        <v>50</v>
      </c>
      <c r="B51">
        <v>1972</v>
      </c>
      <c r="E51" s="4">
        <v>42515</v>
      </c>
      <c r="F51" s="6" t="str">
        <f t="shared" si="0"/>
        <v>2016146</v>
      </c>
      <c r="G51" s="5">
        <f t="shared" si="1"/>
        <v>146</v>
      </c>
    </row>
    <row r="52" spans="1:12" ht="18">
      <c r="A52">
        <v>51</v>
      </c>
      <c r="B52">
        <v>1972</v>
      </c>
      <c r="E52" s="4">
        <v>42515</v>
      </c>
      <c r="F52" s="6" t="str">
        <f t="shared" si="0"/>
        <v>2016146</v>
      </c>
      <c r="G52" s="5">
        <f t="shared" si="1"/>
        <v>146</v>
      </c>
    </row>
    <row r="53" spans="1:12" ht="18">
      <c r="A53">
        <v>52</v>
      </c>
      <c r="B53">
        <v>1972</v>
      </c>
      <c r="C53">
        <v>45.31583333333333</v>
      </c>
      <c r="D53">
        <v>-73.345555555555549</v>
      </c>
      <c r="E53" s="4">
        <v>42516</v>
      </c>
      <c r="F53" s="6" t="str">
        <f t="shared" si="0"/>
        <v>2016147</v>
      </c>
      <c r="G53" s="5">
        <f t="shared" si="1"/>
        <v>147</v>
      </c>
      <c r="H53" s="1"/>
      <c r="J53" s="1">
        <v>42604</v>
      </c>
      <c r="K53" s="6" t="str">
        <f t="shared" ref="K53:K61" si="2">YEAR(J53)&amp;TEXT(J53-DATE(YEAR(J53),1,0),"000")</f>
        <v>2016235</v>
      </c>
      <c r="L53" s="5">
        <f t="shared" ref="L53:L61" si="3">K53-2016000</f>
        <v>235</v>
      </c>
    </row>
    <row r="54" spans="1:12" ht="18">
      <c r="A54">
        <v>53</v>
      </c>
      <c r="B54">
        <v>1972</v>
      </c>
      <c r="C54">
        <v>45.31583333333333</v>
      </c>
      <c r="D54">
        <v>-73.345555555555549</v>
      </c>
      <c r="E54" s="4">
        <v>42516</v>
      </c>
      <c r="F54" s="6" t="str">
        <f t="shared" si="0"/>
        <v>2016147</v>
      </c>
      <c r="G54" s="5">
        <f t="shared" si="1"/>
        <v>147</v>
      </c>
      <c r="H54" s="1"/>
      <c r="J54" s="1">
        <v>42603</v>
      </c>
      <c r="K54" s="6" t="str">
        <f t="shared" si="2"/>
        <v>2016234</v>
      </c>
      <c r="L54" s="5">
        <f t="shared" si="3"/>
        <v>234</v>
      </c>
    </row>
    <row r="55" spans="1:12" ht="18">
      <c r="A55">
        <v>54</v>
      </c>
      <c r="B55">
        <v>1973</v>
      </c>
      <c r="C55">
        <v>45.31583333333333</v>
      </c>
      <c r="D55">
        <v>-73.345555555555549</v>
      </c>
      <c r="E55" s="4">
        <v>42516</v>
      </c>
      <c r="F55" s="6" t="str">
        <f t="shared" si="0"/>
        <v>2016147</v>
      </c>
      <c r="G55" s="5">
        <f t="shared" si="1"/>
        <v>147</v>
      </c>
      <c r="H55" s="1"/>
      <c r="J55" s="1">
        <v>42590</v>
      </c>
      <c r="K55" s="6" t="str">
        <f t="shared" si="2"/>
        <v>2016221</v>
      </c>
      <c r="L55" s="5">
        <f t="shared" si="3"/>
        <v>221</v>
      </c>
    </row>
    <row r="56" spans="1:12" ht="18">
      <c r="A56">
        <v>55</v>
      </c>
      <c r="B56">
        <v>1973</v>
      </c>
      <c r="E56" s="4">
        <v>42525</v>
      </c>
      <c r="F56" s="6" t="str">
        <f t="shared" si="0"/>
        <v>2016156</v>
      </c>
      <c r="G56" s="5">
        <f t="shared" si="1"/>
        <v>156</v>
      </c>
      <c r="H56" s="1"/>
      <c r="J56" s="1">
        <v>42595</v>
      </c>
      <c r="K56" s="6" t="str">
        <f t="shared" si="2"/>
        <v>2016226</v>
      </c>
      <c r="L56" s="5">
        <f t="shared" si="3"/>
        <v>226</v>
      </c>
    </row>
    <row r="57" spans="1:12" ht="18">
      <c r="A57">
        <v>56</v>
      </c>
      <c r="B57">
        <v>1973</v>
      </c>
      <c r="E57" s="4">
        <v>42532</v>
      </c>
      <c r="F57" s="6" t="str">
        <f t="shared" si="0"/>
        <v>2016163</v>
      </c>
      <c r="G57" s="5">
        <f t="shared" si="1"/>
        <v>163</v>
      </c>
      <c r="H57" s="1"/>
      <c r="J57" s="1">
        <v>42602</v>
      </c>
      <c r="K57" s="6" t="str">
        <f t="shared" si="2"/>
        <v>2016233</v>
      </c>
      <c r="L57" s="5">
        <f t="shared" si="3"/>
        <v>233</v>
      </c>
    </row>
    <row r="58" spans="1:12" ht="18">
      <c r="A58">
        <v>57</v>
      </c>
      <c r="B58">
        <v>1974</v>
      </c>
      <c r="E58" s="4">
        <v>42525</v>
      </c>
      <c r="F58" s="6" t="str">
        <f t="shared" si="0"/>
        <v>2016156</v>
      </c>
      <c r="G58" s="5">
        <f t="shared" si="1"/>
        <v>156</v>
      </c>
      <c r="H58" s="1"/>
      <c r="J58" s="1">
        <v>42602</v>
      </c>
      <c r="K58" s="6" t="str">
        <f t="shared" si="2"/>
        <v>2016233</v>
      </c>
      <c r="L58" s="5">
        <f t="shared" si="3"/>
        <v>233</v>
      </c>
    </row>
    <row r="59" spans="1:12" ht="18">
      <c r="A59">
        <v>58</v>
      </c>
      <c r="B59">
        <v>1974</v>
      </c>
      <c r="E59" s="4">
        <v>42526</v>
      </c>
      <c r="F59" s="6" t="str">
        <f t="shared" si="0"/>
        <v>2016157</v>
      </c>
      <c r="G59" s="5">
        <f t="shared" si="1"/>
        <v>157</v>
      </c>
      <c r="H59" s="1"/>
      <c r="J59" s="1">
        <v>42599</v>
      </c>
      <c r="K59" s="6" t="str">
        <f t="shared" si="2"/>
        <v>2016230</v>
      </c>
      <c r="L59" s="5">
        <f t="shared" si="3"/>
        <v>230</v>
      </c>
    </row>
    <row r="60" spans="1:12" ht="18">
      <c r="A60">
        <v>59</v>
      </c>
      <c r="B60">
        <v>1974</v>
      </c>
      <c r="C60">
        <v>45.416666666666664</v>
      </c>
      <c r="D60">
        <v>-73.5</v>
      </c>
      <c r="E60" s="4">
        <v>42525</v>
      </c>
      <c r="F60" s="6" t="str">
        <f t="shared" si="0"/>
        <v>2016156</v>
      </c>
      <c r="G60" s="5">
        <f t="shared" si="1"/>
        <v>156</v>
      </c>
      <c r="H60" s="1"/>
      <c r="J60" s="1">
        <v>42603</v>
      </c>
      <c r="K60" s="6" t="str">
        <f t="shared" si="2"/>
        <v>2016234</v>
      </c>
      <c r="L60" s="5">
        <f t="shared" si="3"/>
        <v>234</v>
      </c>
    </row>
    <row r="61" spans="1:12" ht="18">
      <c r="A61">
        <v>60</v>
      </c>
      <c r="B61">
        <v>1974</v>
      </c>
      <c r="C61">
        <v>45.416666666666664</v>
      </c>
      <c r="D61">
        <v>-73.5</v>
      </c>
      <c r="E61" s="4">
        <v>42525</v>
      </c>
      <c r="F61" s="6" t="str">
        <f t="shared" si="0"/>
        <v>2016156</v>
      </c>
      <c r="G61" s="5">
        <f t="shared" si="1"/>
        <v>156</v>
      </c>
      <c r="H61" s="1"/>
      <c r="J61" s="1">
        <v>42597</v>
      </c>
      <c r="K61" s="6" t="str">
        <f t="shared" si="2"/>
        <v>2016228</v>
      </c>
      <c r="L61" s="5">
        <f t="shared" si="3"/>
        <v>228</v>
      </c>
    </row>
    <row r="62" spans="1:12" ht="18">
      <c r="A62">
        <v>61</v>
      </c>
      <c r="B62">
        <v>1974</v>
      </c>
      <c r="C62">
        <v>46.583333333333336</v>
      </c>
      <c r="D62">
        <v>-71.099999999999994</v>
      </c>
      <c r="E62" s="4">
        <v>42524</v>
      </c>
      <c r="F62" s="6" t="str">
        <f t="shared" si="0"/>
        <v>2016155</v>
      </c>
      <c r="G62" s="5">
        <f t="shared" si="1"/>
        <v>155</v>
      </c>
    </row>
    <row r="63" spans="1:12" ht="18">
      <c r="A63">
        <v>62</v>
      </c>
      <c r="B63">
        <v>1974</v>
      </c>
      <c r="C63">
        <v>45.25</v>
      </c>
      <c r="D63">
        <v>-73.8</v>
      </c>
      <c r="E63" s="4">
        <v>42526</v>
      </c>
      <c r="F63" s="6" t="str">
        <f t="shared" si="0"/>
        <v>2016157</v>
      </c>
      <c r="G63" s="5">
        <f t="shared" si="1"/>
        <v>157</v>
      </c>
    </row>
    <row r="64" spans="1:12" ht="18">
      <c r="A64">
        <v>63</v>
      </c>
      <c r="B64">
        <v>1970</v>
      </c>
      <c r="C64">
        <v>47.366666666666667</v>
      </c>
      <c r="D64">
        <v>-70.033333333333331</v>
      </c>
      <c r="F64" s="6"/>
    </row>
    <row r="65" spans="1:7" ht="18">
      <c r="A65">
        <v>64</v>
      </c>
      <c r="B65">
        <v>1970</v>
      </c>
      <c r="C65">
        <v>47.366666666666667</v>
      </c>
      <c r="D65">
        <v>-70.033333333333331</v>
      </c>
      <c r="F65" s="6"/>
    </row>
    <row r="66" spans="1:7" ht="18">
      <c r="A66">
        <v>65</v>
      </c>
      <c r="B66">
        <v>1970</v>
      </c>
      <c r="C66">
        <v>47.366666666666667</v>
      </c>
      <c r="D66">
        <v>-70.033333333333331</v>
      </c>
      <c r="F66" s="6"/>
    </row>
    <row r="67" spans="1:7" ht="18">
      <c r="A67">
        <v>66</v>
      </c>
      <c r="B67">
        <v>1970</v>
      </c>
      <c r="C67">
        <v>47.916666666666664</v>
      </c>
      <c r="D67">
        <v>-69.433333333333337</v>
      </c>
      <c r="F67" s="6"/>
    </row>
    <row r="68" spans="1:7" ht="18">
      <c r="A68">
        <v>67</v>
      </c>
      <c r="B68">
        <v>1972</v>
      </c>
      <c r="C68">
        <v>47.366666666666667</v>
      </c>
      <c r="D68">
        <v>-70.033333333333331</v>
      </c>
      <c r="E68" s="4">
        <v>42529</v>
      </c>
      <c r="F68" s="6" t="str">
        <f t="shared" si="0"/>
        <v>2016160</v>
      </c>
      <c r="G68" s="5">
        <f t="shared" si="1"/>
        <v>160</v>
      </c>
    </row>
    <row r="69" spans="1:7" ht="18">
      <c r="A69">
        <v>68</v>
      </c>
      <c r="B69">
        <v>1972</v>
      </c>
      <c r="C69">
        <v>46.916666666666664</v>
      </c>
      <c r="D69">
        <v>-70.900000000000006</v>
      </c>
      <c r="E69" s="4">
        <v>42540</v>
      </c>
      <c r="F69" s="6" t="str">
        <f t="shared" si="0"/>
        <v>2016171</v>
      </c>
      <c r="G69" s="5">
        <f t="shared" si="1"/>
        <v>171</v>
      </c>
    </row>
    <row r="70" spans="1:7" ht="18">
      <c r="A70">
        <v>69</v>
      </c>
      <c r="B70">
        <v>1972</v>
      </c>
      <c r="C70">
        <v>45.616666666666667</v>
      </c>
      <c r="D70">
        <v>-72.95</v>
      </c>
      <c r="E70" s="4">
        <v>42513</v>
      </c>
      <c r="F70" s="6" t="str">
        <f t="shared" si="0"/>
        <v>2016144</v>
      </c>
      <c r="G70" s="5">
        <f t="shared" si="1"/>
        <v>144</v>
      </c>
    </row>
    <row r="71" spans="1:7" ht="18">
      <c r="A71">
        <v>70</v>
      </c>
      <c r="B71">
        <v>1972</v>
      </c>
      <c r="C71">
        <v>46.1</v>
      </c>
      <c r="D71">
        <v>-71.3</v>
      </c>
      <c r="E71" s="4">
        <v>42519</v>
      </c>
      <c r="F71" s="6" t="str">
        <f t="shared" si="0"/>
        <v>2016150</v>
      </c>
      <c r="G71" s="5">
        <f t="shared" si="1"/>
        <v>150</v>
      </c>
    </row>
    <row r="72" spans="1:7" ht="18">
      <c r="A72">
        <v>71</v>
      </c>
      <c r="B72">
        <v>1972</v>
      </c>
      <c r="C72">
        <v>45.233333333333334</v>
      </c>
      <c r="D72">
        <v>-71.816666666666663</v>
      </c>
      <c r="E72" s="4">
        <v>42527</v>
      </c>
      <c r="F72" s="6" t="str">
        <f t="shared" si="0"/>
        <v>2016158</v>
      </c>
      <c r="G72" s="5">
        <f t="shared" si="1"/>
        <v>158</v>
      </c>
    </row>
    <row r="73" spans="1:7" ht="18">
      <c r="A73">
        <v>72</v>
      </c>
      <c r="B73">
        <v>1972</v>
      </c>
      <c r="C73">
        <v>45.333333333333336</v>
      </c>
      <c r="D73">
        <v>-73.166666666666671</v>
      </c>
      <c r="E73" s="4">
        <v>42514</v>
      </c>
      <c r="F73" s="6" t="str">
        <f t="shared" si="0"/>
        <v>2016145</v>
      </c>
      <c r="G73" s="5">
        <f t="shared" si="1"/>
        <v>145</v>
      </c>
    </row>
    <row r="74" spans="1:7" ht="18">
      <c r="A74">
        <v>73</v>
      </c>
      <c r="B74">
        <v>1972</v>
      </c>
      <c r="C74">
        <v>45.95</v>
      </c>
      <c r="D74">
        <v>-71.983333333333334</v>
      </c>
      <c r="E74" s="4">
        <v>42520</v>
      </c>
      <c r="F74" s="6" t="str">
        <f t="shared" si="0"/>
        <v>2016151</v>
      </c>
      <c r="G74" s="5">
        <f t="shared" si="1"/>
        <v>151</v>
      </c>
    </row>
    <row r="75" spans="1:7" ht="18">
      <c r="A75">
        <v>74</v>
      </c>
      <c r="B75">
        <v>1973</v>
      </c>
      <c r="C75">
        <v>46.916666666666664</v>
      </c>
      <c r="D75">
        <v>-70.900000000000006</v>
      </c>
      <c r="E75" s="4">
        <v>42530</v>
      </c>
      <c r="F75" s="6" t="str">
        <f t="shared" si="0"/>
        <v>2016161</v>
      </c>
      <c r="G75" s="5">
        <f t="shared" si="1"/>
        <v>161</v>
      </c>
    </row>
    <row r="76" spans="1:7" ht="18">
      <c r="A76">
        <v>75</v>
      </c>
      <c r="B76">
        <v>1973</v>
      </c>
      <c r="C76">
        <v>47.366666666666667</v>
      </c>
      <c r="D76">
        <v>-70.033333333333331</v>
      </c>
      <c r="E76" s="4">
        <v>42530</v>
      </c>
      <c r="F76" s="6" t="str">
        <f t="shared" si="0"/>
        <v>2016161</v>
      </c>
      <c r="G76" s="5">
        <f t="shared" si="1"/>
        <v>161</v>
      </c>
    </row>
    <row r="77" spans="1:7" ht="18">
      <c r="A77">
        <v>76</v>
      </c>
      <c r="B77">
        <v>1973</v>
      </c>
      <c r="C77">
        <v>45.31583333333333</v>
      </c>
      <c r="D77">
        <v>-73.345555555555549</v>
      </c>
      <c r="E77" s="4">
        <v>42527</v>
      </c>
      <c r="F77" s="6" t="str">
        <f t="shared" si="0"/>
        <v>2016158</v>
      </c>
      <c r="G77" s="5">
        <f t="shared" si="1"/>
        <v>158</v>
      </c>
    </row>
    <row r="78" spans="1:7" ht="18">
      <c r="A78">
        <v>77</v>
      </c>
      <c r="B78">
        <v>1973</v>
      </c>
      <c r="C78">
        <v>45.616666666666667</v>
      </c>
      <c r="D78">
        <v>-72.95</v>
      </c>
      <c r="E78" s="4">
        <v>42498</v>
      </c>
      <c r="F78" s="6" t="str">
        <f t="shared" si="0"/>
        <v>2016129</v>
      </c>
      <c r="G78" s="5">
        <f t="shared" si="1"/>
        <v>129</v>
      </c>
    </row>
    <row r="79" spans="1:7" ht="18">
      <c r="A79">
        <v>78</v>
      </c>
      <c r="B79">
        <v>1973</v>
      </c>
      <c r="C79">
        <v>45.483333333333334</v>
      </c>
      <c r="D79">
        <v>-71.666666666666671</v>
      </c>
      <c r="E79" s="4">
        <v>42542</v>
      </c>
      <c r="F79" s="6" t="str">
        <f t="shared" si="0"/>
        <v>2016173</v>
      </c>
      <c r="G79" s="5">
        <f t="shared" si="1"/>
        <v>173</v>
      </c>
    </row>
    <row r="80" spans="1:7" ht="18">
      <c r="A80">
        <v>79</v>
      </c>
      <c r="B80">
        <v>1973</v>
      </c>
      <c r="C80">
        <v>45.366666666666667</v>
      </c>
      <c r="D80">
        <v>-71.861944444444433</v>
      </c>
      <c r="E80" s="4">
        <v>42498</v>
      </c>
      <c r="F80" s="6" t="str">
        <f t="shared" si="0"/>
        <v>2016129</v>
      </c>
      <c r="G80" s="5">
        <f t="shared" si="1"/>
        <v>129</v>
      </c>
    </row>
    <row r="81" spans="1:7" ht="18">
      <c r="A81">
        <v>80</v>
      </c>
      <c r="B81">
        <v>1973</v>
      </c>
      <c r="C81">
        <v>45.133333333333333</v>
      </c>
      <c r="D81">
        <v>-71.8</v>
      </c>
      <c r="E81" s="4">
        <v>42529</v>
      </c>
      <c r="F81" s="6" t="str">
        <f t="shared" si="0"/>
        <v>2016160</v>
      </c>
      <c r="G81" s="5">
        <f t="shared" si="1"/>
        <v>160</v>
      </c>
    </row>
    <row r="82" spans="1:7" ht="18">
      <c r="A82">
        <v>81</v>
      </c>
      <c r="B82">
        <v>1973</v>
      </c>
      <c r="C82">
        <v>55.43333333333333</v>
      </c>
      <c r="D82">
        <v>-73.166666666666671</v>
      </c>
      <c r="E82" s="4">
        <v>42532</v>
      </c>
      <c r="F82" s="6" t="str">
        <f t="shared" si="0"/>
        <v>2016163</v>
      </c>
      <c r="G82" s="5">
        <f t="shared" si="1"/>
        <v>163</v>
      </c>
    </row>
    <row r="83" spans="1:7" ht="18">
      <c r="A83">
        <v>82</v>
      </c>
      <c r="B83">
        <v>1973</v>
      </c>
      <c r="C83">
        <v>45.233333333333334</v>
      </c>
      <c r="D83">
        <v>-71.816666666666663</v>
      </c>
      <c r="E83" s="4">
        <v>42543</v>
      </c>
      <c r="F83" s="6" t="str">
        <f t="shared" si="0"/>
        <v>2016174</v>
      </c>
      <c r="G83" s="5">
        <f t="shared" si="1"/>
        <v>174</v>
      </c>
    </row>
    <row r="84" spans="1:7" ht="18">
      <c r="A84">
        <v>83</v>
      </c>
      <c r="B84">
        <v>1974</v>
      </c>
      <c r="C84">
        <v>45.374166666666667</v>
      </c>
      <c r="D84">
        <v>-71.665000000000006</v>
      </c>
      <c r="E84" s="4">
        <v>42526</v>
      </c>
      <c r="F84" s="6" t="str">
        <f t="shared" si="0"/>
        <v>2016157</v>
      </c>
      <c r="G84" s="5">
        <f t="shared" si="1"/>
        <v>157</v>
      </c>
    </row>
    <row r="85" spans="1:7" ht="18">
      <c r="A85">
        <v>84</v>
      </c>
      <c r="B85">
        <v>1973</v>
      </c>
      <c r="C85">
        <v>45.25</v>
      </c>
      <c r="D85">
        <v>-73.8</v>
      </c>
      <c r="E85" s="4">
        <v>42506</v>
      </c>
      <c r="F85" s="6" t="str">
        <f t="shared" si="0"/>
        <v>2016137</v>
      </c>
      <c r="G85" s="5">
        <f t="shared" si="1"/>
        <v>137</v>
      </c>
    </row>
    <row r="86" spans="1:7" ht="18">
      <c r="A86">
        <v>85</v>
      </c>
      <c r="B86">
        <v>1974</v>
      </c>
      <c r="C86">
        <v>47.366666666666667</v>
      </c>
      <c r="D86">
        <v>-70.033333333333331</v>
      </c>
      <c r="E86" s="4">
        <v>42518</v>
      </c>
      <c r="F86" s="6" t="str">
        <f t="shared" si="0"/>
        <v>2016149</v>
      </c>
      <c r="G86" s="5">
        <f t="shared" si="1"/>
        <v>149</v>
      </c>
    </row>
    <row r="87" spans="1:7" ht="18">
      <c r="A87">
        <v>86</v>
      </c>
      <c r="B87">
        <v>1974</v>
      </c>
      <c r="C87">
        <v>46.583333333333336</v>
      </c>
      <c r="D87">
        <v>-71.099999999999994</v>
      </c>
      <c r="E87" s="4">
        <v>42524</v>
      </c>
      <c r="F87" s="6" t="str">
        <f t="shared" si="0"/>
        <v>2016155</v>
      </c>
      <c r="G87" s="5">
        <f t="shared" si="1"/>
        <v>155</v>
      </c>
    </row>
    <row r="88" spans="1:7" ht="18">
      <c r="A88">
        <v>87</v>
      </c>
      <c r="B88">
        <v>1974</v>
      </c>
      <c r="C88">
        <v>45.616666666666667</v>
      </c>
      <c r="D88">
        <v>-72.95</v>
      </c>
      <c r="E88" s="4">
        <v>42512</v>
      </c>
      <c r="F88" s="6" t="str">
        <f t="shared" si="0"/>
        <v>2016143</v>
      </c>
      <c r="G88" s="5">
        <f t="shared" si="1"/>
        <v>143</v>
      </c>
    </row>
    <row r="89" spans="1:7" ht="18">
      <c r="A89">
        <v>88</v>
      </c>
      <c r="B89">
        <v>1974</v>
      </c>
      <c r="C89">
        <v>47.366666666666667</v>
      </c>
      <c r="D89">
        <v>-70.033333333333331</v>
      </c>
      <c r="F89" s="6"/>
    </row>
    <row r="90" spans="1:7" ht="18">
      <c r="A90">
        <v>89</v>
      </c>
      <c r="B90">
        <v>1974</v>
      </c>
      <c r="C90">
        <v>45.4</v>
      </c>
      <c r="D90">
        <v>-71.25</v>
      </c>
      <c r="E90" s="4">
        <v>42553</v>
      </c>
      <c r="F90" s="6" t="str">
        <f t="shared" ref="F90:F153" si="4">YEAR(E90)&amp;TEXT(E90-DATE(YEAR(E90),1,0),"000")</f>
        <v>2016184</v>
      </c>
      <c r="G90" s="5">
        <f t="shared" ref="G90:G153" si="5">F90-2016000</f>
        <v>184</v>
      </c>
    </row>
    <row r="91" spans="1:7" ht="18">
      <c r="A91">
        <v>90</v>
      </c>
      <c r="B91">
        <v>1974</v>
      </c>
      <c r="C91">
        <v>45.416666666666664</v>
      </c>
      <c r="D91">
        <v>-71.63333333333334</v>
      </c>
      <c r="E91" s="4">
        <v>42549</v>
      </c>
      <c r="F91" s="6" t="str">
        <f t="shared" si="4"/>
        <v>2016180</v>
      </c>
      <c r="G91" s="5">
        <f t="shared" si="5"/>
        <v>180</v>
      </c>
    </row>
    <row r="92" spans="1:7" ht="18">
      <c r="A92">
        <v>91</v>
      </c>
      <c r="B92">
        <v>1974</v>
      </c>
      <c r="C92">
        <v>45.466666666666669</v>
      </c>
      <c r="D92">
        <v>-71.5</v>
      </c>
      <c r="E92" s="4">
        <v>42540</v>
      </c>
      <c r="F92" s="6" t="str">
        <f t="shared" si="4"/>
        <v>2016171</v>
      </c>
      <c r="G92" s="5">
        <f t="shared" si="5"/>
        <v>171</v>
      </c>
    </row>
    <row r="93" spans="1:7" ht="18">
      <c r="A93">
        <v>92</v>
      </c>
      <c r="B93">
        <v>1974</v>
      </c>
      <c r="C93">
        <v>45.416666666666664</v>
      </c>
      <c r="D93">
        <v>-71.63333333333334</v>
      </c>
      <c r="E93" s="4">
        <v>42531</v>
      </c>
      <c r="F93" s="6" t="str">
        <f t="shared" si="4"/>
        <v>2016162</v>
      </c>
      <c r="G93" s="5">
        <f t="shared" si="5"/>
        <v>162</v>
      </c>
    </row>
    <row r="94" spans="1:7" ht="18">
      <c r="A94">
        <v>93</v>
      </c>
      <c r="B94">
        <v>1974</v>
      </c>
      <c r="C94">
        <v>47.366666666666667</v>
      </c>
      <c r="D94">
        <v>-70.033333333333331</v>
      </c>
      <c r="E94" s="4">
        <v>42504</v>
      </c>
      <c r="F94" s="6" t="str">
        <f t="shared" si="4"/>
        <v>2016135</v>
      </c>
      <c r="G94" s="5">
        <f t="shared" si="5"/>
        <v>135</v>
      </c>
    </row>
    <row r="95" spans="1:7" ht="18">
      <c r="A95">
        <v>94</v>
      </c>
      <c r="B95">
        <v>1974</v>
      </c>
      <c r="C95">
        <v>47.366666666666667</v>
      </c>
      <c r="D95">
        <v>-70.033333333333331</v>
      </c>
      <c r="E95" s="4">
        <v>42528</v>
      </c>
      <c r="F95" s="6" t="str">
        <f t="shared" si="4"/>
        <v>2016159</v>
      </c>
      <c r="G95" s="5">
        <f t="shared" si="5"/>
        <v>159</v>
      </c>
    </row>
    <row r="96" spans="1:7" ht="18">
      <c r="A96">
        <v>95</v>
      </c>
      <c r="B96">
        <v>1974</v>
      </c>
      <c r="C96">
        <v>45.133333333333333</v>
      </c>
      <c r="D96">
        <v>-74</v>
      </c>
      <c r="E96" s="4">
        <v>42528</v>
      </c>
      <c r="F96" s="6" t="str">
        <f t="shared" si="4"/>
        <v>2016159</v>
      </c>
      <c r="G96" s="5">
        <f t="shared" si="5"/>
        <v>159</v>
      </c>
    </row>
    <row r="97" spans="1:12" ht="18">
      <c r="A97">
        <v>96</v>
      </c>
      <c r="B97">
        <v>1973</v>
      </c>
      <c r="C97">
        <v>45.4</v>
      </c>
      <c r="D97">
        <v>-73.95</v>
      </c>
      <c r="E97" s="4">
        <v>42505</v>
      </c>
      <c r="F97" s="6" t="str">
        <f t="shared" si="4"/>
        <v>2016136</v>
      </c>
      <c r="G97" s="5">
        <f t="shared" si="5"/>
        <v>136</v>
      </c>
    </row>
    <row r="98" spans="1:12" ht="18">
      <c r="A98">
        <v>97</v>
      </c>
      <c r="B98">
        <v>1973</v>
      </c>
      <c r="C98">
        <v>45.31666666666667</v>
      </c>
      <c r="D98">
        <v>-73.266666666666666</v>
      </c>
      <c r="E98" s="4">
        <v>42540</v>
      </c>
      <c r="F98" s="6" t="str">
        <f t="shared" si="4"/>
        <v>2016171</v>
      </c>
      <c r="G98" s="5">
        <f t="shared" si="5"/>
        <v>171</v>
      </c>
    </row>
    <row r="99" spans="1:12" ht="18">
      <c r="A99">
        <v>98</v>
      </c>
      <c r="B99">
        <v>1973</v>
      </c>
      <c r="C99">
        <v>45.133333333333333</v>
      </c>
      <c r="D99">
        <v>-74</v>
      </c>
      <c r="E99" s="4">
        <v>42514</v>
      </c>
      <c r="F99" s="6" t="str">
        <f t="shared" si="4"/>
        <v>2016145</v>
      </c>
      <c r="G99" s="5">
        <f t="shared" si="5"/>
        <v>145</v>
      </c>
    </row>
    <row r="100" spans="1:12" ht="18">
      <c r="A100">
        <v>99</v>
      </c>
      <c r="B100">
        <v>1973</v>
      </c>
      <c r="C100">
        <v>45.4</v>
      </c>
      <c r="D100">
        <v>-73.95</v>
      </c>
      <c r="E100" s="4">
        <v>42505</v>
      </c>
      <c r="F100" s="6" t="str">
        <f t="shared" si="4"/>
        <v>2016136</v>
      </c>
      <c r="G100" s="5">
        <f t="shared" si="5"/>
        <v>136</v>
      </c>
    </row>
    <row r="101" spans="1:12" ht="18">
      <c r="A101">
        <v>100</v>
      </c>
      <c r="B101">
        <v>1972</v>
      </c>
      <c r="C101">
        <v>45.35</v>
      </c>
      <c r="D101">
        <v>-74.216666666666669</v>
      </c>
      <c r="F101" s="6"/>
    </row>
    <row r="102" spans="1:12" ht="18">
      <c r="A102">
        <v>101</v>
      </c>
      <c r="B102">
        <v>1972</v>
      </c>
      <c r="C102">
        <v>45.4</v>
      </c>
      <c r="D102">
        <v>-73.95</v>
      </c>
      <c r="F102" s="6"/>
    </row>
    <row r="103" spans="1:12" ht="18">
      <c r="A103">
        <v>102</v>
      </c>
      <c r="B103">
        <v>1975</v>
      </c>
      <c r="C103">
        <v>45.4</v>
      </c>
      <c r="D103">
        <v>-73.95</v>
      </c>
      <c r="F103" s="6"/>
    </row>
    <row r="104" spans="1:12" ht="18">
      <c r="A104">
        <v>103</v>
      </c>
      <c r="B104">
        <v>1975</v>
      </c>
      <c r="C104">
        <v>45.4</v>
      </c>
      <c r="D104">
        <v>-73.95</v>
      </c>
      <c r="F104" s="6"/>
    </row>
    <row r="105" spans="1:12" ht="18">
      <c r="A105">
        <v>104</v>
      </c>
      <c r="B105">
        <v>1975</v>
      </c>
      <c r="C105">
        <v>45.4</v>
      </c>
      <c r="D105">
        <v>-73.95</v>
      </c>
      <c r="F105" s="6"/>
    </row>
    <row r="106" spans="1:12" ht="18">
      <c r="A106">
        <v>105</v>
      </c>
      <c r="B106">
        <v>1975</v>
      </c>
      <c r="C106">
        <v>45.4</v>
      </c>
      <c r="D106">
        <v>-73.95</v>
      </c>
      <c r="F106" s="6"/>
    </row>
    <row r="107" spans="1:12" ht="18">
      <c r="A107">
        <v>106</v>
      </c>
      <c r="B107">
        <v>1975</v>
      </c>
      <c r="C107">
        <v>45.783333333333331</v>
      </c>
      <c r="D107">
        <v>-72.016666666666666</v>
      </c>
      <c r="F107" s="6"/>
    </row>
    <row r="108" spans="1:12" ht="18">
      <c r="A108">
        <v>107</v>
      </c>
      <c r="B108">
        <v>1975</v>
      </c>
      <c r="C108">
        <v>45.366666666666667</v>
      </c>
      <c r="D108">
        <v>-71.861944444444433</v>
      </c>
      <c r="F108" s="6"/>
    </row>
    <row r="109" spans="1:12" ht="18">
      <c r="A109">
        <v>108</v>
      </c>
      <c r="B109">
        <v>1975</v>
      </c>
      <c r="C109">
        <v>45.783333333333331</v>
      </c>
      <c r="D109">
        <v>-72.016666666666666</v>
      </c>
      <c r="F109" s="6"/>
    </row>
    <row r="110" spans="1:12" ht="18">
      <c r="A110">
        <v>109</v>
      </c>
      <c r="B110">
        <v>1975</v>
      </c>
      <c r="C110">
        <v>45.88</v>
      </c>
      <c r="D110">
        <v>-71.94250000000001</v>
      </c>
      <c r="F110" s="6"/>
    </row>
    <row r="111" spans="1:12" ht="18">
      <c r="A111">
        <v>110</v>
      </c>
      <c r="B111">
        <v>2001</v>
      </c>
      <c r="C111">
        <v>45.6</v>
      </c>
      <c r="D111">
        <v>-73.099999999999994</v>
      </c>
      <c r="E111" s="4">
        <v>42493</v>
      </c>
      <c r="F111" s="6" t="str">
        <f t="shared" si="4"/>
        <v>2016124</v>
      </c>
      <c r="G111" s="5">
        <f t="shared" si="5"/>
        <v>124</v>
      </c>
      <c r="H111" s="1"/>
      <c r="J111" s="1">
        <v>42647</v>
      </c>
      <c r="K111" s="6" t="str">
        <f t="shared" ref="K111:K166" si="6">YEAR(J111)&amp;TEXT(J111-DATE(YEAR(J111),1,0),"000")</f>
        <v>2016278</v>
      </c>
      <c r="L111" s="5">
        <f t="shared" ref="L111:L166" si="7">K111-2016000</f>
        <v>278</v>
      </c>
    </row>
    <row r="112" spans="1:12" ht="18">
      <c r="A112">
        <v>111</v>
      </c>
      <c r="B112">
        <v>2001</v>
      </c>
      <c r="C112">
        <v>45.6</v>
      </c>
      <c r="D112">
        <v>-73.099999999999994</v>
      </c>
      <c r="E112" s="4">
        <v>42493</v>
      </c>
      <c r="F112" s="6" t="str">
        <f t="shared" si="4"/>
        <v>2016124</v>
      </c>
      <c r="G112" s="5">
        <f t="shared" si="5"/>
        <v>124</v>
      </c>
      <c r="H112" s="1"/>
      <c r="J112" s="1">
        <v>42647</v>
      </c>
      <c r="K112" s="6" t="str">
        <f t="shared" si="6"/>
        <v>2016278</v>
      </c>
      <c r="L112" s="5">
        <f t="shared" si="7"/>
        <v>278</v>
      </c>
    </row>
    <row r="113" spans="1:12" ht="18">
      <c r="A113">
        <v>112</v>
      </c>
      <c r="B113">
        <v>2001</v>
      </c>
      <c r="C113">
        <v>45.733333333333334</v>
      </c>
      <c r="D113">
        <v>-72.916666666666671</v>
      </c>
      <c r="E113" s="4">
        <v>42496</v>
      </c>
      <c r="F113" s="6" t="str">
        <f t="shared" si="4"/>
        <v>2016127</v>
      </c>
      <c r="G113" s="5">
        <f t="shared" si="5"/>
        <v>127</v>
      </c>
      <c r="H113" s="1"/>
      <c r="J113" s="1">
        <v>42649</v>
      </c>
      <c r="K113" s="6" t="str">
        <f t="shared" si="6"/>
        <v>2016280</v>
      </c>
      <c r="L113" s="5">
        <f t="shared" si="7"/>
        <v>280</v>
      </c>
    </row>
    <row r="114" spans="1:12" ht="18">
      <c r="A114">
        <v>113</v>
      </c>
      <c r="B114">
        <v>2001</v>
      </c>
      <c r="C114">
        <v>45.733333333333334</v>
      </c>
      <c r="D114">
        <v>-72.916666666666671</v>
      </c>
      <c r="E114" s="4">
        <v>42496</v>
      </c>
      <c r="F114" s="6" t="str">
        <f t="shared" si="4"/>
        <v>2016127</v>
      </c>
      <c r="G114" s="5">
        <f t="shared" si="5"/>
        <v>127</v>
      </c>
      <c r="H114" s="1"/>
      <c r="J114" s="1">
        <v>42649</v>
      </c>
      <c r="K114" s="6" t="str">
        <f t="shared" si="6"/>
        <v>2016280</v>
      </c>
      <c r="L114" s="5">
        <f t="shared" si="7"/>
        <v>280</v>
      </c>
    </row>
    <row r="115" spans="1:12" ht="18">
      <c r="A115">
        <v>114</v>
      </c>
      <c r="B115">
        <v>2001</v>
      </c>
      <c r="C115">
        <v>47.43333333333333</v>
      </c>
      <c r="D115">
        <v>-73.166666666666671</v>
      </c>
      <c r="E115" s="4">
        <v>42498</v>
      </c>
      <c r="F115" s="6" t="str">
        <f t="shared" si="4"/>
        <v>2016129</v>
      </c>
      <c r="G115" s="5">
        <f t="shared" si="5"/>
        <v>129</v>
      </c>
      <c r="H115" s="1"/>
      <c r="J115" s="1">
        <v>42649</v>
      </c>
      <c r="K115" s="6" t="str">
        <f t="shared" si="6"/>
        <v>2016280</v>
      </c>
      <c r="L115" s="5">
        <f t="shared" si="7"/>
        <v>280</v>
      </c>
    </row>
    <row r="116" spans="1:12" ht="18">
      <c r="A116">
        <v>115</v>
      </c>
      <c r="B116">
        <v>2001</v>
      </c>
      <c r="C116">
        <v>48.43333333333333</v>
      </c>
      <c r="D116">
        <v>-73.166666666666671</v>
      </c>
      <c r="E116" s="4">
        <v>42498</v>
      </c>
      <c r="F116" s="6" t="str">
        <f t="shared" si="4"/>
        <v>2016129</v>
      </c>
      <c r="G116" s="5">
        <f t="shared" si="5"/>
        <v>129</v>
      </c>
      <c r="H116" s="1"/>
      <c r="J116" s="1">
        <v>42649</v>
      </c>
      <c r="K116" s="6" t="str">
        <f t="shared" si="6"/>
        <v>2016280</v>
      </c>
      <c r="L116" s="5">
        <f t="shared" si="7"/>
        <v>280</v>
      </c>
    </row>
    <row r="117" spans="1:12" ht="18">
      <c r="A117">
        <v>116</v>
      </c>
      <c r="B117">
        <v>2001</v>
      </c>
      <c r="C117">
        <v>45.533333333333331</v>
      </c>
      <c r="D117">
        <v>-73</v>
      </c>
      <c r="E117" s="4">
        <v>42498</v>
      </c>
      <c r="F117" s="6" t="str">
        <f t="shared" si="4"/>
        <v>2016129</v>
      </c>
      <c r="G117" s="5">
        <f t="shared" si="5"/>
        <v>129</v>
      </c>
      <c r="H117" s="1"/>
      <c r="J117" s="1">
        <v>42649</v>
      </c>
      <c r="K117" s="6" t="str">
        <f t="shared" si="6"/>
        <v>2016280</v>
      </c>
      <c r="L117" s="5">
        <f t="shared" si="7"/>
        <v>280</v>
      </c>
    </row>
    <row r="118" spans="1:12" ht="18">
      <c r="A118">
        <v>117</v>
      </c>
      <c r="B118">
        <v>2001</v>
      </c>
      <c r="C118">
        <v>45.533333333333331</v>
      </c>
      <c r="D118">
        <v>-73</v>
      </c>
      <c r="E118" s="4">
        <v>42498</v>
      </c>
      <c r="F118" s="6" t="str">
        <f t="shared" si="4"/>
        <v>2016129</v>
      </c>
      <c r="G118" s="5">
        <f t="shared" si="5"/>
        <v>129</v>
      </c>
      <c r="H118" s="1"/>
      <c r="J118" s="1">
        <v>42649</v>
      </c>
      <c r="K118" s="6" t="str">
        <f t="shared" si="6"/>
        <v>2016280</v>
      </c>
      <c r="L118" s="5">
        <f t="shared" si="7"/>
        <v>280</v>
      </c>
    </row>
    <row r="119" spans="1:12" ht="18">
      <c r="A119">
        <v>118</v>
      </c>
      <c r="B119">
        <v>2001</v>
      </c>
      <c r="C119">
        <v>46.904722222222219</v>
      </c>
      <c r="D119">
        <v>-70.701666666666668</v>
      </c>
      <c r="E119" s="4">
        <v>42508</v>
      </c>
      <c r="F119" s="6" t="str">
        <f t="shared" si="4"/>
        <v>2016139</v>
      </c>
      <c r="G119" s="5">
        <f t="shared" si="5"/>
        <v>139</v>
      </c>
      <c r="H119" s="1"/>
      <c r="J119" s="1">
        <v>42661</v>
      </c>
      <c r="K119" s="6" t="str">
        <f t="shared" si="6"/>
        <v>2016292</v>
      </c>
      <c r="L119" s="5">
        <f t="shared" si="7"/>
        <v>292</v>
      </c>
    </row>
    <row r="120" spans="1:12" ht="18">
      <c r="A120">
        <v>119</v>
      </c>
      <c r="B120">
        <v>2001</v>
      </c>
      <c r="C120">
        <v>46.904722222222219</v>
      </c>
      <c r="D120">
        <v>-70.701666666666668</v>
      </c>
      <c r="E120" s="4">
        <v>42508</v>
      </c>
      <c r="F120" s="6" t="str">
        <f t="shared" si="4"/>
        <v>2016139</v>
      </c>
      <c r="G120" s="5">
        <f t="shared" si="5"/>
        <v>139</v>
      </c>
      <c r="H120" s="1"/>
      <c r="J120" s="1">
        <v>42661</v>
      </c>
      <c r="K120" s="6" t="str">
        <f t="shared" si="6"/>
        <v>2016292</v>
      </c>
      <c r="L120" s="5">
        <f t="shared" si="7"/>
        <v>292</v>
      </c>
    </row>
    <row r="121" spans="1:12" ht="18">
      <c r="A121">
        <v>120</v>
      </c>
      <c r="B121">
        <v>2001</v>
      </c>
      <c r="C121">
        <v>46.983333333333334</v>
      </c>
      <c r="D121">
        <v>-70.55</v>
      </c>
      <c r="E121" s="4">
        <v>42509</v>
      </c>
      <c r="F121" s="6" t="str">
        <f t="shared" si="4"/>
        <v>2016140</v>
      </c>
      <c r="G121" s="5">
        <f t="shared" si="5"/>
        <v>140</v>
      </c>
      <c r="H121" s="1"/>
      <c r="J121" s="1">
        <v>42661</v>
      </c>
      <c r="K121" s="6" t="str">
        <f t="shared" si="6"/>
        <v>2016292</v>
      </c>
      <c r="L121" s="5">
        <f t="shared" si="7"/>
        <v>292</v>
      </c>
    </row>
    <row r="122" spans="1:12" ht="18">
      <c r="A122">
        <v>121</v>
      </c>
      <c r="B122">
        <v>2001</v>
      </c>
      <c r="C122">
        <v>46.983333333333334</v>
      </c>
      <c r="D122">
        <v>-70.55</v>
      </c>
      <c r="E122" s="4">
        <v>42509</v>
      </c>
      <c r="F122" s="6" t="str">
        <f t="shared" si="4"/>
        <v>2016140</v>
      </c>
      <c r="G122" s="5">
        <f t="shared" si="5"/>
        <v>140</v>
      </c>
      <c r="H122" s="1"/>
      <c r="J122" s="1">
        <v>42661</v>
      </c>
      <c r="K122" s="6" t="str">
        <f t="shared" si="6"/>
        <v>2016292</v>
      </c>
      <c r="L122" s="5">
        <f t="shared" si="7"/>
        <v>292</v>
      </c>
    </row>
    <row r="123" spans="1:12" ht="18">
      <c r="A123">
        <v>122</v>
      </c>
      <c r="B123">
        <v>2001</v>
      </c>
      <c r="C123">
        <v>46.75</v>
      </c>
      <c r="D123">
        <v>-72.266666666666666</v>
      </c>
      <c r="E123" s="4">
        <v>42510</v>
      </c>
      <c r="F123" s="6" t="str">
        <f t="shared" si="4"/>
        <v>2016141</v>
      </c>
      <c r="G123" s="5">
        <f t="shared" si="5"/>
        <v>141</v>
      </c>
      <c r="H123" s="1"/>
      <c r="J123" s="1">
        <v>42656</v>
      </c>
      <c r="K123" s="6" t="str">
        <f t="shared" si="6"/>
        <v>2016287</v>
      </c>
      <c r="L123" s="5">
        <f t="shared" si="7"/>
        <v>287</v>
      </c>
    </row>
    <row r="124" spans="1:12" ht="18">
      <c r="A124">
        <v>123</v>
      </c>
      <c r="B124">
        <v>2001</v>
      </c>
      <c r="C124">
        <v>46.75</v>
      </c>
      <c r="D124">
        <v>-72.266666666666666</v>
      </c>
      <c r="E124" s="4">
        <v>42510</v>
      </c>
      <c r="F124" s="6" t="str">
        <f t="shared" si="4"/>
        <v>2016141</v>
      </c>
      <c r="G124" s="5">
        <f t="shared" si="5"/>
        <v>141</v>
      </c>
      <c r="H124" s="1"/>
      <c r="J124" s="1">
        <v>42656</v>
      </c>
      <c r="K124" s="6" t="str">
        <f t="shared" si="6"/>
        <v>2016287</v>
      </c>
      <c r="L124" s="5">
        <f t="shared" si="7"/>
        <v>287</v>
      </c>
    </row>
    <row r="125" spans="1:12" ht="18">
      <c r="A125">
        <v>124</v>
      </c>
      <c r="B125">
        <v>2002</v>
      </c>
      <c r="C125">
        <v>45.2</v>
      </c>
      <c r="D125">
        <v>-73.983333333333334</v>
      </c>
      <c r="E125" s="4">
        <v>42511</v>
      </c>
      <c r="F125" s="6" t="str">
        <f t="shared" si="4"/>
        <v>2016142</v>
      </c>
      <c r="G125" s="5">
        <f t="shared" si="5"/>
        <v>142</v>
      </c>
      <c r="H125" s="1"/>
      <c r="J125" s="1">
        <v>42667</v>
      </c>
      <c r="K125" s="6" t="str">
        <f t="shared" si="6"/>
        <v>2016298</v>
      </c>
      <c r="L125" s="5">
        <f t="shared" si="7"/>
        <v>298</v>
      </c>
    </row>
    <row r="126" spans="1:12" ht="18">
      <c r="A126">
        <v>125</v>
      </c>
      <c r="B126">
        <v>2002</v>
      </c>
      <c r="C126">
        <v>45.2</v>
      </c>
      <c r="D126">
        <v>-73.983333333333334</v>
      </c>
      <c r="E126" s="4">
        <v>42511</v>
      </c>
      <c r="F126" s="6" t="str">
        <f t="shared" si="4"/>
        <v>2016142</v>
      </c>
      <c r="G126" s="5">
        <f t="shared" si="5"/>
        <v>142</v>
      </c>
      <c r="H126" s="1"/>
      <c r="J126" s="1">
        <v>42667</v>
      </c>
      <c r="K126" s="6" t="str">
        <f t="shared" si="6"/>
        <v>2016298</v>
      </c>
      <c r="L126" s="5">
        <f t="shared" si="7"/>
        <v>298</v>
      </c>
    </row>
    <row r="127" spans="1:12" ht="18">
      <c r="A127">
        <v>126</v>
      </c>
      <c r="B127">
        <v>2002</v>
      </c>
      <c r="C127">
        <v>45.2</v>
      </c>
      <c r="D127">
        <v>-73.983333333333334</v>
      </c>
      <c r="E127" s="4">
        <v>42495</v>
      </c>
      <c r="F127" s="6" t="str">
        <f t="shared" si="4"/>
        <v>2016126</v>
      </c>
      <c r="G127" s="5">
        <f t="shared" si="5"/>
        <v>126</v>
      </c>
      <c r="H127" s="1"/>
      <c r="J127" s="1">
        <v>42667</v>
      </c>
      <c r="K127" s="6" t="str">
        <f t="shared" si="6"/>
        <v>2016298</v>
      </c>
      <c r="L127" s="5">
        <f t="shared" si="7"/>
        <v>298</v>
      </c>
    </row>
    <row r="128" spans="1:12" ht="18">
      <c r="A128">
        <v>127</v>
      </c>
      <c r="B128">
        <v>2002</v>
      </c>
      <c r="C128">
        <v>45.2</v>
      </c>
      <c r="D128">
        <v>-73.983333333333334</v>
      </c>
      <c r="E128" s="4">
        <v>42495</v>
      </c>
      <c r="F128" s="6" t="str">
        <f t="shared" si="4"/>
        <v>2016126</v>
      </c>
      <c r="G128" s="5">
        <f t="shared" si="5"/>
        <v>126</v>
      </c>
      <c r="H128" s="1"/>
      <c r="J128" s="1">
        <v>42667</v>
      </c>
      <c r="K128" s="6" t="str">
        <f t="shared" si="6"/>
        <v>2016298</v>
      </c>
      <c r="L128" s="5">
        <f t="shared" si="7"/>
        <v>298</v>
      </c>
    </row>
    <row r="129" spans="1:12" ht="18">
      <c r="A129">
        <v>128</v>
      </c>
      <c r="B129">
        <v>2002</v>
      </c>
      <c r="C129">
        <v>45.2</v>
      </c>
      <c r="D129">
        <v>-73.983333333333334</v>
      </c>
      <c r="E129" s="4">
        <v>42500</v>
      </c>
      <c r="F129" s="6" t="str">
        <f t="shared" si="4"/>
        <v>2016131</v>
      </c>
      <c r="G129" s="5">
        <f t="shared" si="5"/>
        <v>131</v>
      </c>
      <c r="H129" s="1"/>
      <c r="J129" s="1">
        <v>42663</v>
      </c>
      <c r="K129" s="6" t="str">
        <f t="shared" si="6"/>
        <v>2016294</v>
      </c>
      <c r="L129" s="5">
        <f t="shared" si="7"/>
        <v>294</v>
      </c>
    </row>
    <row r="130" spans="1:12" ht="18">
      <c r="A130">
        <v>129</v>
      </c>
      <c r="B130">
        <v>2002</v>
      </c>
      <c r="C130">
        <v>45.2</v>
      </c>
      <c r="D130">
        <v>-73.983333333333334</v>
      </c>
      <c r="E130" s="4">
        <v>42500</v>
      </c>
      <c r="F130" s="6" t="str">
        <f t="shared" si="4"/>
        <v>2016131</v>
      </c>
      <c r="G130" s="5">
        <f t="shared" si="5"/>
        <v>131</v>
      </c>
      <c r="H130" s="1"/>
      <c r="J130" s="1">
        <v>42663</v>
      </c>
      <c r="K130" s="6" t="str">
        <f t="shared" si="6"/>
        <v>2016294</v>
      </c>
      <c r="L130" s="5">
        <f t="shared" si="7"/>
        <v>294</v>
      </c>
    </row>
    <row r="131" spans="1:12" ht="18">
      <c r="A131">
        <v>130</v>
      </c>
      <c r="B131">
        <v>2002</v>
      </c>
      <c r="C131">
        <v>45.166388888888889</v>
      </c>
      <c r="D131">
        <v>-73.525277777777774</v>
      </c>
      <c r="E131" s="4">
        <v>42481</v>
      </c>
      <c r="F131" s="6" t="str">
        <f t="shared" si="4"/>
        <v>2016112</v>
      </c>
      <c r="G131" s="5">
        <f t="shared" si="5"/>
        <v>112</v>
      </c>
      <c r="H131" s="1"/>
      <c r="J131" s="1">
        <v>42663</v>
      </c>
      <c r="K131" s="6" t="str">
        <f t="shared" si="6"/>
        <v>2016294</v>
      </c>
      <c r="L131" s="5">
        <f t="shared" si="7"/>
        <v>294</v>
      </c>
    </row>
    <row r="132" spans="1:12" ht="18">
      <c r="A132">
        <v>131</v>
      </c>
      <c r="B132">
        <v>2002</v>
      </c>
      <c r="C132">
        <v>45.166388888888889</v>
      </c>
      <c r="D132">
        <v>-73.525277777777774</v>
      </c>
      <c r="E132" s="4">
        <v>42481</v>
      </c>
      <c r="F132" s="6" t="str">
        <f t="shared" si="4"/>
        <v>2016112</v>
      </c>
      <c r="G132" s="5">
        <f t="shared" si="5"/>
        <v>112</v>
      </c>
      <c r="H132" s="1"/>
      <c r="J132" s="1">
        <v>42663</v>
      </c>
      <c r="K132" s="6" t="str">
        <f t="shared" si="6"/>
        <v>2016294</v>
      </c>
      <c r="L132" s="5">
        <f t="shared" si="7"/>
        <v>294</v>
      </c>
    </row>
    <row r="133" spans="1:12" ht="18">
      <c r="A133">
        <v>132</v>
      </c>
      <c r="B133">
        <v>2002</v>
      </c>
      <c r="C133">
        <v>45.166388888888889</v>
      </c>
      <c r="D133">
        <v>-73.525277777777774</v>
      </c>
      <c r="E133" s="4">
        <v>42501</v>
      </c>
      <c r="F133" s="6" t="str">
        <f t="shared" si="4"/>
        <v>2016132</v>
      </c>
      <c r="G133" s="5">
        <f t="shared" si="5"/>
        <v>132</v>
      </c>
      <c r="H133" s="1"/>
      <c r="J133" s="1">
        <v>42663</v>
      </c>
      <c r="K133" s="6" t="str">
        <f t="shared" si="6"/>
        <v>2016294</v>
      </c>
      <c r="L133" s="5">
        <f t="shared" si="7"/>
        <v>294</v>
      </c>
    </row>
    <row r="134" spans="1:12" ht="18">
      <c r="A134">
        <v>133</v>
      </c>
      <c r="B134">
        <v>2002</v>
      </c>
      <c r="C134">
        <v>45.166388888888889</v>
      </c>
      <c r="D134">
        <v>-73.525277777777774</v>
      </c>
      <c r="E134" s="4">
        <v>42501</v>
      </c>
      <c r="F134" s="6" t="str">
        <f t="shared" si="4"/>
        <v>2016132</v>
      </c>
      <c r="G134" s="5">
        <f t="shared" si="5"/>
        <v>132</v>
      </c>
      <c r="H134" s="1"/>
      <c r="J134" s="1">
        <v>42663</v>
      </c>
      <c r="K134" s="6" t="str">
        <f t="shared" si="6"/>
        <v>2016294</v>
      </c>
      <c r="L134" s="5">
        <f t="shared" si="7"/>
        <v>294</v>
      </c>
    </row>
    <row r="135" spans="1:12" ht="18">
      <c r="A135">
        <v>134</v>
      </c>
      <c r="B135">
        <v>2002</v>
      </c>
      <c r="C135">
        <v>46.1</v>
      </c>
      <c r="D135">
        <v>-72.36666666666666</v>
      </c>
      <c r="E135" s="4">
        <v>42502</v>
      </c>
      <c r="F135" s="6" t="str">
        <f t="shared" si="4"/>
        <v>2016133</v>
      </c>
      <c r="G135" s="5">
        <f t="shared" si="5"/>
        <v>133</v>
      </c>
      <c r="H135" s="1"/>
      <c r="J135" s="1">
        <v>42667</v>
      </c>
      <c r="K135" s="6" t="str">
        <f t="shared" si="6"/>
        <v>2016298</v>
      </c>
      <c r="L135" s="5">
        <f t="shared" si="7"/>
        <v>298</v>
      </c>
    </row>
    <row r="136" spans="1:12" ht="18">
      <c r="A136">
        <v>135</v>
      </c>
      <c r="B136">
        <v>2002</v>
      </c>
      <c r="C136">
        <v>46.1</v>
      </c>
      <c r="D136">
        <v>-72.36666666666666</v>
      </c>
      <c r="E136" s="4">
        <v>42502</v>
      </c>
      <c r="F136" s="6" t="str">
        <f t="shared" si="4"/>
        <v>2016133</v>
      </c>
      <c r="G136" s="5">
        <f t="shared" si="5"/>
        <v>133</v>
      </c>
      <c r="H136" s="1"/>
      <c r="J136" s="1">
        <v>42667</v>
      </c>
      <c r="K136" s="6" t="str">
        <f t="shared" si="6"/>
        <v>2016298</v>
      </c>
      <c r="L136" s="5">
        <f t="shared" si="7"/>
        <v>298</v>
      </c>
    </row>
    <row r="137" spans="1:12" ht="18">
      <c r="A137">
        <v>136</v>
      </c>
      <c r="B137">
        <v>2002</v>
      </c>
      <c r="C137">
        <v>46.216666666666669</v>
      </c>
      <c r="D137">
        <v>-72.61666666666666</v>
      </c>
      <c r="E137" s="4">
        <v>42515</v>
      </c>
      <c r="F137" s="6" t="str">
        <f t="shared" si="4"/>
        <v>2016146</v>
      </c>
      <c r="G137" s="5">
        <f t="shared" si="5"/>
        <v>146</v>
      </c>
      <c r="H137" s="1"/>
      <c r="J137" s="1">
        <v>42661</v>
      </c>
      <c r="K137" s="6" t="str">
        <f t="shared" si="6"/>
        <v>2016292</v>
      </c>
      <c r="L137" s="5">
        <f t="shared" si="7"/>
        <v>292</v>
      </c>
    </row>
    <row r="138" spans="1:12" ht="18">
      <c r="A138">
        <v>137</v>
      </c>
      <c r="B138">
        <v>2002</v>
      </c>
      <c r="C138">
        <v>46.216666666666669</v>
      </c>
      <c r="D138">
        <v>-72.61666666666666</v>
      </c>
      <c r="E138" s="4">
        <v>42515</v>
      </c>
      <c r="F138" s="6" t="str">
        <f t="shared" si="4"/>
        <v>2016146</v>
      </c>
      <c r="G138" s="5">
        <f t="shared" si="5"/>
        <v>146</v>
      </c>
      <c r="H138" s="1"/>
      <c r="J138" s="1">
        <v>42661</v>
      </c>
      <c r="K138" s="6" t="str">
        <f t="shared" si="6"/>
        <v>2016292</v>
      </c>
      <c r="L138" s="5">
        <f t="shared" si="7"/>
        <v>292</v>
      </c>
    </row>
    <row r="139" spans="1:12" ht="18">
      <c r="A139">
        <v>138</v>
      </c>
      <c r="B139">
        <v>2002</v>
      </c>
      <c r="C139">
        <v>46.233333333333334</v>
      </c>
      <c r="D139">
        <v>-72.216666666666669</v>
      </c>
      <c r="E139" s="4">
        <v>42517</v>
      </c>
      <c r="F139" s="6" t="str">
        <f t="shared" si="4"/>
        <v>2016148</v>
      </c>
      <c r="G139" s="5">
        <f t="shared" si="5"/>
        <v>148</v>
      </c>
      <c r="H139" s="1"/>
      <c r="J139" s="1">
        <v>42661</v>
      </c>
      <c r="K139" s="6" t="str">
        <f t="shared" si="6"/>
        <v>2016292</v>
      </c>
      <c r="L139" s="5">
        <f t="shared" si="7"/>
        <v>292</v>
      </c>
    </row>
    <row r="140" spans="1:12" ht="18">
      <c r="A140">
        <v>139</v>
      </c>
      <c r="B140">
        <v>2002</v>
      </c>
      <c r="C140">
        <v>46.233333333333334</v>
      </c>
      <c r="D140">
        <v>-72.216666666666669</v>
      </c>
      <c r="E140" s="4">
        <v>42517</v>
      </c>
      <c r="F140" s="6" t="str">
        <f t="shared" si="4"/>
        <v>2016148</v>
      </c>
      <c r="G140" s="5">
        <f t="shared" si="5"/>
        <v>148</v>
      </c>
      <c r="H140" s="1"/>
      <c r="J140" s="1">
        <v>42661</v>
      </c>
      <c r="K140" s="6" t="str">
        <f t="shared" si="6"/>
        <v>2016292</v>
      </c>
      <c r="L140" s="5">
        <f t="shared" si="7"/>
        <v>292</v>
      </c>
    </row>
    <row r="141" spans="1:12" ht="18">
      <c r="A141">
        <v>140</v>
      </c>
      <c r="B141">
        <v>2003</v>
      </c>
      <c r="C141">
        <v>45.2</v>
      </c>
      <c r="D141">
        <v>-73.983333333333334</v>
      </c>
      <c r="E141" s="4">
        <v>42510</v>
      </c>
      <c r="F141" s="6" t="str">
        <f t="shared" si="4"/>
        <v>2016141</v>
      </c>
      <c r="G141" s="5">
        <f t="shared" si="5"/>
        <v>141</v>
      </c>
      <c r="H141" s="1"/>
      <c r="J141" s="1">
        <v>42667</v>
      </c>
      <c r="K141" s="6" t="str">
        <f t="shared" si="6"/>
        <v>2016298</v>
      </c>
      <c r="L141" s="5">
        <f t="shared" si="7"/>
        <v>298</v>
      </c>
    </row>
    <row r="142" spans="1:12" ht="18">
      <c r="A142">
        <v>141</v>
      </c>
      <c r="B142">
        <v>2003</v>
      </c>
      <c r="C142">
        <v>45.2</v>
      </c>
      <c r="D142">
        <v>-73.983333333333334</v>
      </c>
      <c r="E142" s="4">
        <v>42510</v>
      </c>
      <c r="F142" s="6" t="str">
        <f t="shared" si="4"/>
        <v>2016141</v>
      </c>
      <c r="G142" s="5">
        <f t="shared" si="5"/>
        <v>141</v>
      </c>
      <c r="H142" s="1"/>
      <c r="J142" s="1">
        <v>42667</v>
      </c>
      <c r="K142" s="6" t="str">
        <f t="shared" si="6"/>
        <v>2016298</v>
      </c>
      <c r="L142" s="5">
        <f t="shared" si="7"/>
        <v>298</v>
      </c>
    </row>
    <row r="143" spans="1:12" ht="18">
      <c r="A143">
        <v>142</v>
      </c>
      <c r="B143">
        <v>2003</v>
      </c>
      <c r="C143">
        <v>45.2</v>
      </c>
      <c r="D143">
        <v>-73.983333333333334</v>
      </c>
      <c r="E143" s="4">
        <v>42510</v>
      </c>
      <c r="F143" s="6" t="str">
        <f t="shared" si="4"/>
        <v>2016141</v>
      </c>
      <c r="G143" s="5">
        <f t="shared" si="5"/>
        <v>141</v>
      </c>
      <c r="H143" s="1"/>
      <c r="J143" s="1">
        <v>42667</v>
      </c>
      <c r="K143" s="6" t="str">
        <f t="shared" si="6"/>
        <v>2016298</v>
      </c>
      <c r="L143" s="5">
        <f t="shared" si="7"/>
        <v>298</v>
      </c>
    </row>
    <row r="144" spans="1:12" ht="18">
      <c r="A144">
        <v>143</v>
      </c>
      <c r="B144">
        <v>2003</v>
      </c>
      <c r="C144">
        <v>45.2</v>
      </c>
      <c r="D144">
        <v>-73.983333333333334</v>
      </c>
      <c r="E144" s="4">
        <v>42510</v>
      </c>
      <c r="F144" s="6" t="str">
        <f t="shared" si="4"/>
        <v>2016141</v>
      </c>
      <c r="G144" s="5">
        <f t="shared" si="5"/>
        <v>141</v>
      </c>
      <c r="H144" s="1"/>
      <c r="J144" s="1">
        <v>42667</v>
      </c>
      <c r="K144" s="6" t="str">
        <f t="shared" si="6"/>
        <v>2016298</v>
      </c>
      <c r="L144" s="5">
        <f t="shared" si="7"/>
        <v>298</v>
      </c>
    </row>
    <row r="145" spans="1:12" ht="18">
      <c r="A145">
        <v>144</v>
      </c>
      <c r="B145">
        <v>2003</v>
      </c>
      <c r="C145">
        <v>45.2</v>
      </c>
      <c r="D145">
        <v>-73.983333333333334</v>
      </c>
      <c r="E145" s="4">
        <v>42510</v>
      </c>
      <c r="F145" s="6" t="str">
        <f t="shared" si="4"/>
        <v>2016141</v>
      </c>
      <c r="G145" s="5">
        <f t="shared" si="5"/>
        <v>141</v>
      </c>
      <c r="H145" s="1"/>
      <c r="J145" s="1">
        <v>42667</v>
      </c>
      <c r="K145" s="6" t="str">
        <f t="shared" si="6"/>
        <v>2016298</v>
      </c>
      <c r="L145" s="5">
        <f t="shared" si="7"/>
        <v>298</v>
      </c>
    </row>
    <row r="146" spans="1:12" ht="18">
      <c r="A146">
        <v>145</v>
      </c>
      <c r="B146">
        <v>2003</v>
      </c>
      <c r="C146">
        <v>45.2</v>
      </c>
      <c r="D146">
        <v>-73.983333333333334</v>
      </c>
      <c r="E146" s="4">
        <v>42510</v>
      </c>
      <c r="F146" s="6" t="str">
        <f t="shared" si="4"/>
        <v>2016141</v>
      </c>
      <c r="G146" s="5">
        <f t="shared" si="5"/>
        <v>141</v>
      </c>
      <c r="H146" s="1"/>
      <c r="J146" s="1">
        <v>42667</v>
      </c>
      <c r="K146" s="6" t="str">
        <f t="shared" si="6"/>
        <v>2016298</v>
      </c>
      <c r="L146" s="5">
        <f t="shared" si="7"/>
        <v>298</v>
      </c>
    </row>
    <row r="147" spans="1:12" ht="18">
      <c r="A147">
        <v>146</v>
      </c>
      <c r="B147">
        <v>2003</v>
      </c>
      <c r="C147">
        <v>45.216666666666669</v>
      </c>
      <c r="D147">
        <v>-73.283333333333331</v>
      </c>
      <c r="E147" s="4">
        <v>42512</v>
      </c>
      <c r="F147" s="6" t="str">
        <f t="shared" si="4"/>
        <v>2016143</v>
      </c>
      <c r="G147" s="5">
        <f t="shared" si="5"/>
        <v>143</v>
      </c>
      <c r="H147" s="1"/>
      <c r="J147" s="1">
        <v>42658</v>
      </c>
      <c r="K147" s="6" t="str">
        <f t="shared" si="6"/>
        <v>2016289</v>
      </c>
      <c r="L147" s="5">
        <f t="shared" si="7"/>
        <v>289</v>
      </c>
    </row>
    <row r="148" spans="1:12" ht="18">
      <c r="A148">
        <v>147</v>
      </c>
      <c r="B148">
        <v>2003</v>
      </c>
      <c r="C148">
        <v>45.216666666666669</v>
      </c>
      <c r="D148">
        <v>-73.283333333333331</v>
      </c>
      <c r="E148" s="4">
        <v>42512</v>
      </c>
      <c r="F148" s="6" t="str">
        <f t="shared" si="4"/>
        <v>2016143</v>
      </c>
      <c r="G148" s="5">
        <f t="shared" si="5"/>
        <v>143</v>
      </c>
      <c r="H148" s="1"/>
      <c r="J148" s="1">
        <v>42658</v>
      </c>
      <c r="K148" s="6" t="str">
        <f t="shared" si="6"/>
        <v>2016289</v>
      </c>
      <c r="L148" s="5">
        <f t="shared" si="7"/>
        <v>289</v>
      </c>
    </row>
    <row r="149" spans="1:12" ht="18">
      <c r="A149">
        <v>148</v>
      </c>
      <c r="B149">
        <v>2003</v>
      </c>
      <c r="C149">
        <v>45.216666666666669</v>
      </c>
      <c r="D149">
        <v>-73.283333333333331</v>
      </c>
      <c r="E149" s="4">
        <v>42512</v>
      </c>
      <c r="F149" s="6" t="str">
        <f t="shared" si="4"/>
        <v>2016143</v>
      </c>
      <c r="G149" s="5">
        <f t="shared" si="5"/>
        <v>143</v>
      </c>
      <c r="H149" s="1"/>
      <c r="J149" s="1">
        <v>42658</v>
      </c>
      <c r="K149" s="6" t="str">
        <f t="shared" si="6"/>
        <v>2016289</v>
      </c>
      <c r="L149" s="5">
        <f t="shared" si="7"/>
        <v>289</v>
      </c>
    </row>
    <row r="150" spans="1:12" ht="18">
      <c r="A150">
        <v>149</v>
      </c>
      <c r="B150">
        <v>2003</v>
      </c>
      <c r="C150">
        <v>45.12833333333333</v>
      </c>
      <c r="D150">
        <v>-73.321944444444441</v>
      </c>
      <c r="E150" s="4">
        <v>42512</v>
      </c>
      <c r="F150" s="6" t="str">
        <f t="shared" si="4"/>
        <v>2016143</v>
      </c>
      <c r="G150" s="5">
        <f t="shared" si="5"/>
        <v>143</v>
      </c>
      <c r="H150" s="1"/>
      <c r="J150" s="1">
        <v>42659</v>
      </c>
      <c r="K150" s="6" t="str">
        <f t="shared" si="6"/>
        <v>2016290</v>
      </c>
      <c r="L150" s="5">
        <f t="shared" si="7"/>
        <v>290</v>
      </c>
    </row>
    <row r="151" spans="1:12" ht="18">
      <c r="A151">
        <v>150</v>
      </c>
      <c r="B151">
        <v>2003</v>
      </c>
      <c r="C151">
        <v>45.12833333333333</v>
      </c>
      <c r="D151">
        <v>-73.321944444444441</v>
      </c>
      <c r="E151" s="4">
        <v>42512</v>
      </c>
      <c r="F151" s="6" t="str">
        <f t="shared" si="4"/>
        <v>2016143</v>
      </c>
      <c r="G151" s="5">
        <f t="shared" si="5"/>
        <v>143</v>
      </c>
      <c r="H151" s="1"/>
      <c r="J151" s="1">
        <v>42659</v>
      </c>
      <c r="K151" s="6" t="str">
        <f t="shared" si="6"/>
        <v>2016290</v>
      </c>
      <c r="L151" s="5">
        <f t="shared" si="7"/>
        <v>290</v>
      </c>
    </row>
    <row r="152" spans="1:12" ht="18">
      <c r="A152">
        <v>151</v>
      </c>
      <c r="B152">
        <v>2003</v>
      </c>
      <c r="C152">
        <v>45.12833333333333</v>
      </c>
      <c r="D152">
        <v>-73.321944444444441</v>
      </c>
      <c r="E152" s="4">
        <v>42512</v>
      </c>
      <c r="F152" s="6" t="str">
        <f t="shared" si="4"/>
        <v>2016143</v>
      </c>
      <c r="G152" s="5">
        <f t="shared" si="5"/>
        <v>143</v>
      </c>
      <c r="H152" s="1"/>
      <c r="J152" s="1">
        <v>42659</v>
      </c>
      <c r="K152" s="6" t="str">
        <f t="shared" si="6"/>
        <v>2016290</v>
      </c>
      <c r="L152" s="5">
        <f t="shared" si="7"/>
        <v>290</v>
      </c>
    </row>
    <row r="153" spans="1:12" ht="18">
      <c r="A153">
        <v>152</v>
      </c>
      <c r="B153">
        <v>2003</v>
      </c>
      <c r="C153">
        <v>45.333333333333336</v>
      </c>
      <c r="D153">
        <v>-73.166666666666671</v>
      </c>
      <c r="E153" s="4">
        <v>42512</v>
      </c>
      <c r="F153" s="6" t="str">
        <f t="shared" si="4"/>
        <v>2016143</v>
      </c>
      <c r="G153" s="5">
        <f t="shared" si="5"/>
        <v>143</v>
      </c>
      <c r="H153" s="1"/>
      <c r="J153" s="1">
        <v>42659</v>
      </c>
      <c r="K153" s="6" t="str">
        <f t="shared" si="6"/>
        <v>2016290</v>
      </c>
      <c r="L153" s="5">
        <f t="shared" si="7"/>
        <v>290</v>
      </c>
    </row>
    <row r="154" spans="1:12" ht="18">
      <c r="A154">
        <v>153</v>
      </c>
      <c r="B154">
        <v>2003</v>
      </c>
      <c r="C154">
        <v>45.333333333333336</v>
      </c>
      <c r="D154">
        <v>-73.166666666666671</v>
      </c>
      <c r="E154" s="4">
        <v>42512</v>
      </c>
      <c r="F154" s="6" t="str">
        <f t="shared" ref="F154:F217" si="8">YEAR(E154)&amp;TEXT(E154-DATE(YEAR(E154),1,0),"000")</f>
        <v>2016143</v>
      </c>
      <c r="G154" s="5">
        <f t="shared" ref="G154:G217" si="9">F154-2016000</f>
        <v>143</v>
      </c>
      <c r="H154" s="1"/>
      <c r="J154" s="1">
        <v>42659</v>
      </c>
      <c r="K154" s="6" t="str">
        <f t="shared" si="6"/>
        <v>2016290</v>
      </c>
      <c r="L154" s="5">
        <f t="shared" si="7"/>
        <v>290</v>
      </c>
    </row>
    <row r="155" spans="1:12" ht="18">
      <c r="A155">
        <v>154</v>
      </c>
      <c r="B155">
        <v>2003</v>
      </c>
      <c r="C155">
        <v>45.333333333333336</v>
      </c>
      <c r="D155">
        <v>-73.166666666666671</v>
      </c>
      <c r="E155" s="4">
        <v>42512</v>
      </c>
      <c r="F155" s="6" t="str">
        <f t="shared" si="8"/>
        <v>2016143</v>
      </c>
      <c r="G155" s="5">
        <f t="shared" si="9"/>
        <v>143</v>
      </c>
      <c r="H155" s="1"/>
      <c r="J155" s="1">
        <v>42659</v>
      </c>
      <c r="K155" s="6" t="str">
        <f t="shared" si="6"/>
        <v>2016290</v>
      </c>
      <c r="L155" s="5">
        <f t="shared" si="7"/>
        <v>290</v>
      </c>
    </row>
    <row r="156" spans="1:12" ht="18">
      <c r="A156">
        <v>155</v>
      </c>
      <c r="B156">
        <v>2003</v>
      </c>
      <c r="C156">
        <v>45.466666666666669</v>
      </c>
      <c r="D156">
        <v>-73.266666666666666</v>
      </c>
      <c r="E156" s="4">
        <v>42518</v>
      </c>
      <c r="F156" s="6" t="str">
        <f t="shared" si="8"/>
        <v>2016149</v>
      </c>
      <c r="G156" s="5">
        <f t="shared" si="9"/>
        <v>149</v>
      </c>
      <c r="H156" s="1"/>
      <c r="J156" s="1">
        <v>42666</v>
      </c>
      <c r="K156" s="6" t="str">
        <f t="shared" si="6"/>
        <v>2016297</v>
      </c>
      <c r="L156" s="5">
        <f t="shared" si="7"/>
        <v>297</v>
      </c>
    </row>
    <row r="157" spans="1:12" ht="18">
      <c r="A157">
        <v>156</v>
      </c>
      <c r="B157">
        <v>2003</v>
      </c>
      <c r="C157">
        <v>45.466666666666669</v>
      </c>
      <c r="D157">
        <v>-73.266666666666666</v>
      </c>
      <c r="E157" s="4">
        <v>42518</v>
      </c>
      <c r="F157" s="6" t="str">
        <f t="shared" si="8"/>
        <v>2016149</v>
      </c>
      <c r="G157" s="5">
        <f t="shared" si="9"/>
        <v>149</v>
      </c>
      <c r="H157" s="1"/>
      <c r="J157" s="1">
        <v>42666</v>
      </c>
      <c r="K157" s="6" t="str">
        <f t="shared" si="6"/>
        <v>2016297</v>
      </c>
      <c r="L157" s="5">
        <f t="shared" si="7"/>
        <v>297</v>
      </c>
    </row>
    <row r="158" spans="1:12" ht="18">
      <c r="A158">
        <v>157</v>
      </c>
      <c r="B158">
        <v>2003</v>
      </c>
      <c r="C158">
        <v>45.466666666666669</v>
      </c>
      <c r="D158">
        <v>-73.266666666666666</v>
      </c>
      <c r="E158" s="4">
        <v>42518</v>
      </c>
      <c r="F158" s="6" t="str">
        <f t="shared" si="8"/>
        <v>2016149</v>
      </c>
      <c r="G158" s="5">
        <f t="shared" si="9"/>
        <v>149</v>
      </c>
      <c r="H158" s="1"/>
      <c r="J158" s="1">
        <v>42666</v>
      </c>
      <c r="K158" s="6" t="str">
        <f t="shared" si="6"/>
        <v>2016297</v>
      </c>
      <c r="L158" s="5">
        <f t="shared" si="7"/>
        <v>297</v>
      </c>
    </row>
    <row r="159" spans="1:12" ht="18">
      <c r="A159">
        <v>158</v>
      </c>
      <c r="B159">
        <v>2003</v>
      </c>
      <c r="C159">
        <v>46.216666666666669</v>
      </c>
      <c r="D159">
        <v>-72.61666666666666</v>
      </c>
      <c r="E159" s="4">
        <v>42513</v>
      </c>
      <c r="F159" s="6" t="str">
        <f t="shared" si="8"/>
        <v>2016144</v>
      </c>
      <c r="G159" s="5">
        <f t="shared" si="9"/>
        <v>144</v>
      </c>
      <c r="H159" s="1"/>
      <c r="J159" s="1">
        <v>42668</v>
      </c>
      <c r="K159" s="6" t="str">
        <f t="shared" si="6"/>
        <v>2016299</v>
      </c>
      <c r="L159" s="5">
        <f t="shared" si="7"/>
        <v>299</v>
      </c>
    </row>
    <row r="160" spans="1:12" ht="18">
      <c r="A160">
        <v>159</v>
      </c>
      <c r="B160">
        <v>2003</v>
      </c>
      <c r="C160">
        <v>46.216666666666669</v>
      </c>
      <c r="D160">
        <v>-72.61666666666666</v>
      </c>
      <c r="E160" s="4">
        <v>42513</v>
      </c>
      <c r="F160" s="6" t="str">
        <f t="shared" si="8"/>
        <v>2016144</v>
      </c>
      <c r="G160" s="5">
        <f t="shared" si="9"/>
        <v>144</v>
      </c>
      <c r="H160" s="1"/>
      <c r="J160" s="1">
        <v>42668</v>
      </c>
      <c r="K160" s="6" t="str">
        <f t="shared" si="6"/>
        <v>2016299</v>
      </c>
      <c r="L160" s="5">
        <f t="shared" si="7"/>
        <v>299</v>
      </c>
    </row>
    <row r="161" spans="1:12" ht="18">
      <c r="A161">
        <v>160</v>
      </c>
      <c r="B161">
        <v>2003</v>
      </c>
      <c r="C161">
        <v>46.216666666666669</v>
      </c>
      <c r="D161">
        <v>-72.61666666666666</v>
      </c>
      <c r="E161" s="4">
        <v>42513</v>
      </c>
      <c r="F161" s="6" t="str">
        <f t="shared" si="8"/>
        <v>2016144</v>
      </c>
      <c r="G161" s="5">
        <f t="shared" si="9"/>
        <v>144</v>
      </c>
      <c r="H161" s="1"/>
      <c r="J161" s="1">
        <v>42668</v>
      </c>
      <c r="K161" s="6" t="str">
        <f t="shared" si="6"/>
        <v>2016299</v>
      </c>
      <c r="L161" s="5">
        <f t="shared" si="7"/>
        <v>299</v>
      </c>
    </row>
    <row r="162" spans="1:12" ht="18">
      <c r="A162">
        <v>161</v>
      </c>
      <c r="B162">
        <v>2003</v>
      </c>
      <c r="C162">
        <v>46.1</v>
      </c>
      <c r="D162">
        <v>-72.36666666666666</v>
      </c>
      <c r="E162" s="4">
        <v>42517</v>
      </c>
      <c r="F162" s="6" t="str">
        <f t="shared" si="8"/>
        <v>2016148</v>
      </c>
      <c r="G162" s="5">
        <f t="shared" si="9"/>
        <v>148</v>
      </c>
      <c r="H162" s="1"/>
      <c r="J162" s="1">
        <v>42668</v>
      </c>
      <c r="K162" s="6" t="str">
        <f t="shared" si="6"/>
        <v>2016299</v>
      </c>
      <c r="L162" s="5">
        <f t="shared" si="7"/>
        <v>299</v>
      </c>
    </row>
    <row r="163" spans="1:12" ht="18">
      <c r="A163">
        <v>162</v>
      </c>
      <c r="B163">
        <v>2003</v>
      </c>
      <c r="C163">
        <v>46.1</v>
      </c>
      <c r="D163">
        <v>-72.36666666666666</v>
      </c>
      <c r="E163" s="4">
        <v>42517</v>
      </c>
      <c r="F163" s="6" t="str">
        <f t="shared" si="8"/>
        <v>2016148</v>
      </c>
      <c r="G163" s="5">
        <f t="shared" si="9"/>
        <v>148</v>
      </c>
      <c r="H163" s="1"/>
      <c r="J163" s="1">
        <v>42668</v>
      </c>
      <c r="K163" s="6" t="str">
        <f t="shared" si="6"/>
        <v>2016299</v>
      </c>
      <c r="L163" s="5">
        <f t="shared" si="7"/>
        <v>299</v>
      </c>
    </row>
    <row r="164" spans="1:12" ht="18">
      <c r="A164">
        <v>163</v>
      </c>
      <c r="B164">
        <v>2003</v>
      </c>
      <c r="C164">
        <v>46.1</v>
      </c>
      <c r="D164">
        <v>-72.36666666666666</v>
      </c>
      <c r="E164" s="4">
        <v>42517</v>
      </c>
      <c r="F164" s="6" t="str">
        <f t="shared" si="8"/>
        <v>2016148</v>
      </c>
      <c r="G164" s="5">
        <f t="shared" si="9"/>
        <v>148</v>
      </c>
      <c r="H164" s="1"/>
      <c r="J164" s="1">
        <v>42668</v>
      </c>
      <c r="K164" s="6" t="str">
        <f t="shared" si="6"/>
        <v>2016299</v>
      </c>
      <c r="L164" s="5">
        <f t="shared" si="7"/>
        <v>299</v>
      </c>
    </row>
    <row r="165" spans="1:12" ht="18">
      <c r="A165">
        <v>164</v>
      </c>
      <c r="B165">
        <v>2004</v>
      </c>
      <c r="C165">
        <v>45.2</v>
      </c>
      <c r="D165">
        <v>-73.983333333333334</v>
      </c>
      <c r="E165" s="4">
        <v>42503</v>
      </c>
      <c r="F165" s="6" t="str">
        <f t="shared" si="8"/>
        <v>2016134</v>
      </c>
      <c r="G165" s="5">
        <f t="shared" si="9"/>
        <v>134</v>
      </c>
      <c r="H165" s="1"/>
      <c r="J165" s="1">
        <v>42669</v>
      </c>
      <c r="K165" s="6" t="str">
        <f t="shared" si="6"/>
        <v>2016300</v>
      </c>
      <c r="L165" s="5">
        <f t="shared" si="7"/>
        <v>300</v>
      </c>
    </row>
    <row r="166" spans="1:12" ht="18">
      <c r="A166">
        <v>165</v>
      </c>
      <c r="B166">
        <v>2004</v>
      </c>
      <c r="C166">
        <v>45.2</v>
      </c>
      <c r="D166">
        <v>-73.983333333333334</v>
      </c>
      <c r="E166" s="4">
        <v>42503</v>
      </c>
      <c r="F166" s="6" t="str">
        <f t="shared" si="8"/>
        <v>2016134</v>
      </c>
      <c r="G166" s="5">
        <f t="shared" si="9"/>
        <v>134</v>
      </c>
      <c r="H166" s="1"/>
      <c r="J166" s="1">
        <v>42669</v>
      </c>
      <c r="K166" s="6" t="str">
        <f t="shared" si="6"/>
        <v>2016300</v>
      </c>
      <c r="L166" s="5">
        <f t="shared" si="7"/>
        <v>300</v>
      </c>
    </row>
    <row r="167" spans="1:12" ht="18">
      <c r="A167">
        <v>166</v>
      </c>
      <c r="B167">
        <v>1995</v>
      </c>
      <c r="C167">
        <v>45.526388888888889</v>
      </c>
      <c r="D167">
        <v>-73.342500000000001</v>
      </c>
      <c r="F167" s="6"/>
    </row>
    <row r="168" spans="1:12" ht="18">
      <c r="A168">
        <v>167</v>
      </c>
      <c r="B168">
        <v>1995</v>
      </c>
      <c r="C168">
        <v>45.616666666666667</v>
      </c>
      <c r="D168">
        <v>-72.95</v>
      </c>
      <c r="F168" s="6"/>
    </row>
    <row r="169" spans="1:12" ht="18">
      <c r="A169">
        <v>168</v>
      </c>
      <c r="B169">
        <v>1996</v>
      </c>
      <c r="C169">
        <v>45.526388888888889</v>
      </c>
      <c r="D169">
        <v>-73.342500000000001</v>
      </c>
      <c r="F169" s="6"/>
    </row>
    <row r="170" spans="1:12" ht="18">
      <c r="A170">
        <v>169</v>
      </c>
      <c r="B170">
        <v>1996</v>
      </c>
      <c r="C170">
        <v>45.616666666666667</v>
      </c>
      <c r="D170">
        <v>-72.95</v>
      </c>
      <c r="F170" s="6"/>
    </row>
    <row r="171" spans="1:12" ht="18">
      <c r="A171">
        <v>170</v>
      </c>
      <c r="B171">
        <v>1972</v>
      </c>
      <c r="C171">
        <v>45.733333333333334</v>
      </c>
      <c r="D171">
        <v>-72.916666666666671</v>
      </c>
      <c r="F171" s="6"/>
    </row>
    <row r="172" spans="1:12" ht="18">
      <c r="A172">
        <v>171</v>
      </c>
      <c r="B172">
        <v>1972</v>
      </c>
      <c r="C172">
        <v>45.733333333333334</v>
      </c>
      <c r="D172">
        <v>-72.916666666666671</v>
      </c>
      <c r="F172" s="6"/>
    </row>
    <row r="173" spans="1:12" ht="18">
      <c r="A173">
        <v>172</v>
      </c>
      <c r="B173">
        <v>1972</v>
      </c>
      <c r="C173">
        <v>45.649166666666666</v>
      </c>
      <c r="D173">
        <v>-72.99444444444444</v>
      </c>
      <c r="F173" s="6"/>
    </row>
    <row r="174" spans="1:12" ht="18">
      <c r="A174">
        <v>173</v>
      </c>
      <c r="B174">
        <v>1972</v>
      </c>
      <c r="C174">
        <v>45.649166666666666</v>
      </c>
      <c r="D174">
        <v>-72.99444444444444</v>
      </c>
      <c r="F174" s="6"/>
    </row>
    <row r="175" spans="1:12" ht="18">
      <c r="A175">
        <v>174</v>
      </c>
      <c r="B175">
        <v>1972</v>
      </c>
      <c r="C175">
        <v>45.6</v>
      </c>
      <c r="D175">
        <v>-76.483333333333334</v>
      </c>
      <c r="F175" s="6"/>
    </row>
    <row r="176" spans="1:12" ht="18">
      <c r="A176">
        <v>175</v>
      </c>
      <c r="B176">
        <v>1972</v>
      </c>
      <c r="C176">
        <v>45.6</v>
      </c>
      <c r="D176">
        <v>-76.483333333333334</v>
      </c>
      <c r="F176" s="6"/>
    </row>
    <row r="177" spans="1:12" ht="18">
      <c r="A177">
        <v>176</v>
      </c>
      <c r="B177">
        <v>1975</v>
      </c>
      <c r="C177">
        <v>45.733333333333334</v>
      </c>
      <c r="D177">
        <v>-72.916666666666671</v>
      </c>
      <c r="F177" s="6"/>
    </row>
    <row r="178" spans="1:12" ht="18">
      <c r="A178">
        <v>177</v>
      </c>
      <c r="B178">
        <v>1975</v>
      </c>
      <c r="C178">
        <v>45.649166666666666</v>
      </c>
      <c r="D178">
        <v>-72.99444444444444</v>
      </c>
      <c r="F178" s="6"/>
    </row>
    <row r="179" spans="1:12" ht="18">
      <c r="A179">
        <v>178</v>
      </c>
      <c r="B179">
        <v>2006</v>
      </c>
      <c r="C179">
        <v>45.566388888888888</v>
      </c>
      <c r="D179">
        <v>-73.202500000000001</v>
      </c>
      <c r="E179" s="4">
        <v>42495</v>
      </c>
      <c r="F179" s="6" t="str">
        <f t="shared" si="8"/>
        <v>2016126</v>
      </c>
      <c r="G179" s="5">
        <f t="shared" si="9"/>
        <v>126</v>
      </c>
      <c r="H179" s="1"/>
      <c r="J179" s="1">
        <v>42583</v>
      </c>
      <c r="K179" s="6" t="str">
        <f t="shared" ref="K179:K206" si="10">YEAR(J179)&amp;TEXT(J179-DATE(YEAR(J179),1,0),"000")</f>
        <v>2016214</v>
      </c>
      <c r="L179" s="5">
        <f t="shared" ref="L179:L206" si="11">K179-2016000</f>
        <v>214</v>
      </c>
    </row>
    <row r="180" spans="1:12" ht="18">
      <c r="A180">
        <v>179</v>
      </c>
      <c r="B180">
        <v>2006</v>
      </c>
      <c r="C180">
        <v>45.627222222222223</v>
      </c>
      <c r="D180">
        <v>-72.94027777777778</v>
      </c>
      <c r="E180" s="4">
        <v>42526</v>
      </c>
      <c r="F180" s="6" t="str">
        <f t="shared" si="8"/>
        <v>2016157</v>
      </c>
      <c r="G180" s="5">
        <f t="shared" si="9"/>
        <v>157</v>
      </c>
      <c r="H180" s="1"/>
      <c r="J180" s="1">
        <v>42598</v>
      </c>
      <c r="K180" s="6" t="str">
        <f t="shared" si="10"/>
        <v>2016229</v>
      </c>
      <c r="L180" s="5">
        <f t="shared" si="11"/>
        <v>229</v>
      </c>
    </row>
    <row r="181" spans="1:12" ht="18">
      <c r="A181">
        <v>180</v>
      </c>
      <c r="B181">
        <v>2006</v>
      </c>
      <c r="C181">
        <v>45.259444444444448</v>
      </c>
      <c r="D181">
        <v>-73.618611111111107</v>
      </c>
      <c r="E181" s="4">
        <v>42528</v>
      </c>
      <c r="F181" s="6" t="str">
        <f t="shared" si="8"/>
        <v>2016159</v>
      </c>
      <c r="G181" s="5">
        <f t="shared" si="9"/>
        <v>159</v>
      </c>
      <c r="H181" s="1"/>
      <c r="J181" s="1">
        <v>42605</v>
      </c>
      <c r="K181" s="6" t="str">
        <f t="shared" si="10"/>
        <v>2016236</v>
      </c>
      <c r="L181" s="5">
        <f t="shared" si="11"/>
        <v>236</v>
      </c>
    </row>
    <row r="182" spans="1:12" ht="18">
      <c r="A182">
        <v>181</v>
      </c>
      <c r="B182">
        <v>2006</v>
      </c>
      <c r="C182">
        <v>46.698055555555555</v>
      </c>
      <c r="D182">
        <v>-71.584444444444443</v>
      </c>
      <c r="E182" s="4">
        <v>42492</v>
      </c>
      <c r="F182" s="6" t="str">
        <f t="shared" si="8"/>
        <v>2016123</v>
      </c>
      <c r="G182" s="5">
        <f t="shared" si="9"/>
        <v>123</v>
      </c>
      <c r="H182" s="1"/>
      <c r="J182" s="1">
        <v>42585</v>
      </c>
      <c r="K182" s="6" t="str">
        <f t="shared" si="10"/>
        <v>2016216</v>
      </c>
      <c r="L182" s="5">
        <f t="shared" si="11"/>
        <v>216</v>
      </c>
    </row>
    <row r="183" spans="1:12" ht="18">
      <c r="A183">
        <v>182</v>
      </c>
      <c r="B183">
        <v>2007</v>
      </c>
      <c r="C183">
        <v>45.566388888888888</v>
      </c>
      <c r="D183">
        <v>-73.202500000000001</v>
      </c>
      <c r="E183" s="4">
        <v>42530</v>
      </c>
      <c r="F183" s="6" t="str">
        <f t="shared" si="8"/>
        <v>2016161</v>
      </c>
      <c r="G183" s="5">
        <f t="shared" si="9"/>
        <v>161</v>
      </c>
      <c r="H183" s="1"/>
      <c r="J183" s="1">
        <v>42612</v>
      </c>
      <c r="K183" s="6" t="str">
        <f t="shared" si="10"/>
        <v>2016243</v>
      </c>
      <c r="L183" s="5">
        <f t="shared" si="11"/>
        <v>243</v>
      </c>
    </row>
    <row r="184" spans="1:12" ht="18">
      <c r="A184">
        <v>183</v>
      </c>
      <c r="B184">
        <v>2007</v>
      </c>
      <c r="C184">
        <v>45.627222222222223</v>
      </c>
      <c r="D184">
        <v>-72.94027777777778</v>
      </c>
      <c r="E184" s="4">
        <v>42529</v>
      </c>
      <c r="F184" s="6" t="str">
        <f t="shared" si="8"/>
        <v>2016160</v>
      </c>
      <c r="G184" s="5">
        <f t="shared" si="9"/>
        <v>160</v>
      </c>
      <c r="H184" s="1"/>
      <c r="J184" s="1">
        <v>42611</v>
      </c>
      <c r="K184" s="6" t="str">
        <f t="shared" si="10"/>
        <v>2016242</v>
      </c>
      <c r="L184" s="5">
        <f t="shared" si="11"/>
        <v>242</v>
      </c>
    </row>
    <row r="185" spans="1:12" ht="18">
      <c r="A185">
        <v>184</v>
      </c>
      <c r="B185">
        <v>2007</v>
      </c>
      <c r="C185">
        <v>45.259444444444448</v>
      </c>
      <c r="D185">
        <v>-73.618611111111107</v>
      </c>
      <c r="E185" s="4">
        <v>42534</v>
      </c>
      <c r="F185" s="6" t="str">
        <f t="shared" si="8"/>
        <v>2016165</v>
      </c>
      <c r="G185" s="5">
        <f t="shared" si="9"/>
        <v>165</v>
      </c>
      <c r="H185" s="1"/>
      <c r="J185" s="1">
        <v>42626</v>
      </c>
      <c r="K185" s="6" t="str">
        <f t="shared" si="10"/>
        <v>2016257</v>
      </c>
      <c r="L185" s="5">
        <f t="shared" si="11"/>
        <v>257</v>
      </c>
    </row>
    <row r="186" spans="1:12" ht="18">
      <c r="A186">
        <v>185</v>
      </c>
      <c r="B186">
        <v>2007</v>
      </c>
      <c r="C186">
        <v>46.698055555555555</v>
      </c>
      <c r="D186">
        <v>-71.584444444444443</v>
      </c>
      <c r="E186" s="4">
        <v>42522</v>
      </c>
      <c r="F186" s="6" t="str">
        <f t="shared" si="8"/>
        <v>2016153</v>
      </c>
      <c r="G186" s="5">
        <f t="shared" si="9"/>
        <v>153</v>
      </c>
      <c r="H186" s="1"/>
      <c r="J186" s="1">
        <v>42623</v>
      </c>
      <c r="K186" s="6" t="str">
        <f t="shared" si="10"/>
        <v>2016254</v>
      </c>
      <c r="L186" s="5">
        <f t="shared" si="11"/>
        <v>254</v>
      </c>
    </row>
    <row r="187" spans="1:12" ht="18">
      <c r="A187">
        <v>186</v>
      </c>
      <c r="B187">
        <v>1978</v>
      </c>
      <c r="C187">
        <v>45.4</v>
      </c>
      <c r="D187">
        <v>-73.95</v>
      </c>
      <c r="E187" s="4">
        <v>42487</v>
      </c>
      <c r="F187" s="6" t="str">
        <f t="shared" si="8"/>
        <v>2016118</v>
      </c>
      <c r="G187" s="5">
        <f t="shared" si="9"/>
        <v>118</v>
      </c>
      <c r="H187" s="1"/>
      <c r="J187" s="1">
        <v>42597</v>
      </c>
      <c r="K187" s="6" t="str">
        <f t="shared" si="10"/>
        <v>2016228</v>
      </c>
      <c r="L187" s="5">
        <f t="shared" si="11"/>
        <v>228</v>
      </c>
    </row>
    <row r="188" spans="1:12" ht="18">
      <c r="A188">
        <v>187</v>
      </c>
      <c r="B188">
        <v>1978</v>
      </c>
      <c r="C188">
        <v>45.133333333333333</v>
      </c>
      <c r="D188">
        <v>-74</v>
      </c>
      <c r="E188" s="4">
        <v>42510</v>
      </c>
      <c r="F188" s="6" t="str">
        <f t="shared" si="8"/>
        <v>2016141</v>
      </c>
      <c r="G188" s="5">
        <f t="shared" si="9"/>
        <v>141</v>
      </c>
      <c r="H188" s="1"/>
      <c r="J188" s="1">
        <v>42607</v>
      </c>
      <c r="K188" s="6" t="str">
        <f t="shared" si="10"/>
        <v>2016238</v>
      </c>
      <c r="L188" s="5">
        <f t="shared" si="11"/>
        <v>238</v>
      </c>
    </row>
    <row r="189" spans="1:12" ht="18">
      <c r="A189">
        <v>188</v>
      </c>
      <c r="B189">
        <v>1978</v>
      </c>
      <c r="C189">
        <v>45.45</v>
      </c>
      <c r="D189">
        <v>-74.150000000000006</v>
      </c>
      <c r="E189" s="4">
        <v>42519</v>
      </c>
      <c r="F189" s="6" t="str">
        <f t="shared" si="8"/>
        <v>2016150</v>
      </c>
      <c r="G189" s="5">
        <f t="shared" si="9"/>
        <v>150</v>
      </c>
      <c r="H189" s="1"/>
      <c r="J189" s="1">
        <v>42613</v>
      </c>
      <c r="K189" s="6" t="str">
        <f t="shared" si="10"/>
        <v>2016244</v>
      </c>
      <c r="L189" s="5">
        <f t="shared" si="11"/>
        <v>244</v>
      </c>
    </row>
    <row r="190" spans="1:12" ht="18">
      <c r="A190">
        <v>189</v>
      </c>
      <c r="B190">
        <v>1978</v>
      </c>
      <c r="C190">
        <v>45.18333333333333</v>
      </c>
      <c r="D190">
        <v>-73.849999999999994</v>
      </c>
      <c r="E190" s="4">
        <v>42517</v>
      </c>
      <c r="F190" s="6" t="str">
        <f t="shared" si="8"/>
        <v>2016148</v>
      </c>
      <c r="G190" s="5">
        <f t="shared" si="9"/>
        <v>148</v>
      </c>
      <c r="H190" s="1"/>
      <c r="J190" s="1">
        <v>42612</v>
      </c>
      <c r="K190" s="6" t="str">
        <f t="shared" si="10"/>
        <v>2016243</v>
      </c>
      <c r="L190" s="5">
        <f t="shared" si="11"/>
        <v>243</v>
      </c>
    </row>
    <row r="191" spans="1:12" ht="18">
      <c r="A191">
        <v>190</v>
      </c>
      <c r="B191">
        <v>1978</v>
      </c>
      <c r="C191">
        <v>45.155000000000001</v>
      </c>
      <c r="D191">
        <v>-73.812222222222218</v>
      </c>
      <c r="E191" s="4">
        <v>42502</v>
      </c>
      <c r="F191" s="6" t="str">
        <f t="shared" si="8"/>
        <v>2016133</v>
      </c>
      <c r="G191" s="5">
        <f t="shared" si="9"/>
        <v>133</v>
      </c>
      <c r="H191" s="1"/>
      <c r="J191" s="1">
        <v>42607</v>
      </c>
      <c r="K191" s="6" t="str">
        <f t="shared" si="10"/>
        <v>2016238</v>
      </c>
      <c r="L191" s="5">
        <f t="shared" si="11"/>
        <v>238</v>
      </c>
    </row>
    <row r="192" spans="1:12" ht="18">
      <c r="A192">
        <v>191</v>
      </c>
      <c r="B192">
        <v>1978</v>
      </c>
      <c r="C192">
        <v>45.4</v>
      </c>
      <c r="D192">
        <v>-73.95</v>
      </c>
      <c r="E192" s="4">
        <v>42487</v>
      </c>
      <c r="F192" s="6" t="str">
        <f t="shared" si="8"/>
        <v>2016118</v>
      </c>
      <c r="G192" s="5">
        <f t="shared" si="9"/>
        <v>118</v>
      </c>
      <c r="H192" s="1"/>
      <c r="J192" s="1">
        <v>42604</v>
      </c>
      <c r="K192" s="6" t="str">
        <f t="shared" si="10"/>
        <v>2016235</v>
      </c>
      <c r="L192" s="5">
        <f t="shared" si="11"/>
        <v>235</v>
      </c>
    </row>
    <row r="193" spans="1:12" ht="18">
      <c r="A193">
        <v>192</v>
      </c>
      <c r="B193">
        <v>1978</v>
      </c>
      <c r="C193">
        <v>45.133333333333333</v>
      </c>
      <c r="D193">
        <v>-74</v>
      </c>
      <c r="E193" s="4">
        <v>42510</v>
      </c>
      <c r="F193" s="6" t="str">
        <f t="shared" si="8"/>
        <v>2016141</v>
      </c>
      <c r="G193" s="5">
        <f t="shared" si="9"/>
        <v>141</v>
      </c>
      <c r="H193" s="1"/>
      <c r="J193" s="1">
        <v>42612</v>
      </c>
      <c r="K193" s="6" t="str">
        <f t="shared" si="10"/>
        <v>2016243</v>
      </c>
      <c r="L193" s="5">
        <f t="shared" si="11"/>
        <v>243</v>
      </c>
    </row>
    <row r="194" spans="1:12" ht="18">
      <c r="A194">
        <v>193</v>
      </c>
      <c r="B194">
        <v>1978</v>
      </c>
      <c r="C194">
        <v>45.45</v>
      </c>
      <c r="D194">
        <v>-74.150000000000006</v>
      </c>
      <c r="E194" s="4">
        <v>42519</v>
      </c>
      <c r="F194" s="6" t="str">
        <f t="shared" si="8"/>
        <v>2016150</v>
      </c>
      <c r="G194" s="5">
        <f t="shared" si="9"/>
        <v>150</v>
      </c>
      <c r="H194" s="1"/>
      <c r="J194" s="1">
        <v>42631</v>
      </c>
      <c r="K194" s="6" t="str">
        <f t="shared" si="10"/>
        <v>2016262</v>
      </c>
      <c r="L194" s="5">
        <f t="shared" si="11"/>
        <v>262</v>
      </c>
    </row>
    <row r="195" spans="1:12" ht="18">
      <c r="A195">
        <v>194</v>
      </c>
      <c r="B195">
        <v>1978</v>
      </c>
      <c r="C195">
        <v>45.18333333333333</v>
      </c>
      <c r="D195">
        <v>-73.849999999999994</v>
      </c>
      <c r="E195" s="4">
        <v>42517</v>
      </c>
      <c r="F195" s="6" t="str">
        <f t="shared" si="8"/>
        <v>2016148</v>
      </c>
      <c r="G195" s="5">
        <f t="shared" si="9"/>
        <v>148</v>
      </c>
      <c r="H195" s="1"/>
      <c r="J195" s="1">
        <v>42612</v>
      </c>
      <c r="K195" s="6" t="str">
        <f t="shared" si="10"/>
        <v>2016243</v>
      </c>
      <c r="L195" s="5">
        <f t="shared" si="11"/>
        <v>243</v>
      </c>
    </row>
    <row r="196" spans="1:12" ht="18">
      <c r="A196">
        <v>195</v>
      </c>
      <c r="B196">
        <v>1978</v>
      </c>
      <c r="C196">
        <v>45.155000000000001</v>
      </c>
      <c r="D196">
        <v>-73.812222222222218</v>
      </c>
      <c r="E196" s="4">
        <v>42502</v>
      </c>
      <c r="F196" s="6" t="str">
        <f t="shared" si="8"/>
        <v>2016133</v>
      </c>
      <c r="G196" s="5">
        <f t="shared" si="9"/>
        <v>133</v>
      </c>
      <c r="H196" s="1"/>
      <c r="J196" s="1">
        <v>42612</v>
      </c>
      <c r="K196" s="6" t="str">
        <f t="shared" si="10"/>
        <v>2016243</v>
      </c>
      <c r="L196" s="5">
        <f t="shared" si="11"/>
        <v>243</v>
      </c>
    </row>
    <row r="197" spans="1:12" ht="18">
      <c r="A197">
        <v>196</v>
      </c>
      <c r="B197">
        <v>1967</v>
      </c>
      <c r="C197">
        <v>45.133333333333333</v>
      </c>
      <c r="D197">
        <v>-74</v>
      </c>
      <c r="E197" s="4">
        <v>42496</v>
      </c>
      <c r="F197" s="6" t="str">
        <f t="shared" si="8"/>
        <v>2016127</v>
      </c>
      <c r="G197" s="5">
        <f t="shared" si="9"/>
        <v>127</v>
      </c>
      <c r="H197" s="1"/>
      <c r="J197" s="1">
        <v>42649</v>
      </c>
      <c r="K197" s="6" t="str">
        <f t="shared" si="10"/>
        <v>2016280</v>
      </c>
      <c r="L197" s="5">
        <f t="shared" si="11"/>
        <v>280</v>
      </c>
    </row>
    <row r="198" spans="1:12" ht="18">
      <c r="A198">
        <v>197</v>
      </c>
      <c r="B198">
        <v>1967</v>
      </c>
      <c r="C198">
        <v>45.133333333333333</v>
      </c>
      <c r="D198">
        <v>-74</v>
      </c>
      <c r="E198" s="4">
        <v>42496</v>
      </c>
      <c r="F198" s="6" t="str">
        <f t="shared" si="8"/>
        <v>2016127</v>
      </c>
      <c r="G198" s="5">
        <f t="shared" si="9"/>
        <v>127</v>
      </c>
      <c r="H198" s="1"/>
      <c r="J198" s="1">
        <v>42649</v>
      </c>
      <c r="K198" s="6" t="str">
        <f t="shared" si="10"/>
        <v>2016280</v>
      </c>
      <c r="L198" s="5">
        <f t="shared" si="11"/>
        <v>280</v>
      </c>
    </row>
    <row r="199" spans="1:12" ht="18">
      <c r="A199">
        <v>198</v>
      </c>
      <c r="B199">
        <v>1967</v>
      </c>
      <c r="C199">
        <v>45.05</v>
      </c>
      <c r="D199">
        <v>-72.833333333333329</v>
      </c>
      <c r="E199" s="4">
        <v>42514</v>
      </c>
      <c r="F199" s="6" t="str">
        <f t="shared" si="8"/>
        <v>2016145</v>
      </c>
      <c r="G199" s="5">
        <f t="shared" si="9"/>
        <v>145</v>
      </c>
      <c r="H199" s="1"/>
      <c r="J199" s="1">
        <v>42657</v>
      </c>
      <c r="K199" s="6" t="str">
        <f t="shared" si="10"/>
        <v>2016288</v>
      </c>
      <c r="L199" s="5">
        <f t="shared" si="11"/>
        <v>288</v>
      </c>
    </row>
    <row r="200" spans="1:12" ht="18">
      <c r="A200">
        <v>199</v>
      </c>
      <c r="B200">
        <v>1967</v>
      </c>
      <c r="C200">
        <v>45.05</v>
      </c>
      <c r="D200">
        <v>-72.833333333333329</v>
      </c>
      <c r="E200" s="4">
        <v>42514</v>
      </c>
      <c r="F200" s="6" t="str">
        <f t="shared" si="8"/>
        <v>2016145</v>
      </c>
      <c r="G200" s="5">
        <f t="shared" si="9"/>
        <v>145</v>
      </c>
      <c r="H200" s="1"/>
      <c r="J200" s="1">
        <v>42657</v>
      </c>
      <c r="K200" s="6" t="str">
        <f t="shared" si="10"/>
        <v>2016288</v>
      </c>
      <c r="L200" s="5">
        <f t="shared" si="11"/>
        <v>288</v>
      </c>
    </row>
    <row r="201" spans="1:12" ht="18">
      <c r="A201">
        <v>200</v>
      </c>
      <c r="B201">
        <v>1968</v>
      </c>
      <c r="C201">
        <v>45.4</v>
      </c>
      <c r="D201">
        <v>-73.95</v>
      </c>
      <c r="E201" s="4">
        <v>42518</v>
      </c>
      <c r="F201" s="6" t="str">
        <f t="shared" si="8"/>
        <v>2016149</v>
      </c>
      <c r="G201" s="5">
        <f t="shared" si="9"/>
        <v>149</v>
      </c>
      <c r="H201" s="1"/>
      <c r="J201" s="1">
        <v>42658</v>
      </c>
      <c r="K201" s="6" t="str">
        <f t="shared" si="10"/>
        <v>2016289</v>
      </c>
      <c r="L201" s="5">
        <f t="shared" si="11"/>
        <v>289</v>
      </c>
    </row>
    <row r="202" spans="1:12" ht="18">
      <c r="A202">
        <v>201</v>
      </c>
      <c r="B202">
        <v>1968</v>
      </c>
      <c r="C202">
        <v>45.4</v>
      </c>
      <c r="D202">
        <v>-73.95</v>
      </c>
      <c r="E202" s="4">
        <v>42518</v>
      </c>
      <c r="F202" s="6" t="str">
        <f t="shared" si="8"/>
        <v>2016149</v>
      </c>
      <c r="G202" s="5">
        <f t="shared" si="9"/>
        <v>149</v>
      </c>
      <c r="H202" s="1"/>
      <c r="J202" s="1">
        <v>42658</v>
      </c>
      <c r="K202" s="6" t="str">
        <f t="shared" si="10"/>
        <v>2016289</v>
      </c>
      <c r="L202" s="5">
        <f t="shared" si="11"/>
        <v>289</v>
      </c>
    </row>
    <row r="203" spans="1:12" ht="18">
      <c r="A203">
        <v>202</v>
      </c>
      <c r="B203">
        <v>1968</v>
      </c>
      <c r="C203">
        <v>45.35</v>
      </c>
      <c r="D203">
        <v>-74.216666666666669</v>
      </c>
      <c r="E203" s="4">
        <v>42505</v>
      </c>
      <c r="F203" s="6" t="str">
        <f t="shared" si="8"/>
        <v>2016136</v>
      </c>
      <c r="G203" s="5">
        <f t="shared" si="9"/>
        <v>136</v>
      </c>
      <c r="H203" s="1"/>
      <c r="J203" s="1">
        <v>42652</v>
      </c>
      <c r="K203" s="6" t="str">
        <f t="shared" si="10"/>
        <v>2016283</v>
      </c>
      <c r="L203" s="5">
        <f t="shared" si="11"/>
        <v>283</v>
      </c>
    </row>
    <row r="204" spans="1:12" ht="18">
      <c r="A204">
        <v>203</v>
      </c>
      <c r="B204">
        <v>1968</v>
      </c>
      <c r="C204">
        <v>45.35</v>
      </c>
      <c r="D204">
        <v>-74.216666666666669</v>
      </c>
      <c r="E204" s="4">
        <v>42505</v>
      </c>
      <c r="F204" s="6" t="str">
        <f t="shared" si="8"/>
        <v>2016136</v>
      </c>
      <c r="G204" s="5">
        <f t="shared" si="9"/>
        <v>136</v>
      </c>
      <c r="H204" s="1"/>
      <c r="J204" s="1">
        <v>42652</v>
      </c>
      <c r="K204" s="6" t="str">
        <f t="shared" si="10"/>
        <v>2016283</v>
      </c>
      <c r="L204" s="5">
        <f t="shared" si="11"/>
        <v>283</v>
      </c>
    </row>
    <row r="205" spans="1:12" ht="18">
      <c r="A205">
        <v>204</v>
      </c>
      <c r="B205">
        <v>1968</v>
      </c>
      <c r="C205">
        <v>45.283333333333331</v>
      </c>
      <c r="D205">
        <v>-72.983333333333334</v>
      </c>
      <c r="E205" s="4">
        <v>42513</v>
      </c>
      <c r="F205" s="6" t="str">
        <f t="shared" si="8"/>
        <v>2016144</v>
      </c>
      <c r="G205" s="5">
        <f t="shared" si="9"/>
        <v>144</v>
      </c>
      <c r="H205" s="1"/>
      <c r="J205" s="1">
        <v>42663</v>
      </c>
      <c r="K205" s="6" t="str">
        <f t="shared" si="10"/>
        <v>2016294</v>
      </c>
      <c r="L205" s="5">
        <f t="shared" si="11"/>
        <v>294</v>
      </c>
    </row>
    <row r="206" spans="1:12" ht="18">
      <c r="A206">
        <v>205</v>
      </c>
      <c r="B206">
        <v>1968</v>
      </c>
      <c r="C206">
        <v>45.283333333333331</v>
      </c>
      <c r="D206">
        <v>-72.983333333333334</v>
      </c>
      <c r="E206" s="4">
        <v>42513</v>
      </c>
      <c r="F206" s="6" t="str">
        <f t="shared" si="8"/>
        <v>2016144</v>
      </c>
      <c r="G206" s="5">
        <f t="shared" si="9"/>
        <v>144</v>
      </c>
      <c r="H206" s="1"/>
      <c r="J206" s="1">
        <v>42663</v>
      </c>
      <c r="K206" s="6" t="str">
        <f t="shared" si="10"/>
        <v>2016294</v>
      </c>
      <c r="L206" s="5">
        <f t="shared" si="11"/>
        <v>294</v>
      </c>
    </row>
    <row r="207" spans="1:12" ht="18">
      <c r="A207">
        <v>206</v>
      </c>
      <c r="B207">
        <v>1990</v>
      </c>
      <c r="C207">
        <v>45.643055555555556</v>
      </c>
      <c r="D207">
        <v>-72.900833333333338</v>
      </c>
      <c r="F207" s="6"/>
    </row>
    <row r="208" spans="1:12" ht="18">
      <c r="A208">
        <v>207</v>
      </c>
      <c r="B208">
        <v>1990</v>
      </c>
      <c r="C208">
        <v>45.133333333333333</v>
      </c>
      <c r="D208">
        <v>-74</v>
      </c>
      <c r="F208" s="6"/>
    </row>
    <row r="209" spans="1:12" ht="18">
      <c r="A209">
        <v>208</v>
      </c>
      <c r="B209">
        <v>1991</v>
      </c>
      <c r="C209">
        <v>45.643055555555556</v>
      </c>
      <c r="D209">
        <v>-72.900833333333338</v>
      </c>
      <c r="F209" s="6"/>
    </row>
    <row r="210" spans="1:12" ht="18">
      <c r="A210">
        <v>209</v>
      </c>
      <c r="B210">
        <v>1991</v>
      </c>
      <c r="C210">
        <v>45.133333333333333</v>
      </c>
      <c r="D210">
        <v>-74</v>
      </c>
      <c r="F210" s="6"/>
    </row>
    <row r="211" spans="1:12" ht="18">
      <c r="A211">
        <v>210</v>
      </c>
      <c r="B211">
        <v>1999</v>
      </c>
      <c r="C211">
        <v>45.783333333333331</v>
      </c>
      <c r="D211">
        <v>-73.183333333333337</v>
      </c>
      <c r="E211" s="4">
        <v>42500</v>
      </c>
      <c r="F211" s="6" t="str">
        <f t="shared" si="8"/>
        <v>2016131</v>
      </c>
      <c r="G211" s="5">
        <f t="shared" si="9"/>
        <v>131</v>
      </c>
      <c r="H211" s="1"/>
      <c r="J211" s="1">
        <v>42646</v>
      </c>
      <c r="K211" s="6" t="str">
        <f t="shared" ref="K211:K274" si="12">YEAR(J211)&amp;TEXT(J211-DATE(YEAR(J211),1,0),"000")</f>
        <v>2016277</v>
      </c>
      <c r="L211" s="5">
        <f t="shared" ref="L211:L274" si="13">K211-2016000</f>
        <v>277</v>
      </c>
    </row>
    <row r="212" spans="1:12" ht="18">
      <c r="A212">
        <v>211</v>
      </c>
      <c r="B212">
        <v>1999</v>
      </c>
      <c r="C212">
        <v>45.783333333333331</v>
      </c>
      <c r="D212">
        <v>-73.183333333333337</v>
      </c>
      <c r="E212" s="4">
        <v>42500</v>
      </c>
      <c r="F212" s="6" t="str">
        <f t="shared" si="8"/>
        <v>2016131</v>
      </c>
      <c r="G212" s="5">
        <f t="shared" si="9"/>
        <v>131</v>
      </c>
      <c r="H212" s="1"/>
      <c r="J212" s="1">
        <v>42646</v>
      </c>
      <c r="K212" s="6" t="str">
        <f t="shared" si="12"/>
        <v>2016277</v>
      </c>
      <c r="L212" s="5">
        <f t="shared" si="13"/>
        <v>277</v>
      </c>
    </row>
    <row r="213" spans="1:12" ht="18">
      <c r="A213">
        <v>212</v>
      </c>
      <c r="B213">
        <v>1999</v>
      </c>
      <c r="C213">
        <v>45.483333333333334</v>
      </c>
      <c r="D213">
        <v>-72.75</v>
      </c>
      <c r="E213" s="4">
        <v>42496</v>
      </c>
      <c r="F213" s="6" t="str">
        <f t="shared" si="8"/>
        <v>2016127</v>
      </c>
      <c r="G213" s="5">
        <f t="shared" si="9"/>
        <v>127</v>
      </c>
      <c r="H213" s="1"/>
      <c r="J213" s="1">
        <v>42638</v>
      </c>
      <c r="K213" s="6" t="str">
        <f t="shared" si="12"/>
        <v>2016269</v>
      </c>
      <c r="L213" s="5">
        <f t="shared" si="13"/>
        <v>269</v>
      </c>
    </row>
    <row r="214" spans="1:12" ht="18">
      <c r="A214">
        <v>213</v>
      </c>
      <c r="B214">
        <v>1999</v>
      </c>
      <c r="C214">
        <v>45.483333333333334</v>
      </c>
      <c r="D214">
        <v>-72.75</v>
      </c>
      <c r="E214" s="4">
        <v>42496</v>
      </c>
      <c r="F214" s="6" t="str">
        <f t="shared" si="8"/>
        <v>2016127</v>
      </c>
      <c r="G214" s="5">
        <f t="shared" si="9"/>
        <v>127</v>
      </c>
      <c r="H214" s="1"/>
      <c r="J214" s="1">
        <v>42638</v>
      </c>
      <c r="K214" s="6" t="str">
        <f t="shared" si="12"/>
        <v>2016269</v>
      </c>
      <c r="L214" s="5">
        <f t="shared" si="13"/>
        <v>269</v>
      </c>
    </row>
    <row r="215" spans="1:12" ht="18">
      <c r="A215">
        <v>214</v>
      </c>
      <c r="B215">
        <v>1999</v>
      </c>
      <c r="C215">
        <v>45.783333333333331</v>
      </c>
      <c r="D215">
        <v>-73.150000000000006</v>
      </c>
      <c r="E215" s="4">
        <v>42497</v>
      </c>
      <c r="F215" s="6" t="str">
        <f t="shared" si="8"/>
        <v>2016128</v>
      </c>
      <c r="G215" s="5">
        <f t="shared" si="9"/>
        <v>128</v>
      </c>
      <c r="H215" s="1"/>
      <c r="J215" s="1">
        <v>42638</v>
      </c>
      <c r="K215" s="6" t="str">
        <f t="shared" si="12"/>
        <v>2016269</v>
      </c>
      <c r="L215" s="5">
        <f t="shared" si="13"/>
        <v>269</v>
      </c>
    </row>
    <row r="216" spans="1:12" ht="18">
      <c r="A216">
        <v>215</v>
      </c>
      <c r="B216">
        <v>1999</v>
      </c>
      <c r="C216">
        <v>45.783333333333331</v>
      </c>
      <c r="D216">
        <v>-73.150000000000006</v>
      </c>
      <c r="E216" s="4">
        <v>42497</v>
      </c>
      <c r="F216" s="6" t="str">
        <f t="shared" si="8"/>
        <v>2016128</v>
      </c>
      <c r="G216" s="5">
        <f t="shared" si="9"/>
        <v>128</v>
      </c>
      <c r="H216" s="1"/>
      <c r="J216" s="1">
        <v>42638</v>
      </c>
      <c r="K216" s="6" t="str">
        <f t="shared" si="12"/>
        <v>2016269</v>
      </c>
      <c r="L216" s="5">
        <f t="shared" si="13"/>
        <v>269</v>
      </c>
    </row>
    <row r="217" spans="1:12" ht="18">
      <c r="A217">
        <v>216</v>
      </c>
      <c r="B217">
        <v>1999</v>
      </c>
      <c r="C217">
        <v>45.883333333333333</v>
      </c>
      <c r="D217">
        <v>-72.666666666666671</v>
      </c>
      <c r="E217" s="4">
        <v>42504</v>
      </c>
      <c r="F217" s="6" t="str">
        <f t="shared" si="8"/>
        <v>2016135</v>
      </c>
      <c r="G217" s="5">
        <f t="shared" si="9"/>
        <v>135</v>
      </c>
      <c r="H217" s="1"/>
      <c r="J217" s="1">
        <v>42646</v>
      </c>
      <c r="K217" s="6" t="str">
        <f t="shared" si="12"/>
        <v>2016277</v>
      </c>
      <c r="L217" s="5">
        <f t="shared" si="13"/>
        <v>277</v>
      </c>
    </row>
    <row r="218" spans="1:12" ht="18">
      <c r="A218">
        <v>217</v>
      </c>
      <c r="B218">
        <v>1999</v>
      </c>
      <c r="C218">
        <v>45.883333333333333</v>
      </c>
      <c r="D218">
        <v>-72.666666666666671</v>
      </c>
      <c r="E218" s="4">
        <v>42504</v>
      </c>
      <c r="F218" s="6" t="str">
        <f t="shared" ref="F218:F281" si="14">YEAR(E218)&amp;TEXT(E218-DATE(YEAR(E218),1,0),"000")</f>
        <v>2016135</v>
      </c>
      <c r="G218" s="5">
        <f t="shared" ref="G218:G281" si="15">F218-2016000</f>
        <v>135</v>
      </c>
      <c r="H218" s="1"/>
      <c r="J218" s="1">
        <v>42646</v>
      </c>
      <c r="K218" s="6" t="str">
        <f t="shared" si="12"/>
        <v>2016277</v>
      </c>
      <c r="L218" s="5">
        <f t="shared" si="13"/>
        <v>277</v>
      </c>
    </row>
    <row r="219" spans="1:12" ht="18">
      <c r="A219">
        <v>218</v>
      </c>
      <c r="B219">
        <v>1999</v>
      </c>
      <c r="C219">
        <v>45.883333333333333</v>
      </c>
      <c r="D219">
        <v>-72.766666666666666</v>
      </c>
      <c r="E219" s="4">
        <v>42503</v>
      </c>
      <c r="F219" s="6" t="str">
        <f t="shared" si="14"/>
        <v>2016134</v>
      </c>
      <c r="G219" s="5">
        <f t="shared" si="15"/>
        <v>134</v>
      </c>
      <c r="H219" s="1"/>
      <c r="J219" s="1">
        <v>42645</v>
      </c>
      <c r="K219" s="6" t="str">
        <f t="shared" si="12"/>
        <v>2016276</v>
      </c>
      <c r="L219" s="5">
        <f t="shared" si="13"/>
        <v>276</v>
      </c>
    </row>
    <row r="220" spans="1:12" ht="18">
      <c r="A220">
        <v>219</v>
      </c>
      <c r="B220">
        <v>1999</v>
      </c>
      <c r="C220">
        <v>45.883333333333333</v>
      </c>
      <c r="D220">
        <v>-72.766666666666666</v>
      </c>
      <c r="E220" s="4">
        <v>42503</v>
      </c>
      <c r="F220" s="6" t="str">
        <f t="shared" si="14"/>
        <v>2016134</v>
      </c>
      <c r="G220" s="5">
        <f t="shared" si="15"/>
        <v>134</v>
      </c>
      <c r="H220" s="1"/>
      <c r="J220" s="1">
        <v>42645</v>
      </c>
      <c r="K220" s="6" t="str">
        <f t="shared" si="12"/>
        <v>2016276</v>
      </c>
      <c r="L220" s="5">
        <f t="shared" si="13"/>
        <v>276</v>
      </c>
    </row>
    <row r="221" spans="1:12" ht="18">
      <c r="A221">
        <v>220</v>
      </c>
      <c r="B221">
        <v>1999</v>
      </c>
      <c r="C221">
        <v>45.85</v>
      </c>
      <c r="D221">
        <v>-73.766666666666666</v>
      </c>
      <c r="E221" s="4">
        <v>42491</v>
      </c>
      <c r="F221" s="6" t="str">
        <f t="shared" si="14"/>
        <v>2016122</v>
      </c>
      <c r="G221" s="5">
        <f t="shared" si="15"/>
        <v>122</v>
      </c>
      <c r="H221" s="1"/>
      <c r="J221" s="1">
        <v>42639</v>
      </c>
      <c r="K221" s="6" t="str">
        <f t="shared" si="12"/>
        <v>2016270</v>
      </c>
      <c r="L221" s="5">
        <f t="shared" si="13"/>
        <v>270</v>
      </c>
    </row>
    <row r="222" spans="1:12" ht="18">
      <c r="A222">
        <v>221</v>
      </c>
      <c r="B222">
        <v>1999</v>
      </c>
      <c r="C222">
        <v>45.85</v>
      </c>
      <c r="D222">
        <v>-73.766666666666666</v>
      </c>
      <c r="E222" s="4">
        <v>42491</v>
      </c>
      <c r="F222" s="6" t="str">
        <f t="shared" si="14"/>
        <v>2016122</v>
      </c>
      <c r="G222" s="5">
        <f t="shared" si="15"/>
        <v>122</v>
      </c>
      <c r="H222" s="1"/>
      <c r="J222" s="1">
        <v>42639</v>
      </c>
      <c r="K222" s="6" t="str">
        <f t="shared" si="12"/>
        <v>2016270</v>
      </c>
      <c r="L222" s="5">
        <f t="shared" si="13"/>
        <v>270</v>
      </c>
    </row>
    <row r="223" spans="1:12" ht="18">
      <c r="A223">
        <v>222</v>
      </c>
      <c r="B223">
        <v>1999</v>
      </c>
      <c r="C223">
        <v>49.43333333333333</v>
      </c>
      <c r="D223">
        <v>-73.166666666666671</v>
      </c>
      <c r="E223" s="4">
        <v>42489</v>
      </c>
      <c r="F223" s="6" t="str">
        <f t="shared" si="14"/>
        <v>2016120</v>
      </c>
      <c r="G223" s="5">
        <f t="shared" si="15"/>
        <v>120</v>
      </c>
      <c r="H223" s="1"/>
      <c r="J223" s="1">
        <v>42632</v>
      </c>
      <c r="K223" s="6" t="str">
        <f t="shared" si="12"/>
        <v>2016263</v>
      </c>
      <c r="L223" s="5">
        <f t="shared" si="13"/>
        <v>263</v>
      </c>
    </row>
    <row r="224" spans="1:12" ht="18">
      <c r="A224">
        <v>223</v>
      </c>
      <c r="B224">
        <v>1999</v>
      </c>
      <c r="C224">
        <v>50.43333333333333</v>
      </c>
      <c r="D224">
        <v>-73.166666666666671</v>
      </c>
      <c r="E224" s="4">
        <v>42489</v>
      </c>
      <c r="F224" s="6" t="str">
        <f t="shared" si="14"/>
        <v>2016120</v>
      </c>
      <c r="G224" s="5">
        <f t="shared" si="15"/>
        <v>120</v>
      </c>
      <c r="H224" s="1"/>
      <c r="J224" s="1">
        <v>42632</v>
      </c>
      <c r="K224" s="6" t="str">
        <f t="shared" si="12"/>
        <v>2016263</v>
      </c>
      <c r="L224" s="5">
        <f t="shared" si="13"/>
        <v>263</v>
      </c>
    </row>
    <row r="225" spans="1:12" ht="18">
      <c r="A225">
        <v>224</v>
      </c>
      <c r="B225">
        <v>1999</v>
      </c>
      <c r="C225">
        <v>45.25</v>
      </c>
      <c r="D225">
        <v>-73.8</v>
      </c>
      <c r="E225" s="4">
        <v>42491</v>
      </c>
      <c r="F225" s="6" t="str">
        <f t="shared" si="14"/>
        <v>2016122</v>
      </c>
      <c r="G225" s="5">
        <f t="shared" si="15"/>
        <v>122</v>
      </c>
      <c r="H225" s="1"/>
      <c r="J225" s="1">
        <v>42632</v>
      </c>
      <c r="K225" s="6" t="str">
        <f t="shared" si="12"/>
        <v>2016263</v>
      </c>
      <c r="L225" s="5">
        <f t="shared" si="13"/>
        <v>263</v>
      </c>
    </row>
    <row r="226" spans="1:12" ht="18">
      <c r="A226">
        <v>225</v>
      </c>
      <c r="B226">
        <v>1999</v>
      </c>
      <c r="C226">
        <v>45.25</v>
      </c>
      <c r="D226">
        <v>-73.8</v>
      </c>
      <c r="E226" s="4">
        <v>42491</v>
      </c>
      <c r="F226" s="6" t="str">
        <f t="shared" si="14"/>
        <v>2016122</v>
      </c>
      <c r="G226" s="5">
        <f t="shared" si="15"/>
        <v>122</v>
      </c>
      <c r="H226" s="1"/>
      <c r="J226" s="1">
        <v>42632</v>
      </c>
      <c r="K226" s="6" t="str">
        <f t="shared" si="12"/>
        <v>2016263</v>
      </c>
      <c r="L226" s="5">
        <f t="shared" si="13"/>
        <v>263</v>
      </c>
    </row>
    <row r="227" spans="1:12" ht="18">
      <c r="A227">
        <v>226</v>
      </c>
      <c r="B227">
        <v>1999</v>
      </c>
      <c r="C227">
        <v>45.883333333333333</v>
      </c>
      <c r="D227">
        <v>-73.150000000000006</v>
      </c>
      <c r="E227" s="4">
        <v>42495</v>
      </c>
      <c r="F227" s="6" t="str">
        <f t="shared" si="14"/>
        <v>2016126</v>
      </c>
      <c r="G227" s="5">
        <f t="shared" si="15"/>
        <v>126</v>
      </c>
      <c r="H227" s="1"/>
      <c r="J227" s="1">
        <v>42638</v>
      </c>
      <c r="K227" s="6" t="str">
        <f t="shared" si="12"/>
        <v>2016269</v>
      </c>
      <c r="L227" s="5">
        <f t="shared" si="13"/>
        <v>269</v>
      </c>
    </row>
    <row r="228" spans="1:12" ht="18">
      <c r="A228">
        <v>227</v>
      </c>
      <c r="B228">
        <v>1999</v>
      </c>
      <c r="C228">
        <v>45.883333333333333</v>
      </c>
      <c r="D228">
        <v>-73.150000000000006</v>
      </c>
      <c r="E228" s="4">
        <v>42495</v>
      </c>
      <c r="F228" s="6" t="str">
        <f t="shared" si="14"/>
        <v>2016126</v>
      </c>
      <c r="G228" s="5">
        <f t="shared" si="15"/>
        <v>126</v>
      </c>
      <c r="H228" s="1"/>
      <c r="J228" s="1">
        <v>42638</v>
      </c>
      <c r="K228" s="6" t="str">
        <f t="shared" si="12"/>
        <v>2016269</v>
      </c>
      <c r="L228" s="5">
        <f t="shared" si="13"/>
        <v>269</v>
      </c>
    </row>
    <row r="229" spans="1:12" ht="18">
      <c r="A229">
        <v>228</v>
      </c>
      <c r="B229">
        <v>1999</v>
      </c>
      <c r="C229">
        <v>46.166666666666664</v>
      </c>
      <c r="D229">
        <v>-71.88333333333334</v>
      </c>
      <c r="E229" s="4">
        <v>42492</v>
      </c>
      <c r="F229" s="6" t="str">
        <f t="shared" si="14"/>
        <v>2016123</v>
      </c>
      <c r="G229" s="5">
        <f t="shared" si="15"/>
        <v>123</v>
      </c>
      <c r="H229" s="1"/>
      <c r="J229" s="1">
        <v>42644</v>
      </c>
      <c r="K229" s="6" t="str">
        <f t="shared" si="12"/>
        <v>2016275</v>
      </c>
      <c r="L229" s="5">
        <f t="shared" si="13"/>
        <v>275</v>
      </c>
    </row>
    <row r="230" spans="1:12" ht="18">
      <c r="A230">
        <v>229</v>
      </c>
      <c r="B230">
        <v>1999</v>
      </c>
      <c r="C230">
        <v>46.166666666666664</v>
      </c>
      <c r="D230">
        <v>-71.88333333333334</v>
      </c>
      <c r="E230" s="4">
        <v>42492</v>
      </c>
      <c r="F230" s="6" t="str">
        <f t="shared" si="14"/>
        <v>2016123</v>
      </c>
      <c r="G230" s="5">
        <f t="shared" si="15"/>
        <v>123</v>
      </c>
      <c r="H230" s="1"/>
      <c r="J230" s="1">
        <v>42644</v>
      </c>
      <c r="K230" s="6" t="str">
        <f t="shared" si="12"/>
        <v>2016275</v>
      </c>
      <c r="L230" s="5">
        <f t="shared" si="13"/>
        <v>275</v>
      </c>
    </row>
    <row r="231" spans="1:12" ht="18">
      <c r="A231">
        <v>230</v>
      </c>
      <c r="B231">
        <v>1999</v>
      </c>
      <c r="C231">
        <v>45.883333333333333</v>
      </c>
      <c r="D231">
        <v>-73.166666666666671</v>
      </c>
      <c r="E231" s="4">
        <v>42493</v>
      </c>
      <c r="F231" s="6" t="str">
        <f t="shared" si="14"/>
        <v>2016124</v>
      </c>
      <c r="G231" s="5">
        <f t="shared" si="15"/>
        <v>124</v>
      </c>
      <c r="H231" s="1"/>
      <c r="J231" s="1">
        <v>42628</v>
      </c>
      <c r="K231" s="6" t="str">
        <f t="shared" si="12"/>
        <v>2016259</v>
      </c>
      <c r="L231" s="5">
        <f t="shared" si="13"/>
        <v>259</v>
      </c>
    </row>
    <row r="232" spans="1:12" ht="18">
      <c r="A232">
        <v>231</v>
      </c>
      <c r="B232">
        <v>1999</v>
      </c>
      <c r="C232">
        <v>45.883333333333333</v>
      </c>
      <c r="D232">
        <v>-73.166666666666671</v>
      </c>
      <c r="E232" s="4">
        <v>42493</v>
      </c>
      <c r="F232" s="6" t="str">
        <f t="shared" si="14"/>
        <v>2016124</v>
      </c>
      <c r="G232" s="5">
        <f t="shared" si="15"/>
        <v>124</v>
      </c>
      <c r="H232" s="1"/>
      <c r="J232" s="1">
        <v>42628</v>
      </c>
      <c r="K232" s="6" t="str">
        <f t="shared" si="12"/>
        <v>2016259</v>
      </c>
      <c r="L232" s="5">
        <f t="shared" si="13"/>
        <v>259</v>
      </c>
    </row>
    <row r="233" spans="1:12" ht="18">
      <c r="A233">
        <v>232</v>
      </c>
      <c r="B233">
        <v>1999</v>
      </c>
      <c r="C233">
        <v>45.207222222222228</v>
      </c>
      <c r="D233">
        <v>-73.228888888888889</v>
      </c>
      <c r="E233" s="4">
        <v>42494</v>
      </c>
      <c r="F233" s="6" t="str">
        <f t="shared" si="14"/>
        <v>2016125</v>
      </c>
      <c r="G233" s="5">
        <f t="shared" si="15"/>
        <v>125</v>
      </c>
      <c r="H233" s="1"/>
      <c r="J233" s="1">
        <v>42635</v>
      </c>
      <c r="K233" s="6" t="str">
        <f t="shared" si="12"/>
        <v>2016266</v>
      </c>
      <c r="L233" s="5">
        <f t="shared" si="13"/>
        <v>266</v>
      </c>
    </row>
    <row r="234" spans="1:12" ht="18">
      <c r="A234">
        <v>233</v>
      </c>
      <c r="B234">
        <v>1999</v>
      </c>
      <c r="C234">
        <v>45.207222222222228</v>
      </c>
      <c r="D234">
        <v>-73.228888888888889</v>
      </c>
      <c r="E234" s="4">
        <v>42494</v>
      </c>
      <c r="F234" s="6" t="str">
        <f t="shared" si="14"/>
        <v>2016125</v>
      </c>
      <c r="G234" s="5">
        <f t="shared" si="15"/>
        <v>125</v>
      </c>
      <c r="H234" s="1"/>
      <c r="J234" s="1">
        <v>42635</v>
      </c>
      <c r="K234" s="6" t="str">
        <f t="shared" si="12"/>
        <v>2016266</v>
      </c>
      <c r="L234" s="5">
        <f t="shared" si="13"/>
        <v>266</v>
      </c>
    </row>
    <row r="235" spans="1:12" ht="18">
      <c r="A235">
        <v>234</v>
      </c>
      <c r="B235">
        <v>1999</v>
      </c>
      <c r="C235">
        <v>45.18333333333333</v>
      </c>
      <c r="D235">
        <v>-74.13333333333334</v>
      </c>
      <c r="E235" s="4">
        <v>42493</v>
      </c>
      <c r="F235" s="6" t="str">
        <f t="shared" si="14"/>
        <v>2016124</v>
      </c>
      <c r="G235" s="5">
        <f t="shared" si="15"/>
        <v>124</v>
      </c>
      <c r="H235" s="1"/>
      <c r="J235" s="1">
        <v>42628</v>
      </c>
      <c r="K235" s="6" t="str">
        <f t="shared" si="12"/>
        <v>2016259</v>
      </c>
      <c r="L235" s="5">
        <f t="shared" si="13"/>
        <v>259</v>
      </c>
    </row>
    <row r="236" spans="1:12" ht="18">
      <c r="A236">
        <v>235</v>
      </c>
      <c r="B236">
        <v>1999</v>
      </c>
      <c r="C236">
        <v>45.12833333333333</v>
      </c>
      <c r="D236">
        <v>-73.321944444444441</v>
      </c>
      <c r="E236" s="4">
        <v>42490</v>
      </c>
      <c r="F236" s="6" t="str">
        <f t="shared" si="14"/>
        <v>2016121</v>
      </c>
      <c r="G236" s="5">
        <f t="shared" si="15"/>
        <v>121</v>
      </c>
      <c r="H236" s="1"/>
      <c r="J236" s="1">
        <v>42635</v>
      </c>
      <c r="K236" s="6" t="str">
        <f t="shared" si="12"/>
        <v>2016266</v>
      </c>
      <c r="L236" s="5">
        <f t="shared" si="13"/>
        <v>266</v>
      </c>
    </row>
    <row r="237" spans="1:12" ht="18">
      <c r="A237">
        <v>236</v>
      </c>
      <c r="B237">
        <v>1999</v>
      </c>
      <c r="C237">
        <v>45.12833333333333</v>
      </c>
      <c r="D237">
        <v>-73.321944444444441</v>
      </c>
      <c r="E237" s="4">
        <v>42490</v>
      </c>
      <c r="F237" s="6" t="str">
        <f t="shared" si="14"/>
        <v>2016121</v>
      </c>
      <c r="G237" s="5">
        <f t="shared" si="15"/>
        <v>121</v>
      </c>
      <c r="H237" s="1"/>
      <c r="J237" s="1">
        <v>42635</v>
      </c>
      <c r="K237" s="6" t="str">
        <f t="shared" si="12"/>
        <v>2016266</v>
      </c>
      <c r="L237" s="5">
        <f t="shared" si="13"/>
        <v>266</v>
      </c>
    </row>
    <row r="238" spans="1:12" ht="18">
      <c r="A238">
        <v>237</v>
      </c>
      <c r="B238">
        <v>1999</v>
      </c>
      <c r="C238">
        <v>46.266666666666666</v>
      </c>
      <c r="D238">
        <v>-72.833333333333329</v>
      </c>
      <c r="E238" s="4">
        <v>42504</v>
      </c>
      <c r="F238" s="6" t="str">
        <f t="shared" si="14"/>
        <v>2016135</v>
      </c>
      <c r="G238" s="5">
        <f t="shared" si="15"/>
        <v>135</v>
      </c>
      <c r="H238" s="1"/>
      <c r="J238" s="1">
        <v>42651</v>
      </c>
      <c r="K238" s="6" t="str">
        <f t="shared" si="12"/>
        <v>2016282</v>
      </c>
      <c r="L238" s="5">
        <f t="shared" si="13"/>
        <v>282</v>
      </c>
    </row>
    <row r="239" spans="1:12" ht="18">
      <c r="A239">
        <v>238</v>
      </c>
      <c r="B239">
        <v>1999</v>
      </c>
      <c r="C239">
        <v>46.266666666666666</v>
      </c>
      <c r="D239">
        <v>-72.833333333333329</v>
      </c>
      <c r="E239" s="4">
        <v>42504</v>
      </c>
      <c r="F239" s="6" t="str">
        <f t="shared" si="14"/>
        <v>2016135</v>
      </c>
      <c r="G239" s="5">
        <f t="shared" si="15"/>
        <v>135</v>
      </c>
      <c r="H239" s="1"/>
      <c r="J239" s="1">
        <v>42651</v>
      </c>
      <c r="K239" s="6" t="str">
        <f t="shared" si="12"/>
        <v>2016282</v>
      </c>
      <c r="L239" s="5">
        <f t="shared" si="13"/>
        <v>282</v>
      </c>
    </row>
    <row r="240" spans="1:12" ht="18">
      <c r="A240">
        <v>239</v>
      </c>
      <c r="B240">
        <v>2000</v>
      </c>
      <c r="C240">
        <v>45.733333333333334</v>
      </c>
      <c r="D240">
        <v>-72.916666666666671</v>
      </c>
      <c r="E240" s="4">
        <v>42507</v>
      </c>
      <c r="F240" s="6" t="str">
        <f t="shared" si="14"/>
        <v>2016138</v>
      </c>
      <c r="G240" s="5">
        <f t="shared" si="15"/>
        <v>138</v>
      </c>
      <c r="H240" s="1"/>
      <c r="J240" s="1">
        <v>42650</v>
      </c>
      <c r="K240" s="6" t="str">
        <f t="shared" si="12"/>
        <v>2016281</v>
      </c>
      <c r="L240" s="5">
        <f t="shared" si="13"/>
        <v>281</v>
      </c>
    </row>
    <row r="241" spans="1:12" ht="18">
      <c r="A241">
        <v>240</v>
      </c>
      <c r="B241">
        <v>2000</v>
      </c>
      <c r="C241">
        <v>45.733333333333334</v>
      </c>
      <c r="D241">
        <v>-72.916666666666671</v>
      </c>
      <c r="E241" s="4">
        <v>42507</v>
      </c>
      <c r="F241" s="6" t="str">
        <f t="shared" si="14"/>
        <v>2016138</v>
      </c>
      <c r="G241" s="5">
        <f t="shared" si="15"/>
        <v>138</v>
      </c>
      <c r="H241" s="1"/>
      <c r="J241" s="1">
        <v>42650</v>
      </c>
      <c r="K241" s="6" t="str">
        <f t="shared" si="12"/>
        <v>2016281</v>
      </c>
      <c r="L241" s="5">
        <f t="shared" si="13"/>
        <v>281</v>
      </c>
    </row>
    <row r="242" spans="1:12" ht="18">
      <c r="A242">
        <v>241</v>
      </c>
      <c r="B242">
        <v>2000</v>
      </c>
      <c r="C242">
        <v>45.483333333333334</v>
      </c>
      <c r="D242">
        <v>-72.75</v>
      </c>
      <c r="E242" s="4">
        <v>42511</v>
      </c>
      <c r="F242" s="6" t="str">
        <f t="shared" si="14"/>
        <v>2016142</v>
      </c>
      <c r="G242" s="5">
        <f t="shared" si="15"/>
        <v>142</v>
      </c>
      <c r="H242" s="1"/>
      <c r="J242" s="1">
        <v>42652</v>
      </c>
      <c r="K242" s="6" t="str">
        <f t="shared" si="12"/>
        <v>2016283</v>
      </c>
      <c r="L242" s="5">
        <f t="shared" si="13"/>
        <v>283</v>
      </c>
    </row>
    <row r="243" spans="1:12" ht="18">
      <c r="A243">
        <v>242</v>
      </c>
      <c r="B243">
        <v>2000</v>
      </c>
      <c r="C243">
        <v>45.483333333333334</v>
      </c>
      <c r="D243">
        <v>-72.75</v>
      </c>
      <c r="E243" s="4">
        <v>42511</v>
      </c>
      <c r="F243" s="6" t="str">
        <f t="shared" si="14"/>
        <v>2016142</v>
      </c>
      <c r="G243" s="5">
        <f t="shared" si="15"/>
        <v>142</v>
      </c>
      <c r="H243" s="1"/>
      <c r="J243" s="1">
        <v>42652</v>
      </c>
      <c r="K243" s="6" t="str">
        <f t="shared" si="12"/>
        <v>2016283</v>
      </c>
      <c r="L243" s="5">
        <f t="shared" si="13"/>
        <v>283</v>
      </c>
    </row>
    <row r="244" spans="1:12" ht="18">
      <c r="A244">
        <v>243</v>
      </c>
      <c r="B244">
        <v>2000</v>
      </c>
      <c r="C244">
        <v>46.45</v>
      </c>
      <c r="D244">
        <v>-72.349999999999994</v>
      </c>
      <c r="E244" s="4">
        <v>42510</v>
      </c>
      <c r="F244" s="6" t="str">
        <f t="shared" si="14"/>
        <v>2016141</v>
      </c>
      <c r="G244" s="5">
        <f t="shared" si="15"/>
        <v>141</v>
      </c>
      <c r="H244" s="1"/>
      <c r="J244" s="1">
        <v>42650</v>
      </c>
      <c r="K244" s="6" t="str">
        <f t="shared" si="12"/>
        <v>2016281</v>
      </c>
      <c r="L244" s="5">
        <f t="shared" si="13"/>
        <v>281</v>
      </c>
    </row>
    <row r="245" spans="1:12" ht="18">
      <c r="A245">
        <v>244</v>
      </c>
      <c r="B245">
        <v>2000</v>
      </c>
      <c r="C245">
        <v>46.45</v>
      </c>
      <c r="D245">
        <v>-72.349999999999994</v>
      </c>
      <c r="E245" s="4">
        <v>42510</v>
      </c>
      <c r="F245" s="6" t="str">
        <f t="shared" si="14"/>
        <v>2016141</v>
      </c>
      <c r="G245" s="5">
        <f t="shared" si="15"/>
        <v>141</v>
      </c>
      <c r="H245" s="1"/>
      <c r="J245" s="1">
        <v>42650</v>
      </c>
      <c r="K245" s="6" t="str">
        <f t="shared" si="12"/>
        <v>2016281</v>
      </c>
      <c r="L245" s="5">
        <f t="shared" si="13"/>
        <v>281</v>
      </c>
    </row>
    <row r="246" spans="1:12" ht="18">
      <c r="A246">
        <v>245</v>
      </c>
      <c r="B246">
        <v>2000</v>
      </c>
      <c r="C246">
        <v>45.533333333333331</v>
      </c>
      <c r="D246">
        <v>-73</v>
      </c>
      <c r="E246" s="4">
        <v>42494</v>
      </c>
      <c r="F246" s="6" t="str">
        <f t="shared" si="14"/>
        <v>2016125</v>
      </c>
      <c r="G246" s="5">
        <f t="shared" si="15"/>
        <v>125</v>
      </c>
      <c r="H246" s="1"/>
      <c r="J246" s="1">
        <v>42652</v>
      </c>
      <c r="K246" s="6" t="str">
        <f t="shared" si="12"/>
        <v>2016283</v>
      </c>
      <c r="L246" s="5">
        <f t="shared" si="13"/>
        <v>283</v>
      </c>
    </row>
    <row r="247" spans="1:12" ht="18">
      <c r="A247">
        <v>246</v>
      </c>
      <c r="B247">
        <v>2000</v>
      </c>
      <c r="C247">
        <v>45.533333333333331</v>
      </c>
      <c r="D247">
        <v>-73</v>
      </c>
      <c r="E247" s="4">
        <v>42494</v>
      </c>
      <c r="F247" s="6" t="str">
        <f t="shared" si="14"/>
        <v>2016125</v>
      </c>
      <c r="G247" s="5">
        <f t="shared" si="15"/>
        <v>125</v>
      </c>
      <c r="H247" s="1"/>
      <c r="J247" s="1">
        <v>42652</v>
      </c>
      <c r="K247" s="6" t="str">
        <f t="shared" si="12"/>
        <v>2016283</v>
      </c>
      <c r="L247" s="5">
        <f t="shared" si="13"/>
        <v>283</v>
      </c>
    </row>
    <row r="248" spans="1:12" ht="18">
      <c r="A248">
        <v>247</v>
      </c>
      <c r="B248">
        <v>2000</v>
      </c>
      <c r="C248">
        <v>45.783333333333331</v>
      </c>
      <c r="D248">
        <v>-73.150000000000006</v>
      </c>
      <c r="E248" s="4">
        <v>42512</v>
      </c>
      <c r="F248" s="6" t="str">
        <f t="shared" si="14"/>
        <v>2016143</v>
      </c>
      <c r="G248" s="5">
        <f t="shared" si="15"/>
        <v>143</v>
      </c>
      <c r="H248" s="1"/>
      <c r="J248" s="1">
        <v>42652</v>
      </c>
      <c r="K248" s="6" t="str">
        <f t="shared" si="12"/>
        <v>2016283</v>
      </c>
      <c r="L248" s="5">
        <f t="shared" si="13"/>
        <v>283</v>
      </c>
    </row>
    <row r="249" spans="1:12" ht="18">
      <c r="A249">
        <v>248</v>
      </c>
      <c r="B249">
        <v>2000</v>
      </c>
      <c r="C249">
        <v>45.783333333333331</v>
      </c>
      <c r="D249">
        <v>-73.150000000000006</v>
      </c>
      <c r="E249" s="4">
        <v>42512</v>
      </c>
      <c r="F249" s="6" t="str">
        <f t="shared" si="14"/>
        <v>2016143</v>
      </c>
      <c r="G249" s="5">
        <f t="shared" si="15"/>
        <v>143</v>
      </c>
      <c r="H249" s="1"/>
      <c r="J249" s="1">
        <v>42652</v>
      </c>
      <c r="K249" s="6" t="str">
        <f t="shared" si="12"/>
        <v>2016283</v>
      </c>
      <c r="L249" s="5">
        <f t="shared" si="13"/>
        <v>283</v>
      </c>
    </row>
    <row r="250" spans="1:12" ht="18">
      <c r="A250">
        <v>249</v>
      </c>
      <c r="B250">
        <v>2000</v>
      </c>
      <c r="C250">
        <v>45.083333333333336</v>
      </c>
      <c r="D250">
        <v>-73.36666666666666</v>
      </c>
      <c r="E250" s="4">
        <v>42506</v>
      </c>
      <c r="F250" s="6" t="str">
        <f t="shared" si="14"/>
        <v>2016137</v>
      </c>
      <c r="G250" s="5">
        <f t="shared" si="15"/>
        <v>137</v>
      </c>
      <c r="H250" s="1"/>
      <c r="J250" s="1">
        <v>42657</v>
      </c>
      <c r="K250" s="6" t="str">
        <f t="shared" si="12"/>
        <v>2016288</v>
      </c>
      <c r="L250" s="5">
        <f t="shared" si="13"/>
        <v>288</v>
      </c>
    </row>
    <row r="251" spans="1:12" ht="18">
      <c r="A251">
        <v>250</v>
      </c>
      <c r="B251">
        <v>2000</v>
      </c>
      <c r="C251">
        <v>45.083333333333336</v>
      </c>
      <c r="D251">
        <v>-73.36666666666666</v>
      </c>
      <c r="E251" s="4">
        <v>42506</v>
      </c>
      <c r="F251" s="6" t="str">
        <f t="shared" si="14"/>
        <v>2016137</v>
      </c>
      <c r="G251" s="5">
        <f t="shared" si="15"/>
        <v>137</v>
      </c>
      <c r="H251" s="1"/>
      <c r="J251" s="1">
        <v>42657</v>
      </c>
      <c r="K251" s="6" t="str">
        <f t="shared" si="12"/>
        <v>2016288</v>
      </c>
      <c r="L251" s="5">
        <f t="shared" si="13"/>
        <v>288</v>
      </c>
    </row>
    <row r="252" spans="1:12" ht="18">
      <c r="A252">
        <v>251</v>
      </c>
      <c r="B252">
        <v>2000</v>
      </c>
      <c r="C252">
        <v>45.43333333333333</v>
      </c>
      <c r="D252">
        <v>-73.166666666666671</v>
      </c>
      <c r="E252" s="4">
        <v>42494</v>
      </c>
      <c r="F252" s="6" t="str">
        <f t="shared" si="14"/>
        <v>2016125</v>
      </c>
      <c r="G252" s="5">
        <f t="shared" si="15"/>
        <v>125</v>
      </c>
      <c r="H252" s="1"/>
      <c r="J252" s="1">
        <v>42652</v>
      </c>
      <c r="K252" s="6" t="str">
        <f t="shared" si="12"/>
        <v>2016283</v>
      </c>
      <c r="L252" s="5">
        <f t="shared" si="13"/>
        <v>283</v>
      </c>
    </row>
    <row r="253" spans="1:12" ht="18">
      <c r="A253">
        <v>252</v>
      </c>
      <c r="B253">
        <v>2000</v>
      </c>
      <c r="C253">
        <v>46.43333333333333</v>
      </c>
      <c r="D253">
        <v>-73.166666666666671</v>
      </c>
      <c r="E253" s="4">
        <v>42494</v>
      </c>
      <c r="F253" s="6" t="str">
        <f t="shared" si="14"/>
        <v>2016125</v>
      </c>
      <c r="G253" s="5">
        <f t="shared" si="15"/>
        <v>125</v>
      </c>
      <c r="H253" s="1"/>
      <c r="J253" s="1">
        <v>42652</v>
      </c>
      <c r="K253" s="6" t="str">
        <f t="shared" si="12"/>
        <v>2016283</v>
      </c>
      <c r="L253" s="5">
        <f t="shared" si="13"/>
        <v>283</v>
      </c>
    </row>
    <row r="254" spans="1:12" ht="18">
      <c r="A254">
        <v>253</v>
      </c>
      <c r="B254">
        <v>2000</v>
      </c>
      <c r="C254">
        <v>45.25</v>
      </c>
      <c r="D254">
        <v>-73.8</v>
      </c>
      <c r="E254" s="4">
        <v>42494</v>
      </c>
      <c r="F254" s="6" t="str">
        <f t="shared" si="14"/>
        <v>2016125</v>
      </c>
      <c r="G254" s="5">
        <f t="shared" si="15"/>
        <v>125</v>
      </c>
      <c r="H254" s="1"/>
      <c r="J254" s="1">
        <v>42657</v>
      </c>
      <c r="K254" s="6" t="str">
        <f t="shared" si="12"/>
        <v>2016288</v>
      </c>
      <c r="L254" s="5">
        <f t="shared" si="13"/>
        <v>288</v>
      </c>
    </row>
    <row r="255" spans="1:12" ht="18">
      <c r="A255">
        <v>254</v>
      </c>
      <c r="B255">
        <v>2000</v>
      </c>
      <c r="C255">
        <v>45.25</v>
      </c>
      <c r="D255">
        <v>-73.8</v>
      </c>
      <c r="E255" s="4">
        <v>42494</v>
      </c>
      <c r="F255" s="6" t="str">
        <f t="shared" si="14"/>
        <v>2016125</v>
      </c>
      <c r="G255" s="5">
        <f t="shared" si="15"/>
        <v>125</v>
      </c>
      <c r="H255" s="1"/>
      <c r="J255" s="1">
        <v>42657</v>
      </c>
      <c r="K255" s="6" t="str">
        <f t="shared" si="12"/>
        <v>2016288</v>
      </c>
      <c r="L255" s="5">
        <f t="shared" si="13"/>
        <v>288</v>
      </c>
    </row>
    <row r="256" spans="1:12" ht="18">
      <c r="A256">
        <v>255</v>
      </c>
      <c r="B256">
        <v>2000</v>
      </c>
      <c r="C256">
        <v>46.7</v>
      </c>
      <c r="D256">
        <v>-71.583333333333329</v>
      </c>
      <c r="E256" s="4">
        <v>42512</v>
      </c>
      <c r="F256" s="6" t="str">
        <f t="shared" si="14"/>
        <v>2016143</v>
      </c>
      <c r="G256" s="5">
        <f t="shared" si="15"/>
        <v>143</v>
      </c>
      <c r="H256" s="1"/>
      <c r="J256" s="1">
        <v>42650</v>
      </c>
      <c r="K256" s="6" t="str">
        <f t="shared" si="12"/>
        <v>2016281</v>
      </c>
      <c r="L256" s="5">
        <f t="shared" si="13"/>
        <v>281</v>
      </c>
    </row>
    <row r="257" spans="1:12" ht="18">
      <c r="A257">
        <v>256</v>
      </c>
      <c r="B257">
        <v>2000</v>
      </c>
      <c r="C257">
        <v>46.7</v>
      </c>
      <c r="D257">
        <v>-71.583333333333329</v>
      </c>
      <c r="E257" s="4">
        <v>42512</v>
      </c>
      <c r="F257" s="6" t="str">
        <f t="shared" si="14"/>
        <v>2016143</v>
      </c>
      <c r="G257" s="5">
        <f t="shared" si="15"/>
        <v>143</v>
      </c>
      <c r="H257" s="1"/>
      <c r="J257" s="1">
        <v>42650</v>
      </c>
      <c r="K257" s="6" t="str">
        <f t="shared" si="12"/>
        <v>2016281</v>
      </c>
      <c r="L257" s="5">
        <f t="shared" si="13"/>
        <v>281</v>
      </c>
    </row>
    <row r="258" spans="1:12" ht="18">
      <c r="A258">
        <v>257</v>
      </c>
      <c r="B258">
        <v>2000</v>
      </c>
      <c r="C258">
        <v>45.883333333333333</v>
      </c>
      <c r="D258">
        <v>-73.150000000000006</v>
      </c>
      <c r="E258" s="4">
        <v>42528</v>
      </c>
      <c r="F258" s="6" t="str">
        <f t="shared" si="14"/>
        <v>2016159</v>
      </c>
      <c r="G258" s="5">
        <f t="shared" si="15"/>
        <v>159</v>
      </c>
      <c r="H258" s="1"/>
      <c r="J258" s="1">
        <v>42650</v>
      </c>
      <c r="K258" s="6" t="str">
        <f t="shared" si="12"/>
        <v>2016281</v>
      </c>
      <c r="L258" s="5">
        <f t="shared" si="13"/>
        <v>281</v>
      </c>
    </row>
    <row r="259" spans="1:12" ht="18">
      <c r="A259">
        <v>258</v>
      </c>
      <c r="B259">
        <v>2000</v>
      </c>
      <c r="C259">
        <v>45.883333333333333</v>
      </c>
      <c r="D259">
        <v>-73.150000000000006</v>
      </c>
      <c r="E259" s="4">
        <v>42528</v>
      </c>
      <c r="F259" s="6" t="str">
        <f t="shared" si="14"/>
        <v>2016159</v>
      </c>
      <c r="G259" s="5">
        <f t="shared" si="15"/>
        <v>159</v>
      </c>
      <c r="H259" s="1"/>
      <c r="J259" s="1">
        <v>42650</v>
      </c>
      <c r="K259" s="6" t="str">
        <f t="shared" si="12"/>
        <v>2016281</v>
      </c>
      <c r="L259" s="5">
        <f t="shared" si="13"/>
        <v>281</v>
      </c>
    </row>
    <row r="260" spans="1:12" ht="18">
      <c r="A260">
        <v>259</v>
      </c>
      <c r="B260">
        <v>2000</v>
      </c>
      <c r="C260">
        <v>45.883333333333333</v>
      </c>
      <c r="D260">
        <v>-73.166666666666671</v>
      </c>
      <c r="E260" s="4">
        <v>42520</v>
      </c>
      <c r="F260" s="6" t="str">
        <f t="shared" si="14"/>
        <v>2016151</v>
      </c>
      <c r="G260" s="5">
        <f t="shared" si="15"/>
        <v>151</v>
      </c>
      <c r="H260" s="1"/>
      <c r="J260" s="1">
        <v>42657</v>
      </c>
      <c r="K260" s="6" t="str">
        <f t="shared" si="12"/>
        <v>2016288</v>
      </c>
      <c r="L260" s="5">
        <f t="shared" si="13"/>
        <v>288</v>
      </c>
    </row>
    <row r="261" spans="1:12" ht="18">
      <c r="A261">
        <v>260</v>
      </c>
      <c r="B261">
        <v>2000</v>
      </c>
      <c r="C261">
        <v>45.883333333333333</v>
      </c>
      <c r="D261">
        <v>-73.166666666666671</v>
      </c>
      <c r="E261" s="4">
        <v>42520</v>
      </c>
      <c r="F261" s="6" t="str">
        <f t="shared" si="14"/>
        <v>2016151</v>
      </c>
      <c r="G261" s="5">
        <f t="shared" si="15"/>
        <v>151</v>
      </c>
      <c r="H261" s="1"/>
      <c r="J261" s="1">
        <v>42657</v>
      </c>
      <c r="K261" s="6" t="str">
        <f t="shared" si="12"/>
        <v>2016288</v>
      </c>
      <c r="L261" s="5">
        <f t="shared" si="13"/>
        <v>288</v>
      </c>
    </row>
    <row r="262" spans="1:12" ht="18">
      <c r="A262">
        <v>261</v>
      </c>
      <c r="B262">
        <v>2000</v>
      </c>
      <c r="C262">
        <v>45.12833333333333</v>
      </c>
      <c r="D262">
        <v>-73.321944444444441</v>
      </c>
      <c r="E262" s="4">
        <v>42494</v>
      </c>
      <c r="F262" s="6" t="str">
        <f t="shared" si="14"/>
        <v>2016125</v>
      </c>
      <c r="G262" s="5">
        <f t="shared" si="15"/>
        <v>125</v>
      </c>
      <c r="H262" s="1"/>
      <c r="J262" s="1">
        <v>42657</v>
      </c>
      <c r="K262" s="6" t="str">
        <f t="shared" si="12"/>
        <v>2016288</v>
      </c>
      <c r="L262" s="5">
        <f t="shared" si="13"/>
        <v>288</v>
      </c>
    </row>
    <row r="263" spans="1:12" ht="18">
      <c r="A263">
        <v>262</v>
      </c>
      <c r="B263">
        <v>2000</v>
      </c>
      <c r="C263">
        <v>45.12833333333333</v>
      </c>
      <c r="D263">
        <v>-73.321944444444441</v>
      </c>
      <c r="E263" s="4">
        <v>42494</v>
      </c>
      <c r="F263" s="6" t="str">
        <f t="shared" si="14"/>
        <v>2016125</v>
      </c>
      <c r="G263" s="5">
        <f t="shared" si="15"/>
        <v>125</v>
      </c>
      <c r="H263" s="1"/>
      <c r="J263" s="1">
        <v>42657</v>
      </c>
      <c r="K263" s="6" t="str">
        <f t="shared" si="12"/>
        <v>2016288</v>
      </c>
      <c r="L263" s="5">
        <f t="shared" si="13"/>
        <v>288</v>
      </c>
    </row>
    <row r="264" spans="1:12" ht="18">
      <c r="A264">
        <v>263</v>
      </c>
      <c r="B264">
        <v>2001</v>
      </c>
      <c r="C264">
        <v>45.833333333333336</v>
      </c>
      <c r="D264">
        <v>-73.400000000000006</v>
      </c>
      <c r="E264" s="4">
        <v>42499</v>
      </c>
      <c r="F264" s="6" t="str">
        <f t="shared" si="14"/>
        <v>2016130</v>
      </c>
      <c r="G264" s="5">
        <f t="shared" si="15"/>
        <v>130</v>
      </c>
      <c r="H264" s="1"/>
      <c r="J264" s="1">
        <v>42653</v>
      </c>
      <c r="K264" s="6" t="str">
        <f t="shared" si="12"/>
        <v>2016284</v>
      </c>
      <c r="L264" s="5">
        <f t="shared" si="13"/>
        <v>284</v>
      </c>
    </row>
    <row r="265" spans="1:12" ht="18">
      <c r="A265">
        <v>264</v>
      </c>
      <c r="B265">
        <v>2001</v>
      </c>
      <c r="C265">
        <v>46.833333333333336</v>
      </c>
      <c r="D265">
        <v>-73.400000000000006</v>
      </c>
      <c r="E265" s="4">
        <v>42499</v>
      </c>
      <c r="F265" s="6" t="str">
        <f t="shared" si="14"/>
        <v>2016130</v>
      </c>
      <c r="G265" s="5">
        <f t="shared" si="15"/>
        <v>130</v>
      </c>
      <c r="H265" s="1"/>
      <c r="J265" s="1">
        <v>42653</v>
      </c>
      <c r="K265" s="6" t="str">
        <f t="shared" si="12"/>
        <v>2016284</v>
      </c>
      <c r="L265" s="5">
        <f t="shared" si="13"/>
        <v>284</v>
      </c>
    </row>
    <row r="266" spans="1:12" ht="18">
      <c r="A266">
        <v>265</v>
      </c>
      <c r="B266">
        <v>2001</v>
      </c>
      <c r="C266">
        <v>45.483333333333334</v>
      </c>
      <c r="D266">
        <v>-72.75</v>
      </c>
      <c r="E266" s="4">
        <v>42498</v>
      </c>
      <c r="F266" s="6" t="str">
        <f t="shared" si="14"/>
        <v>2016129</v>
      </c>
      <c r="G266" s="5">
        <f t="shared" si="15"/>
        <v>129</v>
      </c>
      <c r="H266" s="1"/>
      <c r="J266" s="1">
        <v>42649</v>
      </c>
      <c r="K266" s="6" t="str">
        <f t="shared" si="12"/>
        <v>2016280</v>
      </c>
      <c r="L266" s="5">
        <f t="shared" si="13"/>
        <v>280</v>
      </c>
    </row>
    <row r="267" spans="1:12" ht="18">
      <c r="A267">
        <v>266</v>
      </c>
      <c r="B267">
        <v>2001</v>
      </c>
      <c r="C267">
        <v>45.483333333333334</v>
      </c>
      <c r="D267">
        <v>-72.75</v>
      </c>
      <c r="E267" s="4">
        <v>42498</v>
      </c>
      <c r="F267" s="6" t="str">
        <f t="shared" si="14"/>
        <v>2016129</v>
      </c>
      <c r="G267" s="5">
        <f t="shared" si="15"/>
        <v>129</v>
      </c>
      <c r="H267" s="1"/>
      <c r="J267" s="1">
        <v>42649</v>
      </c>
      <c r="K267" s="6" t="str">
        <f t="shared" si="12"/>
        <v>2016280</v>
      </c>
      <c r="L267" s="5">
        <f t="shared" si="13"/>
        <v>280</v>
      </c>
    </row>
    <row r="268" spans="1:12" ht="18">
      <c r="A268">
        <v>267</v>
      </c>
      <c r="B268">
        <v>2001</v>
      </c>
      <c r="C268">
        <v>45.3</v>
      </c>
      <c r="D268">
        <v>-74.05</v>
      </c>
      <c r="E268" s="4">
        <v>42500</v>
      </c>
      <c r="F268" s="6" t="str">
        <f t="shared" si="14"/>
        <v>2016131</v>
      </c>
      <c r="G268" s="5">
        <f t="shared" si="15"/>
        <v>131</v>
      </c>
      <c r="H268" s="1"/>
      <c r="J268" s="1">
        <v>42643</v>
      </c>
      <c r="K268" s="6" t="str">
        <f t="shared" si="12"/>
        <v>2016274</v>
      </c>
      <c r="L268" s="5">
        <f t="shared" si="13"/>
        <v>274</v>
      </c>
    </row>
    <row r="269" spans="1:12" ht="18">
      <c r="A269">
        <v>268</v>
      </c>
      <c r="B269">
        <v>2001</v>
      </c>
      <c r="C269">
        <v>45.3</v>
      </c>
      <c r="D269">
        <v>-74.05</v>
      </c>
      <c r="E269" s="4">
        <v>42500</v>
      </c>
      <c r="F269" s="6" t="str">
        <f t="shared" si="14"/>
        <v>2016131</v>
      </c>
      <c r="G269" s="5">
        <f t="shared" si="15"/>
        <v>131</v>
      </c>
      <c r="H269" s="1"/>
      <c r="J269" s="1">
        <v>42643</v>
      </c>
      <c r="K269" s="6" t="str">
        <f t="shared" si="12"/>
        <v>2016274</v>
      </c>
      <c r="L269" s="5">
        <f t="shared" si="13"/>
        <v>274</v>
      </c>
    </row>
    <row r="270" spans="1:12" ht="18">
      <c r="A270">
        <v>269</v>
      </c>
      <c r="B270">
        <v>2001</v>
      </c>
      <c r="C270">
        <v>45.783333333333331</v>
      </c>
      <c r="D270">
        <v>-73.150000000000006</v>
      </c>
      <c r="E270" s="4">
        <v>42489</v>
      </c>
      <c r="F270" s="6" t="str">
        <f t="shared" si="14"/>
        <v>2016120</v>
      </c>
      <c r="G270" s="5">
        <f t="shared" si="15"/>
        <v>120</v>
      </c>
      <c r="H270" s="1"/>
      <c r="J270" s="1">
        <v>42662</v>
      </c>
      <c r="K270" s="6" t="str">
        <f t="shared" si="12"/>
        <v>2016293</v>
      </c>
      <c r="L270" s="5">
        <f t="shared" si="13"/>
        <v>293</v>
      </c>
    </row>
    <row r="271" spans="1:12" ht="18">
      <c r="A271">
        <v>270</v>
      </c>
      <c r="B271">
        <v>2001</v>
      </c>
      <c r="C271">
        <v>45.783333333333331</v>
      </c>
      <c r="D271">
        <v>-73.150000000000006</v>
      </c>
      <c r="E271" s="4">
        <v>42489</v>
      </c>
      <c r="F271" s="6" t="str">
        <f t="shared" si="14"/>
        <v>2016120</v>
      </c>
      <c r="G271" s="5">
        <f t="shared" si="15"/>
        <v>120</v>
      </c>
      <c r="H271" s="1"/>
      <c r="J271" s="1">
        <v>42662</v>
      </c>
      <c r="K271" s="6" t="str">
        <f t="shared" si="12"/>
        <v>2016293</v>
      </c>
      <c r="L271" s="5">
        <f t="shared" si="13"/>
        <v>293</v>
      </c>
    </row>
    <row r="272" spans="1:12" ht="18">
      <c r="A272">
        <v>271</v>
      </c>
      <c r="B272">
        <v>2001</v>
      </c>
      <c r="C272">
        <v>45.733333333333334</v>
      </c>
      <c r="D272">
        <v>-72.733333333333334</v>
      </c>
      <c r="E272" s="4">
        <v>42488</v>
      </c>
      <c r="F272" s="6" t="str">
        <f t="shared" si="14"/>
        <v>2016119</v>
      </c>
      <c r="G272" s="5">
        <f t="shared" si="15"/>
        <v>119</v>
      </c>
      <c r="H272" s="1"/>
      <c r="J272" s="1">
        <v>42642</v>
      </c>
      <c r="K272" s="6" t="str">
        <f t="shared" si="12"/>
        <v>2016273</v>
      </c>
      <c r="L272" s="5">
        <f t="shared" si="13"/>
        <v>273</v>
      </c>
    </row>
    <row r="273" spans="1:12" ht="18">
      <c r="A273">
        <v>272</v>
      </c>
      <c r="B273">
        <v>2001</v>
      </c>
      <c r="C273">
        <v>45.733333333333334</v>
      </c>
      <c r="D273">
        <v>-72.733333333333334</v>
      </c>
      <c r="E273" s="4">
        <v>42488</v>
      </c>
      <c r="F273" s="6" t="str">
        <f t="shared" si="14"/>
        <v>2016119</v>
      </c>
      <c r="G273" s="5">
        <f t="shared" si="15"/>
        <v>119</v>
      </c>
      <c r="H273" s="1"/>
      <c r="J273" s="1">
        <v>42642</v>
      </c>
      <c r="K273" s="6" t="str">
        <f t="shared" si="12"/>
        <v>2016273</v>
      </c>
      <c r="L273" s="5">
        <f t="shared" si="13"/>
        <v>273</v>
      </c>
    </row>
    <row r="274" spans="1:12" ht="18">
      <c r="A274">
        <v>273</v>
      </c>
      <c r="B274">
        <v>2001</v>
      </c>
      <c r="C274">
        <v>45.083333333333336</v>
      </c>
      <c r="D274">
        <v>-73.36666666666666</v>
      </c>
      <c r="E274" s="4">
        <v>42492</v>
      </c>
      <c r="F274" s="6" t="str">
        <f t="shared" si="14"/>
        <v>2016123</v>
      </c>
      <c r="G274" s="5">
        <f t="shared" si="15"/>
        <v>123</v>
      </c>
      <c r="H274" s="1"/>
      <c r="J274" s="1">
        <v>42652</v>
      </c>
      <c r="K274" s="6" t="str">
        <f t="shared" si="12"/>
        <v>2016283</v>
      </c>
      <c r="L274" s="5">
        <f t="shared" si="13"/>
        <v>283</v>
      </c>
    </row>
    <row r="275" spans="1:12" ht="18">
      <c r="A275">
        <v>274</v>
      </c>
      <c r="B275">
        <v>2001</v>
      </c>
      <c r="C275">
        <v>45.083333333333336</v>
      </c>
      <c r="D275">
        <v>-73.36666666666666</v>
      </c>
      <c r="E275" s="4">
        <v>42492</v>
      </c>
      <c r="F275" s="6" t="str">
        <f t="shared" si="14"/>
        <v>2016123</v>
      </c>
      <c r="G275" s="5">
        <f t="shared" si="15"/>
        <v>123</v>
      </c>
      <c r="H275" s="1"/>
      <c r="J275" s="1">
        <v>42652</v>
      </c>
      <c r="K275" s="6" t="str">
        <f t="shared" ref="K275:K297" si="16">YEAR(J275)&amp;TEXT(J275-DATE(YEAR(J275),1,0),"000")</f>
        <v>2016283</v>
      </c>
      <c r="L275" s="5">
        <f t="shared" ref="L275:L297" si="17">K275-2016000</f>
        <v>283</v>
      </c>
    </row>
    <row r="276" spans="1:12" ht="18">
      <c r="A276">
        <v>275</v>
      </c>
      <c r="B276">
        <v>2001</v>
      </c>
      <c r="C276">
        <v>45.083333333333336</v>
      </c>
      <c r="D276">
        <v>-73.36666666666666</v>
      </c>
      <c r="E276" s="4">
        <v>42492</v>
      </c>
      <c r="F276" s="6" t="str">
        <f t="shared" si="14"/>
        <v>2016123</v>
      </c>
      <c r="G276" s="5">
        <f t="shared" si="15"/>
        <v>123</v>
      </c>
      <c r="H276" s="1"/>
      <c r="J276" s="1">
        <v>42652</v>
      </c>
      <c r="K276" s="6" t="str">
        <f t="shared" si="16"/>
        <v>2016283</v>
      </c>
      <c r="L276" s="5">
        <f t="shared" si="17"/>
        <v>283</v>
      </c>
    </row>
    <row r="277" spans="1:12" ht="18">
      <c r="A277">
        <v>276</v>
      </c>
      <c r="B277">
        <v>2001</v>
      </c>
      <c r="C277">
        <v>45.083333333333336</v>
      </c>
      <c r="D277">
        <v>-73.36666666666666</v>
      </c>
      <c r="E277" s="4">
        <v>42492</v>
      </c>
      <c r="F277" s="6" t="str">
        <f t="shared" si="14"/>
        <v>2016123</v>
      </c>
      <c r="G277" s="5">
        <f t="shared" si="15"/>
        <v>123</v>
      </c>
      <c r="H277" s="1"/>
      <c r="J277" s="1">
        <v>42652</v>
      </c>
      <c r="K277" s="6" t="str">
        <f t="shared" si="16"/>
        <v>2016283</v>
      </c>
      <c r="L277" s="5">
        <f t="shared" si="17"/>
        <v>283</v>
      </c>
    </row>
    <row r="278" spans="1:12" ht="18">
      <c r="A278">
        <v>277</v>
      </c>
      <c r="B278">
        <v>2001</v>
      </c>
      <c r="C278">
        <v>46.016666666666666</v>
      </c>
      <c r="D278">
        <v>-73.566666666666663</v>
      </c>
      <c r="E278" s="4">
        <v>42494</v>
      </c>
      <c r="F278" s="6" t="str">
        <f t="shared" si="14"/>
        <v>2016125</v>
      </c>
      <c r="G278" s="5">
        <f t="shared" si="15"/>
        <v>125</v>
      </c>
      <c r="H278" s="1"/>
      <c r="J278" s="1">
        <v>42653</v>
      </c>
      <c r="K278" s="6" t="str">
        <f t="shared" si="16"/>
        <v>2016284</v>
      </c>
      <c r="L278" s="5">
        <f t="shared" si="17"/>
        <v>284</v>
      </c>
    </row>
    <row r="279" spans="1:12" ht="18">
      <c r="A279">
        <v>278</v>
      </c>
      <c r="B279">
        <v>2001</v>
      </c>
      <c r="C279">
        <v>46.016666666666666</v>
      </c>
      <c r="D279">
        <v>-73.566666666666663</v>
      </c>
      <c r="E279" s="4">
        <v>42494</v>
      </c>
      <c r="F279" s="6" t="str">
        <f t="shared" si="14"/>
        <v>2016125</v>
      </c>
      <c r="G279" s="5">
        <f t="shared" si="15"/>
        <v>125</v>
      </c>
      <c r="H279" s="1"/>
      <c r="J279" s="1">
        <v>42653</v>
      </c>
      <c r="K279" s="6" t="str">
        <f t="shared" si="16"/>
        <v>2016284</v>
      </c>
      <c r="L279" s="5">
        <f t="shared" si="17"/>
        <v>284</v>
      </c>
    </row>
    <row r="280" spans="1:12" ht="18">
      <c r="A280">
        <v>279</v>
      </c>
      <c r="B280">
        <v>2001</v>
      </c>
      <c r="C280">
        <v>45.866666666666667</v>
      </c>
      <c r="D280">
        <v>-72.900000000000006</v>
      </c>
      <c r="E280" s="4">
        <v>42499</v>
      </c>
      <c r="F280" s="6" t="str">
        <f t="shared" si="14"/>
        <v>2016130</v>
      </c>
      <c r="G280" s="5">
        <f t="shared" si="15"/>
        <v>130</v>
      </c>
      <c r="H280" s="1"/>
      <c r="J280" s="1">
        <v>42642</v>
      </c>
      <c r="K280" s="6" t="str">
        <f t="shared" si="16"/>
        <v>2016273</v>
      </c>
      <c r="L280" s="5">
        <f t="shared" si="17"/>
        <v>273</v>
      </c>
    </row>
    <row r="281" spans="1:12" ht="18">
      <c r="A281">
        <v>280</v>
      </c>
      <c r="B281">
        <v>2001</v>
      </c>
      <c r="C281">
        <v>45.866666666666667</v>
      </c>
      <c r="D281">
        <v>-72.900000000000006</v>
      </c>
      <c r="E281" s="4">
        <v>42499</v>
      </c>
      <c r="F281" s="6" t="str">
        <f t="shared" si="14"/>
        <v>2016130</v>
      </c>
      <c r="G281" s="5">
        <f t="shared" si="15"/>
        <v>130</v>
      </c>
      <c r="H281" s="1"/>
      <c r="J281" s="1">
        <v>42642</v>
      </c>
      <c r="K281" s="6" t="str">
        <f t="shared" si="16"/>
        <v>2016273</v>
      </c>
      <c r="L281" s="5">
        <f t="shared" si="17"/>
        <v>273</v>
      </c>
    </row>
    <row r="282" spans="1:12" ht="18">
      <c r="A282">
        <v>281</v>
      </c>
      <c r="B282">
        <v>2001</v>
      </c>
      <c r="C282">
        <v>51.43333333333333</v>
      </c>
      <c r="D282">
        <v>-73.166666666666671</v>
      </c>
      <c r="E282" s="4">
        <v>42490</v>
      </c>
      <c r="F282" s="6" t="str">
        <f t="shared" ref="F282:F345" si="18">YEAR(E282)&amp;TEXT(E282-DATE(YEAR(E282),1,0),"000")</f>
        <v>2016121</v>
      </c>
      <c r="G282" s="5">
        <f t="shared" ref="G282:G330" si="19">F282-2016000</f>
        <v>121</v>
      </c>
      <c r="H282" s="1"/>
      <c r="J282" s="1">
        <v>42649</v>
      </c>
      <c r="K282" s="6" t="str">
        <f t="shared" si="16"/>
        <v>2016280</v>
      </c>
      <c r="L282" s="5">
        <f t="shared" si="17"/>
        <v>280</v>
      </c>
    </row>
    <row r="283" spans="1:12" ht="18">
      <c r="A283">
        <v>282</v>
      </c>
      <c r="B283">
        <v>2001</v>
      </c>
      <c r="C283">
        <v>51.43333333333333</v>
      </c>
      <c r="D283">
        <v>-73.166666666666671</v>
      </c>
      <c r="E283" s="4">
        <v>42490</v>
      </c>
      <c r="F283" s="6" t="str">
        <f t="shared" si="18"/>
        <v>2016121</v>
      </c>
      <c r="G283" s="5">
        <f t="shared" si="19"/>
        <v>121</v>
      </c>
      <c r="H283" s="1"/>
      <c r="J283" s="1">
        <v>42649</v>
      </c>
      <c r="K283" s="6" t="str">
        <f t="shared" si="16"/>
        <v>2016280</v>
      </c>
      <c r="L283" s="5">
        <f t="shared" si="17"/>
        <v>280</v>
      </c>
    </row>
    <row r="284" spans="1:12" ht="18">
      <c r="A284">
        <v>283</v>
      </c>
      <c r="B284">
        <v>2001</v>
      </c>
      <c r="C284">
        <v>51.43333333333333</v>
      </c>
      <c r="D284">
        <v>-73.166666666666671</v>
      </c>
      <c r="E284" s="4">
        <v>42498</v>
      </c>
      <c r="F284" s="6" t="str">
        <f t="shared" si="18"/>
        <v>2016129</v>
      </c>
      <c r="G284" s="5">
        <f t="shared" si="19"/>
        <v>129</v>
      </c>
      <c r="H284" s="1"/>
      <c r="J284" s="1">
        <v>42649</v>
      </c>
      <c r="K284" s="6" t="str">
        <f t="shared" si="16"/>
        <v>2016280</v>
      </c>
      <c r="L284" s="5">
        <f t="shared" si="17"/>
        <v>280</v>
      </c>
    </row>
    <row r="285" spans="1:12" ht="18">
      <c r="A285">
        <v>284</v>
      </c>
      <c r="B285">
        <v>2001</v>
      </c>
      <c r="C285">
        <v>51.43333333333333</v>
      </c>
      <c r="D285">
        <v>-73.166666666666671</v>
      </c>
      <c r="E285" s="4">
        <v>42498</v>
      </c>
      <c r="F285" s="6" t="str">
        <f t="shared" si="18"/>
        <v>2016129</v>
      </c>
      <c r="G285" s="5">
        <f t="shared" si="19"/>
        <v>129</v>
      </c>
      <c r="H285" s="1"/>
      <c r="J285" s="1">
        <v>42649</v>
      </c>
      <c r="K285" s="6" t="str">
        <f t="shared" si="16"/>
        <v>2016280</v>
      </c>
      <c r="L285" s="5">
        <f t="shared" si="17"/>
        <v>280</v>
      </c>
    </row>
    <row r="286" spans="1:12" ht="18">
      <c r="A286">
        <v>285</v>
      </c>
      <c r="B286">
        <v>2001</v>
      </c>
      <c r="C286">
        <v>45.25</v>
      </c>
      <c r="D286">
        <v>-73.8</v>
      </c>
      <c r="E286" s="4">
        <v>42493</v>
      </c>
      <c r="F286" s="6" t="str">
        <f t="shared" si="18"/>
        <v>2016124</v>
      </c>
      <c r="G286" s="5">
        <f t="shared" si="19"/>
        <v>124</v>
      </c>
      <c r="H286" s="1"/>
      <c r="J286" s="1">
        <v>42649</v>
      </c>
      <c r="K286" s="6" t="str">
        <f t="shared" si="16"/>
        <v>2016280</v>
      </c>
      <c r="L286" s="5">
        <f t="shared" si="17"/>
        <v>280</v>
      </c>
    </row>
    <row r="287" spans="1:12" ht="18">
      <c r="A287">
        <v>286</v>
      </c>
      <c r="B287">
        <v>2001</v>
      </c>
      <c r="C287">
        <v>45.25</v>
      </c>
      <c r="D287">
        <v>-73.8</v>
      </c>
      <c r="E287" s="4">
        <v>42493</v>
      </c>
      <c r="F287" s="6" t="str">
        <f t="shared" si="18"/>
        <v>2016124</v>
      </c>
      <c r="G287" s="5">
        <f t="shared" si="19"/>
        <v>124</v>
      </c>
      <c r="H287" s="1"/>
      <c r="J287" s="1">
        <v>42649</v>
      </c>
      <c r="K287" s="6" t="str">
        <f t="shared" si="16"/>
        <v>2016280</v>
      </c>
      <c r="L287" s="5">
        <f t="shared" si="17"/>
        <v>280</v>
      </c>
    </row>
    <row r="288" spans="1:12" ht="18">
      <c r="A288">
        <v>287</v>
      </c>
      <c r="B288">
        <v>2001</v>
      </c>
      <c r="C288">
        <v>46.7</v>
      </c>
      <c r="D288">
        <v>-71.583333333333329</v>
      </c>
      <c r="E288" s="4">
        <v>42507</v>
      </c>
      <c r="F288" s="6" t="str">
        <f t="shared" si="18"/>
        <v>2016138</v>
      </c>
      <c r="G288" s="5">
        <f t="shared" si="19"/>
        <v>138</v>
      </c>
      <c r="H288" s="1"/>
      <c r="J288" s="1">
        <v>42655</v>
      </c>
      <c r="K288" s="6" t="str">
        <f t="shared" si="16"/>
        <v>2016286</v>
      </c>
      <c r="L288" s="5">
        <f t="shared" si="17"/>
        <v>286</v>
      </c>
    </row>
    <row r="289" spans="1:12" ht="18">
      <c r="A289">
        <v>288</v>
      </c>
      <c r="B289">
        <v>2001</v>
      </c>
      <c r="C289">
        <v>46.7</v>
      </c>
      <c r="D289">
        <v>-71.583333333333329</v>
      </c>
      <c r="E289" s="4">
        <v>42507</v>
      </c>
      <c r="F289" s="6" t="str">
        <f t="shared" si="18"/>
        <v>2016138</v>
      </c>
      <c r="G289" s="5">
        <f t="shared" si="19"/>
        <v>138</v>
      </c>
      <c r="H289" s="1"/>
      <c r="J289" s="1">
        <v>42655</v>
      </c>
      <c r="K289" s="6" t="str">
        <f t="shared" si="16"/>
        <v>2016286</v>
      </c>
      <c r="L289" s="5">
        <f t="shared" si="17"/>
        <v>286</v>
      </c>
    </row>
    <row r="290" spans="1:12" ht="18">
      <c r="A290">
        <v>289</v>
      </c>
      <c r="B290">
        <v>2001</v>
      </c>
      <c r="C290">
        <v>45.883333333333333</v>
      </c>
      <c r="D290">
        <v>-73.150000000000006</v>
      </c>
      <c r="E290" s="4">
        <v>42501</v>
      </c>
      <c r="F290" s="6" t="str">
        <f t="shared" si="18"/>
        <v>2016132</v>
      </c>
      <c r="G290" s="5">
        <f t="shared" si="19"/>
        <v>132</v>
      </c>
      <c r="H290" s="1"/>
      <c r="J290" s="1">
        <v>42654</v>
      </c>
      <c r="K290" s="6" t="str">
        <f t="shared" si="16"/>
        <v>2016285</v>
      </c>
      <c r="L290" s="5">
        <f t="shared" si="17"/>
        <v>285</v>
      </c>
    </row>
    <row r="291" spans="1:12" ht="18">
      <c r="A291">
        <v>290</v>
      </c>
      <c r="B291">
        <v>2001</v>
      </c>
      <c r="C291">
        <v>45.883333333333333</v>
      </c>
      <c r="D291">
        <v>-73.150000000000006</v>
      </c>
      <c r="E291" s="4">
        <v>42501</v>
      </c>
      <c r="F291" s="6" t="str">
        <f t="shared" si="18"/>
        <v>2016132</v>
      </c>
      <c r="G291" s="5">
        <f t="shared" si="19"/>
        <v>132</v>
      </c>
      <c r="H291" s="1"/>
      <c r="J291" s="1">
        <v>42654</v>
      </c>
      <c r="K291" s="6" t="str">
        <f t="shared" si="16"/>
        <v>2016285</v>
      </c>
      <c r="L291" s="5">
        <f t="shared" si="17"/>
        <v>285</v>
      </c>
    </row>
    <row r="292" spans="1:12" ht="18">
      <c r="A292">
        <v>291</v>
      </c>
      <c r="B292">
        <v>2001</v>
      </c>
      <c r="C292">
        <v>45.166388888888889</v>
      </c>
      <c r="D292">
        <v>-73.525277777777774</v>
      </c>
      <c r="E292" s="4">
        <v>42496</v>
      </c>
      <c r="F292" s="6" t="str">
        <f t="shared" si="18"/>
        <v>2016127</v>
      </c>
      <c r="G292" s="5">
        <f t="shared" si="19"/>
        <v>127</v>
      </c>
      <c r="H292" s="1"/>
      <c r="J292" s="1">
        <v>42660</v>
      </c>
      <c r="K292" s="6" t="str">
        <f t="shared" si="16"/>
        <v>2016291</v>
      </c>
      <c r="L292" s="5">
        <f t="shared" si="17"/>
        <v>291</v>
      </c>
    </row>
    <row r="293" spans="1:12" ht="18">
      <c r="A293">
        <v>292</v>
      </c>
      <c r="B293">
        <v>2001</v>
      </c>
      <c r="C293">
        <v>45.166388888888889</v>
      </c>
      <c r="D293">
        <v>-73.525277777777774</v>
      </c>
      <c r="E293" s="4">
        <v>42496</v>
      </c>
      <c r="F293" s="6" t="str">
        <f t="shared" si="18"/>
        <v>2016127</v>
      </c>
      <c r="G293" s="5">
        <f t="shared" si="19"/>
        <v>127</v>
      </c>
      <c r="H293" s="1"/>
      <c r="J293" s="1">
        <v>42660</v>
      </c>
      <c r="K293" s="6" t="str">
        <f t="shared" si="16"/>
        <v>2016291</v>
      </c>
      <c r="L293" s="5">
        <f t="shared" si="17"/>
        <v>291</v>
      </c>
    </row>
    <row r="294" spans="1:12" ht="18">
      <c r="A294">
        <v>293</v>
      </c>
      <c r="B294">
        <v>2001</v>
      </c>
      <c r="C294">
        <v>45.12833333333333</v>
      </c>
      <c r="D294">
        <v>-73.321944444444441</v>
      </c>
      <c r="E294" s="4">
        <v>42493</v>
      </c>
      <c r="F294" s="6" t="str">
        <f t="shared" si="18"/>
        <v>2016124</v>
      </c>
      <c r="G294" s="5">
        <f t="shared" si="19"/>
        <v>124</v>
      </c>
      <c r="H294" s="1"/>
      <c r="J294" s="1">
        <v>42660</v>
      </c>
      <c r="K294" s="6" t="str">
        <f t="shared" si="16"/>
        <v>2016291</v>
      </c>
      <c r="L294" s="5">
        <f t="shared" si="17"/>
        <v>291</v>
      </c>
    </row>
    <row r="295" spans="1:12" ht="18">
      <c r="A295">
        <v>294</v>
      </c>
      <c r="B295">
        <v>2001</v>
      </c>
      <c r="C295">
        <v>45.12833333333333</v>
      </c>
      <c r="D295">
        <v>-73.321944444444441</v>
      </c>
      <c r="E295" s="4">
        <v>42493</v>
      </c>
      <c r="F295" s="6" t="str">
        <f t="shared" si="18"/>
        <v>2016124</v>
      </c>
      <c r="G295" s="5">
        <f t="shared" si="19"/>
        <v>124</v>
      </c>
      <c r="H295" s="1"/>
      <c r="J295" s="1">
        <v>42660</v>
      </c>
      <c r="K295" s="6" t="str">
        <f t="shared" si="16"/>
        <v>2016291</v>
      </c>
      <c r="L295" s="5">
        <f t="shared" si="17"/>
        <v>291</v>
      </c>
    </row>
    <row r="296" spans="1:12" ht="18">
      <c r="A296">
        <v>295</v>
      </c>
      <c r="B296">
        <v>2001</v>
      </c>
      <c r="C296">
        <v>45.95</v>
      </c>
      <c r="D296">
        <v>-73.083333333333329</v>
      </c>
      <c r="E296" s="4">
        <v>42495</v>
      </c>
      <c r="F296" s="6" t="str">
        <f t="shared" si="18"/>
        <v>2016126</v>
      </c>
      <c r="G296" s="5">
        <f t="shared" si="19"/>
        <v>126</v>
      </c>
      <c r="H296" s="1"/>
      <c r="J296" s="1">
        <v>42654</v>
      </c>
      <c r="K296" s="6" t="str">
        <f t="shared" si="16"/>
        <v>2016285</v>
      </c>
      <c r="L296" s="5">
        <f t="shared" si="17"/>
        <v>285</v>
      </c>
    </row>
    <row r="297" spans="1:12" ht="18">
      <c r="A297">
        <v>296</v>
      </c>
      <c r="B297">
        <v>2001</v>
      </c>
      <c r="C297">
        <v>45.95</v>
      </c>
      <c r="D297">
        <v>-73.083333333333329</v>
      </c>
      <c r="E297" s="4">
        <v>42495</v>
      </c>
      <c r="F297" s="6" t="str">
        <f t="shared" si="18"/>
        <v>2016126</v>
      </c>
      <c r="G297" s="5">
        <f t="shared" si="19"/>
        <v>126</v>
      </c>
      <c r="H297" s="1"/>
      <c r="J297" s="1">
        <v>42654</v>
      </c>
      <c r="K297" s="6" t="str">
        <f t="shared" si="16"/>
        <v>2016285</v>
      </c>
      <c r="L297" s="5">
        <f t="shared" si="17"/>
        <v>285</v>
      </c>
    </row>
    <row r="298" spans="1:12" ht="18">
      <c r="A298">
        <v>297</v>
      </c>
      <c r="B298">
        <v>1994</v>
      </c>
      <c r="C298">
        <v>45.616666666666667</v>
      </c>
      <c r="D298">
        <v>-72.95</v>
      </c>
      <c r="F298" s="6"/>
    </row>
    <row r="299" spans="1:12" ht="18">
      <c r="A299">
        <v>298</v>
      </c>
      <c r="B299">
        <v>1995</v>
      </c>
      <c r="C299">
        <v>45.616666666666667</v>
      </c>
      <c r="D299">
        <v>-72.95</v>
      </c>
      <c r="F299" s="6"/>
    </row>
    <row r="300" spans="1:12" ht="18">
      <c r="A300">
        <v>299</v>
      </c>
      <c r="B300">
        <v>1996</v>
      </c>
      <c r="C300">
        <v>45.616666666666667</v>
      </c>
      <c r="D300">
        <v>-72.95</v>
      </c>
      <c r="F300" s="6"/>
    </row>
    <row r="301" spans="1:12" ht="18">
      <c r="A301">
        <v>300</v>
      </c>
      <c r="B301">
        <v>1995</v>
      </c>
      <c r="C301">
        <v>46.733333333333334</v>
      </c>
      <c r="D301">
        <v>-71.466666666666669</v>
      </c>
      <c r="F301" s="6"/>
    </row>
    <row r="302" spans="1:12" ht="18">
      <c r="A302">
        <v>301</v>
      </c>
      <c r="B302">
        <v>1996</v>
      </c>
      <c r="C302">
        <v>45.643055555555556</v>
      </c>
      <c r="D302">
        <v>-72.900833333333338</v>
      </c>
      <c r="F302" s="6"/>
    </row>
    <row r="303" spans="1:12" ht="18">
      <c r="A303">
        <v>302</v>
      </c>
      <c r="B303">
        <v>1987</v>
      </c>
      <c r="C303">
        <v>46.583333333333336</v>
      </c>
      <c r="D303">
        <v>-71.2</v>
      </c>
      <c r="E303" s="4">
        <v>42510</v>
      </c>
      <c r="F303" s="6" t="str">
        <f t="shared" si="18"/>
        <v>2016141</v>
      </c>
      <c r="G303" s="5">
        <f t="shared" si="19"/>
        <v>141</v>
      </c>
      <c r="H303" s="1"/>
      <c r="J303" s="1">
        <v>42628</v>
      </c>
      <c r="K303" s="6" t="str">
        <f t="shared" ref="K303:K326" si="20">YEAR(J303)&amp;TEXT(J303-DATE(YEAR(J303),1,0),"000")</f>
        <v>2016259</v>
      </c>
      <c r="L303" s="5">
        <f t="shared" ref="L303:L326" si="21">K303-2016000</f>
        <v>259</v>
      </c>
    </row>
    <row r="304" spans="1:12" ht="18">
      <c r="A304">
        <v>303</v>
      </c>
      <c r="B304">
        <v>1987</v>
      </c>
      <c r="C304">
        <v>46.583333333333336</v>
      </c>
      <c r="D304">
        <v>-71.2</v>
      </c>
      <c r="E304" s="4">
        <v>42510</v>
      </c>
      <c r="F304" s="6" t="str">
        <f t="shared" si="18"/>
        <v>2016141</v>
      </c>
      <c r="G304" s="5">
        <f t="shared" si="19"/>
        <v>141</v>
      </c>
      <c r="H304" s="1"/>
      <c r="J304" s="1">
        <v>42628</v>
      </c>
      <c r="K304" s="6" t="str">
        <f t="shared" si="20"/>
        <v>2016259</v>
      </c>
      <c r="L304" s="5">
        <f t="shared" si="21"/>
        <v>259</v>
      </c>
    </row>
    <row r="305" spans="1:12" ht="18">
      <c r="A305">
        <v>304</v>
      </c>
      <c r="B305">
        <v>1987</v>
      </c>
      <c r="C305">
        <v>46.583333333333336</v>
      </c>
      <c r="D305">
        <v>-71.2</v>
      </c>
      <c r="E305" s="4">
        <v>42510</v>
      </c>
      <c r="F305" s="6" t="str">
        <f t="shared" si="18"/>
        <v>2016141</v>
      </c>
      <c r="G305" s="5">
        <f t="shared" si="19"/>
        <v>141</v>
      </c>
      <c r="H305" s="1"/>
      <c r="J305" s="1">
        <v>42628</v>
      </c>
      <c r="K305" s="6" t="str">
        <f t="shared" si="20"/>
        <v>2016259</v>
      </c>
      <c r="L305" s="5">
        <f t="shared" si="21"/>
        <v>259</v>
      </c>
    </row>
    <row r="306" spans="1:12" ht="18">
      <c r="A306">
        <v>305</v>
      </c>
      <c r="B306">
        <v>1987</v>
      </c>
      <c r="C306">
        <v>46.583333333333336</v>
      </c>
      <c r="D306">
        <v>-71.2</v>
      </c>
      <c r="E306" s="4">
        <v>42510</v>
      </c>
      <c r="F306" s="6" t="str">
        <f t="shared" si="18"/>
        <v>2016141</v>
      </c>
      <c r="G306" s="5">
        <f t="shared" si="19"/>
        <v>141</v>
      </c>
      <c r="H306" s="1"/>
      <c r="J306" s="1">
        <v>42628</v>
      </c>
      <c r="K306" s="6" t="str">
        <f t="shared" si="20"/>
        <v>2016259</v>
      </c>
      <c r="L306" s="5">
        <f t="shared" si="21"/>
        <v>259</v>
      </c>
    </row>
    <row r="307" spans="1:12" ht="18">
      <c r="A307">
        <v>306</v>
      </c>
      <c r="B307">
        <v>1987</v>
      </c>
      <c r="C307">
        <v>46.583333333333336</v>
      </c>
      <c r="D307">
        <v>-71.2</v>
      </c>
      <c r="E307" s="4">
        <v>42510</v>
      </c>
      <c r="F307" s="6" t="str">
        <f t="shared" si="18"/>
        <v>2016141</v>
      </c>
      <c r="G307" s="5">
        <f t="shared" si="19"/>
        <v>141</v>
      </c>
      <c r="H307" s="1"/>
      <c r="J307" s="1">
        <v>42628</v>
      </c>
      <c r="K307" s="6" t="str">
        <f t="shared" si="20"/>
        <v>2016259</v>
      </c>
      <c r="L307" s="5">
        <f t="shared" si="21"/>
        <v>259</v>
      </c>
    </row>
    <row r="308" spans="1:12" ht="18">
      <c r="A308">
        <v>307</v>
      </c>
      <c r="B308">
        <v>1987</v>
      </c>
      <c r="C308">
        <v>46.583333333333336</v>
      </c>
      <c r="D308">
        <v>-71.2</v>
      </c>
      <c r="E308" s="4">
        <v>42510</v>
      </c>
      <c r="F308" s="6" t="str">
        <f t="shared" si="18"/>
        <v>2016141</v>
      </c>
      <c r="G308" s="5">
        <f t="shared" si="19"/>
        <v>141</v>
      </c>
      <c r="H308" s="1"/>
      <c r="J308" s="1">
        <v>42628</v>
      </c>
      <c r="K308" s="6" t="str">
        <f t="shared" si="20"/>
        <v>2016259</v>
      </c>
      <c r="L308" s="5">
        <f t="shared" si="21"/>
        <v>259</v>
      </c>
    </row>
    <row r="309" spans="1:12" ht="18">
      <c r="A309">
        <v>308</v>
      </c>
      <c r="B309">
        <v>1987</v>
      </c>
      <c r="C309">
        <v>46.583333333333336</v>
      </c>
      <c r="D309">
        <v>-71.2</v>
      </c>
      <c r="E309" s="4">
        <v>42510</v>
      </c>
      <c r="F309" s="6" t="str">
        <f t="shared" si="18"/>
        <v>2016141</v>
      </c>
      <c r="G309" s="5">
        <f t="shared" si="19"/>
        <v>141</v>
      </c>
      <c r="H309" s="1"/>
      <c r="J309" s="1">
        <v>42628</v>
      </c>
      <c r="K309" s="6" t="str">
        <f t="shared" si="20"/>
        <v>2016259</v>
      </c>
      <c r="L309" s="5">
        <f t="shared" si="21"/>
        <v>259</v>
      </c>
    </row>
    <row r="310" spans="1:12" ht="18">
      <c r="A310">
        <v>309</v>
      </c>
      <c r="B310">
        <v>1987</v>
      </c>
      <c r="C310">
        <v>46.583333333333336</v>
      </c>
      <c r="D310">
        <v>-71.2</v>
      </c>
      <c r="E310" s="4">
        <v>42510</v>
      </c>
      <c r="F310" s="6" t="str">
        <f t="shared" si="18"/>
        <v>2016141</v>
      </c>
      <c r="G310" s="5">
        <f t="shared" si="19"/>
        <v>141</v>
      </c>
      <c r="H310" s="1"/>
      <c r="J310" s="1">
        <v>42628</v>
      </c>
      <c r="K310" s="6" t="str">
        <f t="shared" si="20"/>
        <v>2016259</v>
      </c>
      <c r="L310" s="5">
        <f t="shared" si="21"/>
        <v>259</v>
      </c>
    </row>
    <row r="311" spans="1:12" ht="18">
      <c r="A311">
        <v>310</v>
      </c>
      <c r="B311">
        <v>1988</v>
      </c>
      <c r="C311">
        <v>46.583333333333336</v>
      </c>
      <c r="D311">
        <v>-71.2</v>
      </c>
      <c r="E311" s="4">
        <v>42510</v>
      </c>
      <c r="F311" s="6" t="str">
        <f t="shared" si="18"/>
        <v>2016141</v>
      </c>
      <c r="G311" s="5">
        <f t="shared" si="19"/>
        <v>141</v>
      </c>
      <c r="H311" s="1"/>
      <c r="J311" s="1">
        <v>42628</v>
      </c>
      <c r="K311" s="6" t="str">
        <f t="shared" si="20"/>
        <v>2016259</v>
      </c>
      <c r="L311" s="5">
        <f t="shared" si="21"/>
        <v>259</v>
      </c>
    </row>
    <row r="312" spans="1:12" ht="18">
      <c r="A312">
        <v>311</v>
      </c>
      <c r="B312">
        <v>1988</v>
      </c>
      <c r="C312">
        <v>46.583333333333336</v>
      </c>
      <c r="D312">
        <v>-71.2</v>
      </c>
      <c r="E312" s="4">
        <v>42510</v>
      </c>
      <c r="F312" s="6" t="str">
        <f t="shared" si="18"/>
        <v>2016141</v>
      </c>
      <c r="G312" s="5">
        <f t="shared" si="19"/>
        <v>141</v>
      </c>
      <c r="H312" s="1"/>
      <c r="J312" s="1">
        <v>42628</v>
      </c>
      <c r="K312" s="6" t="str">
        <f t="shared" si="20"/>
        <v>2016259</v>
      </c>
      <c r="L312" s="5">
        <f t="shared" si="21"/>
        <v>259</v>
      </c>
    </row>
    <row r="313" spans="1:12" ht="18">
      <c r="A313">
        <v>312</v>
      </c>
      <c r="B313">
        <v>1988</v>
      </c>
      <c r="C313">
        <v>46.583333333333336</v>
      </c>
      <c r="D313">
        <v>-71.2</v>
      </c>
      <c r="E313" s="4">
        <v>42510</v>
      </c>
      <c r="F313" s="6" t="str">
        <f t="shared" si="18"/>
        <v>2016141</v>
      </c>
      <c r="G313" s="5">
        <f t="shared" si="19"/>
        <v>141</v>
      </c>
      <c r="H313" s="1"/>
      <c r="J313" s="1">
        <v>42628</v>
      </c>
      <c r="K313" s="6" t="str">
        <f t="shared" si="20"/>
        <v>2016259</v>
      </c>
      <c r="L313" s="5">
        <f t="shared" si="21"/>
        <v>259</v>
      </c>
    </row>
    <row r="314" spans="1:12" ht="18">
      <c r="A314">
        <v>313</v>
      </c>
      <c r="B314">
        <v>1988</v>
      </c>
      <c r="C314">
        <v>46.583333333333336</v>
      </c>
      <c r="D314">
        <v>-71.2</v>
      </c>
      <c r="E314" s="4">
        <v>42510</v>
      </c>
      <c r="F314" s="6" t="str">
        <f t="shared" si="18"/>
        <v>2016141</v>
      </c>
      <c r="G314" s="5">
        <f t="shared" si="19"/>
        <v>141</v>
      </c>
      <c r="H314" s="1"/>
      <c r="J314" s="1">
        <v>42628</v>
      </c>
      <c r="K314" s="6" t="str">
        <f t="shared" si="20"/>
        <v>2016259</v>
      </c>
      <c r="L314" s="5">
        <f t="shared" si="21"/>
        <v>259</v>
      </c>
    </row>
    <row r="315" spans="1:12" ht="18">
      <c r="A315">
        <v>314</v>
      </c>
      <c r="B315">
        <v>1988</v>
      </c>
      <c r="C315">
        <v>46.583333333333336</v>
      </c>
      <c r="D315">
        <v>-71.2</v>
      </c>
      <c r="E315" s="4">
        <v>42510</v>
      </c>
      <c r="F315" s="6" t="str">
        <f t="shared" si="18"/>
        <v>2016141</v>
      </c>
      <c r="G315" s="5">
        <f t="shared" si="19"/>
        <v>141</v>
      </c>
      <c r="H315" s="1"/>
      <c r="J315" s="1">
        <v>42628</v>
      </c>
      <c r="K315" s="6" t="str">
        <f t="shared" si="20"/>
        <v>2016259</v>
      </c>
      <c r="L315" s="5">
        <f t="shared" si="21"/>
        <v>259</v>
      </c>
    </row>
    <row r="316" spans="1:12" ht="18">
      <c r="A316">
        <v>315</v>
      </c>
      <c r="B316">
        <v>1988</v>
      </c>
      <c r="C316">
        <v>46.583333333333336</v>
      </c>
      <c r="D316">
        <v>-71.2</v>
      </c>
      <c r="E316" s="4">
        <v>42510</v>
      </c>
      <c r="F316" s="6" t="str">
        <f t="shared" si="18"/>
        <v>2016141</v>
      </c>
      <c r="G316" s="5">
        <f t="shared" si="19"/>
        <v>141</v>
      </c>
      <c r="H316" s="1"/>
      <c r="J316" s="1">
        <v>42628</v>
      </c>
      <c r="K316" s="6" t="str">
        <f t="shared" si="20"/>
        <v>2016259</v>
      </c>
      <c r="L316" s="5">
        <f t="shared" si="21"/>
        <v>259</v>
      </c>
    </row>
    <row r="317" spans="1:12" ht="18">
      <c r="A317">
        <v>316</v>
      </c>
      <c r="B317">
        <v>1988</v>
      </c>
      <c r="C317">
        <v>46.583333333333336</v>
      </c>
      <c r="D317">
        <v>-71.2</v>
      </c>
      <c r="E317" s="4">
        <v>42510</v>
      </c>
      <c r="F317" s="6" t="str">
        <f t="shared" si="18"/>
        <v>2016141</v>
      </c>
      <c r="G317" s="5">
        <f t="shared" si="19"/>
        <v>141</v>
      </c>
      <c r="H317" s="1"/>
      <c r="J317" s="1">
        <v>42628</v>
      </c>
      <c r="K317" s="6" t="str">
        <f t="shared" si="20"/>
        <v>2016259</v>
      </c>
      <c r="L317" s="5">
        <f t="shared" si="21"/>
        <v>259</v>
      </c>
    </row>
    <row r="318" spans="1:12" ht="18">
      <c r="A318">
        <v>317</v>
      </c>
      <c r="B318">
        <v>1988</v>
      </c>
      <c r="C318">
        <v>46.583333333333336</v>
      </c>
      <c r="D318">
        <v>-71.2</v>
      </c>
      <c r="E318" s="4">
        <v>42510</v>
      </c>
      <c r="F318" s="6" t="str">
        <f t="shared" si="18"/>
        <v>2016141</v>
      </c>
      <c r="G318" s="5">
        <f t="shared" si="19"/>
        <v>141</v>
      </c>
      <c r="H318" s="1"/>
      <c r="J318" s="1">
        <v>42628</v>
      </c>
      <c r="K318" s="6" t="str">
        <f t="shared" si="20"/>
        <v>2016259</v>
      </c>
      <c r="L318" s="5">
        <f t="shared" si="21"/>
        <v>259</v>
      </c>
    </row>
    <row r="319" spans="1:12" ht="18">
      <c r="A319">
        <v>318</v>
      </c>
      <c r="B319">
        <v>1989</v>
      </c>
      <c r="C319">
        <v>46.583333333333336</v>
      </c>
      <c r="D319">
        <v>-71.2</v>
      </c>
      <c r="E319" s="4">
        <v>42510</v>
      </c>
      <c r="F319" s="6" t="str">
        <f t="shared" si="18"/>
        <v>2016141</v>
      </c>
      <c r="G319" s="5">
        <f t="shared" si="19"/>
        <v>141</v>
      </c>
      <c r="H319" s="1"/>
      <c r="J319" s="1">
        <v>42628</v>
      </c>
      <c r="K319" s="6" t="str">
        <f t="shared" si="20"/>
        <v>2016259</v>
      </c>
      <c r="L319" s="5">
        <f t="shared" si="21"/>
        <v>259</v>
      </c>
    </row>
    <row r="320" spans="1:12" ht="18">
      <c r="A320">
        <v>319</v>
      </c>
      <c r="B320">
        <v>1989</v>
      </c>
      <c r="C320">
        <v>46.583333333333336</v>
      </c>
      <c r="D320">
        <v>-71.2</v>
      </c>
      <c r="E320" s="4">
        <v>42510</v>
      </c>
      <c r="F320" s="6" t="str">
        <f t="shared" si="18"/>
        <v>2016141</v>
      </c>
      <c r="G320" s="5">
        <f t="shared" si="19"/>
        <v>141</v>
      </c>
      <c r="H320" s="1"/>
      <c r="J320" s="1">
        <v>42628</v>
      </c>
      <c r="K320" s="6" t="str">
        <f t="shared" si="20"/>
        <v>2016259</v>
      </c>
      <c r="L320" s="5">
        <f t="shared" si="21"/>
        <v>259</v>
      </c>
    </row>
    <row r="321" spans="1:12" ht="18">
      <c r="A321">
        <v>320</v>
      </c>
      <c r="B321">
        <v>1989</v>
      </c>
      <c r="C321">
        <v>46.583333333333336</v>
      </c>
      <c r="D321">
        <v>-71.2</v>
      </c>
      <c r="E321" s="4">
        <v>42510</v>
      </c>
      <c r="F321" s="6" t="str">
        <f t="shared" si="18"/>
        <v>2016141</v>
      </c>
      <c r="G321" s="5">
        <f t="shared" si="19"/>
        <v>141</v>
      </c>
      <c r="H321" s="1"/>
      <c r="J321" s="1">
        <v>42628</v>
      </c>
      <c r="K321" s="6" t="str">
        <f t="shared" si="20"/>
        <v>2016259</v>
      </c>
      <c r="L321" s="5">
        <f t="shared" si="21"/>
        <v>259</v>
      </c>
    </row>
    <row r="322" spans="1:12" ht="18">
      <c r="A322">
        <v>321</v>
      </c>
      <c r="B322">
        <v>1989</v>
      </c>
      <c r="C322">
        <v>46.583333333333336</v>
      </c>
      <c r="D322">
        <v>-71.2</v>
      </c>
      <c r="E322" s="4">
        <v>42510</v>
      </c>
      <c r="F322" s="6" t="str">
        <f t="shared" si="18"/>
        <v>2016141</v>
      </c>
      <c r="G322" s="5">
        <f t="shared" si="19"/>
        <v>141</v>
      </c>
      <c r="H322" s="1"/>
      <c r="J322" s="1">
        <v>42628</v>
      </c>
      <c r="K322" s="6" t="str">
        <f t="shared" si="20"/>
        <v>2016259</v>
      </c>
      <c r="L322" s="5">
        <f t="shared" si="21"/>
        <v>259</v>
      </c>
    </row>
    <row r="323" spans="1:12" ht="18">
      <c r="A323">
        <v>322</v>
      </c>
      <c r="B323">
        <v>1989</v>
      </c>
      <c r="C323">
        <v>46.583333333333336</v>
      </c>
      <c r="D323">
        <v>-71.2</v>
      </c>
      <c r="E323" s="4">
        <v>42510</v>
      </c>
      <c r="F323" s="6" t="str">
        <f t="shared" si="18"/>
        <v>2016141</v>
      </c>
      <c r="G323" s="5">
        <f t="shared" si="19"/>
        <v>141</v>
      </c>
      <c r="H323" s="1"/>
      <c r="J323" s="1">
        <v>42628</v>
      </c>
      <c r="K323" s="6" t="str">
        <f t="shared" si="20"/>
        <v>2016259</v>
      </c>
      <c r="L323" s="5">
        <f t="shared" si="21"/>
        <v>259</v>
      </c>
    </row>
    <row r="324" spans="1:12" ht="18">
      <c r="A324">
        <v>323</v>
      </c>
      <c r="B324">
        <v>1989</v>
      </c>
      <c r="C324">
        <v>46.583333333333336</v>
      </c>
      <c r="D324">
        <v>-71.2</v>
      </c>
      <c r="E324" s="4">
        <v>42510</v>
      </c>
      <c r="F324" s="6" t="str">
        <f t="shared" si="18"/>
        <v>2016141</v>
      </c>
      <c r="G324" s="5">
        <f t="shared" si="19"/>
        <v>141</v>
      </c>
      <c r="H324" s="1"/>
      <c r="J324" s="1">
        <v>42628</v>
      </c>
      <c r="K324" s="6" t="str">
        <f t="shared" si="20"/>
        <v>2016259</v>
      </c>
      <c r="L324" s="5">
        <f t="shared" si="21"/>
        <v>259</v>
      </c>
    </row>
    <row r="325" spans="1:12" ht="18">
      <c r="A325">
        <v>324</v>
      </c>
      <c r="B325">
        <v>1989</v>
      </c>
      <c r="C325">
        <v>46.583333333333336</v>
      </c>
      <c r="D325">
        <v>-71.2</v>
      </c>
      <c r="E325" s="4">
        <v>42510</v>
      </c>
      <c r="F325" s="6" t="str">
        <f t="shared" si="18"/>
        <v>2016141</v>
      </c>
      <c r="G325" s="5">
        <f t="shared" si="19"/>
        <v>141</v>
      </c>
      <c r="H325" s="1"/>
      <c r="J325" s="1">
        <v>42628</v>
      </c>
      <c r="K325" s="6" t="str">
        <f t="shared" si="20"/>
        <v>2016259</v>
      </c>
      <c r="L325" s="5">
        <f t="shared" si="21"/>
        <v>259</v>
      </c>
    </row>
    <row r="326" spans="1:12" ht="18">
      <c r="A326">
        <v>325</v>
      </c>
      <c r="B326">
        <v>1989</v>
      </c>
      <c r="C326">
        <v>46.583333333333336</v>
      </c>
      <c r="D326">
        <v>-71.2</v>
      </c>
      <c r="E326" s="4">
        <v>42510</v>
      </c>
      <c r="F326" s="6" t="str">
        <f t="shared" si="18"/>
        <v>2016141</v>
      </c>
      <c r="G326" s="5">
        <f t="shared" si="19"/>
        <v>141</v>
      </c>
      <c r="H326" s="1"/>
      <c r="J326" s="1">
        <v>42628</v>
      </c>
      <c r="K326" s="6" t="str">
        <f t="shared" si="20"/>
        <v>2016259</v>
      </c>
      <c r="L326" s="5">
        <f t="shared" si="21"/>
        <v>259</v>
      </c>
    </row>
    <row r="327" spans="1:12" ht="18">
      <c r="A327">
        <v>326</v>
      </c>
      <c r="B327">
        <v>1998</v>
      </c>
      <c r="C327">
        <v>45.216666666666669</v>
      </c>
      <c r="D327">
        <v>-73.283333333333331</v>
      </c>
      <c r="E327" s="4">
        <v>42488</v>
      </c>
      <c r="F327" s="6" t="str">
        <f t="shared" si="18"/>
        <v>2016119</v>
      </c>
      <c r="G327" s="5">
        <f t="shared" si="19"/>
        <v>119</v>
      </c>
    </row>
    <row r="328" spans="1:12" ht="18">
      <c r="A328">
        <v>327</v>
      </c>
      <c r="B328">
        <v>1998</v>
      </c>
      <c r="C328">
        <v>45.216666666666669</v>
      </c>
      <c r="D328">
        <v>-73.283333333333331</v>
      </c>
      <c r="E328" s="4">
        <v>42488</v>
      </c>
      <c r="F328" s="6" t="str">
        <f t="shared" si="18"/>
        <v>2016119</v>
      </c>
      <c r="G328" s="5">
        <f t="shared" si="19"/>
        <v>119</v>
      </c>
    </row>
    <row r="329" spans="1:12" ht="18">
      <c r="A329">
        <v>328</v>
      </c>
      <c r="B329">
        <v>1999</v>
      </c>
      <c r="C329">
        <v>45.216666666666669</v>
      </c>
      <c r="D329">
        <v>-73.283333333333331</v>
      </c>
      <c r="E329" s="4">
        <v>42489</v>
      </c>
      <c r="F329" s="6" t="str">
        <f t="shared" si="18"/>
        <v>2016120</v>
      </c>
      <c r="G329" s="5">
        <f t="shared" si="19"/>
        <v>120</v>
      </c>
    </row>
    <row r="330" spans="1:12" ht="18">
      <c r="A330">
        <v>329</v>
      </c>
      <c r="B330">
        <v>1999</v>
      </c>
      <c r="C330">
        <v>45.216666666666669</v>
      </c>
      <c r="D330">
        <v>-73.283333333333331</v>
      </c>
      <c r="E330" s="4">
        <v>42489</v>
      </c>
      <c r="F330" s="6" t="str">
        <f t="shared" si="18"/>
        <v>2016120</v>
      </c>
      <c r="G330" s="5">
        <f t="shared" si="19"/>
        <v>120</v>
      </c>
    </row>
    <row r="331" spans="1:12" ht="18">
      <c r="A331">
        <v>330</v>
      </c>
      <c r="B331">
        <v>1992</v>
      </c>
      <c r="C331">
        <v>45.31583333333333</v>
      </c>
      <c r="D331">
        <v>-73.345555555555549</v>
      </c>
      <c r="E331" s="4" t="s">
        <v>2155</v>
      </c>
      <c r="F331" s="6">
        <v>126</v>
      </c>
      <c r="G331" s="5">
        <v>126</v>
      </c>
      <c r="J331" t="s">
        <v>2156</v>
      </c>
      <c r="L331">
        <v>280</v>
      </c>
    </row>
    <row r="332" spans="1:12" ht="18">
      <c r="A332">
        <v>331</v>
      </c>
      <c r="B332">
        <v>1993</v>
      </c>
      <c r="C332">
        <v>45.31583333333333</v>
      </c>
      <c r="D332">
        <v>-73.345555555555549</v>
      </c>
      <c r="E332" s="4" t="s">
        <v>2155</v>
      </c>
      <c r="F332" s="6">
        <v>126</v>
      </c>
      <c r="G332" s="5">
        <v>126</v>
      </c>
      <c r="J332" t="s">
        <v>2156</v>
      </c>
      <c r="L332">
        <v>280</v>
      </c>
    </row>
    <row r="333" spans="1:12" ht="18">
      <c r="A333">
        <v>332</v>
      </c>
      <c r="B333">
        <v>1994</v>
      </c>
      <c r="C333">
        <v>45.31583333333333</v>
      </c>
      <c r="D333">
        <v>-73.345555555555549</v>
      </c>
      <c r="E333" s="4" t="s">
        <v>2155</v>
      </c>
      <c r="F333" s="6">
        <v>126</v>
      </c>
      <c r="G333" s="5">
        <v>126</v>
      </c>
      <c r="J333" t="s">
        <v>2156</v>
      </c>
      <c r="L333">
        <v>280</v>
      </c>
    </row>
    <row r="334" spans="1:12" ht="18">
      <c r="A334">
        <v>333</v>
      </c>
      <c r="B334">
        <v>1996</v>
      </c>
      <c r="C334">
        <v>45.31583333333333</v>
      </c>
      <c r="D334">
        <v>-73.345555555555549</v>
      </c>
      <c r="E334" s="4" t="s">
        <v>2155</v>
      </c>
      <c r="F334" s="6">
        <v>126</v>
      </c>
      <c r="G334" s="5">
        <v>126</v>
      </c>
      <c r="J334" t="s">
        <v>2156</v>
      </c>
      <c r="L334">
        <v>280</v>
      </c>
    </row>
    <row r="335" spans="1:12" ht="18">
      <c r="A335">
        <v>334</v>
      </c>
      <c r="B335">
        <v>1998</v>
      </c>
      <c r="C335">
        <v>45.31583333333333</v>
      </c>
      <c r="D335">
        <v>-73.345555555555549</v>
      </c>
      <c r="E335" s="4" t="s">
        <v>2155</v>
      </c>
      <c r="F335" s="6">
        <v>126</v>
      </c>
      <c r="G335" s="5">
        <v>126</v>
      </c>
      <c r="J335" t="s">
        <v>2156</v>
      </c>
      <c r="L335">
        <v>280</v>
      </c>
    </row>
    <row r="336" spans="1:12" ht="18">
      <c r="A336">
        <v>335</v>
      </c>
      <c r="B336">
        <v>2000</v>
      </c>
      <c r="C336">
        <v>45.31583333333333</v>
      </c>
      <c r="D336">
        <v>-73.345555555555549</v>
      </c>
      <c r="E336" s="4" t="s">
        <v>2155</v>
      </c>
      <c r="F336" s="6">
        <v>126</v>
      </c>
      <c r="G336" s="5">
        <v>126</v>
      </c>
      <c r="J336" t="s">
        <v>2156</v>
      </c>
      <c r="L336">
        <v>280</v>
      </c>
    </row>
    <row r="337" spans="1:7" ht="18">
      <c r="A337">
        <v>336</v>
      </c>
      <c r="B337">
        <v>1998</v>
      </c>
      <c r="C337">
        <v>45.65</v>
      </c>
      <c r="D337">
        <v>-72.683333333333337</v>
      </c>
      <c r="E337" s="4">
        <v>35916</v>
      </c>
      <c r="F337" s="6" t="str">
        <f t="shared" si="18"/>
        <v>1998121</v>
      </c>
      <c r="G337" s="5">
        <f>F337-1998000</f>
        <v>121</v>
      </c>
    </row>
    <row r="338" spans="1:7" ht="18">
      <c r="A338">
        <v>337</v>
      </c>
      <c r="B338">
        <v>1998</v>
      </c>
      <c r="C338">
        <v>45.733333333333334</v>
      </c>
      <c r="D338">
        <v>-72.916666666666671</v>
      </c>
      <c r="E338" s="4">
        <v>35914</v>
      </c>
      <c r="F338" s="6" t="str">
        <f t="shared" si="18"/>
        <v>1998119</v>
      </c>
      <c r="G338" s="5">
        <f t="shared" ref="G338:G357" si="22">F338-1998000</f>
        <v>119</v>
      </c>
    </row>
    <row r="339" spans="1:7" ht="18">
      <c r="A339">
        <v>338</v>
      </c>
      <c r="B339">
        <v>1998</v>
      </c>
      <c r="C339">
        <v>45.35</v>
      </c>
      <c r="D339">
        <v>-72.933333333333337</v>
      </c>
      <c r="E339" s="4">
        <v>35916</v>
      </c>
      <c r="F339" s="6" t="str">
        <f t="shared" si="18"/>
        <v>1998121</v>
      </c>
      <c r="G339" s="5">
        <f t="shared" si="22"/>
        <v>121</v>
      </c>
    </row>
    <row r="340" spans="1:7" ht="18">
      <c r="A340">
        <v>339</v>
      </c>
      <c r="B340">
        <v>1998</v>
      </c>
      <c r="C340">
        <v>45.911944444444444</v>
      </c>
      <c r="D340">
        <v>-72.931666666666672</v>
      </c>
      <c r="E340" s="4">
        <v>35931</v>
      </c>
      <c r="F340" s="6" t="str">
        <f t="shared" si="18"/>
        <v>1998136</v>
      </c>
      <c r="G340" s="5">
        <f t="shared" si="22"/>
        <v>136</v>
      </c>
    </row>
    <row r="341" spans="1:7" ht="18">
      <c r="A341">
        <v>340</v>
      </c>
      <c r="B341">
        <v>1998</v>
      </c>
      <c r="C341">
        <v>45.2</v>
      </c>
      <c r="D341">
        <v>-72.75</v>
      </c>
      <c r="E341" s="4">
        <v>35923</v>
      </c>
      <c r="F341" s="6" t="str">
        <f t="shared" si="18"/>
        <v>1998128</v>
      </c>
      <c r="G341" s="5">
        <f t="shared" si="22"/>
        <v>128</v>
      </c>
    </row>
    <row r="342" spans="1:7" ht="18">
      <c r="A342">
        <v>341</v>
      </c>
      <c r="B342">
        <v>1998</v>
      </c>
      <c r="C342">
        <v>45.9</v>
      </c>
      <c r="D342">
        <v>-73.666666666666671</v>
      </c>
      <c r="E342" s="4">
        <v>35929</v>
      </c>
      <c r="F342" s="6" t="str">
        <f t="shared" si="18"/>
        <v>1998134</v>
      </c>
      <c r="G342" s="5">
        <f t="shared" si="22"/>
        <v>134</v>
      </c>
    </row>
    <row r="343" spans="1:7" ht="18">
      <c r="A343">
        <v>342</v>
      </c>
      <c r="B343">
        <v>1998</v>
      </c>
      <c r="C343">
        <v>45.651944444444446</v>
      </c>
      <c r="D343">
        <v>-72.693333333333342</v>
      </c>
      <c r="E343" s="4">
        <v>35915</v>
      </c>
      <c r="F343" s="6" t="str">
        <f t="shared" si="18"/>
        <v>1998120</v>
      </c>
      <c r="G343" s="5">
        <f t="shared" si="22"/>
        <v>120</v>
      </c>
    </row>
    <row r="344" spans="1:7" ht="18">
      <c r="A344">
        <v>343</v>
      </c>
      <c r="B344">
        <v>1998</v>
      </c>
      <c r="C344">
        <v>45.911944444444444</v>
      </c>
      <c r="D344">
        <v>-72.931666666666672</v>
      </c>
      <c r="E344" s="4">
        <v>35922</v>
      </c>
      <c r="F344" s="6" t="str">
        <f t="shared" si="18"/>
        <v>1998127</v>
      </c>
      <c r="G344" s="5">
        <f t="shared" si="22"/>
        <v>127</v>
      </c>
    </row>
    <row r="345" spans="1:7" ht="18">
      <c r="A345">
        <v>344</v>
      </c>
      <c r="B345">
        <v>1998</v>
      </c>
      <c r="C345">
        <v>45.966666666666669</v>
      </c>
      <c r="D345">
        <v>-73.716666666666669</v>
      </c>
      <c r="E345" s="4">
        <v>35916</v>
      </c>
      <c r="F345" s="6" t="str">
        <f t="shared" si="18"/>
        <v>1998121</v>
      </c>
      <c r="G345" s="5">
        <f t="shared" si="22"/>
        <v>121</v>
      </c>
    </row>
    <row r="346" spans="1:7" ht="18">
      <c r="A346">
        <v>345</v>
      </c>
      <c r="B346">
        <v>1998</v>
      </c>
      <c r="C346">
        <v>45.783333333333331</v>
      </c>
      <c r="D346">
        <v>-73.183333333333337</v>
      </c>
      <c r="E346" s="4">
        <v>35916</v>
      </c>
      <c r="F346" s="6" t="str">
        <f t="shared" ref="F346:F409" si="23">YEAR(E346)&amp;TEXT(E346-DATE(YEAR(E346),1,0),"000")</f>
        <v>1998121</v>
      </c>
      <c r="G346" s="5">
        <f t="shared" si="22"/>
        <v>121</v>
      </c>
    </row>
    <row r="347" spans="1:7" ht="18">
      <c r="A347">
        <v>346</v>
      </c>
      <c r="B347">
        <v>1998</v>
      </c>
      <c r="C347">
        <v>47.116666666666667</v>
      </c>
      <c r="D347">
        <v>-72.983333333333334</v>
      </c>
      <c r="E347" s="4">
        <v>35922</v>
      </c>
      <c r="F347" s="6" t="str">
        <f t="shared" si="23"/>
        <v>1998127</v>
      </c>
      <c r="G347" s="5">
        <f t="shared" si="22"/>
        <v>127</v>
      </c>
    </row>
    <row r="348" spans="1:7" ht="18">
      <c r="A348">
        <v>347</v>
      </c>
      <c r="B348">
        <v>1998</v>
      </c>
      <c r="C348">
        <v>45.911944444444444</v>
      </c>
      <c r="D348">
        <v>-72.931666666666672</v>
      </c>
      <c r="E348" s="4">
        <v>35923</v>
      </c>
      <c r="F348" s="6" t="str">
        <f t="shared" si="23"/>
        <v>1998128</v>
      </c>
      <c r="G348" s="5">
        <f t="shared" si="22"/>
        <v>128</v>
      </c>
    </row>
    <row r="349" spans="1:7" ht="18">
      <c r="A349">
        <v>348</v>
      </c>
      <c r="B349">
        <v>1998</v>
      </c>
      <c r="C349">
        <v>45.911944444444444</v>
      </c>
      <c r="D349">
        <v>-72.931666666666672</v>
      </c>
      <c r="E349" s="4">
        <v>35920</v>
      </c>
      <c r="F349" s="6" t="str">
        <f t="shared" si="23"/>
        <v>1998125</v>
      </c>
      <c r="G349" s="5">
        <f t="shared" si="22"/>
        <v>125</v>
      </c>
    </row>
    <row r="350" spans="1:7" ht="18">
      <c r="A350">
        <v>349</v>
      </c>
      <c r="B350">
        <v>1998</v>
      </c>
      <c r="C350">
        <v>45.43333333333333</v>
      </c>
      <c r="D350">
        <v>-73.166666666666671</v>
      </c>
      <c r="E350" s="4">
        <v>35914</v>
      </c>
      <c r="F350" s="6" t="str">
        <f t="shared" si="23"/>
        <v>1998119</v>
      </c>
      <c r="G350" s="5">
        <f t="shared" si="22"/>
        <v>119</v>
      </c>
    </row>
    <row r="351" spans="1:7" ht="18">
      <c r="A351">
        <v>350</v>
      </c>
      <c r="B351">
        <v>1998</v>
      </c>
      <c r="C351">
        <v>45.665555555555557</v>
      </c>
      <c r="D351">
        <v>-73.050277777777779</v>
      </c>
      <c r="E351" s="4">
        <v>35913</v>
      </c>
      <c r="F351" s="6" t="str">
        <f t="shared" si="23"/>
        <v>1998118</v>
      </c>
      <c r="G351" s="5">
        <f t="shared" si="22"/>
        <v>118</v>
      </c>
    </row>
    <row r="352" spans="1:7" ht="18">
      <c r="A352">
        <v>351</v>
      </c>
      <c r="B352">
        <v>1998</v>
      </c>
      <c r="C352">
        <v>46.133333333333333</v>
      </c>
      <c r="D352">
        <v>-73.516666666666666</v>
      </c>
      <c r="E352" s="4">
        <v>35918</v>
      </c>
      <c r="F352" s="6" t="str">
        <f t="shared" si="23"/>
        <v>1998123</v>
      </c>
      <c r="G352" s="5">
        <f t="shared" si="22"/>
        <v>123</v>
      </c>
    </row>
    <row r="353" spans="1:7" ht="18">
      <c r="A353">
        <v>352</v>
      </c>
      <c r="B353">
        <v>1998</v>
      </c>
      <c r="C353">
        <v>45.35</v>
      </c>
      <c r="D353">
        <v>-72.933333333333337</v>
      </c>
      <c r="E353" s="4">
        <v>35916</v>
      </c>
      <c r="F353" s="6" t="str">
        <f t="shared" si="23"/>
        <v>1998121</v>
      </c>
      <c r="G353" s="5">
        <f t="shared" si="22"/>
        <v>121</v>
      </c>
    </row>
    <row r="354" spans="1:7" ht="18">
      <c r="A354">
        <v>353</v>
      </c>
      <c r="B354">
        <v>1998</v>
      </c>
      <c r="C354">
        <v>45.43805555555555</v>
      </c>
      <c r="D354">
        <v>-72.888055555555567</v>
      </c>
      <c r="E354" s="4">
        <v>35924</v>
      </c>
      <c r="F354" s="6" t="str">
        <f t="shared" si="23"/>
        <v>1998129</v>
      </c>
      <c r="G354" s="5">
        <f t="shared" si="22"/>
        <v>129</v>
      </c>
    </row>
    <row r="355" spans="1:7" ht="18">
      <c r="A355">
        <v>354</v>
      </c>
      <c r="B355">
        <v>1998</v>
      </c>
      <c r="C355">
        <v>46.016666666666666</v>
      </c>
      <c r="D355">
        <v>-73.45</v>
      </c>
      <c r="E355" s="4">
        <v>35926</v>
      </c>
      <c r="F355" s="6" t="str">
        <f t="shared" si="23"/>
        <v>1998131</v>
      </c>
      <c r="G355" s="5">
        <f t="shared" si="22"/>
        <v>131</v>
      </c>
    </row>
    <row r="356" spans="1:7" ht="18">
      <c r="A356">
        <v>355</v>
      </c>
      <c r="B356">
        <v>1998</v>
      </c>
      <c r="C356">
        <v>45.171666666666667</v>
      </c>
      <c r="D356">
        <v>-72.947222222222223</v>
      </c>
      <c r="E356" s="4">
        <v>35927</v>
      </c>
      <c r="F356" s="6" t="str">
        <f t="shared" si="23"/>
        <v>1998132</v>
      </c>
      <c r="G356" s="5">
        <f t="shared" si="22"/>
        <v>132</v>
      </c>
    </row>
    <row r="357" spans="1:7" ht="18">
      <c r="A357">
        <v>356</v>
      </c>
      <c r="B357">
        <v>1998</v>
      </c>
      <c r="C357">
        <v>45.95</v>
      </c>
      <c r="D357">
        <v>-73.566666666666663</v>
      </c>
      <c r="E357" s="4">
        <v>35916</v>
      </c>
      <c r="F357" s="6" t="str">
        <f t="shared" si="23"/>
        <v>1998121</v>
      </c>
      <c r="G357" s="5">
        <f t="shared" si="22"/>
        <v>121</v>
      </c>
    </row>
    <row r="358" spans="1:7" ht="18">
      <c r="A358">
        <v>357</v>
      </c>
      <c r="B358">
        <v>1999</v>
      </c>
      <c r="C358">
        <v>45.5</v>
      </c>
      <c r="D358">
        <v>-72.900000000000006</v>
      </c>
      <c r="E358" s="4">
        <v>36283</v>
      </c>
      <c r="F358" s="6" t="str">
        <f t="shared" si="23"/>
        <v>1999123</v>
      </c>
      <c r="G358" s="5">
        <f>F358-1999000</f>
        <v>123</v>
      </c>
    </row>
    <row r="359" spans="1:7" ht="18">
      <c r="A359">
        <v>358</v>
      </c>
      <c r="B359">
        <v>1999</v>
      </c>
      <c r="C359">
        <v>45.116666666666667</v>
      </c>
      <c r="D359">
        <v>-74.349999999999994</v>
      </c>
      <c r="E359" s="4">
        <v>36284</v>
      </c>
      <c r="F359" s="6" t="str">
        <f t="shared" si="23"/>
        <v>1999124</v>
      </c>
      <c r="G359" s="5">
        <f t="shared" ref="G359:G403" si="24">F359-1999000</f>
        <v>124</v>
      </c>
    </row>
    <row r="360" spans="1:7" ht="18">
      <c r="A360">
        <v>359</v>
      </c>
      <c r="B360">
        <v>1999</v>
      </c>
      <c r="C360">
        <v>45.783333333333331</v>
      </c>
      <c r="D360">
        <v>-73.183333333333337</v>
      </c>
      <c r="E360" s="4">
        <v>36279</v>
      </c>
      <c r="F360" s="6" t="str">
        <f t="shared" si="23"/>
        <v>1999119</v>
      </c>
      <c r="G360" s="5">
        <f t="shared" si="24"/>
        <v>119</v>
      </c>
    </row>
    <row r="361" spans="1:7" ht="18">
      <c r="A361">
        <v>360</v>
      </c>
      <c r="B361">
        <v>1999</v>
      </c>
      <c r="C361">
        <v>45.533333333333331</v>
      </c>
      <c r="D361">
        <v>-73</v>
      </c>
      <c r="E361" s="4">
        <v>36280</v>
      </c>
      <c r="F361" s="6" t="str">
        <f t="shared" si="23"/>
        <v>1999120</v>
      </c>
      <c r="G361" s="5">
        <f t="shared" si="24"/>
        <v>120</v>
      </c>
    </row>
    <row r="362" spans="1:7" ht="18">
      <c r="A362">
        <v>361</v>
      </c>
      <c r="B362">
        <v>1999</v>
      </c>
      <c r="C362">
        <v>45.43805555555555</v>
      </c>
      <c r="D362">
        <v>-72.888055555555567</v>
      </c>
      <c r="E362" s="4">
        <v>36285</v>
      </c>
      <c r="F362" s="6" t="str">
        <f t="shared" si="23"/>
        <v>1999125</v>
      </c>
      <c r="G362" s="5">
        <f t="shared" si="24"/>
        <v>125</v>
      </c>
    </row>
    <row r="363" spans="1:7" ht="18">
      <c r="A363">
        <v>362</v>
      </c>
      <c r="B363">
        <v>1999</v>
      </c>
      <c r="C363">
        <v>45.5</v>
      </c>
      <c r="D363">
        <v>-72.900000000000006</v>
      </c>
      <c r="E363" s="4">
        <v>36276</v>
      </c>
      <c r="F363" s="6" t="str">
        <f t="shared" si="23"/>
        <v>1999116</v>
      </c>
      <c r="G363" s="5">
        <f t="shared" si="24"/>
        <v>116</v>
      </c>
    </row>
    <row r="364" spans="1:7" ht="18">
      <c r="A364">
        <v>363</v>
      </c>
      <c r="B364">
        <v>1999</v>
      </c>
      <c r="C364">
        <v>45.68333333333333</v>
      </c>
      <c r="D364">
        <v>-73.433333333333337</v>
      </c>
      <c r="E364" s="4">
        <v>36278</v>
      </c>
      <c r="F364" s="6" t="str">
        <f t="shared" si="23"/>
        <v>1999118</v>
      </c>
      <c r="G364" s="5">
        <f t="shared" si="24"/>
        <v>118</v>
      </c>
    </row>
    <row r="365" spans="1:7" ht="18">
      <c r="A365">
        <v>364</v>
      </c>
      <c r="B365">
        <v>1999</v>
      </c>
      <c r="C365">
        <v>45.416666666666664</v>
      </c>
      <c r="D365">
        <v>-73</v>
      </c>
      <c r="E365" s="4">
        <v>36279</v>
      </c>
      <c r="F365" s="6" t="str">
        <f t="shared" si="23"/>
        <v>1999119</v>
      </c>
      <c r="G365" s="5">
        <f t="shared" si="24"/>
        <v>119</v>
      </c>
    </row>
    <row r="366" spans="1:7" ht="18">
      <c r="A366">
        <v>365</v>
      </c>
      <c r="B366">
        <v>1999</v>
      </c>
      <c r="C366">
        <v>45.43805555555555</v>
      </c>
      <c r="D366">
        <v>-72.888055555555567</v>
      </c>
      <c r="E366" s="4">
        <v>36286</v>
      </c>
      <c r="F366" s="6" t="str">
        <f t="shared" si="23"/>
        <v>1999126</v>
      </c>
      <c r="G366" s="5">
        <f t="shared" si="24"/>
        <v>126</v>
      </c>
    </row>
    <row r="367" spans="1:7" ht="18">
      <c r="A367">
        <v>366</v>
      </c>
      <c r="B367">
        <v>1999</v>
      </c>
      <c r="C367">
        <v>45.35</v>
      </c>
      <c r="D367">
        <v>-72.933333333333337</v>
      </c>
      <c r="E367" s="4">
        <v>36278</v>
      </c>
      <c r="F367" s="6" t="str">
        <f t="shared" si="23"/>
        <v>1999118</v>
      </c>
      <c r="G367" s="5">
        <f t="shared" si="24"/>
        <v>118</v>
      </c>
    </row>
    <row r="368" spans="1:7" ht="18">
      <c r="A368">
        <v>367</v>
      </c>
      <c r="B368">
        <v>1999</v>
      </c>
      <c r="C368">
        <v>45.43805555555555</v>
      </c>
      <c r="D368">
        <v>-72.888055555555567</v>
      </c>
      <c r="E368" s="4">
        <v>36284</v>
      </c>
      <c r="F368" s="6" t="str">
        <f t="shared" si="23"/>
        <v>1999124</v>
      </c>
      <c r="G368" s="5">
        <f t="shared" si="24"/>
        <v>124</v>
      </c>
    </row>
    <row r="369" spans="1:7" ht="18">
      <c r="A369">
        <v>368</v>
      </c>
      <c r="B369">
        <v>1999</v>
      </c>
      <c r="C369">
        <v>45.5</v>
      </c>
      <c r="D369">
        <v>-72.900000000000006</v>
      </c>
      <c r="E369" s="4">
        <v>36281</v>
      </c>
      <c r="F369" s="6" t="str">
        <f t="shared" si="23"/>
        <v>1999121</v>
      </c>
      <c r="G369" s="5">
        <f t="shared" si="24"/>
        <v>121</v>
      </c>
    </row>
    <row r="370" spans="1:7" ht="18">
      <c r="A370">
        <v>369</v>
      </c>
      <c r="B370">
        <v>1999</v>
      </c>
      <c r="C370">
        <v>45.56666666666667</v>
      </c>
      <c r="D370">
        <v>-73.2</v>
      </c>
      <c r="E370" s="4">
        <v>36297</v>
      </c>
      <c r="F370" s="6" t="str">
        <f t="shared" si="23"/>
        <v>1999137</v>
      </c>
      <c r="G370" s="5">
        <f t="shared" si="24"/>
        <v>137</v>
      </c>
    </row>
    <row r="371" spans="1:7" ht="18">
      <c r="A371">
        <v>370</v>
      </c>
      <c r="B371">
        <v>1999</v>
      </c>
      <c r="C371">
        <v>45.783333333333331</v>
      </c>
      <c r="D371">
        <v>-73.183333333333337</v>
      </c>
      <c r="E371" s="4">
        <v>36285</v>
      </c>
      <c r="F371" s="6" t="str">
        <f t="shared" si="23"/>
        <v>1999125</v>
      </c>
      <c r="G371" s="5">
        <f t="shared" si="24"/>
        <v>125</v>
      </c>
    </row>
    <row r="372" spans="1:7" ht="18">
      <c r="A372">
        <v>371</v>
      </c>
      <c r="B372">
        <v>1999</v>
      </c>
      <c r="C372">
        <v>45.616666666666667</v>
      </c>
      <c r="D372">
        <v>-72.95</v>
      </c>
      <c r="E372" s="4">
        <v>36280</v>
      </c>
      <c r="F372" s="6" t="str">
        <f t="shared" si="23"/>
        <v>1999120</v>
      </c>
      <c r="G372" s="5">
        <f t="shared" si="24"/>
        <v>120</v>
      </c>
    </row>
    <row r="373" spans="1:7" ht="18">
      <c r="A373">
        <v>372</v>
      </c>
      <c r="B373">
        <v>1999</v>
      </c>
      <c r="C373">
        <v>45.466666666666669</v>
      </c>
      <c r="D373">
        <v>-73.266666666666666</v>
      </c>
      <c r="E373" s="4">
        <v>36283</v>
      </c>
      <c r="F373" s="6" t="str">
        <f t="shared" si="23"/>
        <v>1999123</v>
      </c>
      <c r="G373" s="5">
        <f t="shared" si="24"/>
        <v>123</v>
      </c>
    </row>
    <row r="374" spans="1:7" ht="18">
      <c r="A374">
        <v>373</v>
      </c>
      <c r="B374">
        <v>1999</v>
      </c>
      <c r="C374">
        <v>45.124722222222225</v>
      </c>
      <c r="D374">
        <v>-73.068888888888878</v>
      </c>
      <c r="E374" s="4">
        <v>36283</v>
      </c>
      <c r="F374" s="6" t="str">
        <f t="shared" si="23"/>
        <v>1999123</v>
      </c>
      <c r="G374" s="5">
        <f t="shared" si="24"/>
        <v>123</v>
      </c>
    </row>
    <row r="375" spans="1:7" ht="18">
      <c r="A375">
        <v>374</v>
      </c>
      <c r="B375">
        <v>1999</v>
      </c>
      <c r="C375">
        <v>45.3</v>
      </c>
      <c r="D375">
        <v>-74.3</v>
      </c>
      <c r="E375" s="4">
        <v>36286</v>
      </c>
      <c r="F375" s="6" t="str">
        <f t="shared" si="23"/>
        <v>1999126</v>
      </c>
      <c r="G375" s="5">
        <f t="shared" si="24"/>
        <v>126</v>
      </c>
    </row>
    <row r="376" spans="1:7" ht="18">
      <c r="A376">
        <v>375</v>
      </c>
      <c r="B376">
        <v>1999</v>
      </c>
      <c r="C376">
        <v>45.95</v>
      </c>
      <c r="D376">
        <v>-73.083333333333329</v>
      </c>
      <c r="E376" s="4">
        <v>36282</v>
      </c>
      <c r="F376" s="6" t="str">
        <f t="shared" si="23"/>
        <v>1999122</v>
      </c>
      <c r="G376" s="5">
        <f t="shared" si="24"/>
        <v>122</v>
      </c>
    </row>
    <row r="377" spans="1:7" ht="18">
      <c r="A377">
        <v>376</v>
      </c>
      <c r="B377">
        <v>1999</v>
      </c>
      <c r="C377">
        <v>45.973333333333336</v>
      </c>
      <c r="D377">
        <v>-72.999166666666667</v>
      </c>
      <c r="E377" s="4">
        <v>36280</v>
      </c>
      <c r="F377" s="6" t="str">
        <f t="shared" si="23"/>
        <v>1999120</v>
      </c>
      <c r="G377" s="5">
        <f t="shared" si="24"/>
        <v>120</v>
      </c>
    </row>
    <row r="378" spans="1:7" ht="18">
      <c r="A378">
        <v>377</v>
      </c>
      <c r="B378">
        <v>1999</v>
      </c>
      <c r="C378">
        <v>45.124722222222225</v>
      </c>
      <c r="D378">
        <v>-73.068888888888878</v>
      </c>
      <c r="E378" s="4">
        <v>36283</v>
      </c>
      <c r="F378" s="6" t="str">
        <f t="shared" si="23"/>
        <v>1999123</v>
      </c>
      <c r="G378" s="5">
        <f t="shared" si="24"/>
        <v>123</v>
      </c>
    </row>
    <row r="379" spans="1:7" ht="18">
      <c r="A379">
        <v>378</v>
      </c>
      <c r="B379">
        <v>1999</v>
      </c>
      <c r="C379">
        <v>45.783333333333331</v>
      </c>
      <c r="D379">
        <v>-73.183333333333337</v>
      </c>
      <c r="E379" s="4">
        <v>36285</v>
      </c>
      <c r="F379" s="6" t="str">
        <f t="shared" si="23"/>
        <v>1999125</v>
      </c>
      <c r="G379" s="5">
        <f t="shared" si="24"/>
        <v>125</v>
      </c>
    </row>
    <row r="380" spans="1:7" ht="18">
      <c r="A380">
        <v>379</v>
      </c>
      <c r="B380">
        <v>1999</v>
      </c>
      <c r="C380">
        <v>45.35</v>
      </c>
      <c r="D380">
        <v>-72.933333333333337</v>
      </c>
      <c r="E380" s="4">
        <v>36284</v>
      </c>
      <c r="F380" s="6" t="str">
        <f t="shared" si="23"/>
        <v>1999124</v>
      </c>
      <c r="G380" s="5">
        <f t="shared" si="24"/>
        <v>124</v>
      </c>
    </row>
    <row r="381" spans="1:7" ht="18">
      <c r="A381">
        <v>380</v>
      </c>
      <c r="B381">
        <v>1999</v>
      </c>
      <c r="C381">
        <v>45.68333333333333</v>
      </c>
      <c r="D381">
        <v>-73.2</v>
      </c>
      <c r="E381" s="4">
        <v>36278</v>
      </c>
      <c r="F381" s="6" t="str">
        <f t="shared" si="23"/>
        <v>1999118</v>
      </c>
      <c r="G381" s="5">
        <f t="shared" si="24"/>
        <v>118</v>
      </c>
    </row>
    <row r="382" spans="1:7" ht="18">
      <c r="A382">
        <v>381</v>
      </c>
      <c r="B382">
        <v>1999</v>
      </c>
      <c r="C382">
        <v>45.8</v>
      </c>
      <c r="D382">
        <v>-72.86666666666666</v>
      </c>
      <c r="E382" s="4">
        <v>36276</v>
      </c>
      <c r="F382" s="6" t="str">
        <f t="shared" si="23"/>
        <v>1999116</v>
      </c>
      <c r="G382" s="5">
        <f t="shared" si="24"/>
        <v>116</v>
      </c>
    </row>
    <row r="383" spans="1:7" ht="18">
      <c r="A383">
        <v>382</v>
      </c>
      <c r="B383">
        <v>1999</v>
      </c>
      <c r="C383">
        <v>45.43333333333333</v>
      </c>
      <c r="D383">
        <v>-73.166666666666671</v>
      </c>
      <c r="E383" s="4">
        <v>36283</v>
      </c>
      <c r="F383" s="6" t="str">
        <f t="shared" si="23"/>
        <v>1999123</v>
      </c>
      <c r="G383" s="5">
        <f t="shared" si="24"/>
        <v>123</v>
      </c>
    </row>
    <row r="384" spans="1:7" ht="18">
      <c r="A384">
        <v>383</v>
      </c>
      <c r="B384">
        <v>1999</v>
      </c>
      <c r="C384">
        <v>45.18333333333333</v>
      </c>
      <c r="D384">
        <v>-73.849999999999994</v>
      </c>
      <c r="E384" s="4">
        <v>36283</v>
      </c>
      <c r="F384" s="6" t="str">
        <f t="shared" si="23"/>
        <v>1999123</v>
      </c>
      <c r="G384" s="5">
        <f t="shared" si="24"/>
        <v>123</v>
      </c>
    </row>
    <row r="385" spans="1:7" ht="18">
      <c r="A385">
        <v>384</v>
      </c>
      <c r="B385">
        <v>1999</v>
      </c>
      <c r="C385">
        <v>45.43333333333333</v>
      </c>
      <c r="D385">
        <v>-73.166666666666671</v>
      </c>
      <c r="E385" s="4">
        <v>36280</v>
      </c>
      <c r="F385" s="6" t="str">
        <f t="shared" si="23"/>
        <v>1999120</v>
      </c>
      <c r="G385" s="5">
        <f t="shared" si="24"/>
        <v>120</v>
      </c>
    </row>
    <row r="386" spans="1:7" ht="18">
      <c r="A386">
        <v>385</v>
      </c>
      <c r="B386">
        <v>1999</v>
      </c>
      <c r="C386">
        <v>45.5</v>
      </c>
      <c r="D386">
        <v>-72.900000000000006</v>
      </c>
      <c r="E386" s="4">
        <v>36297</v>
      </c>
      <c r="F386" s="6" t="str">
        <f t="shared" si="23"/>
        <v>1999137</v>
      </c>
      <c r="G386" s="5">
        <f t="shared" si="24"/>
        <v>137</v>
      </c>
    </row>
    <row r="387" spans="1:7" ht="18">
      <c r="A387">
        <v>386</v>
      </c>
      <c r="B387">
        <v>1999</v>
      </c>
      <c r="C387">
        <v>45.724166666666669</v>
      </c>
      <c r="D387">
        <v>-72.856944444444437</v>
      </c>
      <c r="E387" s="4">
        <v>36279</v>
      </c>
      <c r="F387" s="6" t="str">
        <f t="shared" si="23"/>
        <v>1999119</v>
      </c>
      <c r="G387" s="5">
        <f t="shared" si="24"/>
        <v>119</v>
      </c>
    </row>
    <row r="388" spans="1:7" ht="18">
      <c r="A388">
        <v>387</v>
      </c>
      <c r="B388">
        <v>1999</v>
      </c>
      <c r="C388">
        <v>45.911944444444444</v>
      </c>
      <c r="D388">
        <v>-72.931666666666672</v>
      </c>
      <c r="E388" s="4">
        <v>36283</v>
      </c>
      <c r="F388" s="6" t="str">
        <f t="shared" si="23"/>
        <v>1999123</v>
      </c>
      <c r="G388" s="5">
        <f t="shared" si="24"/>
        <v>123</v>
      </c>
    </row>
    <row r="389" spans="1:7" ht="18">
      <c r="A389">
        <v>388</v>
      </c>
      <c r="B389">
        <v>1999</v>
      </c>
      <c r="C389">
        <v>45.35</v>
      </c>
      <c r="D389">
        <v>-72.933333333333337</v>
      </c>
      <c r="E389" s="4">
        <v>36280</v>
      </c>
      <c r="F389" s="6" t="str">
        <f t="shared" si="23"/>
        <v>1999120</v>
      </c>
      <c r="G389" s="5">
        <f t="shared" si="24"/>
        <v>120</v>
      </c>
    </row>
    <row r="390" spans="1:7" ht="18">
      <c r="A390">
        <v>389</v>
      </c>
      <c r="B390">
        <v>1999</v>
      </c>
      <c r="C390">
        <v>45.665555555555557</v>
      </c>
      <c r="D390">
        <v>-73.050277777777779</v>
      </c>
      <c r="E390" s="4">
        <v>36275</v>
      </c>
      <c r="F390" s="6" t="str">
        <f t="shared" si="23"/>
        <v>1999115</v>
      </c>
      <c r="G390" s="5">
        <f t="shared" si="24"/>
        <v>115</v>
      </c>
    </row>
    <row r="391" spans="1:7" ht="18">
      <c r="A391">
        <v>390</v>
      </c>
      <c r="B391">
        <v>1999</v>
      </c>
      <c r="C391">
        <v>45.133333333333333</v>
      </c>
      <c r="D391">
        <v>-74</v>
      </c>
      <c r="E391" s="4">
        <v>36278</v>
      </c>
      <c r="F391" s="6" t="str">
        <f t="shared" si="23"/>
        <v>1999118</v>
      </c>
      <c r="G391" s="5">
        <f t="shared" si="24"/>
        <v>118</v>
      </c>
    </row>
    <row r="392" spans="1:7" ht="18">
      <c r="A392">
        <v>391</v>
      </c>
      <c r="B392">
        <v>1999</v>
      </c>
      <c r="C392">
        <v>45.2</v>
      </c>
      <c r="D392">
        <v>-72.75</v>
      </c>
      <c r="E392" s="4">
        <v>36281</v>
      </c>
      <c r="F392" s="6" t="str">
        <f t="shared" si="23"/>
        <v>1999121</v>
      </c>
      <c r="G392" s="5">
        <f t="shared" si="24"/>
        <v>121</v>
      </c>
    </row>
    <row r="393" spans="1:7" ht="18">
      <c r="A393">
        <v>392</v>
      </c>
      <c r="B393">
        <v>1999</v>
      </c>
      <c r="C393">
        <v>45.733333333333334</v>
      </c>
      <c r="D393">
        <v>-72.916666666666671</v>
      </c>
      <c r="E393" s="4">
        <v>36280</v>
      </c>
      <c r="F393" s="6" t="str">
        <f t="shared" si="23"/>
        <v>1999120</v>
      </c>
      <c r="G393" s="5">
        <f t="shared" si="24"/>
        <v>120</v>
      </c>
    </row>
    <row r="394" spans="1:7" ht="18">
      <c r="A394">
        <v>393</v>
      </c>
      <c r="B394">
        <v>1999</v>
      </c>
      <c r="C394">
        <v>45.291388888888889</v>
      </c>
      <c r="D394">
        <v>-74.175555555555562</v>
      </c>
      <c r="E394" s="4">
        <v>36292</v>
      </c>
      <c r="F394" s="6" t="str">
        <f t="shared" si="23"/>
        <v>1999132</v>
      </c>
      <c r="G394" s="5">
        <f t="shared" si="24"/>
        <v>132</v>
      </c>
    </row>
    <row r="395" spans="1:7" ht="18">
      <c r="A395">
        <v>394</v>
      </c>
      <c r="B395">
        <v>1999</v>
      </c>
      <c r="C395">
        <v>45.68333333333333</v>
      </c>
      <c r="D395">
        <v>-73.2</v>
      </c>
      <c r="E395" s="4">
        <v>36277</v>
      </c>
      <c r="F395" s="6" t="str">
        <f t="shared" si="23"/>
        <v>1999117</v>
      </c>
      <c r="G395" s="5">
        <f t="shared" si="24"/>
        <v>117</v>
      </c>
    </row>
    <row r="396" spans="1:7" ht="18">
      <c r="A396">
        <v>395</v>
      </c>
      <c r="B396">
        <v>1999</v>
      </c>
      <c r="C396">
        <v>45.911944444444444</v>
      </c>
      <c r="D396">
        <v>-72.931666666666672</v>
      </c>
      <c r="E396" s="4">
        <v>36285</v>
      </c>
      <c r="F396" s="6" t="str">
        <f t="shared" si="23"/>
        <v>1999125</v>
      </c>
      <c r="G396" s="5">
        <f t="shared" si="24"/>
        <v>125</v>
      </c>
    </row>
    <row r="397" spans="1:7" ht="18">
      <c r="A397">
        <v>396</v>
      </c>
      <c r="B397">
        <v>1999</v>
      </c>
      <c r="C397">
        <v>45.2</v>
      </c>
      <c r="D397">
        <v>-73.983333333333334</v>
      </c>
      <c r="E397" s="4">
        <v>36283</v>
      </c>
      <c r="F397" s="6" t="str">
        <f t="shared" si="23"/>
        <v>1999123</v>
      </c>
      <c r="G397" s="5">
        <f t="shared" si="24"/>
        <v>123</v>
      </c>
    </row>
    <row r="398" spans="1:7" ht="18">
      <c r="A398">
        <v>397</v>
      </c>
      <c r="B398">
        <v>1999</v>
      </c>
      <c r="C398">
        <v>45.43805555555555</v>
      </c>
      <c r="D398">
        <v>-72.888055555555567</v>
      </c>
      <c r="E398" s="4">
        <v>36283</v>
      </c>
      <c r="F398" s="6" t="str">
        <f t="shared" si="23"/>
        <v>1999123</v>
      </c>
      <c r="G398" s="5">
        <f t="shared" si="24"/>
        <v>123</v>
      </c>
    </row>
    <row r="399" spans="1:7" ht="18">
      <c r="A399">
        <v>398</v>
      </c>
      <c r="B399">
        <v>1999</v>
      </c>
      <c r="C399">
        <v>45.133333333333333</v>
      </c>
      <c r="D399">
        <v>-74</v>
      </c>
      <c r="E399" s="4">
        <v>36278</v>
      </c>
      <c r="F399" s="6" t="str">
        <f t="shared" si="23"/>
        <v>1999118</v>
      </c>
      <c r="G399" s="5">
        <f t="shared" si="24"/>
        <v>118</v>
      </c>
    </row>
    <row r="400" spans="1:7" ht="18">
      <c r="A400">
        <v>399</v>
      </c>
      <c r="B400">
        <v>1999</v>
      </c>
      <c r="C400">
        <v>45.35</v>
      </c>
      <c r="D400">
        <v>-72.933333333333337</v>
      </c>
      <c r="E400" s="4">
        <v>36280</v>
      </c>
      <c r="F400" s="6" t="str">
        <f t="shared" si="23"/>
        <v>1999120</v>
      </c>
      <c r="G400" s="5">
        <f t="shared" si="24"/>
        <v>120</v>
      </c>
    </row>
    <row r="401" spans="1:7" ht="18">
      <c r="A401">
        <v>400</v>
      </c>
      <c r="B401">
        <v>1999</v>
      </c>
      <c r="C401">
        <v>45.25</v>
      </c>
      <c r="D401">
        <v>-73.8</v>
      </c>
      <c r="E401" s="4">
        <v>36285</v>
      </c>
      <c r="F401" s="6" t="str">
        <f t="shared" si="23"/>
        <v>1999125</v>
      </c>
      <c r="G401" s="5">
        <f t="shared" si="24"/>
        <v>125</v>
      </c>
    </row>
    <row r="402" spans="1:7" ht="18">
      <c r="A402">
        <v>401</v>
      </c>
      <c r="B402">
        <v>1999</v>
      </c>
      <c r="C402">
        <v>45.18333333333333</v>
      </c>
      <c r="D402">
        <v>-73.849999999999994</v>
      </c>
      <c r="E402" s="4">
        <v>36283</v>
      </c>
      <c r="F402" s="6" t="str">
        <f t="shared" si="23"/>
        <v>1999123</v>
      </c>
      <c r="G402" s="5">
        <f t="shared" si="24"/>
        <v>123</v>
      </c>
    </row>
    <row r="403" spans="1:7" ht="18">
      <c r="A403">
        <v>402</v>
      </c>
      <c r="B403">
        <v>1999</v>
      </c>
      <c r="C403">
        <v>45.68333333333333</v>
      </c>
      <c r="D403">
        <v>-73.2</v>
      </c>
      <c r="E403" s="4">
        <v>36283</v>
      </c>
      <c r="F403" s="6" t="str">
        <f t="shared" si="23"/>
        <v>1999123</v>
      </c>
      <c r="G403" s="5">
        <f t="shared" si="24"/>
        <v>123</v>
      </c>
    </row>
    <row r="404" spans="1:7" ht="18">
      <c r="A404">
        <v>403</v>
      </c>
      <c r="B404">
        <v>2000</v>
      </c>
      <c r="C404">
        <v>45.5</v>
      </c>
      <c r="D404">
        <v>-72.900000000000006</v>
      </c>
      <c r="F404" s="6"/>
    </row>
    <row r="405" spans="1:7" ht="18">
      <c r="A405">
        <v>404</v>
      </c>
      <c r="B405">
        <v>2000</v>
      </c>
      <c r="C405">
        <v>45.216666666666669</v>
      </c>
      <c r="D405">
        <v>-73.733333333333334</v>
      </c>
      <c r="E405" s="4">
        <v>36653</v>
      </c>
      <c r="F405" s="6" t="str">
        <f t="shared" si="23"/>
        <v>2000128</v>
      </c>
      <c r="G405" s="5">
        <f>F405-2000000</f>
        <v>128</v>
      </c>
    </row>
    <row r="406" spans="1:7" ht="18">
      <c r="A406">
        <v>405</v>
      </c>
      <c r="B406">
        <v>2000</v>
      </c>
      <c r="C406">
        <v>45.65</v>
      </c>
      <c r="D406">
        <v>-72.566666666666663</v>
      </c>
      <c r="E406" s="4">
        <v>36662</v>
      </c>
      <c r="F406" s="6" t="str">
        <f t="shared" si="23"/>
        <v>2000137</v>
      </c>
      <c r="G406" s="5">
        <f t="shared" ref="G406:G421" si="25">F406-2000000</f>
        <v>137</v>
      </c>
    </row>
    <row r="407" spans="1:7" ht="18">
      <c r="A407">
        <v>406</v>
      </c>
      <c r="B407">
        <v>2000</v>
      </c>
      <c r="C407">
        <v>45.533333333333331</v>
      </c>
      <c r="D407">
        <v>-73</v>
      </c>
      <c r="E407" s="4">
        <v>36677</v>
      </c>
      <c r="F407" s="6" t="str">
        <f t="shared" si="23"/>
        <v>2000152</v>
      </c>
      <c r="G407" s="5">
        <f t="shared" si="25"/>
        <v>152</v>
      </c>
    </row>
    <row r="408" spans="1:7" ht="18">
      <c r="A408">
        <v>407</v>
      </c>
      <c r="B408">
        <v>2000</v>
      </c>
      <c r="C408">
        <v>45.416666666666664</v>
      </c>
      <c r="D408">
        <v>-73</v>
      </c>
      <c r="E408" s="4">
        <v>36663</v>
      </c>
      <c r="F408" s="6" t="str">
        <f t="shared" si="23"/>
        <v>2000138</v>
      </c>
      <c r="G408" s="5">
        <f t="shared" si="25"/>
        <v>138</v>
      </c>
    </row>
    <row r="409" spans="1:7" ht="18">
      <c r="A409">
        <v>408</v>
      </c>
      <c r="B409">
        <v>2000</v>
      </c>
      <c r="C409">
        <v>45.665555555555557</v>
      </c>
      <c r="D409">
        <v>-73.050277777777779</v>
      </c>
      <c r="E409" s="4">
        <v>36649</v>
      </c>
      <c r="F409" s="6" t="str">
        <f t="shared" si="23"/>
        <v>2000124</v>
      </c>
      <c r="G409" s="5">
        <f t="shared" si="25"/>
        <v>124</v>
      </c>
    </row>
    <row r="410" spans="1:7" ht="18">
      <c r="A410">
        <v>409</v>
      </c>
      <c r="B410">
        <v>2000</v>
      </c>
      <c r="C410">
        <v>45.733333333333334</v>
      </c>
      <c r="D410">
        <v>-72.733333333333334</v>
      </c>
      <c r="E410" s="4">
        <v>36649</v>
      </c>
      <c r="F410" s="6" t="str">
        <f t="shared" ref="F410:F473" si="26">YEAR(E410)&amp;TEXT(E410-DATE(YEAR(E410),1,0),"000")</f>
        <v>2000124</v>
      </c>
      <c r="G410" s="5">
        <f t="shared" si="25"/>
        <v>124</v>
      </c>
    </row>
    <row r="411" spans="1:7" ht="18">
      <c r="A411">
        <v>410</v>
      </c>
      <c r="B411">
        <v>2000</v>
      </c>
      <c r="C411">
        <v>45.724166666666669</v>
      </c>
      <c r="D411">
        <v>-72.856944444444437</v>
      </c>
      <c r="F411" s="6"/>
    </row>
    <row r="412" spans="1:7" ht="18">
      <c r="A412">
        <v>411</v>
      </c>
      <c r="B412">
        <v>2000</v>
      </c>
      <c r="C412">
        <v>45.416666666666664</v>
      </c>
      <c r="D412">
        <v>-73</v>
      </c>
      <c r="E412" s="4">
        <v>36654</v>
      </c>
      <c r="F412" s="6" t="str">
        <f t="shared" si="26"/>
        <v>2000129</v>
      </c>
      <c r="G412" s="5">
        <f t="shared" si="25"/>
        <v>129</v>
      </c>
    </row>
    <row r="413" spans="1:7" ht="18">
      <c r="A413">
        <v>412</v>
      </c>
      <c r="B413">
        <v>2000</v>
      </c>
      <c r="C413">
        <v>45.966666666666669</v>
      </c>
      <c r="D413">
        <v>-72.683333333333337</v>
      </c>
      <c r="E413" s="4">
        <v>36664</v>
      </c>
      <c r="F413" s="6" t="str">
        <f t="shared" si="26"/>
        <v>2000139</v>
      </c>
      <c r="G413" s="5">
        <f t="shared" si="25"/>
        <v>139</v>
      </c>
    </row>
    <row r="414" spans="1:7" ht="18">
      <c r="A414">
        <v>413</v>
      </c>
      <c r="B414">
        <v>2000</v>
      </c>
      <c r="C414">
        <v>45.911944444444444</v>
      </c>
      <c r="D414">
        <v>-72.931666666666672</v>
      </c>
      <c r="E414" s="4">
        <v>36661</v>
      </c>
      <c r="F414" s="6" t="str">
        <f t="shared" si="26"/>
        <v>2000136</v>
      </c>
      <c r="G414" s="5">
        <f t="shared" si="25"/>
        <v>136</v>
      </c>
    </row>
    <row r="415" spans="1:7" ht="18">
      <c r="A415">
        <v>414</v>
      </c>
      <c r="B415">
        <v>2000</v>
      </c>
      <c r="C415">
        <v>45.65</v>
      </c>
      <c r="D415">
        <v>-72.766666666666666</v>
      </c>
      <c r="E415" s="4">
        <v>36676</v>
      </c>
      <c r="F415" s="6" t="str">
        <f t="shared" si="26"/>
        <v>2000151</v>
      </c>
      <c r="G415" s="5">
        <f t="shared" si="25"/>
        <v>151</v>
      </c>
    </row>
    <row r="416" spans="1:7" ht="18">
      <c r="A416">
        <v>415</v>
      </c>
      <c r="B416">
        <v>2000</v>
      </c>
      <c r="C416">
        <v>45.35</v>
      </c>
      <c r="D416">
        <v>-72.933333333333337</v>
      </c>
      <c r="E416" s="4">
        <v>36676</v>
      </c>
      <c r="F416" s="6" t="str">
        <f t="shared" si="26"/>
        <v>2000151</v>
      </c>
      <c r="G416" s="5">
        <f t="shared" si="25"/>
        <v>151</v>
      </c>
    </row>
    <row r="417" spans="1:7" ht="18">
      <c r="A417">
        <v>416</v>
      </c>
      <c r="B417">
        <v>2000</v>
      </c>
      <c r="C417">
        <v>45.35</v>
      </c>
      <c r="D417">
        <v>-72.933333333333337</v>
      </c>
      <c r="E417" s="4">
        <v>36662</v>
      </c>
      <c r="F417" s="6" t="str">
        <f t="shared" si="26"/>
        <v>2000137</v>
      </c>
      <c r="G417" s="5">
        <f t="shared" si="25"/>
        <v>137</v>
      </c>
    </row>
    <row r="418" spans="1:7" ht="18">
      <c r="A418">
        <v>417</v>
      </c>
      <c r="B418">
        <v>2000</v>
      </c>
      <c r="C418">
        <v>45.563888888888883</v>
      </c>
      <c r="D418">
        <v>-72.708888888888893</v>
      </c>
      <c r="E418" s="4">
        <v>36676</v>
      </c>
      <c r="F418" s="6" t="str">
        <f t="shared" si="26"/>
        <v>2000151</v>
      </c>
      <c r="G418" s="5">
        <f t="shared" si="25"/>
        <v>151</v>
      </c>
    </row>
    <row r="419" spans="1:7" ht="18">
      <c r="A419">
        <v>418</v>
      </c>
      <c r="B419">
        <v>2000</v>
      </c>
      <c r="C419">
        <v>45.177777777777777</v>
      </c>
      <c r="D419">
        <v>-74.129166666666663</v>
      </c>
      <c r="E419" s="4">
        <v>36663</v>
      </c>
      <c r="F419" s="6" t="str">
        <f t="shared" si="26"/>
        <v>2000138</v>
      </c>
      <c r="G419" s="5">
        <f t="shared" si="25"/>
        <v>138</v>
      </c>
    </row>
    <row r="420" spans="1:7" ht="18">
      <c r="A420">
        <v>419</v>
      </c>
      <c r="B420">
        <v>2000</v>
      </c>
      <c r="C420">
        <v>45.43333333333333</v>
      </c>
      <c r="D420">
        <v>-73.166666666666671</v>
      </c>
      <c r="E420" s="4">
        <v>36652</v>
      </c>
      <c r="F420" s="6" t="str">
        <f t="shared" si="26"/>
        <v>2000127</v>
      </c>
      <c r="G420" s="5">
        <f t="shared" si="25"/>
        <v>127</v>
      </c>
    </row>
    <row r="421" spans="1:7" ht="18">
      <c r="A421">
        <v>420</v>
      </c>
      <c r="B421">
        <v>2000</v>
      </c>
      <c r="C421">
        <v>45.65</v>
      </c>
      <c r="D421">
        <v>-72.766666666666666</v>
      </c>
      <c r="E421" s="4">
        <v>36655</v>
      </c>
      <c r="F421" s="6" t="str">
        <f t="shared" si="26"/>
        <v>2000130</v>
      </c>
      <c r="G421" s="5">
        <f t="shared" si="25"/>
        <v>130</v>
      </c>
    </row>
    <row r="422" spans="1:7" ht="18">
      <c r="A422">
        <v>421</v>
      </c>
      <c r="B422">
        <v>2001</v>
      </c>
      <c r="C422">
        <v>45.162500000000001</v>
      </c>
      <c r="D422">
        <v>-74.197222222222223</v>
      </c>
      <c r="E422" s="4">
        <v>37014</v>
      </c>
      <c r="F422" s="6" t="str">
        <f t="shared" si="26"/>
        <v>2001123</v>
      </c>
      <c r="G422" s="5">
        <f>F422-2001000</f>
        <v>123</v>
      </c>
    </row>
    <row r="423" spans="1:7" ht="18">
      <c r="A423">
        <v>422</v>
      </c>
      <c r="B423">
        <v>2001</v>
      </c>
      <c r="C423">
        <v>45.5</v>
      </c>
      <c r="D423">
        <v>-72.900000000000006</v>
      </c>
      <c r="E423" s="4">
        <v>37018</v>
      </c>
      <c r="F423" s="6" t="str">
        <f t="shared" si="26"/>
        <v>2001127</v>
      </c>
      <c r="G423" s="5">
        <f t="shared" ref="G423:G445" si="27">F423-2001000</f>
        <v>127</v>
      </c>
    </row>
    <row r="424" spans="1:7" ht="18">
      <c r="A424">
        <v>423</v>
      </c>
      <c r="B424">
        <v>2001</v>
      </c>
      <c r="C424">
        <v>45.688333333333333</v>
      </c>
      <c r="D424">
        <v>-72.806111111111107</v>
      </c>
      <c r="E424" s="4">
        <v>37009</v>
      </c>
      <c r="F424" s="6" t="str">
        <f t="shared" si="26"/>
        <v>2001118</v>
      </c>
      <c r="G424" s="5">
        <f t="shared" si="27"/>
        <v>118</v>
      </c>
    </row>
    <row r="425" spans="1:7" ht="18">
      <c r="A425">
        <v>424</v>
      </c>
      <c r="B425">
        <v>2001</v>
      </c>
      <c r="C425">
        <v>45.733333333333334</v>
      </c>
      <c r="D425">
        <v>-72.916666666666671</v>
      </c>
      <c r="E425" s="4">
        <v>37017</v>
      </c>
      <c r="F425" s="6" t="str">
        <f t="shared" si="26"/>
        <v>2001126</v>
      </c>
      <c r="G425" s="5">
        <f t="shared" si="27"/>
        <v>126</v>
      </c>
    </row>
    <row r="426" spans="1:7" ht="18">
      <c r="A426">
        <v>425</v>
      </c>
      <c r="B426">
        <v>2001</v>
      </c>
      <c r="C426">
        <v>45.68333333333333</v>
      </c>
      <c r="D426">
        <v>-72.583333333333329</v>
      </c>
      <c r="F426" s="6"/>
    </row>
    <row r="427" spans="1:7" ht="18">
      <c r="A427">
        <v>426</v>
      </c>
      <c r="B427">
        <v>2001</v>
      </c>
      <c r="C427">
        <v>45.416666666666664</v>
      </c>
      <c r="D427">
        <v>-73</v>
      </c>
      <c r="E427" s="4">
        <v>37015</v>
      </c>
      <c r="F427" s="6" t="str">
        <f t="shared" si="26"/>
        <v>2001124</v>
      </c>
      <c r="G427" s="5">
        <f t="shared" si="27"/>
        <v>124</v>
      </c>
    </row>
    <row r="428" spans="1:7" ht="18">
      <c r="A428">
        <v>427</v>
      </c>
      <c r="B428">
        <v>2001</v>
      </c>
      <c r="C428">
        <v>45.65</v>
      </c>
      <c r="D428">
        <v>-72.566666666666663</v>
      </c>
      <c r="E428" s="4">
        <v>37018</v>
      </c>
      <c r="F428" s="6" t="str">
        <f t="shared" si="26"/>
        <v>2001127</v>
      </c>
      <c r="G428" s="5">
        <f t="shared" si="27"/>
        <v>127</v>
      </c>
    </row>
    <row r="429" spans="1:7" ht="18">
      <c r="A429">
        <v>428</v>
      </c>
      <c r="B429">
        <v>2001</v>
      </c>
      <c r="C429">
        <v>45.533333333333331</v>
      </c>
      <c r="D429">
        <v>-73</v>
      </c>
      <c r="E429" s="4">
        <v>37012</v>
      </c>
      <c r="F429" s="6" t="str">
        <f t="shared" si="26"/>
        <v>2001121</v>
      </c>
      <c r="G429" s="5">
        <f t="shared" si="27"/>
        <v>121</v>
      </c>
    </row>
    <row r="430" spans="1:7" ht="18">
      <c r="A430">
        <v>429</v>
      </c>
      <c r="B430">
        <v>2001</v>
      </c>
      <c r="C430">
        <v>46.016666666666666</v>
      </c>
      <c r="D430">
        <v>-73.566666666666663</v>
      </c>
      <c r="E430" s="4">
        <v>37017</v>
      </c>
      <c r="F430" s="6" t="str">
        <f t="shared" si="26"/>
        <v>2001126</v>
      </c>
      <c r="G430" s="5">
        <f t="shared" si="27"/>
        <v>126</v>
      </c>
    </row>
    <row r="431" spans="1:7" ht="18">
      <c r="A431">
        <v>430</v>
      </c>
      <c r="B431">
        <v>2001</v>
      </c>
      <c r="C431">
        <v>45.724166666666669</v>
      </c>
      <c r="D431">
        <v>-72.856944444444437</v>
      </c>
      <c r="E431" s="4">
        <v>37012</v>
      </c>
      <c r="F431" s="6" t="str">
        <f t="shared" si="26"/>
        <v>2001121</v>
      </c>
      <c r="G431" s="5">
        <f t="shared" si="27"/>
        <v>121</v>
      </c>
    </row>
    <row r="432" spans="1:7" ht="18">
      <c r="A432">
        <v>431</v>
      </c>
      <c r="B432">
        <v>2001</v>
      </c>
      <c r="C432">
        <v>45.65</v>
      </c>
      <c r="D432">
        <v>-72.683333333333337</v>
      </c>
      <c r="E432" s="4">
        <v>37013</v>
      </c>
      <c r="F432" s="6" t="str">
        <f t="shared" si="26"/>
        <v>2001122</v>
      </c>
      <c r="G432" s="5">
        <f t="shared" si="27"/>
        <v>122</v>
      </c>
    </row>
    <row r="433" spans="1:7" ht="18">
      <c r="A433">
        <v>432</v>
      </c>
      <c r="B433">
        <v>2001</v>
      </c>
      <c r="C433">
        <v>45.766666666666666</v>
      </c>
      <c r="D433">
        <v>-73.816666666666663</v>
      </c>
      <c r="E433" s="4">
        <v>37012</v>
      </c>
      <c r="F433" s="6" t="str">
        <f t="shared" si="26"/>
        <v>2001121</v>
      </c>
      <c r="G433" s="5">
        <f t="shared" si="27"/>
        <v>121</v>
      </c>
    </row>
    <row r="434" spans="1:7" ht="18">
      <c r="A434">
        <v>433</v>
      </c>
      <c r="B434">
        <v>2001</v>
      </c>
      <c r="C434">
        <v>45.65</v>
      </c>
      <c r="D434">
        <v>-72.683333333333337</v>
      </c>
      <c r="E434" s="4">
        <v>37014</v>
      </c>
      <c r="F434" s="6" t="str">
        <f t="shared" si="26"/>
        <v>2001123</v>
      </c>
      <c r="G434" s="5">
        <f t="shared" si="27"/>
        <v>123</v>
      </c>
    </row>
    <row r="435" spans="1:7" ht="18">
      <c r="A435">
        <v>434</v>
      </c>
      <c r="B435">
        <v>2001</v>
      </c>
      <c r="C435">
        <v>45.533333333333331</v>
      </c>
      <c r="D435">
        <v>-73</v>
      </c>
      <c r="E435" s="4">
        <v>37013</v>
      </c>
      <c r="F435" s="6" t="str">
        <f t="shared" si="26"/>
        <v>2001122</v>
      </c>
      <c r="G435" s="5">
        <f t="shared" si="27"/>
        <v>122</v>
      </c>
    </row>
    <row r="436" spans="1:7" ht="18">
      <c r="A436">
        <v>435</v>
      </c>
      <c r="B436">
        <v>2001</v>
      </c>
      <c r="C436">
        <v>46.133333333333333</v>
      </c>
      <c r="D436">
        <v>-73.516666666666666</v>
      </c>
      <c r="E436" s="4">
        <v>37022</v>
      </c>
      <c r="F436" s="6" t="str">
        <f t="shared" si="26"/>
        <v>2001131</v>
      </c>
      <c r="G436" s="5">
        <f t="shared" si="27"/>
        <v>131</v>
      </c>
    </row>
    <row r="437" spans="1:7" ht="18">
      <c r="A437">
        <v>436</v>
      </c>
      <c r="B437">
        <v>2001</v>
      </c>
      <c r="C437">
        <v>45.966666666666669</v>
      </c>
      <c r="D437">
        <v>-73.716666666666669</v>
      </c>
      <c r="E437" s="4">
        <v>37016</v>
      </c>
      <c r="F437" s="6" t="str">
        <f t="shared" si="26"/>
        <v>2001125</v>
      </c>
      <c r="G437" s="5">
        <f t="shared" si="27"/>
        <v>125</v>
      </c>
    </row>
    <row r="438" spans="1:7" ht="18">
      <c r="A438">
        <v>437</v>
      </c>
      <c r="B438">
        <v>2001</v>
      </c>
      <c r="C438">
        <v>45.856944444444444</v>
      </c>
      <c r="D438">
        <v>-73.590555555555554</v>
      </c>
      <c r="E438" s="4">
        <v>37029</v>
      </c>
      <c r="F438" s="6" t="str">
        <f t="shared" si="26"/>
        <v>2001138</v>
      </c>
      <c r="G438" s="5">
        <f t="shared" si="27"/>
        <v>138</v>
      </c>
    </row>
    <row r="439" spans="1:7" ht="18">
      <c r="A439">
        <v>438</v>
      </c>
      <c r="B439">
        <v>2001</v>
      </c>
      <c r="C439">
        <v>45.56666666666667</v>
      </c>
      <c r="D439">
        <v>-72.849999999999994</v>
      </c>
      <c r="E439" s="4">
        <v>37018</v>
      </c>
      <c r="F439" s="6" t="str">
        <f t="shared" si="26"/>
        <v>2001127</v>
      </c>
      <c r="G439" s="5">
        <f t="shared" si="27"/>
        <v>127</v>
      </c>
    </row>
    <row r="440" spans="1:7" ht="18">
      <c r="A440">
        <v>439</v>
      </c>
      <c r="B440">
        <v>2001</v>
      </c>
      <c r="C440">
        <v>45.563888888888883</v>
      </c>
      <c r="D440">
        <v>-72.708888888888893</v>
      </c>
      <c r="E440" s="4">
        <v>37017</v>
      </c>
      <c r="F440" s="6" t="str">
        <f t="shared" si="26"/>
        <v>2001126</v>
      </c>
      <c r="G440" s="5">
        <f t="shared" si="27"/>
        <v>126</v>
      </c>
    </row>
    <row r="441" spans="1:7" ht="18">
      <c r="A441">
        <v>440</v>
      </c>
      <c r="B441">
        <v>2001</v>
      </c>
      <c r="C441">
        <v>45.177777777777777</v>
      </c>
      <c r="D441">
        <v>-74.129166666666663</v>
      </c>
      <c r="E441" s="4">
        <v>37012</v>
      </c>
      <c r="F441" s="6" t="str">
        <f t="shared" si="26"/>
        <v>2001121</v>
      </c>
      <c r="G441" s="5">
        <f t="shared" si="27"/>
        <v>121</v>
      </c>
    </row>
    <row r="442" spans="1:7" ht="18">
      <c r="A442">
        <v>441</v>
      </c>
      <c r="B442">
        <v>2001</v>
      </c>
      <c r="C442">
        <v>46</v>
      </c>
      <c r="D442">
        <v>-72.75</v>
      </c>
      <c r="E442" s="4">
        <v>37020</v>
      </c>
      <c r="F442" s="6" t="str">
        <f t="shared" si="26"/>
        <v>2001129</v>
      </c>
      <c r="G442" s="5">
        <f t="shared" si="27"/>
        <v>129</v>
      </c>
    </row>
    <row r="443" spans="1:7" ht="18">
      <c r="A443">
        <v>442</v>
      </c>
      <c r="B443">
        <v>2001</v>
      </c>
      <c r="C443">
        <v>46.2</v>
      </c>
      <c r="D443">
        <v>-73.61666666666666</v>
      </c>
      <c r="E443" s="4">
        <v>37018</v>
      </c>
      <c r="F443" s="6" t="str">
        <f t="shared" si="26"/>
        <v>2001127</v>
      </c>
      <c r="G443" s="5">
        <f t="shared" si="27"/>
        <v>127</v>
      </c>
    </row>
    <row r="444" spans="1:7" ht="18">
      <c r="A444">
        <v>443</v>
      </c>
      <c r="B444">
        <v>2001</v>
      </c>
      <c r="C444">
        <v>45.783333333333331</v>
      </c>
      <c r="D444">
        <v>-73.150000000000006</v>
      </c>
      <c r="E444" s="4">
        <v>37013</v>
      </c>
      <c r="F444" s="6" t="str">
        <f t="shared" si="26"/>
        <v>2001122</v>
      </c>
      <c r="G444" s="5">
        <f t="shared" si="27"/>
        <v>122</v>
      </c>
    </row>
    <row r="445" spans="1:7" ht="18">
      <c r="A445">
        <v>444</v>
      </c>
      <c r="B445">
        <v>2001</v>
      </c>
      <c r="C445">
        <v>45.911944444444444</v>
      </c>
      <c r="D445">
        <v>-72.931666666666672</v>
      </c>
      <c r="E445" s="4">
        <v>37019</v>
      </c>
      <c r="F445" s="6" t="str">
        <f t="shared" si="26"/>
        <v>2001128</v>
      </c>
      <c r="G445" s="5">
        <f t="shared" si="27"/>
        <v>128</v>
      </c>
    </row>
    <row r="446" spans="1:7" ht="18">
      <c r="A446">
        <v>445</v>
      </c>
      <c r="B446">
        <v>2002</v>
      </c>
      <c r="C446">
        <v>45.956944444444446</v>
      </c>
      <c r="D446">
        <v>-72.855555555555554</v>
      </c>
      <c r="E446" s="4">
        <v>42496</v>
      </c>
      <c r="F446" s="6" t="str">
        <f t="shared" si="26"/>
        <v>2016127</v>
      </c>
      <c r="G446" s="5">
        <f t="shared" ref="G446:G461" si="28">F446-2016000</f>
        <v>127</v>
      </c>
    </row>
    <row r="447" spans="1:7" ht="18">
      <c r="A447">
        <v>446</v>
      </c>
      <c r="B447">
        <v>2002</v>
      </c>
      <c r="C447">
        <v>46.05</v>
      </c>
      <c r="D447">
        <v>-72.7</v>
      </c>
      <c r="E447" s="4">
        <v>42501</v>
      </c>
      <c r="F447" s="6" t="str">
        <f t="shared" si="26"/>
        <v>2016132</v>
      </c>
      <c r="G447" s="5">
        <f t="shared" si="28"/>
        <v>132</v>
      </c>
    </row>
    <row r="448" spans="1:7" ht="18">
      <c r="A448">
        <v>447</v>
      </c>
      <c r="B448">
        <v>2002</v>
      </c>
      <c r="C448">
        <v>46.133333333333333</v>
      </c>
      <c r="D448">
        <v>-73.516666666666666</v>
      </c>
      <c r="E448" s="4">
        <v>42491</v>
      </c>
      <c r="F448" s="6" t="str">
        <f t="shared" si="26"/>
        <v>2016122</v>
      </c>
      <c r="G448" s="5">
        <f t="shared" si="28"/>
        <v>122</v>
      </c>
    </row>
    <row r="449" spans="1:7" ht="18">
      <c r="A449">
        <v>448</v>
      </c>
      <c r="B449">
        <v>2002</v>
      </c>
      <c r="C449">
        <v>45.65</v>
      </c>
      <c r="D449">
        <v>-72.566666666666663</v>
      </c>
      <c r="E449" s="4">
        <v>42498</v>
      </c>
      <c r="F449" s="6" t="str">
        <f t="shared" si="26"/>
        <v>2016129</v>
      </c>
      <c r="G449" s="5">
        <f t="shared" si="28"/>
        <v>129</v>
      </c>
    </row>
    <row r="450" spans="1:7" ht="18">
      <c r="A450">
        <v>449</v>
      </c>
      <c r="B450">
        <v>2002</v>
      </c>
      <c r="C450">
        <v>45.766666666666666</v>
      </c>
      <c r="D450">
        <v>-73.816666666666663</v>
      </c>
      <c r="E450" s="4">
        <v>42503</v>
      </c>
      <c r="F450" s="6" t="str">
        <f t="shared" si="26"/>
        <v>2016134</v>
      </c>
      <c r="G450" s="5">
        <f t="shared" si="28"/>
        <v>134</v>
      </c>
    </row>
    <row r="451" spans="1:7" ht="18">
      <c r="A451">
        <v>450</v>
      </c>
      <c r="B451">
        <v>2002</v>
      </c>
      <c r="C451">
        <v>46.133333333333333</v>
      </c>
      <c r="D451">
        <v>-73.516666666666666</v>
      </c>
      <c r="E451" s="4">
        <v>42491</v>
      </c>
      <c r="F451" s="6" t="str">
        <f t="shared" si="26"/>
        <v>2016122</v>
      </c>
      <c r="G451" s="5">
        <f t="shared" si="28"/>
        <v>122</v>
      </c>
    </row>
    <row r="452" spans="1:7" ht="18">
      <c r="A452">
        <v>451</v>
      </c>
      <c r="B452">
        <v>2002</v>
      </c>
      <c r="C452">
        <v>46.133333333333333</v>
      </c>
      <c r="D452">
        <v>-73.516666666666666</v>
      </c>
      <c r="E452" s="4">
        <v>42515</v>
      </c>
      <c r="F452" s="6" t="str">
        <f t="shared" si="26"/>
        <v>2016146</v>
      </c>
      <c r="G452" s="5">
        <f t="shared" si="28"/>
        <v>146</v>
      </c>
    </row>
    <row r="453" spans="1:7" ht="18">
      <c r="A453">
        <v>452</v>
      </c>
      <c r="B453">
        <v>2002</v>
      </c>
      <c r="C453">
        <v>45.883333333333333</v>
      </c>
      <c r="D453">
        <v>-72.766666666666666</v>
      </c>
      <c r="E453" s="4">
        <v>42499</v>
      </c>
      <c r="F453" s="6" t="str">
        <f t="shared" si="26"/>
        <v>2016130</v>
      </c>
      <c r="G453" s="5">
        <f t="shared" si="28"/>
        <v>130</v>
      </c>
    </row>
    <row r="454" spans="1:7" ht="18">
      <c r="A454">
        <v>453</v>
      </c>
      <c r="B454">
        <v>2002</v>
      </c>
      <c r="C454">
        <v>45.35</v>
      </c>
      <c r="D454">
        <v>-72.933333333333337</v>
      </c>
      <c r="E454" s="4">
        <v>42500</v>
      </c>
      <c r="F454" s="6" t="str">
        <f t="shared" si="26"/>
        <v>2016131</v>
      </c>
      <c r="G454" s="5">
        <f t="shared" si="28"/>
        <v>131</v>
      </c>
    </row>
    <row r="455" spans="1:7" ht="18">
      <c r="A455">
        <v>454</v>
      </c>
      <c r="B455">
        <v>2002</v>
      </c>
      <c r="C455">
        <v>45.65</v>
      </c>
      <c r="D455">
        <v>-72.683333333333337</v>
      </c>
      <c r="E455" s="4">
        <v>42495</v>
      </c>
      <c r="F455" s="6" t="str">
        <f t="shared" si="26"/>
        <v>2016126</v>
      </c>
      <c r="G455" s="5">
        <f t="shared" si="28"/>
        <v>126</v>
      </c>
    </row>
    <row r="456" spans="1:7" ht="18">
      <c r="A456">
        <v>455</v>
      </c>
      <c r="B456">
        <v>2002</v>
      </c>
      <c r="C456">
        <v>45.65</v>
      </c>
      <c r="D456">
        <v>-72.766666666666666</v>
      </c>
      <c r="E456" s="4">
        <v>42512</v>
      </c>
      <c r="F456" s="6" t="str">
        <f t="shared" si="26"/>
        <v>2016143</v>
      </c>
      <c r="G456" s="5">
        <f t="shared" si="28"/>
        <v>143</v>
      </c>
    </row>
    <row r="457" spans="1:7" ht="18">
      <c r="A457">
        <v>456</v>
      </c>
      <c r="B457">
        <v>2002</v>
      </c>
      <c r="C457">
        <v>45.563888888888883</v>
      </c>
      <c r="D457">
        <v>-72.708888888888893</v>
      </c>
      <c r="E457" s="4">
        <v>42512</v>
      </c>
      <c r="F457" s="6" t="str">
        <f t="shared" si="26"/>
        <v>2016143</v>
      </c>
      <c r="G457" s="5">
        <f t="shared" si="28"/>
        <v>143</v>
      </c>
    </row>
    <row r="458" spans="1:7" ht="18">
      <c r="A458">
        <v>457</v>
      </c>
      <c r="B458">
        <v>2002</v>
      </c>
      <c r="C458">
        <v>45.883333333333333</v>
      </c>
      <c r="D458">
        <v>-72.766666666666666</v>
      </c>
      <c r="E458" s="4">
        <v>42502</v>
      </c>
      <c r="F458" s="6" t="str">
        <f t="shared" si="26"/>
        <v>2016133</v>
      </c>
      <c r="G458" s="5">
        <f t="shared" si="28"/>
        <v>133</v>
      </c>
    </row>
    <row r="459" spans="1:7" ht="18">
      <c r="A459">
        <v>458</v>
      </c>
      <c r="B459">
        <v>2002</v>
      </c>
      <c r="C459">
        <v>45.563888888888883</v>
      </c>
      <c r="D459">
        <v>-72.708888888888893</v>
      </c>
      <c r="E459" s="4">
        <v>42498</v>
      </c>
      <c r="F459" s="6" t="str">
        <f t="shared" si="26"/>
        <v>2016129</v>
      </c>
      <c r="G459" s="5">
        <f t="shared" si="28"/>
        <v>129</v>
      </c>
    </row>
    <row r="460" spans="1:7" ht="18">
      <c r="A460">
        <v>459</v>
      </c>
      <c r="B460">
        <v>2002</v>
      </c>
      <c r="C460">
        <v>45.911944444444444</v>
      </c>
      <c r="D460">
        <v>-72.931666666666672</v>
      </c>
      <c r="E460" s="4">
        <v>42499</v>
      </c>
      <c r="F460" s="6" t="str">
        <f t="shared" si="26"/>
        <v>2016130</v>
      </c>
      <c r="G460" s="5">
        <f t="shared" si="28"/>
        <v>130</v>
      </c>
    </row>
    <row r="461" spans="1:7" ht="18">
      <c r="A461">
        <v>460</v>
      </c>
      <c r="B461">
        <v>2002</v>
      </c>
      <c r="C461">
        <v>45.483055555555559</v>
      </c>
      <c r="D461">
        <v>-72.74666666666667</v>
      </c>
      <c r="E461" s="4">
        <v>42516</v>
      </c>
      <c r="F461" s="6" t="str">
        <f t="shared" si="26"/>
        <v>2016147</v>
      </c>
      <c r="G461" s="5">
        <f t="shared" si="28"/>
        <v>147</v>
      </c>
    </row>
    <row r="462" spans="1:7" ht="18">
      <c r="A462">
        <v>461</v>
      </c>
      <c r="B462">
        <v>2002</v>
      </c>
      <c r="C462">
        <v>45.416666666666664</v>
      </c>
      <c r="D462">
        <v>-73</v>
      </c>
      <c r="F462" s="6"/>
    </row>
    <row r="463" spans="1:7" ht="18">
      <c r="A463">
        <v>462</v>
      </c>
      <c r="B463">
        <v>2002</v>
      </c>
      <c r="C463">
        <v>45.325833333333335</v>
      </c>
      <c r="D463">
        <v>-72.808333333333337</v>
      </c>
      <c r="F463" s="6"/>
    </row>
    <row r="464" spans="1:7" ht="18">
      <c r="A464">
        <v>463</v>
      </c>
      <c r="B464">
        <v>1998</v>
      </c>
      <c r="C464">
        <v>45.43333333333333</v>
      </c>
      <c r="D464">
        <v>-73.166666666666671</v>
      </c>
      <c r="E464" s="4">
        <v>35915</v>
      </c>
      <c r="F464" s="6" t="str">
        <f t="shared" si="26"/>
        <v>1998120</v>
      </c>
      <c r="G464" s="5">
        <f>F464-1998000</f>
        <v>120</v>
      </c>
    </row>
    <row r="465" spans="1:7" ht="18">
      <c r="A465">
        <v>464</v>
      </c>
      <c r="B465">
        <v>1998</v>
      </c>
      <c r="C465">
        <v>46.116666666666667</v>
      </c>
      <c r="D465">
        <v>-72.983333333333334</v>
      </c>
      <c r="E465" s="4">
        <v>35922</v>
      </c>
      <c r="F465" s="6" t="str">
        <f t="shared" si="26"/>
        <v>1998127</v>
      </c>
      <c r="G465" s="5">
        <f t="shared" ref="G465:G466" si="29">F465-1998000</f>
        <v>127</v>
      </c>
    </row>
    <row r="466" spans="1:7" ht="18">
      <c r="A466">
        <v>465</v>
      </c>
      <c r="B466">
        <v>1998</v>
      </c>
      <c r="C466">
        <v>45.116666666666667</v>
      </c>
      <c r="D466">
        <v>-72.983333333333334</v>
      </c>
      <c r="E466" s="4">
        <v>35922</v>
      </c>
      <c r="F466" s="6" t="str">
        <f t="shared" si="26"/>
        <v>1998127</v>
      </c>
      <c r="G466" s="5">
        <f t="shared" si="29"/>
        <v>127</v>
      </c>
    </row>
    <row r="467" spans="1:7" ht="18">
      <c r="A467">
        <v>466</v>
      </c>
      <c r="B467">
        <v>1999</v>
      </c>
      <c r="C467">
        <v>45.333333333333336</v>
      </c>
      <c r="D467">
        <v>-73.166666666666671</v>
      </c>
      <c r="E467" s="4">
        <v>36279</v>
      </c>
      <c r="F467" s="6" t="str">
        <f t="shared" si="26"/>
        <v>1999119</v>
      </c>
      <c r="G467" s="5">
        <f>F467-1999000</f>
        <v>119</v>
      </c>
    </row>
    <row r="468" spans="1:7" ht="18">
      <c r="A468">
        <v>467</v>
      </c>
      <c r="B468">
        <v>1999</v>
      </c>
      <c r="C468">
        <v>45.533333333333331</v>
      </c>
      <c r="D468">
        <v>-73</v>
      </c>
      <c r="E468" s="4">
        <v>36273</v>
      </c>
      <c r="F468" s="6" t="str">
        <f t="shared" si="26"/>
        <v>1999113</v>
      </c>
      <c r="G468" s="5">
        <f t="shared" ref="G468:G479" si="30">F468-1999000</f>
        <v>113</v>
      </c>
    </row>
    <row r="469" spans="1:7" ht="18">
      <c r="A469">
        <v>468</v>
      </c>
      <c r="B469">
        <v>1999</v>
      </c>
      <c r="C469">
        <v>45.416666666666664</v>
      </c>
      <c r="D469">
        <v>-73</v>
      </c>
      <c r="E469" s="4">
        <v>36279</v>
      </c>
      <c r="F469" s="6" t="str">
        <f t="shared" si="26"/>
        <v>1999119</v>
      </c>
      <c r="G469" s="5">
        <f t="shared" si="30"/>
        <v>119</v>
      </c>
    </row>
    <row r="470" spans="1:7" ht="18">
      <c r="A470">
        <v>469</v>
      </c>
      <c r="B470">
        <v>1999</v>
      </c>
      <c r="C470">
        <v>45.68333333333333</v>
      </c>
      <c r="D470">
        <v>-73.2</v>
      </c>
      <c r="E470" s="4">
        <v>36278</v>
      </c>
      <c r="F470" s="6" t="str">
        <f t="shared" si="26"/>
        <v>1999118</v>
      </c>
      <c r="G470" s="5">
        <f t="shared" si="30"/>
        <v>118</v>
      </c>
    </row>
    <row r="471" spans="1:7" ht="18">
      <c r="A471">
        <v>470</v>
      </c>
      <c r="B471">
        <v>1999</v>
      </c>
      <c r="C471">
        <v>45.216666666666669</v>
      </c>
      <c r="D471">
        <v>-73.733333333333334</v>
      </c>
      <c r="E471" s="4">
        <v>36280</v>
      </c>
      <c r="F471" s="6" t="str">
        <f t="shared" si="26"/>
        <v>1999120</v>
      </c>
      <c r="G471" s="5">
        <f t="shared" si="30"/>
        <v>120</v>
      </c>
    </row>
    <row r="472" spans="1:7" ht="18">
      <c r="A472">
        <v>471</v>
      </c>
      <c r="B472">
        <v>1999</v>
      </c>
      <c r="C472">
        <v>45.416666666666664</v>
      </c>
      <c r="D472">
        <v>-73</v>
      </c>
      <c r="E472" s="4">
        <v>36284</v>
      </c>
      <c r="F472" s="6" t="str">
        <f t="shared" si="26"/>
        <v>1999124</v>
      </c>
      <c r="G472" s="5">
        <f t="shared" si="30"/>
        <v>124</v>
      </c>
    </row>
    <row r="473" spans="1:7" ht="18">
      <c r="A473">
        <v>472</v>
      </c>
      <c r="B473">
        <v>1999</v>
      </c>
      <c r="C473">
        <v>45.65</v>
      </c>
      <c r="D473">
        <v>-72.566666666666663</v>
      </c>
      <c r="E473" s="4">
        <v>36282</v>
      </c>
      <c r="F473" s="6" t="str">
        <f t="shared" si="26"/>
        <v>1999122</v>
      </c>
      <c r="G473" s="5">
        <f t="shared" si="30"/>
        <v>122</v>
      </c>
    </row>
    <row r="474" spans="1:7" ht="18">
      <c r="A474">
        <v>473</v>
      </c>
      <c r="B474">
        <v>1999</v>
      </c>
      <c r="C474">
        <v>45.416666666666664</v>
      </c>
      <c r="D474">
        <v>-73</v>
      </c>
      <c r="E474" s="4">
        <v>36276</v>
      </c>
      <c r="F474" s="6" t="str">
        <f t="shared" ref="F474:F537" si="31">YEAR(E474)&amp;TEXT(E474-DATE(YEAR(E474),1,0),"000")</f>
        <v>1999116</v>
      </c>
      <c r="G474" s="5">
        <f t="shared" si="30"/>
        <v>116</v>
      </c>
    </row>
    <row r="475" spans="1:7" ht="18">
      <c r="A475">
        <v>474</v>
      </c>
      <c r="B475">
        <v>1999</v>
      </c>
      <c r="C475">
        <v>45.766666666666666</v>
      </c>
      <c r="D475">
        <v>-72.983333333333334</v>
      </c>
      <c r="E475" s="4">
        <v>36294</v>
      </c>
      <c r="F475" s="6" t="str">
        <f t="shared" si="31"/>
        <v>1999134</v>
      </c>
      <c r="G475" s="5">
        <f t="shared" si="30"/>
        <v>134</v>
      </c>
    </row>
    <row r="476" spans="1:7" ht="18">
      <c r="A476">
        <v>475</v>
      </c>
      <c r="B476">
        <v>1999</v>
      </c>
      <c r="C476">
        <v>45.643055555555556</v>
      </c>
      <c r="D476">
        <v>-72.900833333333338</v>
      </c>
      <c r="E476" s="4">
        <v>36273</v>
      </c>
      <c r="F476" s="6" t="str">
        <f t="shared" si="31"/>
        <v>1999113</v>
      </c>
      <c r="G476" s="5">
        <f t="shared" si="30"/>
        <v>113</v>
      </c>
    </row>
    <row r="477" spans="1:7" ht="18">
      <c r="A477">
        <v>476</v>
      </c>
      <c r="B477">
        <v>1999</v>
      </c>
      <c r="C477">
        <v>45.333333333333336</v>
      </c>
      <c r="D477">
        <v>-73.166666666666671</v>
      </c>
      <c r="E477" s="4">
        <v>36273</v>
      </c>
      <c r="F477" s="6" t="str">
        <f t="shared" si="31"/>
        <v>1999113</v>
      </c>
      <c r="G477" s="5">
        <f t="shared" si="30"/>
        <v>113</v>
      </c>
    </row>
    <row r="478" spans="1:7" ht="18">
      <c r="A478">
        <v>477</v>
      </c>
      <c r="B478">
        <v>1999</v>
      </c>
      <c r="C478">
        <v>45.911944444444444</v>
      </c>
      <c r="D478">
        <v>-72.931666666666672</v>
      </c>
      <c r="E478" s="4">
        <v>36287</v>
      </c>
      <c r="F478" s="6" t="str">
        <f t="shared" si="31"/>
        <v>1999127</v>
      </c>
      <c r="G478" s="5">
        <f t="shared" si="30"/>
        <v>127</v>
      </c>
    </row>
    <row r="479" spans="1:7" ht="18">
      <c r="A479">
        <v>478</v>
      </c>
      <c r="B479">
        <v>1999</v>
      </c>
      <c r="C479">
        <v>45.116666666666667</v>
      </c>
      <c r="D479">
        <v>-74.349999999999994</v>
      </c>
      <c r="E479" s="4">
        <v>36284</v>
      </c>
      <c r="F479" s="6" t="str">
        <f t="shared" si="31"/>
        <v>1999124</v>
      </c>
      <c r="G479" s="5">
        <f t="shared" si="30"/>
        <v>124</v>
      </c>
    </row>
    <row r="480" spans="1:7" ht="18">
      <c r="A480">
        <v>479</v>
      </c>
      <c r="B480">
        <v>1999</v>
      </c>
      <c r="C480">
        <v>46.016666666666666</v>
      </c>
      <c r="D480">
        <v>-73.349999999999994</v>
      </c>
      <c r="E480" s="4">
        <v>36286</v>
      </c>
      <c r="F480" s="6" t="str">
        <f t="shared" si="31"/>
        <v>1999126</v>
      </c>
      <c r="G480" s="5">
        <f>F480-1999000</f>
        <v>126</v>
      </c>
    </row>
    <row r="481" spans="1:7" ht="18">
      <c r="A481">
        <v>480</v>
      </c>
      <c r="B481">
        <v>2000</v>
      </c>
      <c r="C481">
        <v>46</v>
      </c>
      <c r="D481">
        <v>-72.75</v>
      </c>
      <c r="E481" s="4">
        <v>36663</v>
      </c>
      <c r="F481" s="6" t="str">
        <f t="shared" si="31"/>
        <v>2000138</v>
      </c>
      <c r="G481" s="5">
        <f>F481-2000000</f>
        <v>138</v>
      </c>
    </row>
    <row r="482" spans="1:7" ht="18">
      <c r="A482">
        <v>481</v>
      </c>
      <c r="B482">
        <v>2000</v>
      </c>
      <c r="C482">
        <v>45.85</v>
      </c>
      <c r="D482">
        <v>-73.766666666666666</v>
      </c>
      <c r="E482" s="4">
        <v>36649</v>
      </c>
      <c r="F482" s="6" t="str">
        <f t="shared" si="31"/>
        <v>2000124</v>
      </c>
      <c r="G482" s="5">
        <f t="shared" ref="G482:G491" si="32">F482-2000000</f>
        <v>124</v>
      </c>
    </row>
    <row r="483" spans="1:7" ht="18">
      <c r="A483">
        <v>482</v>
      </c>
      <c r="B483">
        <v>2000</v>
      </c>
      <c r="C483">
        <v>45.911944444444444</v>
      </c>
      <c r="D483">
        <v>-72.931666666666672</v>
      </c>
      <c r="E483" s="4">
        <v>36662</v>
      </c>
      <c r="F483" s="6" t="str">
        <f t="shared" si="31"/>
        <v>2000137</v>
      </c>
      <c r="G483" s="5">
        <f t="shared" si="32"/>
        <v>137</v>
      </c>
    </row>
    <row r="484" spans="1:7" ht="18">
      <c r="A484">
        <v>483</v>
      </c>
      <c r="B484">
        <v>2000</v>
      </c>
      <c r="C484">
        <v>45.416666666666664</v>
      </c>
      <c r="D484">
        <v>-73</v>
      </c>
      <c r="E484" s="4">
        <v>36651</v>
      </c>
      <c r="F484" s="6" t="str">
        <f t="shared" si="31"/>
        <v>2000126</v>
      </c>
      <c r="G484" s="5">
        <f t="shared" si="32"/>
        <v>126</v>
      </c>
    </row>
    <row r="485" spans="1:7" ht="18">
      <c r="A485">
        <v>484</v>
      </c>
      <c r="B485">
        <v>2000</v>
      </c>
      <c r="C485">
        <v>45.766666666666666</v>
      </c>
      <c r="D485">
        <v>-72.983333333333334</v>
      </c>
      <c r="E485" s="4">
        <v>36651</v>
      </c>
      <c r="F485" s="6" t="str">
        <f t="shared" si="31"/>
        <v>2000126</v>
      </c>
      <c r="G485" s="5">
        <f t="shared" si="32"/>
        <v>126</v>
      </c>
    </row>
    <row r="486" spans="1:7" ht="18">
      <c r="A486">
        <v>485</v>
      </c>
      <c r="B486">
        <v>2000</v>
      </c>
      <c r="C486">
        <v>45.033333333333331</v>
      </c>
      <c r="D486">
        <v>-73.916666666666671</v>
      </c>
      <c r="E486" s="4">
        <v>36661</v>
      </c>
      <c r="F486" s="6" t="str">
        <f t="shared" si="31"/>
        <v>2000136</v>
      </c>
      <c r="G486" s="5">
        <f t="shared" si="32"/>
        <v>136</v>
      </c>
    </row>
    <row r="487" spans="1:7" ht="18">
      <c r="A487">
        <v>486</v>
      </c>
      <c r="B487">
        <v>2000</v>
      </c>
      <c r="C487">
        <v>46.00138888888889</v>
      </c>
      <c r="D487">
        <v>-72.905000000000001</v>
      </c>
      <c r="E487" s="4">
        <v>36650</v>
      </c>
      <c r="F487" s="6" t="str">
        <f t="shared" si="31"/>
        <v>2000125</v>
      </c>
      <c r="G487" s="5">
        <f t="shared" si="32"/>
        <v>125</v>
      </c>
    </row>
    <row r="488" spans="1:7" ht="18">
      <c r="A488">
        <v>487</v>
      </c>
      <c r="B488">
        <v>2000</v>
      </c>
      <c r="C488">
        <v>45.171388888888885</v>
      </c>
      <c r="D488">
        <v>-73.033888888888882</v>
      </c>
      <c r="E488" s="4">
        <v>36663</v>
      </c>
      <c r="F488" s="6" t="str">
        <f t="shared" si="31"/>
        <v>2000138</v>
      </c>
      <c r="G488" s="5">
        <f t="shared" si="32"/>
        <v>138</v>
      </c>
    </row>
    <row r="489" spans="1:7" ht="18">
      <c r="A489">
        <v>488</v>
      </c>
      <c r="B489">
        <v>2000</v>
      </c>
      <c r="C489">
        <v>45.416666666666664</v>
      </c>
      <c r="D489">
        <v>-73</v>
      </c>
      <c r="F489" s="6"/>
    </row>
    <row r="490" spans="1:7" ht="18">
      <c r="A490">
        <v>489</v>
      </c>
      <c r="B490">
        <v>2000</v>
      </c>
      <c r="C490">
        <v>45.116666666666667</v>
      </c>
      <c r="D490">
        <v>-74.349999999999994</v>
      </c>
      <c r="E490" s="4">
        <v>36675</v>
      </c>
      <c r="F490" s="6" t="str">
        <f t="shared" si="31"/>
        <v>2000150</v>
      </c>
      <c r="G490" s="5">
        <f t="shared" si="32"/>
        <v>150</v>
      </c>
    </row>
    <row r="491" spans="1:7" ht="18">
      <c r="A491">
        <v>490</v>
      </c>
      <c r="B491">
        <v>2000</v>
      </c>
      <c r="C491">
        <v>45.973333333333336</v>
      </c>
      <c r="D491">
        <v>-72.999166666666667</v>
      </c>
      <c r="E491" s="4">
        <v>36663</v>
      </c>
      <c r="F491" s="6" t="str">
        <f t="shared" si="31"/>
        <v>2000138</v>
      </c>
      <c r="G491" s="5">
        <f t="shared" si="32"/>
        <v>138</v>
      </c>
    </row>
    <row r="492" spans="1:7" ht="18">
      <c r="A492">
        <v>491</v>
      </c>
      <c r="B492">
        <v>2001</v>
      </c>
      <c r="C492">
        <v>45.665555555555557</v>
      </c>
      <c r="D492">
        <v>-73.050277777777779</v>
      </c>
      <c r="E492" s="4">
        <v>37011</v>
      </c>
      <c r="F492" s="6" t="str">
        <f t="shared" si="31"/>
        <v>2001120</v>
      </c>
      <c r="G492" s="5">
        <f>F492-2001000</f>
        <v>120</v>
      </c>
    </row>
    <row r="493" spans="1:7" ht="18">
      <c r="A493">
        <v>492</v>
      </c>
      <c r="B493">
        <v>2001</v>
      </c>
      <c r="C493">
        <v>45.083333333333336</v>
      </c>
      <c r="D493">
        <v>-73.36666666666666</v>
      </c>
      <c r="E493" s="4">
        <v>37012</v>
      </c>
      <c r="F493" s="6" t="str">
        <f t="shared" si="31"/>
        <v>2001121</v>
      </c>
      <c r="G493" s="5">
        <f t="shared" ref="G493:G503" si="33">F493-2001000</f>
        <v>121</v>
      </c>
    </row>
    <row r="494" spans="1:7" ht="18">
      <c r="A494">
        <v>493</v>
      </c>
      <c r="B494">
        <v>2001</v>
      </c>
      <c r="C494">
        <v>45.416666666666664</v>
      </c>
      <c r="D494">
        <v>-73</v>
      </c>
      <c r="E494" s="4">
        <v>37015</v>
      </c>
      <c r="F494" s="6" t="str">
        <f t="shared" si="31"/>
        <v>2001124</v>
      </c>
      <c r="G494" s="5">
        <f t="shared" si="33"/>
        <v>124</v>
      </c>
    </row>
    <row r="495" spans="1:7" ht="18">
      <c r="A495">
        <v>494</v>
      </c>
      <c r="B495">
        <v>2001</v>
      </c>
      <c r="C495">
        <v>46</v>
      </c>
      <c r="D495">
        <v>-72.75</v>
      </c>
      <c r="E495" s="4">
        <v>37018</v>
      </c>
      <c r="F495" s="6" t="str">
        <f t="shared" si="31"/>
        <v>2001127</v>
      </c>
      <c r="G495" s="5">
        <f t="shared" si="33"/>
        <v>127</v>
      </c>
    </row>
    <row r="496" spans="1:7" ht="18">
      <c r="A496">
        <v>495</v>
      </c>
      <c r="B496">
        <v>2001</v>
      </c>
      <c r="C496">
        <v>45.710277777777783</v>
      </c>
      <c r="D496">
        <v>-73.63333333333334</v>
      </c>
      <c r="E496" s="4">
        <v>37014</v>
      </c>
      <c r="F496" s="6" t="str">
        <f t="shared" si="31"/>
        <v>2001123</v>
      </c>
      <c r="G496" s="5">
        <f t="shared" si="33"/>
        <v>123</v>
      </c>
    </row>
    <row r="497" spans="1:7" ht="18">
      <c r="A497">
        <v>496</v>
      </c>
      <c r="B497">
        <v>2001</v>
      </c>
      <c r="C497">
        <v>46.710277777777783</v>
      </c>
      <c r="D497">
        <v>-74.63333333333334</v>
      </c>
      <c r="E497" s="4">
        <v>37014</v>
      </c>
      <c r="F497" s="6" t="str">
        <f t="shared" si="31"/>
        <v>2001123</v>
      </c>
      <c r="G497" s="5">
        <f t="shared" si="33"/>
        <v>123</v>
      </c>
    </row>
    <row r="498" spans="1:7" ht="18">
      <c r="A498">
        <v>497</v>
      </c>
      <c r="B498">
        <v>2001</v>
      </c>
      <c r="C498">
        <v>47.710277777777783</v>
      </c>
      <c r="D498">
        <v>-75.63333333333334</v>
      </c>
      <c r="E498" s="4">
        <v>37014</v>
      </c>
      <c r="F498" s="6" t="str">
        <f t="shared" si="31"/>
        <v>2001123</v>
      </c>
      <c r="G498" s="5">
        <f t="shared" si="33"/>
        <v>123</v>
      </c>
    </row>
    <row r="499" spans="1:7" ht="18">
      <c r="A499">
        <v>498</v>
      </c>
      <c r="B499">
        <v>2001</v>
      </c>
      <c r="C499">
        <v>45.9</v>
      </c>
      <c r="D499">
        <v>-73.666666666666671</v>
      </c>
      <c r="E499" s="4">
        <v>37013</v>
      </c>
      <c r="F499" s="6" t="str">
        <f t="shared" si="31"/>
        <v>2001122</v>
      </c>
      <c r="G499" s="5">
        <f t="shared" si="33"/>
        <v>122</v>
      </c>
    </row>
    <row r="500" spans="1:7" ht="18">
      <c r="A500">
        <v>499</v>
      </c>
      <c r="B500">
        <v>2001</v>
      </c>
      <c r="C500">
        <v>46.016666666666666</v>
      </c>
      <c r="D500">
        <v>-73.349999999999994</v>
      </c>
      <c r="E500" s="4">
        <v>37019</v>
      </c>
      <c r="F500" s="6" t="str">
        <f t="shared" si="31"/>
        <v>2001128</v>
      </c>
      <c r="G500" s="5">
        <f t="shared" si="33"/>
        <v>128</v>
      </c>
    </row>
    <row r="501" spans="1:7" ht="18">
      <c r="A501">
        <v>500</v>
      </c>
      <c r="B501">
        <v>2001</v>
      </c>
      <c r="C501">
        <v>45.5</v>
      </c>
      <c r="D501">
        <v>-72.900000000000006</v>
      </c>
      <c r="E501" s="4">
        <v>37014</v>
      </c>
      <c r="F501" s="6" t="str">
        <f t="shared" si="31"/>
        <v>2001123</v>
      </c>
      <c r="G501" s="5">
        <f t="shared" si="33"/>
        <v>123</v>
      </c>
    </row>
    <row r="502" spans="1:7" ht="18">
      <c r="A502">
        <v>501</v>
      </c>
      <c r="B502">
        <v>2001</v>
      </c>
      <c r="C502">
        <v>45.911944444444444</v>
      </c>
      <c r="D502">
        <v>-72.931666666666672</v>
      </c>
      <c r="E502" s="4">
        <v>37019</v>
      </c>
      <c r="F502" s="6" t="str">
        <f t="shared" si="31"/>
        <v>2001128</v>
      </c>
      <c r="G502" s="5">
        <f t="shared" si="33"/>
        <v>128</v>
      </c>
    </row>
    <row r="503" spans="1:7" ht="18">
      <c r="A503">
        <v>502</v>
      </c>
      <c r="B503">
        <v>2001</v>
      </c>
      <c r="C503">
        <v>45.856944444444444</v>
      </c>
      <c r="D503">
        <v>-73.590555555555554</v>
      </c>
      <c r="E503" s="4">
        <v>37016</v>
      </c>
      <c r="F503" s="6" t="str">
        <f t="shared" si="31"/>
        <v>2001125</v>
      </c>
      <c r="G503" s="5">
        <f t="shared" si="33"/>
        <v>125</v>
      </c>
    </row>
    <row r="504" spans="1:7" ht="18">
      <c r="A504">
        <v>503</v>
      </c>
      <c r="B504">
        <v>2002</v>
      </c>
      <c r="C504">
        <v>45.516666666666666</v>
      </c>
      <c r="D504">
        <v>-73.11666666666666</v>
      </c>
      <c r="E504" s="4">
        <v>42495</v>
      </c>
      <c r="F504" s="6" t="str">
        <f t="shared" si="31"/>
        <v>2016126</v>
      </c>
      <c r="G504" s="5">
        <f t="shared" ref="G504:G530" si="34">F504-2016000</f>
        <v>126</v>
      </c>
    </row>
    <row r="505" spans="1:7" ht="18">
      <c r="A505">
        <v>504</v>
      </c>
      <c r="B505">
        <v>2002</v>
      </c>
      <c r="C505">
        <v>45.911944444444444</v>
      </c>
      <c r="D505">
        <v>-72.931666666666672</v>
      </c>
      <c r="E505" s="4">
        <v>42494</v>
      </c>
      <c r="F505" s="6" t="str">
        <f t="shared" si="31"/>
        <v>2016125</v>
      </c>
      <c r="G505" s="5">
        <f t="shared" si="34"/>
        <v>125</v>
      </c>
    </row>
    <row r="506" spans="1:7" ht="18">
      <c r="A506">
        <v>505</v>
      </c>
      <c r="B506">
        <v>2002</v>
      </c>
      <c r="C506">
        <v>45</v>
      </c>
      <c r="D506">
        <v>-74.5</v>
      </c>
      <c r="E506" s="4">
        <v>42501</v>
      </c>
      <c r="F506" s="6" t="str">
        <f t="shared" si="31"/>
        <v>2016132</v>
      </c>
      <c r="G506" s="5">
        <f t="shared" si="34"/>
        <v>132</v>
      </c>
    </row>
    <row r="507" spans="1:7" ht="18">
      <c r="A507">
        <v>506</v>
      </c>
      <c r="B507">
        <v>2002</v>
      </c>
      <c r="C507">
        <v>45.733333333333334</v>
      </c>
      <c r="D507">
        <v>-72.733333333333334</v>
      </c>
      <c r="E507" s="4">
        <v>42502</v>
      </c>
      <c r="F507" s="6" t="str">
        <f t="shared" si="31"/>
        <v>2016133</v>
      </c>
      <c r="G507" s="5">
        <f t="shared" si="34"/>
        <v>133</v>
      </c>
    </row>
    <row r="508" spans="1:7" ht="18">
      <c r="A508">
        <v>507</v>
      </c>
      <c r="B508">
        <v>2002</v>
      </c>
      <c r="C508">
        <v>45.68333333333333</v>
      </c>
      <c r="D508">
        <v>-73.183333333333337</v>
      </c>
      <c r="E508" s="4">
        <v>42517</v>
      </c>
      <c r="F508" s="6" t="str">
        <f t="shared" si="31"/>
        <v>2016148</v>
      </c>
      <c r="G508" s="5">
        <f t="shared" si="34"/>
        <v>148</v>
      </c>
    </row>
    <row r="509" spans="1:7" ht="18">
      <c r="A509">
        <v>508</v>
      </c>
      <c r="B509">
        <v>2002</v>
      </c>
      <c r="C509">
        <v>45.710277777777783</v>
      </c>
      <c r="D509">
        <v>-73.63333333333334</v>
      </c>
      <c r="E509" s="4">
        <v>42503</v>
      </c>
      <c r="F509" s="6" t="str">
        <f t="shared" si="31"/>
        <v>2016134</v>
      </c>
      <c r="G509" s="5">
        <f t="shared" si="34"/>
        <v>134</v>
      </c>
    </row>
    <row r="510" spans="1:7" ht="18">
      <c r="A510">
        <v>509</v>
      </c>
      <c r="B510">
        <v>2002</v>
      </c>
      <c r="C510">
        <v>45.5</v>
      </c>
      <c r="D510">
        <v>-72.900000000000006</v>
      </c>
      <c r="E510" s="4">
        <v>42498</v>
      </c>
      <c r="F510" s="6" t="str">
        <f t="shared" si="31"/>
        <v>2016129</v>
      </c>
      <c r="G510" s="5">
        <f t="shared" si="34"/>
        <v>129</v>
      </c>
    </row>
    <row r="511" spans="1:7" ht="18">
      <c r="A511">
        <v>510</v>
      </c>
      <c r="B511">
        <v>2002</v>
      </c>
      <c r="C511">
        <v>45.533333333333331</v>
      </c>
      <c r="D511">
        <v>-73</v>
      </c>
      <c r="E511" s="4">
        <v>42503</v>
      </c>
      <c r="F511" s="6" t="str">
        <f t="shared" si="31"/>
        <v>2016134</v>
      </c>
      <c r="G511" s="5">
        <f t="shared" si="34"/>
        <v>134</v>
      </c>
    </row>
    <row r="512" spans="1:7" ht="18">
      <c r="A512">
        <v>511</v>
      </c>
      <c r="B512">
        <v>1998</v>
      </c>
      <c r="C512">
        <v>45.43805555555555</v>
      </c>
      <c r="D512">
        <v>-72.888055555555567</v>
      </c>
      <c r="E512" s="4">
        <v>35916</v>
      </c>
      <c r="F512" s="6" t="str">
        <f t="shared" si="31"/>
        <v>1998121</v>
      </c>
      <c r="G512" s="5">
        <f>F512-1998000</f>
        <v>121</v>
      </c>
    </row>
    <row r="513" spans="1:7" ht="18">
      <c r="A513">
        <v>512</v>
      </c>
      <c r="B513">
        <v>1998</v>
      </c>
      <c r="C513">
        <v>45.56666666666667</v>
      </c>
      <c r="D513">
        <v>-72.849999999999994</v>
      </c>
      <c r="E513" s="4">
        <v>35924</v>
      </c>
      <c r="F513" s="6" t="str">
        <f t="shared" si="31"/>
        <v>1998129</v>
      </c>
      <c r="G513" s="5">
        <f t="shared" ref="G513" si="35">F513-1998000</f>
        <v>129</v>
      </c>
    </row>
    <row r="514" spans="1:7" ht="18">
      <c r="A514">
        <v>513</v>
      </c>
      <c r="B514">
        <v>1999</v>
      </c>
      <c r="C514">
        <v>45.733333333333334</v>
      </c>
      <c r="D514">
        <v>-72.733333333333334</v>
      </c>
      <c r="E514" s="4">
        <v>36278</v>
      </c>
      <c r="F514" s="6" t="str">
        <f t="shared" si="31"/>
        <v>1999118</v>
      </c>
      <c r="G514" s="5">
        <f>F514-1999000</f>
        <v>118</v>
      </c>
    </row>
    <row r="515" spans="1:7" ht="18">
      <c r="A515">
        <v>514</v>
      </c>
      <c r="B515">
        <v>1999</v>
      </c>
      <c r="C515">
        <v>45.733333333333334</v>
      </c>
      <c r="D515">
        <v>-72.733333333333334</v>
      </c>
      <c r="E515" s="4">
        <v>36283</v>
      </c>
      <c r="F515" s="6" t="str">
        <f t="shared" si="31"/>
        <v>1999123</v>
      </c>
      <c r="G515" s="5">
        <f t="shared" ref="G515:G517" si="36">F515-1999000</f>
        <v>123</v>
      </c>
    </row>
    <row r="516" spans="1:7" ht="18">
      <c r="A516">
        <v>515</v>
      </c>
      <c r="B516">
        <v>1999</v>
      </c>
      <c r="C516">
        <v>45.93333333333333</v>
      </c>
      <c r="D516">
        <v>-73.61666666666666</v>
      </c>
      <c r="F516" s="6"/>
    </row>
    <row r="517" spans="1:7" ht="18">
      <c r="A517">
        <v>516</v>
      </c>
      <c r="B517">
        <v>1999</v>
      </c>
      <c r="C517">
        <v>46.391666666666666</v>
      </c>
      <c r="D517">
        <v>-73.10499999999999</v>
      </c>
      <c r="E517" s="4">
        <v>36273</v>
      </c>
      <c r="F517" s="6" t="str">
        <f t="shared" si="31"/>
        <v>1999113</v>
      </c>
      <c r="G517" s="5">
        <f t="shared" si="36"/>
        <v>113</v>
      </c>
    </row>
    <row r="518" spans="1:7" ht="18">
      <c r="A518">
        <v>517</v>
      </c>
      <c r="B518">
        <v>2000</v>
      </c>
      <c r="C518">
        <v>45.43805555555555</v>
      </c>
      <c r="D518">
        <v>-72.888055555555567</v>
      </c>
      <c r="E518" s="4">
        <v>36694</v>
      </c>
      <c r="F518" s="6" t="str">
        <f t="shared" si="31"/>
        <v>2000169</v>
      </c>
      <c r="G518" s="5">
        <f>F518-2000000</f>
        <v>169</v>
      </c>
    </row>
    <row r="519" spans="1:7" ht="18">
      <c r="A519">
        <v>518</v>
      </c>
      <c r="B519">
        <v>2000</v>
      </c>
      <c r="C519">
        <v>45.116666666666667</v>
      </c>
      <c r="D519">
        <v>-74.349999999999994</v>
      </c>
      <c r="E519" s="4">
        <v>36650</v>
      </c>
      <c r="F519" s="6" t="str">
        <f t="shared" si="31"/>
        <v>2000125</v>
      </c>
      <c r="G519" s="5">
        <f t="shared" ref="G519:G520" si="37">F519-2000000</f>
        <v>125</v>
      </c>
    </row>
    <row r="520" spans="1:7" ht="18">
      <c r="A520">
        <v>519</v>
      </c>
      <c r="B520">
        <v>2000</v>
      </c>
      <c r="C520">
        <v>45.733333333333334</v>
      </c>
      <c r="D520">
        <v>-72.733333333333334</v>
      </c>
      <c r="E520" s="4">
        <v>36662</v>
      </c>
      <c r="F520" s="6" t="str">
        <f t="shared" si="31"/>
        <v>2000137</v>
      </c>
      <c r="G520" s="5">
        <f t="shared" si="37"/>
        <v>137</v>
      </c>
    </row>
    <row r="521" spans="1:7" ht="18">
      <c r="A521">
        <v>520</v>
      </c>
      <c r="B521">
        <v>2001</v>
      </c>
      <c r="C521">
        <v>45.43805555555555</v>
      </c>
      <c r="D521">
        <v>-72.888055555555567</v>
      </c>
      <c r="E521" s="4">
        <v>37013</v>
      </c>
      <c r="F521" s="6" t="str">
        <f t="shared" si="31"/>
        <v>2001122</v>
      </c>
      <c r="G521" s="5">
        <f>F521-2001000</f>
        <v>122</v>
      </c>
    </row>
    <row r="522" spans="1:7" ht="18">
      <c r="A522">
        <v>521</v>
      </c>
      <c r="B522">
        <v>2001</v>
      </c>
      <c r="C522">
        <v>45.116666666666667</v>
      </c>
      <c r="D522">
        <v>-74.349999999999994</v>
      </c>
      <c r="E522" s="4">
        <v>37009</v>
      </c>
      <c r="F522" s="6" t="str">
        <f t="shared" si="31"/>
        <v>2001118</v>
      </c>
      <c r="G522" s="5">
        <f t="shared" ref="G522:G528" si="38">F522-2001000</f>
        <v>118</v>
      </c>
    </row>
    <row r="523" spans="1:7" ht="18">
      <c r="A523">
        <v>522</v>
      </c>
      <c r="B523">
        <v>2001</v>
      </c>
      <c r="C523">
        <v>45.416666666666664</v>
      </c>
      <c r="D523">
        <v>-73</v>
      </c>
      <c r="E523" s="4">
        <v>37015</v>
      </c>
      <c r="F523" s="6" t="str">
        <f t="shared" si="31"/>
        <v>2001124</v>
      </c>
      <c r="G523" s="5">
        <f t="shared" si="38"/>
        <v>124</v>
      </c>
    </row>
    <row r="524" spans="1:7" ht="18">
      <c r="A524">
        <v>523</v>
      </c>
      <c r="B524">
        <v>2001</v>
      </c>
      <c r="C524">
        <v>45.65</v>
      </c>
      <c r="D524">
        <v>-72.566666666666663</v>
      </c>
      <c r="E524" s="4">
        <v>37018</v>
      </c>
      <c r="F524" s="6" t="str">
        <f t="shared" si="31"/>
        <v>2001127</v>
      </c>
      <c r="G524" s="5">
        <f t="shared" si="38"/>
        <v>127</v>
      </c>
    </row>
    <row r="525" spans="1:7" ht="18">
      <c r="A525">
        <v>524</v>
      </c>
      <c r="B525">
        <v>2001</v>
      </c>
      <c r="C525">
        <v>46.083333333333336</v>
      </c>
      <c r="D525">
        <v>-73.349999999999994</v>
      </c>
      <c r="E525" s="4">
        <v>37015</v>
      </c>
      <c r="F525" s="6" t="str">
        <f t="shared" si="31"/>
        <v>2001124</v>
      </c>
      <c r="G525" s="5">
        <f t="shared" si="38"/>
        <v>124</v>
      </c>
    </row>
    <row r="526" spans="1:7" ht="18">
      <c r="A526">
        <v>525</v>
      </c>
      <c r="B526">
        <v>2001</v>
      </c>
      <c r="C526">
        <v>46.18333333333333</v>
      </c>
      <c r="D526">
        <v>-73.13333333333334</v>
      </c>
      <c r="E526" s="4">
        <v>37012</v>
      </c>
      <c r="F526" s="6" t="str">
        <f t="shared" si="31"/>
        <v>2001121</v>
      </c>
      <c r="G526" s="5">
        <f t="shared" si="38"/>
        <v>121</v>
      </c>
    </row>
    <row r="527" spans="1:7" ht="18">
      <c r="A527">
        <v>526</v>
      </c>
      <c r="B527">
        <v>2001</v>
      </c>
      <c r="C527">
        <v>45.95</v>
      </c>
      <c r="D527">
        <v>-73.566666666666663</v>
      </c>
      <c r="E527" s="4">
        <v>37014</v>
      </c>
      <c r="F527" s="6" t="str">
        <f t="shared" si="31"/>
        <v>2001123</v>
      </c>
      <c r="G527" s="5">
        <f t="shared" si="38"/>
        <v>123</v>
      </c>
    </row>
    <row r="528" spans="1:7" ht="18">
      <c r="A528">
        <v>527</v>
      </c>
      <c r="B528">
        <v>2001</v>
      </c>
      <c r="C528">
        <v>45.783333333333331</v>
      </c>
      <c r="D528">
        <v>-73.150000000000006</v>
      </c>
      <c r="E528" s="4">
        <v>37013</v>
      </c>
      <c r="F528" s="6" t="str">
        <f t="shared" si="31"/>
        <v>2001122</v>
      </c>
      <c r="G528" s="5">
        <f t="shared" si="38"/>
        <v>122</v>
      </c>
    </row>
    <row r="529" spans="1:7" ht="18">
      <c r="A529">
        <v>528</v>
      </c>
      <c r="B529">
        <v>2002</v>
      </c>
      <c r="C529">
        <v>45.733333333333334</v>
      </c>
      <c r="D529">
        <v>-72.916666666666671</v>
      </c>
      <c r="E529" s="4">
        <v>42484</v>
      </c>
      <c r="F529" s="6" t="str">
        <f t="shared" si="31"/>
        <v>2016115</v>
      </c>
      <c r="G529" s="5">
        <f t="shared" si="34"/>
        <v>115</v>
      </c>
    </row>
    <row r="530" spans="1:7" ht="18">
      <c r="A530">
        <v>529</v>
      </c>
      <c r="B530">
        <v>2002</v>
      </c>
      <c r="C530">
        <v>46.083333333333336</v>
      </c>
      <c r="D530">
        <v>-73.349999999999994</v>
      </c>
      <c r="E530" s="4">
        <v>42501</v>
      </c>
      <c r="F530" s="6" t="str">
        <f t="shared" si="31"/>
        <v>2016132</v>
      </c>
      <c r="G530" s="5">
        <f t="shared" si="34"/>
        <v>132</v>
      </c>
    </row>
    <row r="531" spans="1:7" ht="18">
      <c r="A531">
        <v>530</v>
      </c>
      <c r="B531">
        <v>1998</v>
      </c>
      <c r="C531">
        <v>45.416666666666664</v>
      </c>
      <c r="D531">
        <v>-73</v>
      </c>
      <c r="E531" s="4">
        <v>35929</v>
      </c>
      <c r="F531" s="6" t="str">
        <f t="shared" si="31"/>
        <v>1998134</v>
      </c>
      <c r="G531" s="5">
        <f>F531-1998000</f>
        <v>134</v>
      </c>
    </row>
    <row r="532" spans="1:7" ht="18">
      <c r="A532">
        <v>531</v>
      </c>
      <c r="B532">
        <v>1998</v>
      </c>
      <c r="C532">
        <v>45.833333333333336</v>
      </c>
      <c r="D532">
        <v>-73.066666666666663</v>
      </c>
      <c r="E532" s="4">
        <v>35925</v>
      </c>
      <c r="F532" s="6" t="str">
        <f t="shared" si="31"/>
        <v>1998130</v>
      </c>
      <c r="G532" s="5">
        <f t="shared" ref="G532:G533" si="39">F532-1998000</f>
        <v>130</v>
      </c>
    </row>
    <row r="533" spans="1:7" ht="18">
      <c r="A533">
        <v>532</v>
      </c>
      <c r="B533">
        <v>1998</v>
      </c>
      <c r="C533">
        <v>45.833333333333336</v>
      </c>
      <c r="D533">
        <v>-73.066666666666663</v>
      </c>
      <c r="E533" s="4">
        <v>35915</v>
      </c>
      <c r="F533" s="6" t="str">
        <f t="shared" si="31"/>
        <v>1998120</v>
      </c>
      <c r="G533" s="5">
        <f t="shared" si="39"/>
        <v>120</v>
      </c>
    </row>
    <row r="534" spans="1:7" ht="18">
      <c r="A534">
        <v>533</v>
      </c>
      <c r="B534">
        <v>1999</v>
      </c>
      <c r="C534">
        <v>45.416666666666664</v>
      </c>
      <c r="D534">
        <v>-73</v>
      </c>
      <c r="E534" s="4">
        <v>36276</v>
      </c>
      <c r="F534" s="6" t="str">
        <f t="shared" si="31"/>
        <v>1999116</v>
      </c>
      <c r="G534" s="5">
        <f>F534-1999000</f>
        <v>116</v>
      </c>
    </row>
    <row r="535" spans="1:7" ht="18">
      <c r="A535">
        <v>534</v>
      </c>
      <c r="B535">
        <v>2000</v>
      </c>
      <c r="C535">
        <v>45.416666666666664</v>
      </c>
      <c r="D535">
        <v>-73</v>
      </c>
      <c r="F535" s="6"/>
    </row>
    <row r="536" spans="1:7" ht="18">
      <c r="A536">
        <v>535</v>
      </c>
      <c r="B536">
        <v>2000</v>
      </c>
      <c r="C536">
        <v>46</v>
      </c>
      <c r="D536">
        <v>-72.75</v>
      </c>
      <c r="E536" s="4">
        <v>36663</v>
      </c>
      <c r="F536" s="6" t="str">
        <f t="shared" si="31"/>
        <v>2000138</v>
      </c>
      <c r="G536" s="5">
        <f>F536-2000000</f>
        <v>138</v>
      </c>
    </row>
    <row r="537" spans="1:7" ht="18">
      <c r="A537">
        <v>536</v>
      </c>
      <c r="B537">
        <v>2000</v>
      </c>
      <c r="C537">
        <v>45.391666666666666</v>
      </c>
      <c r="D537">
        <v>-73.10499999999999</v>
      </c>
      <c r="E537" s="4">
        <v>36647</v>
      </c>
      <c r="F537" s="6" t="str">
        <f t="shared" si="31"/>
        <v>2000122</v>
      </c>
      <c r="G537" s="5">
        <f t="shared" ref="G537:G541" si="40">F537-2000000</f>
        <v>122</v>
      </c>
    </row>
    <row r="538" spans="1:7" ht="18">
      <c r="A538">
        <v>537</v>
      </c>
      <c r="B538">
        <v>2000</v>
      </c>
      <c r="C538">
        <v>45.93333333333333</v>
      </c>
      <c r="D538">
        <v>-73.61666666666666</v>
      </c>
      <c r="E538" s="4">
        <v>36648</v>
      </c>
      <c r="F538" s="6" t="str">
        <f t="shared" ref="F538:F577" si="41">YEAR(E538)&amp;TEXT(E538-DATE(YEAR(E538),1,0),"000")</f>
        <v>2000123</v>
      </c>
      <c r="G538" s="5">
        <f t="shared" si="40"/>
        <v>123</v>
      </c>
    </row>
    <row r="539" spans="1:7" ht="18">
      <c r="A539">
        <v>538</v>
      </c>
      <c r="B539">
        <v>2000</v>
      </c>
      <c r="C539">
        <v>45.733333333333334</v>
      </c>
      <c r="D539">
        <v>-72.733333333333334</v>
      </c>
      <c r="E539" s="4">
        <v>36654</v>
      </c>
      <c r="F539" s="6" t="str">
        <f t="shared" si="41"/>
        <v>2000129</v>
      </c>
      <c r="G539" s="5">
        <f t="shared" si="40"/>
        <v>129</v>
      </c>
    </row>
    <row r="540" spans="1:7" ht="18">
      <c r="A540">
        <v>539</v>
      </c>
      <c r="B540">
        <v>2000</v>
      </c>
      <c r="C540">
        <v>45.416666666666664</v>
      </c>
      <c r="D540">
        <v>-73</v>
      </c>
      <c r="F540" s="6"/>
    </row>
    <row r="541" spans="1:7" ht="18">
      <c r="A541">
        <v>540</v>
      </c>
      <c r="B541">
        <v>2000</v>
      </c>
      <c r="C541">
        <v>46.00138888888889</v>
      </c>
      <c r="D541">
        <v>-72.905000000000001</v>
      </c>
      <c r="E541" s="4">
        <v>36650</v>
      </c>
      <c r="F541" s="6" t="str">
        <f t="shared" si="41"/>
        <v>2000125</v>
      </c>
      <c r="G541" s="5">
        <f t="shared" si="40"/>
        <v>125</v>
      </c>
    </row>
    <row r="542" spans="1:7" ht="18">
      <c r="A542">
        <v>541</v>
      </c>
      <c r="B542">
        <v>2001</v>
      </c>
      <c r="C542">
        <v>45.35</v>
      </c>
      <c r="D542">
        <v>-72.933333333333337</v>
      </c>
      <c r="E542" s="4">
        <v>37013</v>
      </c>
      <c r="F542" s="6" t="str">
        <f t="shared" si="41"/>
        <v>2001122</v>
      </c>
      <c r="G542" s="5">
        <f>F542-2001000</f>
        <v>122</v>
      </c>
    </row>
    <row r="543" spans="1:7" ht="18">
      <c r="A543">
        <v>542</v>
      </c>
      <c r="B543">
        <v>2001</v>
      </c>
      <c r="C543">
        <v>46</v>
      </c>
      <c r="D543">
        <v>-72.75</v>
      </c>
      <c r="E543" s="4">
        <v>37018</v>
      </c>
      <c r="F543" s="6" t="str">
        <f t="shared" si="41"/>
        <v>2001127</v>
      </c>
      <c r="G543" s="5">
        <f t="shared" ref="G543:G546" si="42">F543-2001000</f>
        <v>127</v>
      </c>
    </row>
    <row r="544" spans="1:7" ht="18">
      <c r="A544">
        <v>543</v>
      </c>
      <c r="B544">
        <v>2001</v>
      </c>
      <c r="C544">
        <v>45.35</v>
      </c>
      <c r="D544">
        <v>-72.933333333333337</v>
      </c>
      <c r="E544" s="4">
        <v>37006</v>
      </c>
      <c r="F544" s="6" t="str">
        <f t="shared" si="41"/>
        <v>2001115</v>
      </c>
      <c r="G544" s="5">
        <f t="shared" si="42"/>
        <v>115</v>
      </c>
    </row>
    <row r="545" spans="1:7" ht="18">
      <c r="A545">
        <v>544</v>
      </c>
      <c r="B545">
        <v>2001</v>
      </c>
      <c r="C545">
        <v>45.416666666666664</v>
      </c>
      <c r="D545">
        <v>-73</v>
      </c>
      <c r="E545" s="4">
        <v>37015</v>
      </c>
      <c r="F545" s="6" t="str">
        <f t="shared" si="41"/>
        <v>2001124</v>
      </c>
      <c r="G545" s="5">
        <f t="shared" si="42"/>
        <v>124</v>
      </c>
    </row>
    <row r="546" spans="1:7" ht="18">
      <c r="A546">
        <v>545</v>
      </c>
      <c r="B546">
        <v>2001</v>
      </c>
      <c r="C546">
        <v>45.533333333333331</v>
      </c>
      <c r="D546">
        <v>-73</v>
      </c>
      <c r="E546" s="4">
        <v>37013</v>
      </c>
      <c r="F546" s="6" t="str">
        <f t="shared" si="41"/>
        <v>2001122</v>
      </c>
      <c r="G546" s="5">
        <f t="shared" si="42"/>
        <v>122</v>
      </c>
    </row>
    <row r="547" spans="1:7" ht="18">
      <c r="A547">
        <v>546</v>
      </c>
      <c r="B547">
        <v>2002</v>
      </c>
      <c r="C547">
        <v>45.733333333333334</v>
      </c>
      <c r="D547">
        <v>-72.916666666666671</v>
      </c>
      <c r="E547" s="4">
        <v>42485</v>
      </c>
      <c r="F547" s="6" t="str">
        <f t="shared" si="41"/>
        <v>2016116</v>
      </c>
      <c r="G547" s="5">
        <f t="shared" ref="G547:G549" si="43">F547-2016000</f>
        <v>116</v>
      </c>
    </row>
    <row r="548" spans="1:7" ht="18">
      <c r="A548">
        <v>547</v>
      </c>
      <c r="B548">
        <v>2002</v>
      </c>
      <c r="C548">
        <v>45.1</v>
      </c>
      <c r="D548">
        <v>-73.766666666666666</v>
      </c>
      <c r="E548" s="4">
        <v>42502</v>
      </c>
      <c r="F548" s="6" t="str">
        <f t="shared" si="41"/>
        <v>2016133</v>
      </c>
      <c r="G548" s="5">
        <f t="shared" si="43"/>
        <v>133</v>
      </c>
    </row>
    <row r="549" spans="1:7" ht="18">
      <c r="A549">
        <v>548</v>
      </c>
      <c r="B549">
        <v>2002</v>
      </c>
      <c r="C549">
        <v>45.533333333333331</v>
      </c>
      <c r="D549">
        <v>-73</v>
      </c>
      <c r="E549" s="4">
        <v>42503</v>
      </c>
      <c r="F549" s="6" t="str">
        <f t="shared" si="41"/>
        <v>2016134</v>
      </c>
      <c r="G549" s="5">
        <f t="shared" si="43"/>
        <v>134</v>
      </c>
    </row>
    <row r="550" spans="1:7" ht="18">
      <c r="A550">
        <v>549</v>
      </c>
      <c r="B550">
        <v>2002</v>
      </c>
      <c r="C550">
        <v>45.416666666666664</v>
      </c>
      <c r="D550">
        <v>-73</v>
      </c>
      <c r="E550" s="4">
        <v>37399</v>
      </c>
      <c r="F550" s="6" t="str">
        <f t="shared" si="41"/>
        <v>2002143</v>
      </c>
      <c r="G550" s="5">
        <f>F550-2002000</f>
        <v>143</v>
      </c>
    </row>
    <row r="551" spans="1:7" ht="18">
      <c r="A551">
        <v>550</v>
      </c>
      <c r="B551">
        <v>2002</v>
      </c>
      <c r="C551">
        <v>45.416666666666664</v>
      </c>
      <c r="D551">
        <v>-73</v>
      </c>
      <c r="E551" s="4">
        <v>37372</v>
      </c>
      <c r="F551" s="6" t="str">
        <f t="shared" si="41"/>
        <v>2002116</v>
      </c>
      <c r="G551" s="5">
        <f t="shared" ref="G551:G553" si="44">F551-2002000</f>
        <v>116</v>
      </c>
    </row>
    <row r="552" spans="1:7" ht="18">
      <c r="A552">
        <v>551</v>
      </c>
      <c r="B552">
        <v>2002</v>
      </c>
      <c r="C552">
        <v>45.833333333333336</v>
      </c>
      <c r="D552">
        <v>-73.400000000000006</v>
      </c>
      <c r="E552" s="4">
        <v>37404</v>
      </c>
      <c r="F552" s="6" t="str">
        <f t="shared" si="41"/>
        <v>2002148</v>
      </c>
      <c r="G552" s="5">
        <f t="shared" si="44"/>
        <v>148</v>
      </c>
    </row>
    <row r="553" spans="1:7" ht="18">
      <c r="A553">
        <v>552</v>
      </c>
      <c r="B553">
        <v>2002</v>
      </c>
      <c r="C553">
        <v>45.333333333333336</v>
      </c>
      <c r="D553">
        <v>-72.816666666666663</v>
      </c>
      <c r="E553" s="4">
        <v>37380</v>
      </c>
      <c r="F553" s="6" t="str">
        <f t="shared" si="41"/>
        <v>2002124</v>
      </c>
      <c r="G553" s="5">
        <f t="shared" si="44"/>
        <v>124</v>
      </c>
    </row>
    <row r="554" spans="1:7" ht="18">
      <c r="A554">
        <v>553</v>
      </c>
      <c r="B554">
        <v>2008</v>
      </c>
      <c r="C554">
        <v>45.623055555555553</v>
      </c>
      <c r="D554">
        <v>-74.011944444444438</v>
      </c>
      <c r="E554" s="4">
        <v>39596</v>
      </c>
      <c r="F554" s="6" t="str">
        <f t="shared" si="41"/>
        <v>2008149</v>
      </c>
      <c r="G554" s="5">
        <f>F554-2008000</f>
        <v>149</v>
      </c>
    </row>
    <row r="555" spans="1:7" ht="18">
      <c r="A555">
        <v>554</v>
      </c>
      <c r="B555">
        <v>2009</v>
      </c>
      <c r="C555">
        <v>45.13</v>
      </c>
      <c r="D555">
        <v>-72.800555555555547</v>
      </c>
      <c r="E555" s="4">
        <v>39969</v>
      </c>
      <c r="F555" s="6" t="str">
        <f t="shared" si="41"/>
        <v>2009156</v>
      </c>
      <c r="G555" s="5">
        <f>F555-2009000</f>
        <v>156</v>
      </c>
    </row>
    <row r="556" spans="1:7" ht="18">
      <c r="A556">
        <v>555</v>
      </c>
      <c r="B556">
        <v>2009</v>
      </c>
      <c r="C556">
        <v>45.18333333333333</v>
      </c>
      <c r="D556">
        <v>-73.436111111111117</v>
      </c>
      <c r="E556" s="4">
        <v>39946</v>
      </c>
      <c r="F556" s="6" t="str">
        <f t="shared" si="41"/>
        <v>2009133</v>
      </c>
      <c r="G556" s="5">
        <f t="shared" ref="G556:G559" si="45">F556-2009000</f>
        <v>133</v>
      </c>
    </row>
    <row r="557" spans="1:7" ht="18">
      <c r="A557">
        <v>556</v>
      </c>
      <c r="B557">
        <v>2009</v>
      </c>
      <c r="C557">
        <v>45.623055555555553</v>
      </c>
      <c r="D557">
        <v>-74.011944444444438</v>
      </c>
      <c r="E557" s="4">
        <v>39959</v>
      </c>
      <c r="F557" s="6" t="str">
        <f t="shared" si="41"/>
        <v>2009146</v>
      </c>
      <c r="G557" s="5">
        <f t="shared" si="45"/>
        <v>146</v>
      </c>
    </row>
    <row r="558" spans="1:7" ht="18">
      <c r="A558">
        <v>557</v>
      </c>
      <c r="B558">
        <v>2009</v>
      </c>
      <c r="C558">
        <v>45.276944444444446</v>
      </c>
      <c r="D558">
        <v>-73.417222222222222</v>
      </c>
      <c r="E558" s="4">
        <v>39969</v>
      </c>
      <c r="F558" s="6" t="str">
        <f t="shared" si="41"/>
        <v>2009156</v>
      </c>
      <c r="G558" s="5">
        <f t="shared" si="45"/>
        <v>156</v>
      </c>
    </row>
    <row r="559" spans="1:7" ht="18">
      <c r="A559">
        <v>558</v>
      </c>
      <c r="B559">
        <v>2009</v>
      </c>
      <c r="C559">
        <v>45.185555555555553</v>
      </c>
      <c r="D559">
        <v>-73.424166666666665</v>
      </c>
      <c r="E559" s="4">
        <v>39955</v>
      </c>
      <c r="F559" s="6" t="str">
        <f t="shared" si="41"/>
        <v>2009142</v>
      </c>
      <c r="G559" s="5">
        <f t="shared" si="45"/>
        <v>142</v>
      </c>
    </row>
    <row r="560" spans="1:7" ht="18">
      <c r="A560">
        <v>559</v>
      </c>
      <c r="B560">
        <v>2009</v>
      </c>
      <c r="C560">
        <v>46.698055555555555</v>
      </c>
      <c r="D560">
        <v>-71.584444444444443</v>
      </c>
      <c r="F560" s="6"/>
    </row>
    <row r="561" spans="1:12" ht="18">
      <c r="A561">
        <v>560</v>
      </c>
      <c r="B561">
        <v>2009</v>
      </c>
      <c r="C561">
        <v>46.698055555555555</v>
      </c>
      <c r="D561">
        <v>-71.584444444444443</v>
      </c>
      <c r="F561" s="6"/>
    </row>
    <row r="562" spans="1:12" ht="18">
      <c r="A562">
        <v>561</v>
      </c>
      <c r="B562">
        <v>2002</v>
      </c>
      <c r="C562">
        <v>45.416666666666664</v>
      </c>
      <c r="D562">
        <v>-73</v>
      </c>
      <c r="E562" s="4">
        <v>41052</v>
      </c>
      <c r="F562" s="6" t="str">
        <f t="shared" si="41"/>
        <v>2012144</v>
      </c>
      <c r="G562" s="5">
        <f>F562-2012000</f>
        <v>144</v>
      </c>
    </row>
    <row r="563" spans="1:12" ht="18">
      <c r="A563">
        <v>562</v>
      </c>
      <c r="B563">
        <v>2001</v>
      </c>
      <c r="C563">
        <v>45.416666666666664</v>
      </c>
      <c r="D563">
        <v>-73</v>
      </c>
      <c r="E563" s="4">
        <v>37015</v>
      </c>
      <c r="F563" s="6" t="str">
        <f t="shared" si="41"/>
        <v>2001124</v>
      </c>
      <c r="G563" s="5">
        <f>F563-2001000</f>
        <v>124</v>
      </c>
    </row>
    <row r="564" spans="1:12" ht="18">
      <c r="A564">
        <v>563</v>
      </c>
      <c r="B564">
        <v>2001</v>
      </c>
      <c r="C564">
        <v>45.416666666666664</v>
      </c>
      <c r="D564">
        <v>-73</v>
      </c>
      <c r="E564" s="4">
        <v>37011</v>
      </c>
      <c r="F564" s="6" t="str">
        <f t="shared" si="41"/>
        <v>2001120</v>
      </c>
      <c r="G564" s="5">
        <f t="shared" ref="G564:G565" si="46">F564-2001000</f>
        <v>120</v>
      </c>
    </row>
    <row r="565" spans="1:12" ht="18">
      <c r="A565">
        <v>564</v>
      </c>
      <c r="B565">
        <v>2001</v>
      </c>
      <c r="C565">
        <v>45.65</v>
      </c>
      <c r="D565">
        <v>-72.566666666666663</v>
      </c>
      <c r="E565" s="4">
        <v>37018</v>
      </c>
      <c r="F565" s="6" t="str">
        <f t="shared" si="41"/>
        <v>2001127</v>
      </c>
      <c r="G565" s="5">
        <f t="shared" si="46"/>
        <v>127</v>
      </c>
    </row>
    <row r="566" spans="1:12" ht="18">
      <c r="A566">
        <v>565</v>
      </c>
      <c r="B566">
        <v>2002</v>
      </c>
      <c r="C566">
        <v>45.416666666666664</v>
      </c>
      <c r="D566">
        <v>-73</v>
      </c>
      <c r="E566" s="4">
        <v>37372</v>
      </c>
      <c r="F566" s="6" t="str">
        <f t="shared" si="41"/>
        <v>2002116</v>
      </c>
      <c r="G566" s="5">
        <f>F566-2002000</f>
        <v>116</v>
      </c>
    </row>
    <row r="567" spans="1:12" ht="18">
      <c r="A567">
        <v>566</v>
      </c>
      <c r="B567">
        <v>2002</v>
      </c>
      <c r="C567">
        <v>45.833333333333336</v>
      </c>
      <c r="D567">
        <v>-73.400000000000006</v>
      </c>
      <c r="E567" s="4">
        <v>37404</v>
      </c>
      <c r="F567" s="6" t="str">
        <f t="shared" si="41"/>
        <v>2002148</v>
      </c>
      <c r="G567" s="5">
        <f>F567-2002000</f>
        <v>148</v>
      </c>
    </row>
    <row r="568" spans="1:12" ht="18">
      <c r="A568">
        <v>567</v>
      </c>
      <c r="B568">
        <v>1996</v>
      </c>
      <c r="C568">
        <v>45.616666666666667</v>
      </c>
      <c r="D568">
        <v>-72.95</v>
      </c>
      <c r="F568" s="6"/>
    </row>
    <row r="569" spans="1:12" ht="18">
      <c r="A569">
        <v>568</v>
      </c>
      <c r="B569">
        <v>1997</v>
      </c>
      <c r="C569">
        <v>45.616666666666667</v>
      </c>
      <c r="D569">
        <v>-72.95</v>
      </c>
      <c r="F569" s="6"/>
    </row>
    <row r="570" spans="1:12" ht="18">
      <c r="A570">
        <v>569</v>
      </c>
      <c r="B570">
        <v>2000</v>
      </c>
      <c r="C570">
        <v>45.616666666666667</v>
      </c>
      <c r="D570">
        <v>-72.95</v>
      </c>
      <c r="F570" s="6"/>
    </row>
    <row r="571" spans="1:12" ht="18">
      <c r="A571">
        <v>570</v>
      </c>
      <c r="B571">
        <v>2001</v>
      </c>
      <c r="C571">
        <v>45.616666666666667</v>
      </c>
      <c r="D571">
        <v>-72.95</v>
      </c>
      <c r="F571" s="6"/>
    </row>
    <row r="572" spans="1:12" ht="18">
      <c r="A572">
        <v>571</v>
      </c>
      <c r="B572">
        <v>1997</v>
      </c>
      <c r="C572">
        <v>45.616666666666667</v>
      </c>
      <c r="D572">
        <v>-72.95</v>
      </c>
      <c r="F572" s="6"/>
    </row>
    <row r="573" spans="1:12" ht="18">
      <c r="A573">
        <v>572</v>
      </c>
      <c r="B573">
        <v>1998</v>
      </c>
      <c r="C573">
        <v>45.616666666666667</v>
      </c>
      <c r="D573">
        <v>-72.95</v>
      </c>
      <c r="F573" s="6"/>
    </row>
    <row r="574" spans="1:12" ht="18">
      <c r="A574">
        <v>573</v>
      </c>
      <c r="B574">
        <v>2001</v>
      </c>
      <c r="C574">
        <v>45.616666666666667</v>
      </c>
      <c r="D574">
        <v>-72.95</v>
      </c>
      <c r="F574" s="6"/>
    </row>
    <row r="575" spans="1:12" ht="18">
      <c r="A575">
        <v>574</v>
      </c>
      <c r="B575">
        <v>2002</v>
      </c>
      <c r="C575">
        <v>45.616666666666667</v>
      </c>
      <c r="D575">
        <v>-72.95</v>
      </c>
      <c r="F575" s="6"/>
    </row>
    <row r="576" spans="1:12" ht="18">
      <c r="A576">
        <v>575</v>
      </c>
      <c r="B576">
        <v>1998</v>
      </c>
      <c r="C576">
        <v>45.216666666666669</v>
      </c>
      <c r="D576">
        <v>-73.283333333333331</v>
      </c>
      <c r="E576" s="4">
        <v>35913</v>
      </c>
      <c r="F576" s="6" t="str">
        <f t="shared" si="41"/>
        <v>1998118</v>
      </c>
      <c r="G576" s="5">
        <f>F576-1998000</f>
        <v>118</v>
      </c>
      <c r="H576" s="2"/>
      <c r="J576" s="2">
        <v>36087</v>
      </c>
      <c r="K576" s="6" t="str">
        <f t="shared" ref="K576:K577" si="47">YEAR(J576)&amp;TEXT(J576-DATE(YEAR(J576),1,0),"000")</f>
        <v>1998292</v>
      </c>
      <c r="L576" s="5">
        <f>K576-1998000</f>
        <v>292</v>
      </c>
    </row>
    <row r="577" spans="1:12" ht="18">
      <c r="A577">
        <v>576</v>
      </c>
      <c r="B577">
        <v>1998</v>
      </c>
      <c r="C577">
        <v>45.216666666666669</v>
      </c>
      <c r="D577">
        <v>-73.283333333333331</v>
      </c>
      <c r="E577" s="4">
        <v>35914</v>
      </c>
      <c r="F577" s="6" t="str">
        <f t="shared" si="41"/>
        <v>1998119</v>
      </c>
      <c r="G577" s="5">
        <f>F577-1998000</f>
        <v>119</v>
      </c>
      <c r="H577" s="2"/>
      <c r="J577" s="2">
        <v>36454</v>
      </c>
      <c r="K577" s="6" t="str">
        <f t="shared" si="47"/>
        <v>1999294</v>
      </c>
      <c r="L577" s="5">
        <f>K577-1999000</f>
        <v>294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77"/>
  <sheetViews>
    <sheetView workbookViewId="0">
      <selection sqref="A1:F1048576"/>
    </sheetView>
  </sheetViews>
  <sheetFormatPr baseColWidth="10" defaultRowHeight="15"/>
  <sheetData>
    <row r="1" spans="1:6">
      <c r="A1" t="s">
        <v>1</v>
      </c>
      <c r="B1" t="s">
        <v>2</v>
      </c>
      <c r="C1" t="s">
        <v>2911</v>
      </c>
      <c r="D1" t="s">
        <v>2912</v>
      </c>
      <c r="E1" t="s">
        <v>2913</v>
      </c>
      <c r="F1" t="s">
        <v>2914</v>
      </c>
    </row>
    <row r="2" spans="1:6">
      <c r="A2">
        <v>1</v>
      </c>
      <c r="B2">
        <v>1994</v>
      </c>
      <c r="C2">
        <v>45.133333333333333</v>
      </c>
      <c r="D2">
        <v>-71.8</v>
      </c>
    </row>
    <row r="3" spans="1:6">
      <c r="A3">
        <v>2</v>
      </c>
      <c r="B3">
        <v>1994</v>
      </c>
      <c r="C3">
        <v>45.233333333333334</v>
      </c>
      <c r="D3">
        <v>-71.816666666666663</v>
      </c>
    </row>
    <row r="4" spans="1:6">
      <c r="A4">
        <v>3</v>
      </c>
      <c r="B4">
        <v>1994</v>
      </c>
      <c r="C4">
        <v>45.3</v>
      </c>
      <c r="D4">
        <v>-74.3</v>
      </c>
    </row>
    <row r="5" spans="1:6">
      <c r="A5">
        <v>4</v>
      </c>
      <c r="B5">
        <v>1995</v>
      </c>
      <c r="C5">
        <v>45.6</v>
      </c>
      <c r="D5">
        <v>-73.099999999999994</v>
      </c>
    </row>
    <row r="6" spans="1:6">
      <c r="A6">
        <v>5</v>
      </c>
      <c r="B6">
        <v>1995</v>
      </c>
      <c r="C6">
        <v>45.833333333333336</v>
      </c>
      <c r="D6">
        <v>-73.400000000000006</v>
      </c>
    </row>
    <row r="7" spans="1:6">
      <c r="A7">
        <v>6</v>
      </c>
      <c r="B7">
        <v>1995</v>
      </c>
      <c r="C7">
        <v>45.366666666666667</v>
      </c>
      <c r="D7">
        <v>-71.861944444444433</v>
      </c>
    </row>
    <row r="8" spans="1:6">
      <c r="A8">
        <v>7</v>
      </c>
      <c r="B8">
        <v>1995</v>
      </c>
      <c r="C8">
        <v>45.616666666666667</v>
      </c>
      <c r="D8">
        <v>-72.95</v>
      </c>
    </row>
    <row r="9" spans="1:6">
      <c r="A9">
        <v>8</v>
      </c>
      <c r="B9">
        <v>1995</v>
      </c>
      <c r="C9">
        <v>45.833333333333336</v>
      </c>
      <c r="D9">
        <v>-73.400000000000006</v>
      </c>
    </row>
    <row r="10" spans="1:6">
      <c r="A10">
        <v>9</v>
      </c>
      <c r="B10">
        <v>1996</v>
      </c>
      <c r="C10">
        <v>45.833333333333336</v>
      </c>
      <c r="D10">
        <v>-73.400000000000006</v>
      </c>
    </row>
    <row r="11" spans="1:6">
      <c r="A11">
        <v>10</v>
      </c>
      <c r="B11">
        <v>1996</v>
      </c>
      <c r="C11">
        <v>45.31583333333333</v>
      </c>
      <c r="D11">
        <v>-73.345555555555549</v>
      </c>
    </row>
    <row r="12" spans="1:6">
      <c r="A12">
        <v>11</v>
      </c>
      <c r="B12">
        <v>1996</v>
      </c>
      <c r="C12">
        <v>45.366666666666667</v>
      </c>
      <c r="D12">
        <v>-71.861944444444433</v>
      </c>
    </row>
    <row r="13" spans="1:6">
      <c r="A13">
        <v>12</v>
      </c>
      <c r="B13">
        <v>1996</v>
      </c>
      <c r="C13">
        <v>45.366666666666667</v>
      </c>
      <c r="D13">
        <v>-71.861944444444433</v>
      </c>
    </row>
    <row r="14" spans="1:6">
      <c r="A14">
        <v>13</v>
      </c>
      <c r="B14">
        <v>1996</v>
      </c>
      <c r="C14">
        <v>45.616666666666667</v>
      </c>
      <c r="D14">
        <v>-72.95</v>
      </c>
    </row>
    <row r="15" spans="1:6">
      <c r="A15">
        <v>14</v>
      </c>
      <c r="B15">
        <v>1996</v>
      </c>
      <c r="C15">
        <v>45.833333333333336</v>
      </c>
      <c r="D15">
        <v>-73.400000000000006</v>
      </c>
    </row>
    <row r="16" spans="1:6">
      <c r="A16">
        <v>15</v>
      </c>
      <c r="B16">
        <v>1994</v>
      </c>
      <c r="C16">
        <v>45.665555555555557</v>
      </c>
      <c r="D16">
        <v>-73.050277777777779</v>
      </c>
    </row>
    <row r="17" spans="1:5">
      <c r="A17">
        <v>16</v>
      </c>
      <c r="B17">
        <v>1994</v>
      </c>
      <c r="C17">
        <v>45.4</v>
      </c>
      <c r="D17">
        <v>-73.95</v>
      </c>
    </row>
    <row r="18" spans="1:5">
      <c r="A18">
        <v>17</v>
      </c>
      <c r="B18">
        <v>1994</v>
      </c>
      <c r="C18">
        <v>45.6</v>
      </c>
      <c r="D18">
        <v>-73.099999999999994</v>
      </c>
    </row>
    <row r="19" spans="1:5">
      <c r="A19">
        <v>18</v>
      </c>
      <c r="B19">
        <v>1990</v>
      </c>
    </row>
    <row r="20" spans="1:5">
      <c r="A20">
        <v>19</v>
      </c>
      <c r="B20">
        <v>1990</v>
      </c>
    </row>
    <row r="21" spans="1:5">
      <c r="A21">
        <v>20</v>
      </c>
      <c r="B21">
        <v>1990</v>
      </c>
    </row>
    <row r="22" spans="1:5">
      <c r="A22">
        <v>21</v>
      </c>
      <c r="B22">
        <v>1990</v>
      </c>
    </row>
    <row r="23" spans="1:5">
      <c r="A23">
        <v>22</v>
      </c>
      <c r="B23">
        <v>1991</v>
      </c>
    </row>
    <row r="24" spans="1:5">
      <c r="A24">
        <v>23</v>
      </c>
      <c r="B24">
        <v>1991</v>
      </c>
    </row>
    <row r="25" spans="1:5">
      <c r="A25">
        <v>24</v>
      </c>
      <c r="B25">
        <v>1971</v>
      </c>
      <c r="E25">
        <v>139</v>
      </c>
    </row>
    <row r="26" spans="1:5">
      <c r="A26">
        <v>25</v>
      </c>
      <c r="B26">
        <v>1971</v>
      </c>
      <c r="E26">
        <v>139</v>
      </c>
    </row>
    <row r="27" spans="1:5">
      <c r="A27">
        <v>26</v>
      </c>
      <c r="B27">
        <v>1971</v>
      </c>
      <c r="E27">
        <v>139</v>
      </c>
    </row>
    <row r="28" spans="1:5">
      <c r="A28">
        <v>27</v>
      </c>
      <c r="B28">
        <v>1971</v>
      </c>
      <c r="E28">
        <v>139</v>
      </c>
    </row>
    <row r="29" spans="1:5">
      <c r="A29">
        <v>28</v>
      </c>
      <c r="B29">
        <v>1971</v>
      </c>
      <c r="E29">
        <v>139</v>
      </c>
    </row>
    <row r="30" spans="1:5">
      <c r="A30">
        <v>29</v>
      </c>
      <c r="B30">
        <v>1971</v>
      </c>
      <c r="E30">
        <v>139</v>
      </c>
    </row>
    <row r="31" spans="1:5">
      <c r="A31">
        <v>30</v>
      </c>
      <c r="B31">
        <v>1971</v>
      </c>
      <c r="E31">
        <v>139</v>
      </c>
    </row>
    <row r="32" spans="1:5">
      <c r="A32">
        <v>31</v>
      </c>
      <c r="B32">
        <v>1971</v>
      </c>
      <c r="E32">
        <v>139</v>
      </c>
    </row>
    <row r="33" spans="1:5">
      <c r="A33">
        <v>32</v>
      </c>
      <c r="B33">
        <v>1971</v>
      </c>
      <c r="E33">
        <v>139</v>
      </c>
    </row>
    <row r="34" spans="1:5">
      <c r="A34">
        <v>33</v>
      </c>
      <c r="B34">
        <v>1971</v>
      </c>
      <c r="E34">
        <v>139</v>
      </c>
    </row>
    <row r="35" spans="1:5">
      <c r="A35">
        <v>34</v>
      </c>
      <c r="B35">
        <v>1971</v>
      </c>
      <c r="E35">
        <v>139</v>
      </c>
    </row>
    <row r="36" spans="1:5">
      <c r="A36">
        <v>35</v>
      </c>
      <c r="B36">
        <v>1971</v>
      </c>
      <c r="E36">
        <v>139</v>
      </c>
    </row>
    <row r="37" spans="1:5">
      <c r="A37">
        <v>36</v>
      </c>
      <c r="B37">
        <v>1971</v>
      </c>
      <c r="E37">
        <v>142</v>
      </c>
    </row>
    <row r="38" spans="1:5">
      <c r="A38">
        <v>37</v>
      </c>
      <c r="B38">
        <v>1971</v>
      </c>
      <c r="E38">
        <v>142</v>
      </c>
    </row>
    <row r="39" spans="1:5">
      <c r="A39">
        <v>38</v>
      </c>
      <c r="B39">
        <v>1971</v>
      </c>
      <c r="E39">
        <v>142</v>
      </c>
    </row>
    <row r="40" spans="1:5">
      <c r="A40">
        <v>39</v>
      </c>
      <c r="B40">
        <v>1971</v>
      </c>
      <c r="E40">
        <v>142</v>
      </c>
    </row>
    <row r="41" spans="1:5">
      <c r="A41">
        <v>40</v>
      </c>
      <c r="B41">
        <v>1971</v>
      </c>
      <c r="E41">
        <v>142</v>
      </c>
    </row>
    <row r="42" spans="1:5">
      <c r="A42">
        <v>41</v>
      </c>
      <c r="B42">
        <v>1971</v>
      </c>
      <c r="E42">
        <v>142</v>
      </c>
    </row>
    <row r="43" spans="1:5">
      <c r="A43">
        <v>42</v>
      </c>
      <c r="B43">
        <v>1971</v>
      </c>
      <c r="E43">
        <v>142</v>
      </c>
    </row>
    <row r="44" spans="1:5">
      <c r="A44">
        <v>43</v>
      </c>
      <c r="B44">
        <v>1971</v>
      </c>
      <c r="E44">
        <v>142</v>
      </c>
    </row>
    <row r="45" spans="1:5">
      <c r="A45">
        <v>44</v>
      </c>
      <c r="B45">
        <v>1972</v>
      </c>
      <c r="E45">
        <v>140</v>
      </c>
    </row>
    <row r="46" spans="1:5">
      <c r="A46">
        <v>45</v>
      </c>
      <c r="B46">
        <v>1972</v>
      </c>
      <c r="E46">
        <v>140</v>
      </c>
    </row>
    <row r="47" spans="1:5">
      <c r="A47">
        <v>46</v>
      </c>
      <c r="B47">
        <v>1972</v>
      </c>
      <c r="E47">
        <v>140</v>
      </c>
    </row>
    <row r="48" spans="1:5">
      <c r="A48">
        <v>47</v>
      </c>
      <c r="B48">
        <v>1972</v>
      </c>
      <c r="E48">
        <v>140</v>
      </c>
    </row>
    <row r="49" spans="1:6">
      <c r="A49">
        <v>48</v>
      </c>
      <c r="B49">
        <v>1972</v>
      </c>
      <c r="E49">
        <v>146</v>
      </c>
    </row>
    <row r="50" spans="1:6">
      <c r="A50">
        <v>49</v>
      </c>
      <c r="B50">
        <v>1972</v>
      </c>
      <c r="E50">
        <v>146</v>
      </c>
    </row>
    <row r="51" spans="1:6">
      <c r="A51">
        <v>50</v>
      </c>
      <c r="B51">
        <v>1972</v>
      </c>
      <c r="E51">
        <v>146</v>
      </c>
    </row>
    <row r="52" spans="1:6">
      <c r="A52">
        <v>51</v>
      </c>
      <c r="B52">
        <v>1972</v>
      </c>
      <c r="E52">
        <v>146</v>
      </c>
    </row>
    <row r="53" spans="1:6">
      <c r="A53">
        <v>52</v>
      </c>
      <c r="B53">
        <v>1972</v>
      </c>
      <c r="C53">
        <v>45.31583333333333</v>
      </c>
      <c r="D53">
        <v>-73.345555555555549</v>
      </c>
      <c r="E53">
        <v>147</v>
      </c>
      <c r="F53">
        <v>235</v>
      </c>
    </row>
    <row r="54" spans="1:6">
      <c r="A54">
        <v>53</v>
      </c>
      <c r="B54">
        <v>1972</v>
      </c>
      <c r="C54">
        <v>45.31583333333333</v>
      </c>
      <c r="D54">
        <v>-73.345555555555549</v>
      </c>
      <c r="E54">
        <v>147</v>
      </c>
      <c r="F54">
        <v>234</v>
      </c>
    </row>
    <row r="55" spans="1:6">
      <c r="A55">
        <v>54</v>
      </c>
      <c r="B55">
        <v>1973</v>
      </c>
      <c r="C55">
        <v>45.31583333333333</v>
      </c>
      <c r="D55">
        <v>-73.345555555555549</v>
      </c>
      <c r="E55">
        <v>147</v>
      </c>
      <c r="F55">
        <v>221</v>
      </c>
    </row>
    <row r="56" spans="1:6">
      <c r="A56">
        <v>55</v>
      </c>
      <c r="B56">
        <v>1973</v>
      </c>
      <c r="E56">
        <v>156</v>
      </c>
      <c r="F56">
        <v>226</v>
      </c>
    </row>
    <row r="57" spans="1:6">
      <c r="A57">
        <v>56</v>
      </c>
      <c r="B57">
        <v>1973</v>
      </c>
      <c r="E57">
        <v>163</v>
      </c>
      <c r="F57">
        <v>233</v>
      </c>
    </row>
    <row r="58" spans="1:6">
      <c r="A58">
        <v>57</v>
      </c>
      <c r="B58">
        <v>1974</v>
      </c>
      <c r="E58">
        <v>156</v>
      </c>
      <c r="F58">
        <v>233</v>
      </c>
    </row>
    <row r="59" spans="1:6">
      <c r="A59">
        <v>58</v>
      </c>
      <c r="B59">
        <v>1974</v>
      </c>
      <c r="E59">
        <v>157</v>
      </c>
      <c r="F59">
        <v>230</v>
      </c>
    </row>
    <row r="60" spans="1:6">
      <c r="A60">
        <v>59</v>
      </c>
      <c r="B60">
        <v>1974</v>
      </c>
      <c r="C60">
        <v>45.416666666666664</v>
      </c>
      <c r="D60">
        <v>-73.5</v>
      </c>
      <c r="E60">
        <v>156</v>
      </c>
      <c r="F60">
        <v>234</v>
      </c>
    </row>
    <row r="61" spans="1:6">
      <c r="A61">
        <v>60</v>
      </c>
      <c r="B61">
        <v>1974</v>
      </c>
      <c r="C61">
        <v>45.416666666666664</v>
      </c>
      <c r="D61">
        <v>-73.5</v>
      </c>
      <c r="E61">
        <v>156</v>
      </c>
      <c r="F61">
        <v>228</v>
      </c>
    </row>
    <row r="62" spans="1:6">
      <c r="A62">
        <v>61</v>
      </c>
      <c r="B62">
        <v>1974</v>
      </c>
      <c r="C62">
        <v>46.583333333333336</v>
      </c>
      <c r="D62">
        <v>-71.099999999999994</v>
      </c>
      <c r="E62">
        <v>155</v>
      </c>
    </row>
    <row r="63" spans="1:6">
      <c r="A63">
        <v>62</v>
      </c>
      <c r="B63">
        <v>1974</v>
      </c>
      <c r="C63">
        <v>45.25</v>
      </c>
      <c r="D63">
        <v>-73.8</v>
      </c>
      <c r="E63">
        <v>157</v>
      </c>
    </row>
    <row r="64" spans="1:6">
      <c r="A64">
        <v>63</v>
      </c>
      <c r="B64">
        <v>1970</v>
      </c>
      <c r="C64">
        <v>47.366666666666667</v>
      </c>
      <c r="D64">
        <v>-70.033333333333331</v>
      </c>
    </row>
    <row r="65" spans="1:5">
      <c r="A65">
        <v>64</v>
      </c>
      <c r="B65">
        <v>1970</v>
      </c>
      <c r="C65">
        <v>47.366666666666667</v>
      </c>
      <c r="D65">
        <v>-70.033333333333331</v>
      </c>
    </row>
    <row r="66" spans="1:5">
      <c r="A66">
        <v>65</v>
      </c>
      <c r="B66">
        <v>1970</v>
      </c>
      <c r="C66">
        <v>47.366666666666667</v>
      </c>
      <c r="D66">
        <v>-70.033333333333331</v>
      </c>
    </row>
    <row r="67" spans="1:5">
      <c r="A67">
        <v>66</v>
      </c>
      <c r="B67">
        <v>1970</v>
      </c>
      <c r="C67">
        <v>47.916666666666664</v>
      </c>
      <c r="D67">
        <v>-69.433333333333337</v>
      </c>
    </row>
    <row r="68" spans="1:5">
      <c r="A68">
        <v>67</v>
      </c>
      <c r="B68">
        <v>1972</v>
      </c>
      <c r="C68">
        <v>47.366666666666667</v>
      </c>
      <c r="D68">
        <v>-70.033333333333331</v>
      </c>
      <c r="E68">
        <v>160</v>
      </c>
    </row>
    <row r="69" spans="1:5">
      <c r="A69">
        <v>68</v>
      </c>
      <c r="B69">
        <v>1972</v>
      </c>
      <c r="C69">
        <v>46.916666666666664</v>
      </c>
      <c r="D69">
        <v>-70.900000000000006</v>
      </c>
      <c r="E69">
        <v>171</v>
      </c>
    </row>
    <row r="70" spans="1:5">
      <c r="A70">
        <v>69</v>
      </c>
      <c r="B70">
        <v>1972</v>
      </c>
      <c r="C70">
        <v>45.616666666666667</v>
      </c>
      <c r="D70">
        <v>-72.95</v>
      </c>
      <c r="E70">
        <v>144</v>
      </c>
    </row>
    <row r="71" spans="1:5">
      <c r="A71">
        <v>70</v>
      </c>
      <c r="B71">
        <v>1972</v>
      </c>
      <c r="C71">
        <v>46.1</v>
      </c>
      <c r="D71">
        <v>-71.3</v>
      </c>
      <c r="E71">
        <v>150</v>
      </c>
    </row>
    <row r="72" spans="1:5">
      <c r="A72">
        <v>71</v>
      </c>
      <c r="B72">
        <v>1972</v>
      </c>
      <c r="C72">
        <v>45.233333333333334</v>
      </c>
      <c r="D72">
        <v>-71.816666666666663</v>
      </c>
      <c r="E72">
        <v>158</v>
      </c>
    </row>
    <row r="73" spans="1:5">
      <c r="A73">
        <v>72</v>
      </c>
      <c r="B73">
        <v>1972</v>
      </c>
      <c r="C73">
        <v>45.333333333333336</v>
      </c>
      <c r="D73">
        <v>-73.166666666666671</v>
      </c>
      <c r="E73">
        <v>145</v>
      </c>
    </row>
    <row r="74" spans="1:5">
      <c r="A74">
        <v>73</v>
      </c>
      <c r="B74">
        <v>1972</v>
      </c>
      <c r="C74">
        <v>45.95</v>
      </c>
      <c r="D74">
        <v>-71.983333333333334</v>
      </c>
      <c r="E74">
        <v>151</v>
      </c>
    </row>
    <row r="75" spans="1:5">
      <c r="A75">
        <v>74</v>
      </c>
      <c r="B75">
        <v>1973</v>
      </c>
      <c r="C75">
        <v>46.916666666666664</v>
      </c>
      <c r="D75">
        <v>-70.900000000000006</v>
      </c>
      <c r="E75">
        <v>161</v>
      </c>
    </row>
    <row r="76" spans="1:5">
      <c r="A76">
        <v>75</v>
      </c>
      <c r="B76">
        <v>1973</v>
      </c>
      <c r="C76">
        <v>47.366666666666667</v>
      </c>
      <c r="D76">
        <v>-70.033333333333331</v>
      </c>
      <c r="E76">
        <v>161</v>
      </c>
    </row>
    <row r="77" spans="1:5">
      <c r="A77">
        <v>76</v>
      </c>
      <c r="B77">
        <v>1973</v>
      </c>
      <c r="C77">
        <v>45.31583333333333</v>
      </c>
      <c r="D77">
        <v>-73.345555555555549</v>
      </c>
      <c r="E77">
        <v>158</v>
      </c>
    </row>
    <row r="78" spans="1:5">
      <c r="A78">
        <v>77</v>
      </c>
      <c r="B78">
        <v>1973</v>
      </c>
      <c r="C78">
        <v>45.616666666666667</v>
      </c>
      <c r="D78">
        <v>-72.95</v>
      </c>
      <c r="E78">
        <v>129</v>
      </c>
    </row>
    <row r="79" spans="1:5">
      <c r="A79">
        <v>78</v>
      </c>
      <c r="B79">
        <v>1973</v>
      </c>
      <c r="C79">
        <v>45.483333333333334</v>
      </c>
      <c r="D79">
        <v>-71.666666666666671</v>
      </c>
      <c r="E79">
        <v>173</v>
      </c>
    </row>
    <row r="80" spans="1:5">
      <c r="A80">
        <v>79</v>
      </c>
      <c r="B80">
        <v>1973</v>
      </c>
      <c r="C80">
        <v>45.366666666666667</v>
      </c>
      <c r="D80">
        <v>-71.861944444444433</v>
      </c>
      <c r="E80">
        <v>129</v>
      </c>
    </row>
    <row r="81" spans="1:5">
      <c r="A81">
        <v>80</v>
      </c>
      <c r="B81">
        <v>1973</v>
      </c>
      <c r="C81">
        <v>45.133333333333333</v>
      </c>
      <c r="D81">
        <v>-71.8</v>
      </c>
      <c r="E81">
        <v>160</v>
      </c>
    </row>
    <row r="82" spans="1:5">
      <c r="A82">
        <v>81</v>
      </c>
      <c r="B82">
        <v>1973</v>
      </c>
      <c r="C82">
        <v>55.43333333333333</v>
      </c>
      <c r="D82">
        <v>-73.166666666666671</v>
      </c>
      <c r="E82">
        <v>163</v>
      </c>
    </row>
    <row r="83" spans="1:5">
      <c r="A83">
        <v>82</v>
      </c>
      <c r="B83">
        <v>1973</v>
      </c>
      <c r="C83">
        <v>45.233333333333334</v>
      </c>
      <c r="D83">
        <v>-71.816666666666663</v>
      </c>
      <c r="E83">
        <v>174</v>
      </c>
    </row>
    <row r="84" spans="1:5">
      <c r="A84">
        <v>83</v>
      </c>
      <c r="B84">
        <v>1974</v>
      </c>
      <c r="C84">
        <v>45.374166666666667</v>
      </c>
      <c r="D84">
        <v>-71.665000000000006</v>
      </c>
      <c r="E84">
        <v>157</v>
      </c>
    </row>
    <row r="85" spans="1:5">
      <c r="A85">
        <v>84</v>
      </c>
      <c r="B85">
        <v>1973</v>
      </c>
      <c r="C85">
        <v>45.25</v>
      </c>
      <c r="D85">
        <v>-73.8</v>
      </c>
      <c r="E85">
        <v>137</v>
      </c>
    </row>
    <row r="86" spans="1:5">
      <c r="A86">
        <v>85</v>
      </c>
      <c r="B86">
        <v>1974</v>
      </c>
      <c r="C86">
        <v>47.366666666666667</v>
      </c>
      <c r="D86">
        <v>-70.033333333333331</v>
      </c>
      <c r="E86">
        <v>149</v>
      </c>
    </row>
    <row r="87" spans="1:5">
      <c r="A87">
        <v>86</v>
      </c>
      <c r="B87">
        <v>1974</v>
      </c>
      <c r="C87">
        <v>46.583333333333336</v>
      </c>
      <c r="D87">
        <v>-71.099999999999994</v>
      </c>
      <c r="E87">
        <v>155</v>
      </c>
    </row>
    <row r="88" spans="1:5">
      <c r="A88">
        <v>87</v>
      </c>
      <c r="B88">
        <v>1974</v>
      </c>
      <c r="C88">
        <v>45.616666666666667</v>
      </c>
      <c r="D88">
        <v>-72.95</v>
      </c>
      <c r="E88">
        <v>143</v>
      </c>
    </row>
    <row r="89" spans="1:5">
      <c r="A89">
        <v>88</v>
      </c>
      <c r="B89">
        <v>1974</v>
      </c>
      <c r="C89">
        <v>47.366666666666667</v>
      </c>
      <c r="D89">
        <v>-70.033333333333331</v>
      </c>
    </row>
    <row r="90" spans="1:5">
      <c r="A90">
        <v>89</v>
      </c>
      <c r="B90">
        <v>1974</v>
      </c>
      <c r="C90">
        <v>45.4</v>
      </c>
      <c r="D90">
        <v>-71.25</v>
      </c>
      <c r="E90">
        <v>184</v>
      </c>
    </row>
    <row r="91" spans="1:5">
      <c r="A91">
        <v>90</v>
      </c>
      <c r="B91">
        <v>1974</v>
      </c>
      <c r="C91">
        <v>45.416666666666664</v>
      </c>
      <c r="D91">
        <v>-71.63333333333334</v>
      </c>
      <c r="E91">
        <v>180</v>
      </c>
    </row>
    <row r="92" spans="1:5">
      <c r="A92">
        <v>91</v>
      </c>
      <c r="B92">
        <v>1974</v>
      </c>
      <c r="C92">
        <v>45.466666666666669</v>
      </c>
      <c r="D92">
        <v>-71.5</v>
      </c>
      <c r="E92">
        <v>171</v>
      </c>
    </row>
    <row r="93" spans="1:5">
      <c r="A93">
        <v>92</v>
      </c>
      <c r="B93">
        <v>1974</v>
      </c>
      <c r="C93">
        <v>45.416666666666664</v>
      </c>
      <c r="D93">
        <v>-71.63333333333334</v>
      </c>
      <c r="E93">
        <v>162</v>
      </c>
    </row>
    <row r="94" spans="1:5">
      <c r="A94">
        <v>93</v>
      </c>
      <c r="B94">
        <v>1974</v>
      </c>
      <c r="C94">
        <v>47.366666666666667</v>
      </c>
      <c r="D94">
        <v>-70.033333333333331</v>
      </c>
      <c r="E94">
        <v>135</v>
      </c>
    </row>
    <row r="95" spans="1:5">
      <c r="A95">
        <v>94</v>
      </c>
      <c r="B95">
        <v>1974</v>
      </c>
      <c r="C95">
        <v>47.366666666666667</v>
      </c>
      <c r="D95">
        <v>-70.033333333333331</v>
      </c>
      <c r="E95">
        <v>159</v>
      </c>
    </row>
    <row r="96" spans="1:5">
      <c r="A96">
        <v>95</v>
      </c>
      <c r="B96">
        <v>1974</v>
      </c>
      <c r="C96">
        <v>45.133333333333333</v>
      </c>
      <c r="D96">
        <v>-74</v>
      </c>
      <c r="E96">
        <v>159</v>
      </c>
    </row>
    <row r="97" spans="1:6">
      <c r="A97">
        <v>96</v>
      </c>
      <c r="B97">
        <v>1973</v>
      </c>
      <c r="C97">
        <v>45.4</v>
      </c>
      <c r="D97">
        <v>-73.95</v>
      </c>
      <c r="E97">
        <v>136</v>
      </c>
    </row>
    <row r="98" spans="1:6">
      <c r="A98">
        <v>97</v>
      </c>
      <c r="B98">
        <v>1973</v>
      </c>
      <c r="C98">
        <v>45.31666666666667</v>
      </c>
      <c r="D98">
        <v>-73.266666666666666</v>
      </c>
      <c r="E98">
        <v>171</v>
      </c>
    </row>
    <row r="99" spans="1:6">
      <c r="A99">
        <v>98</v>
      </c>
      <c r="B99">
        <v>1973</v>
      </c>
      <c r="C99">
        <v>45.133333333333333</v>
      </c>
      <c r="D99">
        <v>-74</v>
      </c>
      <c r="E99">
        <v>145</v>
      </c>
    </row>
    <row r="100" spans="1:6">
      <c r="A100">
        <v>99</v>
      </c>
      <c r="B100">
        <v>1973</v>
      </c>
      <c r="C100">
        <v>45.4</v>
      </c>
      <c r="D100">
        <v>-73.95</v>
      </c>
      <c r="E100">
        <v>136</v>
      </c>
    </row>
    <row r="101" spans="1:6">
      <c r="A101">
        <v>100</v>
      </c>
      <c r="B101">
        <v>1972</v>
      </c>
      <c r="C101">
        <v>45.35</v>
      </c>
      <c r="D101">
        <v>-74.216666666666669</v>
      </c>
    </row>
    <row r="102" spans="1:6">
      <c r="A102">
        <v>101</v>
      </c>
      <c r="B102">
        <v>1972</v>
      </c>
      <c r="C102">
        <v>45.4</v>
      </c>
      <c r="D102">
        <v>-73.95</v>
      </c>
    </row>
    <row r="103" spans="1:6">
      <c r="A103">
        <v>102</v>
      </c>
      <c r="B103">
        <v>1975</v>
      </c>
      <c r="C103">
        <v>45.4</v>
      </c>
      <c r="D103">
        <v>-73.95</v>
      </c>
    </row>
    <row r="104" spans="1:6">
      <c r="A104">
        <v>103</v>
      </c>
      <c r="B104">
        <v>1975</v>
      </c>
      <c r="C104">
        <v>45.4</v>
      </c>
      <c r="D104">
        <v>-73.95</v>
      </c>
    </row>
    <row r="105" spans="1:6">
      <c r="A105">
        <v>104</v>
      </c>
      <c r="B105">
        <v>1975</v>
      </c>
      <c r="C105">
        <v>45.4</v>
      </c>
      <c r="D105">
        <v>-73.95</v>
      </c>
    </row>
    <row r="106" spans="1:6">
      <c r="A106">
        <v>105</v>
      </c>
      <c r="B106">
        <v>1975</v>
      </c>
      <c r="C106">
        <v>45.4</v>
      </c>
      <c r="D106">
        <v>-73.95</v>
      </c>
    </row>
    <row r="107" spans="1:6">
      <c r="A107">
        <v>106</v>
      </c>
      <c r="B107">
        <v>1975</v>
      </c>
      <c r="C107">
        <v>45.783333333333331</v>
      </c>
      <c r="D107">
        <v>-72.016666666666666</v>
      </c>
    </row>
    <row r="108" spans="1:6">
      <c r="A108">
        <v>107</v>
      </c>
      <c r="B108">
        <v>1975</v>
      </c>
      <c r="C108">
        <v>45.366666666666667</v>
      </c>
      <c r="D108">
        <v>-71.861944444444433</v>
      </c>
    </row>
    <row r="109" spans="1:6">
      <c r="A109">
        <v>108</v>
      </c>
      <c r="B109">
        <v>1975</v>
      </c>
      <c r="C109">
        <v>45.783333333333331</v>
      </c>
      <c r="D109">
        <v>-72.016666666666666</v>
      </c>
    </row>
    <row r="110" spans="1:6">
      <c r="A110">
        <v>109</v>
      </c>
      <c r="B110">
        <v>1975</v>
      </c>
      <c r="C110">
        <v>45.88</v>
      </c>
      <c r="D110">
        <v>-71.94250000000001</v>
      </c>
    </row>
    <row r="111" spans="1:6">
      <c r="A111">
        <v>110</v>
      </c>
      <c r="B111">
        <v>2001</v>
      </c>
      <c r="C111">
        <v>45.6</v>
      </c>
      <c r="D111">
        <v>-73.099999999999994</v>
      </c>
      <c r="E111">
        <v>124</v>
      </c>
      <c r="F111">
        <v>278</v>
      </c>
    </row>
    <row r="112" spans="1:6">
      <c r="A112">
        <v>111</v>
      </c>
      <c r="B112">
        <v>2001</v>
      </c>
      <c r="C112">
        <v>45.6</v>
      </c>
      <c r="D112">
        <v>-73.099999999999994</v>
      </c>
      <c r="E112">
        <v>124</v>
      </c>
      <c r="F112">
        <v>278</v>
      </c>
    </row>
    <row r="113" spans="1:6">
      <c r="A113">
        <v>112</v>
      </c>
      <c r="B113">
        <v>2001</v>
      </c>
      <c r="C113">
        <v>45.733333333333334</v>
      </c>
      <c r="D113">
        <v>-72.916666666666671</v>
      </c>
      <c r="E113">
        <v>127</v>
      </c>
      <c r="F113">
        <v>280</v>
      </c>
    </row>
    <row r="114" spans="1:6">
      <c r="A114">
        <v>113</v>
      </c>
      <c r="B114">
        <v>2001</v>
      </c>
      <c r="C114">
        <v>45.733333333333334</v>
      </c>
      <c r="D114">
        <v>-72.916666666666671</v>
      </c>
      <c r="E114">
        <v>127</v>
      </c>
      <c r="F114">
        <v>280</v>
      </c>
    </row>
    <row r="115" spans="1:6">
      <c r="A115">
        <v>114</v>
      </c>
      <c r="B115">
        <v>2001</v>
      </c>
      <c r="C115">
        <v>47.43333333333333</v>
      </c>
      <c r="D115">
        <v>-73.166666666666671</v>
      </c>
      <c r="E115">
        <v>129</v>
      </c>
      <c r="F115">
        <v>280</v>
      </c>
    </row>
    <row r="116" spans="1:6">
      <c r="A116">
        <v>115</v>
      </c>
      <c r="B116">
        <v>2001</v>
      </c>
      <c r="C116">
        <v>48.43333333333333</v>
      </c>
      <c r="D116">
        <v>-73.166666666666671</v>
      </c>
      <c r="E116">
        <v>129</v>
      </c>
      <c r="F116">
        <v>280</v>
      </c>
    </row>
    <row r="117" spans="1:6">
      <c r="A117">
        <v>116</v>
      </c>
      <c r="B117">
        <v>2001</v>
      </c>
      <c r="C117">
        <v>45.533333333333331</v>
      </c>
      <c r="D117">
        <v>-73</v>
      </c>
      <c r="E117">
        <v>129</v>
      </c>
      <c r="F117">
        <v>280</v>
      </c>
    </row>
    <row r="118" spans="1:6">
      <c r="A118">
        <v>117</v>
      </c>
      <c r="B118">
        <v>2001</v>
      </c>
      <c r="C118">
        <v>45.533333333333331</v>
      </c>
      <c r="D118">
        <v>-73</v>
      </c>
      <c r="E118">
        <v>129</v>
      </c>
      <c r="F118">
        <v>280</v>
      </c>
    </row>
    <row r="119" spans="1:6">
      <c r="A119">
        <v>118</v>
      </c>
      <c r="B119">
        <v>2001</v>
      </c>
      <c r="C119">
        <v>46.904722222222219</v>
      </c>
      <c r="D119">
        <v>-70.701666666666668</v>
      </c>
      <c r="E119">
        <v>139</v>
      </c>
      <c r="F119">
        <v>292</v>
      </c>
    </row>
    <row r="120" spans="1:6">
      <c r="A120">
        <v>119</v>
      </c>
      <c r="B120">
        <v>2001</v>
      </c>
      <c r="C120">
        <v>46.904722222222219</v>
      </c>
      <c r="D120">
        <v>-70.701666666666668</v>
      </c>
      <c r="E120">
        <v>139</v>
      </c>
      <c r="F120">
        <v>292</v>
      </c>
    </row>
    <row r="121" spans="1:6">
      <c r="A121">
        <v>120</v>
      </c>
      <c r="B121">
        <v>2001</v>
      </c>
      <c r="C121">
        <v>46.983333333333334</v>
      </c>
      <c r="D121">
        <v>-70.55</v>
      </c>
      <c r="E121">
        <v>140</v>
      </c>
      <c r="F121">
        <v>292</v>
      </c>
    </row>
    <row r="122" spans="1:6">
      <c r="A122">
        <v>121</v>
      </c>
      <c r="B122">
        <v>2001</v>
      </c>
      <c r="C122">
        <v>46.983333333333334</v>
      </c>
      <c r="D122">
        <v>-70.55</v>
      </c>
      <c r="E122">
        <v>140</v>
      </c>
      <c r="F122">
        <v>292</v>
      </c>
    </row>
    <row r="123" spans="1:6">
      <c r="A123">
        <v>122</v>
      </c>
      <c r="B123">
        <v>2001</v>
      </c>
      <c r="C123">
        <v>46.75</v>
      </c>
      <c r="D123">
        <v>-72.266666666666666</v>
      </c>
      <c r="E123">
        <v>141</v>
      </c>
      <c r="F123">
        <v>287</v>
      </c>
    </row>
    <row r="124" spans="1:6">
      <c r="A124">
        <v>123</v>
      </c>
      <c r="B124">
        <v>2001</v>
      </c>
      <c r="C124">
        <v>46.75</v>
      </c>
      <c r="D124">
        <v>-72.266666666666666</v>
      </c>
      <c r="E124">
        <v>141</v>
      </c>
      <c r="F124">
        <v>287</v>
      </c>
    </row>
    <row r="125" spans="1:6">
      <c r="A125">
        <v>124</v>
      </c>
      <c r="B125">
        <v>2002</v>
      </c>
      <c r="C125">
        <v>45.2</v>
      </c>
      <c r="D125">
        <v>-73.983333333333334</v>
      </c>
      <c r="E125">
        <v>142</v>
      </c>
      <c r="F125">
        <v>298</v>
      </c>
    </row>
    <row r="126" spans="1:6">
      <c r="A126">
        <v>125</v>
      </c>
      <c r="B126">
        <v>2002</v>
      </c>
      <c r="C126">
        <v>45.2</v>
      </c>
      <c r="D126">
        <v>-73.983333333333334</v>
      </c>
      <c r="E126">
        <v>142</v>
      </c>
      <c r="F126">
        <v>298</v>
      </c>
    </row>
    <row r="127" spans="1:6">
      <c r="A127">
        <v>126</v>
      </c>
      <c r="B127">
        <v>2002</v>
      </c>
      <c r="C127">
        <v>45.2</v>
      </c>
      <c r="D127">
        <v>-73.983333333333334</v>
      </c>
      <c r="E127">
        <v>126</v>
      </c>
      <c r="F127">
        <v>298</v>
      </c>
    </row>
    <row r="128" spans="1:6">
      <c r="A128">
        <v>127</v>
      </c>
      <c r="B128">
        <v>2002</v>
      </c>
      <c r="C128">
        <v>45.2</v>
      </c>
      <c r="D128">
        <v>-73.983333333333334</v>
      </c>
      <c r="E128">
        <v>126</v>
      </c>
      <c r="F128">
        <v>298</v>
      </c>
    </row>
    <row r="129" spans="1:6">
      <c r="A129">
        <v>128</v>
      </c>
      <c r="B129">
        <v>2002</v>
      </c>
      <c r="C129">
        <v>45.2</v>
      </c>
      <c r="D129">
        <v>-73.983333333333334</v>
      </c>
      <c r="E129">
        <v>131</v>
      </c>
      <c r="F129">
        <v>294</v>
      </c>
    </row>
    <row r="130" spans="1:6">
      <c r="A130">
        <v>129</v>
      </c>
      <c r="B130">
        <v>2002</v>
      </c>
      <c r="C130">
        <v>45.2</v>
      </c>
      <c r="D130">
        <v>-73.983333333333334</v>
      </c>
      <c r="E130">
        <v>131</v>
      </c>
      <c r="F130">
        <v>294</v>
      </c>
    </row>
    <row r="131" spans="1:6">
      <c r="A131">
        <v>130</v>
      </c>
      <c r="B131">
        <v>2002</v>
      </c>
      <c r="C131">
        <v>45.166388888888889</v>
      </c>
      <c r="D131">
        <v>-73.525277777777774</v>
      </c>
      <c r="E131">
        <v>112</v>
      </c>
      <c r="F131">
        <v>294</v>
      </c>
    </row>
    <row r="132" spans="1:6">
      <c r="A132">
        <v>131</v>
      </c>
      <c r="B132">
        <v>2002</v>
      </c>
      <c r="C132">
        <v>45.166388888888889</v>
      </c>
      <c r="D132">
        <v>-73.525277777777774</v>
      </c>
      <c r="E132">
        <v>112</v>
      </c>
      <c r="F132">
        <v>294</v>
      </c>
    </row>
    <row r="133" spans="1:6">
      <c r="A133">
        <v>132</v>
      </c>
      <c r="B133">
        <v>2002</v>
      </c>
      <c r="C133">
        <v>45.166388888888889</v>
      </c>
      <c r="D133">
        <v>-73.525277777777774</v>
      </c>
      <c r="E133">
        <v>132</v>
      </c>
      <c r="F133">
        <v>294</v>
      </c>
    </row>
    <row r="134" spans="1:6">
      <c r="A134">
        <v>133</v>
      </c>
      <c r="B134">
        <v>2002</v>
      </c>
      <c r="C134">
        <v>45.166388888888889</v>
      </c>
      <c r="D134">
        <v>-73.525277777777774</v>
      </c>
      <c r="E134">
        <v>132</v>
      </c>
      <c r="F134">
        <v>294</v>
      </c>
    </row>
    <row r="135" spans="1:6">
      <c r="A135">
        <v>134</v>
      </c>
      <c r="B135">
        <v>2002</v>
      </c>
      <c r="C135">
        <v>46.1</v>
      </c>
      <c r="D135">
        <v>-72.36666666666666</v>
      </c>
      <c r="E135">
        <v>133</v>
      </c>
      <c r="F135">
        <v>298</v>
      </c>
    </row>
    <row r="136" spans="1:6">
      <c r="A136">
        <v>135</v>
      </c>
      <c r="B136">
        <v>2002</v>
      </c>
      <c r="C136">
        <v>46.1</v>
      </c>
      <c r="D136">
        <v>-72.36666666666666</v>
      </c>
      <c r="E136">
        <v>133</v>
      </c>
      <c r="F136">
        <v>298</v>
      </c>
    </row>
    <row r="137" spans="1:6">
      <c r="A137">
        <v>136</v>
      </c>
      <c r="B137">
        <v>2002</v>
      </c>
      <c r="C137">
        <v>46.216666666666669</v>
      </c>
      <c r="D137">
        <v>-72.61666666666666</v>
      </c>
      <c r="E137">
        <v>146</v>
      </c>
      <c r="F137">
        <v>292</v>
      </c>
    </row>
    <row r="138" spans="1:6">
      <c r="A138">
        <v>137</v>
      </c>
      <c r="B138">
        <v>2002</v>
      </c>
      <c r="C138">
        <v>46.216666666666669</v>
      </c>
      <c r="D138">
        <v>-72.61666666666666</v>
      </c>
      <c r="E138">
        <v>146</v>
      </c>
      <c r="F138">
        <v>292</v>
      </c>
    </row>
    <row r="139" spans="1:6">
      <c r="A139">
        <v>138</v>
      </c>
      <c r="B139">
        <v>2002</v>
      </c>
      <c r="C139">
        <v>46.233333333333334</v>
      </c>
      <c r="D139">
        <v>-72.216666666666669</v>
      </c>
      <c r="E139">
        <v>148</v>
      </c>
      <c r="F139">
        <v>292</v>
      </c>
    </row>
    <row r="140" spans="1:6">
      <c r="A140">
        <v>139</v>
      </c>
      <c r="B140">
        <v>2002</v>
      </c>
      <c r="C140">
        <v>46.233333333333334</v>
      </c>
      <c r="D140">
        <v>-72.216666666666669</v>
      </c>
      <c r="E140">
        <v>148</v>
      </c>
      <c r="F140">
        <v>292</v>
      </c>
    </row>
    <row r="141" spans="1:6">
      <c r="A141">
        <v>140</v>
      </c>
      <c r="B141">
        <v>2003</v>
      </c>
      <c r="C141">
        <v>45.2</v>
      </c>
      <c r="D141">
        <v>-73.983333333333334</v>
      </c>
      <c r="E141">
        <v>141</v>
      </c>
      <c r="F141">
        <v>298</v>
      </c>
    </row>
    <row r="142" spans="1:6">
      <c r="A142">
        <v>141</v>
      </c>
      <c r="B142">
        <v>2003</v>
      </c>
      <c r="C142">
        <v>45.2</v>
      </c>
      <c r="D142">
        <v>-73.983333333333334</v>
      </c>
      <c r="E142">
        <v>141</v>
      </c>
      <c r="F142">
        <v>298</v>
      </c>
    </row>
    <row r="143" spans="1:6">
      <c r="A143">
        <v>142</v>
      </c>
      <c r="B143">
        <v>2003</v>
      </c>
      <c r="C143">
        <v>45.2</v>
      </c>
      <c r="D143">
        <v>-73.983333333333334</v>
      </c>
      <c r="E143">
        <v>141</v>
      </c>
      <c r="F143">
        <v>298</v>
      </c>
    </row>
    <row r="144" spans="1:6">
      <c r="A144">
        <v>143</v>
      </c>
      <c r="B144">
        <v>2003</v>
      </c>
      <c r="C144">
        <v>45.2</v>
      </c>
      <c r="D144">
        <v>-73.983333333333334</v>
      </c>
      <c r="E144">
        <v>141</v>
      </c>
      <c r="F144">
        <v>298</v>
      </c>
    </row>
    <row r="145" spans="1:6">
      <c r="A145">
        <v>144</v>
      </c>
      <c r="B145">
        <v>2003</v>
      </c>
      <c r="C145">
        <v>45.2</v>
      </c>
      <c r="D145">
        <v>-73.983333333333334</v>
      </c>
      <c r="E145">
        <v>141</v>
      </c>
      <c r="F145">
        <v>298</v>
      </c>
    </row>
    <row r="146" spans="1:6">
      <c r="A146">
        <v>145</v>
      </c>
      <c r="B146">
        <v>2003</v>
      </c>
      <c r="C146">
        <v>45.2</v>
      </c>
      <c r="D146">
        <v>-73.983333333333334</v>
      </c>
      <c r="E146">
        <v>141</v>
      </c>
      <c r="F146">
        <v>298</v>
      </c>
    </row>
    <row r="147" spans="1:6">
      <c r="A147">
        <v>146</v>
      </c>
      <c r="B147">
        <v>2003</v>
      </c>
      <c r="C147">
        <v>45.216666666666669</v>
      </c>
      <c r="D147">
        <v>-73.283333333333331</v>
      </c>
      <c r="E147">
        <v>143</v>
      </c>
      <c r="F147">
        <v>289</v>
      </c>
    </row>
    <row r="148" spans="1:6">
      <c r="A148">
        <v>147</v>
      </c>
      <c r="B148">
        <v>2003</v>
      </c>
      <c r="C148">
        <v>45.216666666666669</v>
      </c>
      <c r="D148">
        <v>-73.283333333333331</v>
      </c>
      <c r="E148">
        <v>143</v>
      </c>
      <c r="F148">
        <v>289</v>
      </c>
    </row>
    <row r="149" spans="1:6">
      <c r="A149">
        <v>148</v>
      </c>
      <c r="B149">
        <v>2003</v>
      </c>
      <c r="C149">
        <v>45.216666666666669</v>
      </c>
      <c r="D149">
        <v>-73.283333333333331</v>
      </c>
      <c r="E149">
        <v>143</v>
      </c>
      <c r="F149">
        <v>289</v>
      </c>
    </row>
    <row r="150" spans="1:6">
      <c r="A150">
        <v>149</v>
      </c>
      <c r="B150">
        <v>2003</v>
      </c>
      <c r="C150">
        <v>45.12833333333333</v>
      </c>
      <c r="D150">
        <v>-73.321944444444441</v>
      </c>
      <c r="E150">
        <v>143</v>
      </c>
      <c r="F150">
        <v>290</v>
      </c>
    </row>
    <row r="151" spans="1:6">
      <c r="A151">
        <v>150</v>
      </c>
      <c r="B151">
        <v>2003</v>
      </c>
      <c r="C151">
        <v>45.12833333333333</v>
      </c>
      <c r="D151">
        <v>-73.321944444444441</v>
      </c>
      <c r="E151">
        <v>143</v>
      </c>
      <c r="F151">
        <v>290</v>
      </c>
    </row>
    <row r="152" spans="1:6">
      <c r="A152">
        <v>151</v>
      </c>
      <c r="B152">
        <v>2003</v>
      </c>
      <c r="C152">
        <v>45.12833333333333</v>
      </c>
      <c r="D152">
        <v>-73.321944444444441</v>
      </c>
      <c r="E152">
        <v>143</v>
      </c>
      <c r="F152">
        <v>290</v>
      </c>
    </row>
    <row r="153" spans="1:6">
      <c r="A153">
        <v>152</v>
      </c>
      <c r="B153">
        <v>2003</v>
      </c>
      <c r="C153">
        <v>45.333333333333336</v>
      </c>
      <c r="D153">
        <v>-73.166666666666671</v>
      </c>
      <c r="E153">
        <v>143</v>
      </c>
      <c r="F153">
        <v>290</v>
      </c>
    </row>
    <row r="154" spans="1:6">
      <c r="A154">
        <v>153</v>
      </c>
      <c r="B154">
        <v>2003</v>
      </c>
      <c r="C154">
        <v>45.333333333333336</v>
      </c>
      <c r="D154">
        <v>-73.166666666666671</v>
      </c>
      <c r="E154">
        <v>143</v>
      </c>
      <c r="F154">
        <v>290</v>
      </c>
    </row>
    <row r="155" spans="1:6">
      <c r="A155">
        <v>154</v>
      </c>
      <c r="B155">
        <v>2003</v>
      </c>
      <c r="C155">
        <v>45.333333333333336</v>
      </c>
      <c r="D155">
        <v>-73.166666666666671</v>
      </c>
      <c r="E155">
        <v>143</v>
      </c>
      <c r="F155">
        <v>290</v>
      </c>
    </row>
    <row r="156" spans="1:6">
      <c r="A156">
        <v>155</v>
      </c>
      <c r="B156">
        <v>2003</v>
      </c>
      <c r="C156">
        <v>45.466666666666669</v>
      </c>
      <c r="D156">
        <v>-73.266666666666666</v>
      </c>
      <c r="E156">
        <v>149</v>
      </c>
      <c r="F156">
        <v>297</v>
      </c>
    </row>
    <row r="157" spans="1:6">
      <c r="A157">
        <v>156</v>
      </c>
      <c r="B157">
        <v>2003</v>
      </c>
      <c r="C157">
        <v>45.466666666666669</v>
      </c>
      <c r="D157">
        <v>-73.266666666666666</v>
      </c>
      <c r="E157">
        <v>149</v>
      </c>
      <c r="F157">
        <v>297</v>
      </c>
    </row>
    <row r="158" spans="1:6">
      <c r="A158">
        <v>157</v>
      </c>
      <c r="B158">
        <v>2003</v>
      </c>
      <c r="C158">
        <v>45.466666666666669</v>
      </c>
      <c r="D158">
        <v>-73.266666666666666</v>
      </c>
      <c r="E158">
        <v>149</v>
      </c>
      <c r="F158">
        <v>297</v>
      </c>
    </row>
    <row r="159" spans="1:6">
      <c r="A159">
        <v>158</v>
      </c>
      <c r="B159">
        <v>2003</v>
      </c>
      <c r="C159">
        <v>46.216666666666669</v>
      </c>
      <c r="D159">
        <v>-72.61666666666666</v>
      </c>
      <c r="E159">
        <v>144</v>
      </c>
      <c r="F159">
        <v>299</v>
      </c>
    </row>
    <row r="160" spans="1:6">
      <c r="A160">
        <v>159</v>
      </c>
      <c r="B160">
        <v>2003</v>
      </c>
      <c r="C160">
        <v>46.216666666666669</v>
      </c>
      <c r="D160">
        <v>-72.61666666666666</v>
      </c>
      <c r="E160">
        <v>144</v>
      </c>
      <c r="F160">
        <v>299</v>
      </c>
    </row>
    <row r="161" spans="1:6">
      <c r="A161">
        <v>160</v>
      </c>
      <c r="B161">
        <v>2003</v>
      </c>
      <c r="C161">
        <v>46.216666666666669</v>
      </c>
      <c r="D161">
        <v>-72.61666666666666</v>
      </c>
      <c r="E161">
        <v>144</v>
      </c>
      <c r="F161">
        <v>299</v>
      </c>
    </row>
    <row r="162" spans="1:6">
      <c r="A162">
        <v>161</v>
      </c>
      <c r="B162">
        <v>2003</v>
      </c>
      <c r="C162">
        <v>46.1</v>
      </c>
      <c r="D162">
        <v>-72.36666666666666</v>
      </c>
      <c r="E162">
        <v>148</v>
      </c>
      <c r="F162">
        <v>299</v>
      </c>
    </row>
    <row r="163" spans="1:6">
      <c r="A163">
        <v>162</v>
      </c>
      <c r="B163">
        <v>2003</v>
      </c>
      <c r="C163">
        <v>46.1</v>
      </c>
      <c r="D163">
        <v>-72.36666666666666</v>
      </c>
      <c r="E163">
        <v>148</v>
      </c>
      <c r="F163">
        <v>299</v>
      </c>
    </row>
    <row r="164" spans="1:6">
      <c r="A164">
        <v>163</v>
      </c>
      <c r="B164">
        <v>2003</v>
      </c>
      <c r="C164">
        <v>46.1</v>
      </c>
      <c r="D164">
        <v>-72.36666666666666</v>
      </c>
      <c r="E164">
        <v>148</v>
      </c>
      <c r="F164">
        <v>299</v>
      </c>
    </row>
    <row r="165" spans="1:6">
      <c r="A165">
        <v>164</v>
      </c>
      <c r="B165">
        <v>2004</v>
      </c>
      <c r="C165">
        <v>45.2</v>
      </c>
      <c r="D165">
        <v>-73.983333333333334</v>
      </c>
      <c r="E165">
        <v>134</v>
      </c>
      <c r="F165">
        <v>300</v>
      </c>
    </row>
    <row r="166" spans="1:6">
      <c r="A166">
        <v>165</v>
      </c>
      <c r="B166">
        <v>2004</v>
      </c>
      <c r="C166">
        <v>45.2</v>
      </c>
      <c r="D166">
        <v>-73.983333333333334</v>
      </c>
      <c r="E166">
        <v>134</v>
      </c>
      <c r="F166">
        <v>300</v>
      </c>
    </row>
    <row r="167" spans="1:6">
      <c r="A167">
        <v>166</v>
      </c>
      <c r="B167">
        <v>1995</v>
      </c>
      <c r="C167">
        <v>45.526388888888889</v>
      </c>
      <c r="D167">
        <v>-73.342500000000001</v>
      </c>
    </row>
    <row r="168" spans="1:6">
      <c r="A168">
        <v>167</v>
      </c>
      <c r="B168">
        <v>1995</v>
      </c>
      <c r="C168">
        <v>45.616666666666667</v>
      </c>
      <c r="D168">
        <v>-72.95</v>
      </c>
    </row>
    <row r="169" spans="1:6">
      <c r="A169">
        <v>168</v>
      </c>
      <c r="B169">
        <v>1996</v>
      </c>
      <c r="C169">
        <v>45.526388888888889</v>
      </c>
      <c r="D169">
        <v>-73.342500000000001</v>
      </c>
    </row>
    <row r="170" spans="1:6">
      <c r="A170">
        <v>169</v>
      </c>
      <c r="B170">
        <v>1996</v>
      </c>
      <c r="C170">
        <v>45.616666666666667</v>
      </c>
      <c r="D170">
        <v>-72.95</v>
      </c>
    </row>
    <row r="171" spans="1:6">
      <c r="A171">
        <v>170</v>
      </c>
      <c r="B171">
        <v>1972</v>
      </c>
      <c r="C171">
        <v>45.733333333333334</v>
      </c>
      <c r="D171">
        <v>-72.916666666666671</v>
      </c>
    </row>
    <row r="172" spans="1:6">
      <c r="A172">
        <v>171</v>
      </c>
      <c r="B172">
        <v>1972</v>
      </c>
      <c r="C172">
        <v>45.733333333333334</v>
      </c>
      <c r="D172">
        <v>-72.916666666666671</v>
      </c>
    </row>
    <row r="173" spans="1:6">
      <c r="A173">
        <v>172</v>
      </c>
      <c r="B173">
        <v>1972</v>
      </c>
      <c r="C173">
        <v>45.649166666666666</v>
      </c>
      <c r="D173">
        <v>-72.99444444444444</v>
      </c>
    </row>
    <row r="174" spans="1:6">
      <c r="A174">
        <v>173</v>
      </c>
      <c r="B174">
        <v>1972</v>
      </c>
      <c r="C174">
        <v>45.649166666666666</v>
      </c>
      <c r="D174">
        <v>-72.99444444444444</v>
      </c>
    </row>
    <row r="175" spans="1:6">
      <c r="A175">
        <v>174</v>
      </c>
      <c r="B175">
        <v>1972</v>
      </c>
      <c r="C175">
        <v>45.6</v>
      </c>
      <c r="D175">
        <v>-76.483333333333334</v>
      </c>
    </row>
    <row r="176" spans="1:6">
      <c r="A176">
        <v>175</v>
      </c>
      <c r="B176">
        <v>1972</v>
      </c>
      <c r="C176">
        <v>45.6</v>
      </c>
      <c r="D176">
        <v>-76.483333333333334</v>
      </c>
    </row>
    <row r="177" spans="1:6">
      <c r="A177">
        <v>176</v>
      </c>
      <c r="B177">
        <v>1975</v>
      </c>
      <c r="C177">
        <v>45.733333333333334</v>
      </c>
      <c r="D177">
        <v>-72.916666666666671</v>
      </c>
    </row>
    <row r="178" spans="1:6">
      <c r="A178">
        <v>177</v>
      </c>
      <c r="B178">
        <v>1975</v>
      </c>
      <c r="C178">
        <v>45.649166666666666</v>
      </c>
      <c r="D178">
        <v>-72.99444444444444</v>
      </c>
    </row>
    <row r="179" spans="1:6">
      <c r="A179">
        <v>178</v>
      </c>
      <c r="B179">
        <v>2006</v>
      </c>
      <c r="C179">
        <v>45.566388888888888</v>
      </c>
      <c r="D179">
        <v>-73.202500000000001</v>
      </c>
      <c r="E179">
        <v>126</v>
      </c>
      <c r="F179">
        <v>214</v>
      </c>
    </row>
    <row r="180" spans="1:6">
      <c r="A180">
        <v>179</v>
      </c>
      <c r="B180">
        <v>2006</v>
      </c>
      <c r="C180">
        <v>45.627222222222223</v>
      </c>
      <c r="D180">
        <v>-72.94027777777778</v>
      </c>
      <c r="E180">
        <v>157</v>
      </c>
      <c r="F180">
        <v>229</v>
      </c>
    </row>
    <row r="181" spans="1:6">
      <c r="A181">
        <v>180</v>
      </c>
      <c r="B181">
        <v>2006</v>
      </c>
      <c r="C181">
        <v>45.259444444444448</v>
      </c>
      <c r="D181">
        <v>-73.618611111111107</v>
      </c>
      <c r="E181">
        <v>159</v>
      </c>
      <c r="F181">
        <v>236</v>
      </c>
    </row>
    <row r="182" spans="1:6">
      <c r="A182">
        <v>181</v>
      </c>
      <c r="B182">
        <v>2006</v>
      </c>
      <c r="C182">
        <v>46.698055555555555</v>
      </c>
      <c r="D182">
        <v>-71.584444444444443</v>
      </c>
      <c r="E182">
        <v>123</v>
      </c>
      <c r="F182">
        <v>216</v>
      </c>
    </row>
    <row r="183" spans="1:6">
      <c r="A183">
        <v>182</v>
      </c>
      <c r="B183">
        <v>2007</v>
      </c>
      <c r="C183">
        <v>45.566388888888888</v>
      </c>
      <c r="D183">
        <v>-73.202500000000001</v>
      </c>
      <c r="E183">
        <v>161</v>
      </c>
      <c r="F183">
        <v>243</v>
      </c>
    </row>
    <row r="184" spans="1:6">
      <c r="A184">
        <v>183</v>
      </c>
      <c r="B184">
        <v>2007</v>
      </c>
      <c r="C184">
        <v>45.627222222222223</v>
      </c>
      <c r="D184">
        <v>-72.94027777777778</v>
      </c>
      <c r="E184">
        <v>160</v>
      </c>
      <c r="F184">
        <v>242</v>
      </c>
    </row>
    <row r="185" spans="1:6">
      <c r="A185">
        <v>184</v>
      </c>
      <c r="B185">
        <v>2007</v>
      </c>
      <c r="C185">
        <v>45.259444444444448</v>
      </c>
      <c r="D185">
        <v>-73.618611111111107</v>
      </c>
      <c r="E185">
        <v>165</v>
      </c>
      <c r="F185">
        <v>257</v>
      </c>
    </row>
    <row r="186" spans="1:6">
      <c r="A186">
        <v>185</v>
      </c>
      <c r="B186">
        <v>2007</v>
      </c>
      <c r="C186">
        <v>46.698055555555555</v>
      </c>
      <c r="D186">
        <v>-71.584444444444443</v>
      </c>
      <c r="E186">
        <v>153</v>
      </c>
      <c r="F186">
        <v>254</v>
      </c>
    </row>
    <row r="187" spans="1:6">
      <c r="A187">
        <v>186</v>
      </c>
      <c r="B187">
        <v>1978</v>
      </c>
      <c r="C187">
        <v>45.4</v>
      </c>
      <c r="D187">
        <v>-73.95</v>
      </c>
      <c r="E187">
        <v>118</v>
      </c>
      <c r="F187">
        <v>228</v>
      </c>
    </row>
    <row r="188" spans="1:6">
      <c r="A188">
        <v>187</v>
      </c>
      <c r="B188">
        <v>1978</v>
      </c>
      <c r="C188">
        <v>45.133333333333333</v>
      </c>
      <c r="D188">
        <v>-74</v>
      </c>
      <c r="E188">
        <v>141</v>
      </c>
      <c r="F188">
        <v>238</v>
      </c>
    </row>
    <row r="189" spans="1:6">
      <c r="A189">
        <v>188</v>
      </c>
      <c r="B189">
        <v>1978</v>
      </c>
      <c r="C189">
        <v>45.45</v>
      </c>
      <c r="D189">
        <v>-74.150000000000006</v>
      </c>
      <c r="E189">
        <v>150</v>
      </c>
      <c r="F189">
        <v>244</v>
      </c>
    </row>
    <row r="190" spans="1:6">
      <c r="A190">
        <v>189</v>
      </c>
      <c r="B190">
        <v>1978</v>
      </c>
      <c r="C190">
        <v>45.18333333333333</v>
      </c>
      <c r="D190">
        <v>-73.849999999999994</v>
      </c>
      <c r="E190">
        <v>148</v>
      </c>
      <c r="F190">
        <v>243</v>
      </c>
    </row>
    <row r="191" spans="1:6">
      <c r="A191">
        <v>190</v>
      </c>
      <c r="B191">
        <v>1978</v>
      </c>
      <c r="C191">
        <v>45.155000000000001</v>
      </c>
      <c r="D191">
        <v>-73.812222222222218</v>
      </c>
      <c r="E191">
        <v>133</v>
      </c>
      <c r="F191">
        <v>238</v>
      </c>
    </row>
    <row r="192" spans="1:6">
      <c r="A192">
        <v>191</v>
      </c>
      <c r="B192">
        <v>1978</v>
      </c>
      <c r="C192">
        <v>45.4</v>
      </c>
      <c r="D192">
        <v>-73.95</v>
      </c>
      <c r="E192">
        <v>118</v>
      </c>
      <c r="F192">
        <v>235</v>
      </c>
    </row>
    <row r="193" spans="1:6">
      <c r="A193">
        <v>192</v>
      </c>
      <c r="B193">
        <v>1978</v>
      </c>
      <c r="C193">
        <v>45.133333333333333</v>
      </c>
      <c r="D193">
        <v>-74</v>
      </c>
      <c r="E193">
        <v>141</v>
      </c>
      <c r="F193">
        <v>243</v>
      </c>
    </row>
    <row r="194" spans="1:6">
      <c r="A194">
        <v>193</v>
      </c>
      <c r="B194">
        <v>1978</v>
      </c>
      <c r="C194">
        <v>45.45</v>
      </c>
      <c r="D194">
        <v>-74.150000000000006</v>
      </c>
      <c r="E194">
        <v>150</v>
      </c>
      <c r="F194">
        <v>262</v>
      </c>
    </row>
    <row r="195" spans="1:6">
      <c r="A195">
        <v>194</v>
      </c>
      <c r="B195">
        <v>1978</v>
      </c>
      <c r="C195">
        <v>45.18333333333333</v>
      </c>
      <c r="D195">
        <v>-73.849999999999994</v>
      </c>
      <c r="E195">
        <v>148</v>
      </c>
      <c r="F195">
        <v>243</v>
      </c>
    </row>
    <row r="196" spans="1:6">
      <c r="A196">
        <v>195</v>
      </c>
      <c r="B196">
        <v>1978</v>
      </c>
      <c r="C196">
        <v>45.155000000000001</v>
      </c>
      <c r="D196">
        <v>-73.812222222222218</v>
      </c>
      <c r="E196">
        <v>133</v>
      </c>
      <c r="F196">
        <v>243</v>
      </c>
    </row>
    <row r="197" spans="1:6">
      <c r="A197">
        <v>196</v>
      </c>
      <c r="B197">
        <v>1967</v>
      </c>
      <c r="C197">
        <v>45.133333333333333</v>
      </c>
      <c r="D197">
        <v>-74</v>
      </c>
      <c r="E197">
        <v>127</v>
      </c>
      <c r="F197">
        <v>280</v>
      </c>
    </row>
    <row r="198" spans="1:6">
      <c r="A198">
        <v>197</v>
      </c>
      <c r="B198">
        <v>1967</v>
      </c>
      <c r="C198">
        <v>45.133333333333333</v>
      </c>
      <c r="D198">
        <v>-74</v>
      </c>
      <c r="E198">
        <v>127</v>
      </c>
      <c r="F198">
        <v>280</v>
      </c>
    </row>
    <row r="199" spans="1:6">
      <c r="A199">
        <v>198</v>
      </c>
      <c r="B199">
        <v>1967</v>
      </c>
      <c r="C199">
        <v>45.05</v>
      </c>
      <c r="D199">
        <v>-72.833333333333329</v>
      </c>
      <c r="E199">
        <v>145</v>
      </c>
      <c r="F199">
        <v>288</v>
      </c>
    </row>
    <row r="200" spans="1:6">
      <c r="A200">
        <v>199</v>
      </c>
      <c r="B200">
        <v>1967</v>
      </c>
      <c r="C200">
        <v>45.05</v>
      </c>
      <c r="D200">
        <v>-72.833333333333329</v>
      </c>
      <c r="E200">
        <v>145</v>
      </c>
      <c r="F200">
        <v>288</v>
      </c>
    </row>
    <row r="201" spans="1:6">
      <c r="A201">
        <v>200</v>
      </c>
      <c r="B201">
        <v>1968</v>
      </c>
      <c r="C201">
        <v>45.4</v>
      </c>
      <c r="D201">
        <v>-73.95</v>
      </c>
      <c r="E201">
        <v>149</v>
      </c>
      <c r="F201">
        <v>289</v>
      </c>
    </row>
    <row r="202" spans="1:6">
      <c r="A202">
        <v>201</v>
      </c>
      <c r="B202">
        <v>1968</v>
      </c>
      <c r="C202">
        <v>45.4</v>
      </c>
      <c r="D202">
        <v>-73.95</v>
      </c>
      <c r="E202">
        <v>149</v>
      </c>
      <c r="F202">
        <v>289</v>
      </c>
    </row>
    <row r="203" spans="1:6">
      <c r="A203">
        <v>202</v>
      </c>
      <c r="B203">
        <v>1968</v>
      </c>
      <c r="C203">
        <v>45.35</v>
      </c>
      <c r="D203">
        <v>-74.216666666666669</v>
      </c>
      <c r="E203">
        <v>136</v>
      </c>
      <c r="F203">
        <v>283</v>
      </c>
    </row>
    <row r="204" spans="1:6">
      <c r="A204">
        <v>203</v>
      </c>
      <c r="B204">
        <v>1968</v>
      </c>
      <c r="C204">
        <v>45.35</v>
      </c>
      <c r="D204">
        <v>-74.216666666666669</v>
      </c>
      <c r="E204">
        <v>136</v>
      </c>
      <c r="F204">
        <v>283</v>
      </c>
    </row>
    <row r="205" spans="1:6">
      <c r="A205">
        <v>204</v>
      </c>
      <c r="B205">
        <v>1968</v>
      </c>
      <c r="C205">
        <v>45.283333333333331</v>
      </c>
      <c r="D205">
        <v>-72.983333333333334</v>
      </c>
      <c r="E205">
        <v>144</v>
      </c>
      <c r="F205">
        <v>294</v>
      </c>
    </row>
    <row r="206" spans="1:6">
      <c r="A206">
        <v>205</v>
      </c>
      <c r="B206">
        <v>1968</v>
      </c>
      <c r="C206">
        <v>45.283333333333331</v>
      </c>
      <c r="D206">
        <v>-72.983333333333334</v>
      </c>
      <c r="E206">
        <v>144</v>
      </c>
      <c r="F206">
        <v>294</v>
      </c>
    </row>
    <row r="207" spans="1:6">
      <c r="A207">
        <v>206</v>
      </c>
      <c r="B207">
        <v>1990</v>
      </c>
      <c r="C207">
        <v>45.643055555555556</v>
      </c>
      <c r="D207">
        <v>-72.900833333333338</v>
      </c>
    </row>
    <row r="208" spans="1:6">
      <c r="A208">
        <v>207</v>
      </c>
      <c r="B208">
        <v>1990</v>
      </c>
      <c r="C208">
        <v>45.133333333333333</v>
      </c>
      <c r="D208">
        <v>-74</v>
      </c>
    </row>
    <row r="209" spans="1:6">
      <c r="A209">
        <v>208</v>
      </c>
      <c r="B209">
        <v>1991</v>
      </c>
      <c r="C209">
        <v>45.643055555555556</v>
      </c>
      <c r="D209">
        <v>-72.900833333333338</v>
      </c>
    </row>
    <row r="210" spans="1:6">
      <c r="A210">
        <v>209</v>
      </c>
      <c r="B210">
        <v>1991</v>
      </c>
      <c r="C210">
        <v>45.133333333333333</v>
      </c>
      <c r="D210">
        <v>-74</v>
      </c>
    </row>
    <row r="211" spans="1:6">
      <c r="A211">
        <v>210</v>
      </c>
      <c r="B211">
        <v>1999</v>
      </c>
      <c r="C211">
        <v>45.783333333333331</v>
      </c>
      <c r="D211">
        <v>-73.183333333333337</v>
      </c>
      <c r="E211">
        <v>131</v>
      </c>
      <c r="F211">
        <v>277</v>
      </c>
    </row>
    <row r="212" spans="1:6">
      <c r="A212">
        <v>211</v>
      </c>
      <c r="B212">
        <v>1999</v>
      </c>
      <c r="C212">
        <v>45.783333333333331</v>
      </c>
      <c r="D212">
        <v>-73.183333333333337</v>
      </c>
      <c r="E212">
        <v>131</v>
      </c>
      <c r="F212">
        <v>277</v>
      </c>
    </row>
    <row r="213" spans="1:6">
      <c r="A213">
        <v>212</v>
      </c>
      <c r="B213">
        <v>1999</v>
      </c>
      <c r="C213">
        <v>45.483333333333334</v>
      </c>
      <c r="D213">
        <v>-72.75</v>
      </c>
      <c r="E213">
        <v>127</v>
      </c>
      <c r="F213">
        <v>269</v>
      </c>
    </row>
    <row r="214" spans="1:6">
      <c r="A214">
        <v>213</v>
      </c>
      <c r="B214">
        <v>1999</v>
      </c>
      <c r="C214">
        <v>45.483333333333334</v>
      </c>
      <c r="D214">
        <v>-72.75</v>
      </c>
      <c r="E214">
        <v>127</v>
      </c>
      <c r="F214">
        <v>269</v>
      </c>
    </row>
    <row r="215" spans="1:6">
      <c r="A215">
        <v>214</v>
      </c>
      <c r="B215">
        <v>1999</v>
      </c>
      <c r="C215">
        <v>45.783333333333331</v>
      </c>
      <c r="D215">
        <v>-73.150000000000006</v>
      </c>
      <c r="E215">
        <v>128</v>
      </c>
      <c r="F215">
        <v>269</v>
      </c>
    </row>
    <row r="216" spans="1:6">
      <c r="A216">
        <v>215</v>
      </c>
      <c r="B216">
        <v>1999</v>
      </c>
      <c r="C216">
        <v>45.783333333333331</v>
      </c>
      <c r="D216">
        <v>-73.150000000000006</v>
      </c>
      <c r="E216">
        <v>128</v>
      </c>
      <c r="F216">
        <v>269</v>
      </c>
    </row>
    <row r="217" spans="1:6">
      <c r="A217">
        <v>216</v>
      </c>
      <c r="B217">
        <v>1999</v>
      </c>
      <c r="C217">
        <v>45.883333333333333</v>
      </c>
      <c r="D217">
        <v>-72.666666666666671</v>
      </c>
      <c r="E217">
        <v>135</v>
      </c>
      <c r="F217">
        <v>277</v>
      </c>
    </row>
    <row r="218" spans="1:6">
      <c r="A218">
        <v>217</v>
      </c>
      <c r="B218">
        <v>1999</v>
      </c>
      <c r="C218">
        <v>45.883333333333333</v>
      </c>
      <c r="D218">
        <v>-72.666666666666671</v>
      </c>
      <c r="E218">
        <v>135</v>
      </c>
      <c r="F218">
        <v>277</v>
      </c>
    </row>
    <row r="219" spans="1:6">
      <c r="A219">
        <v>218</v>
      </c>
      <c r="B219">
        <v>1999</v>
      </c>
      <c r="C219">
        <v>45.883333333333333</v>
      </c>
      <c r="D219">
        <v>-72.766666666666666</v>
      </c>
      <c r="E219">
        <v>134</v>
      </c>
      <c r="F219">
        <v>276</v>
      </c>
    </row>
    <row r="220" spans="1:6">
      <c r="A220">
        <v>219</v>
      </c>
      <c r="B220">
        <v>1999</v>
      </c>
      <c r="C220">
        <v>45.883333333333333</v>
      </c>
      <c r="D220">
        <v>-72.766666666666666</v>
      </c>
      <c r="E220">
        <v>134</v>
      </c>
      <c r="F220">
        <v>276</v>
      </c>
    </row>
    <row r="221" spans="1:6">
      <c r="A221">
        <v>220</v>
      </c>
      <c r="B221">
        <v>1999</v>
      </c>
      <c r="C221">
        <v>45.85</v>
      </c>
      <c r="D221">
        <v>-73.766666666666666</v>
      </c>
      <c r="E221">
        <v>122</v>
      </c>
      <c r="F221">
        <v>270</v>
      </c>
    </row>
    <row r="222" spans="1:6">
      <c r="A222">
        <v>221</v>
      </c>
      <c r="B222">
        <v>1999</v>
      </c>
      <c r="C222">
        <v>45.85</v>
      </c>
      <c r="D222">
        <v>-73.766666666666666</v>
      </c>
      <c r="E222">
        <v>122</v>
      </c>
      <c r="F222">
        <v>270</v>
      </c>
    </row>
    <row r="223" spans="1:6">
      <c r="A223">
        <v>222</v>
      </c>
      <c r="B223">
        <v>1999</v>
      </c>
      <c r="C223">
        <v>49.43333333333333</v>
      </c>
      <c r="D223">
        <v>-73.166666666666671</v>
      </c>
      <c r="E223">
        <v>120</v>
      </c>
      <c r="F223">
        <v>263</v>
      </c>
    </row>
    <row r="224" spans="1:6">
      <c r="A224">
        <v>223</v>
      </c>
      <c r="B224">
        <v>1999</v>
      </c>
      <c r="C224">
        <v>50.43333333333333</v>
      </c>
      <c r="D224">
        <v>-73.166666666666671</v>
      </c>
      <c r="E224">
        <v>120</v>
      </c>
      <c r="F224">
        <v>263</v>
      </c>
    </row>
    <row r="225" spans="1:6">
      <c r="A225">
        <v>224</v>
      </c>
      <c r="B225">
        <v>1999</v>
      </c>
      <c r="C225">
        <v>45.25</v>
      </c>
      <c r="D225">
        <v>-73.8</v>
      </c>
      <c r="E225">
        <v>122</v>
      </c>
      <c r="F225">
        <v>263</v>
      </c>
    </row>
    <row r="226" spans="1:6">
      <c r="A226">
        <v>225</v>
      </c>
      <c r="B226">
        <v>1999</v>
      </c>
      <c r="C226">
        <v>45.25</v>
      </c>
      <c r="D226">
        <v>-73.8</v>
      </c>
      <c r="E226">
        <v>122</v>
      </c>
      <c r="F226">
        <v>263</v>
      </c>
    </row>
    <row r="227" spans="1:6">
      <c r="A227">
        <v>226</v>
      </c>
      <c r="B227">
        <v>1999</v>
      </c>
      <c r="C227">
        <v>45.883333333333333</v>
      </c>
      <c r="D227">
        <v>-73.150000000000006</v>
      </c>
      <c r="E227">
        <v>126</v>
      </c>
      <c r="F227">
        <v>269</v>
      </c>
    </row>
    <row r="228" spans="1:6">
      <c r="A228">
        <v>227</v>
      </c>
      <c r="B228">
        <v>1999</v>
      </c>
      <c r="C228">
        <v>45.883333333333333</v>
      </c>
      <c r="D228">
        <v>-73.150000000000006</v>
      </c>
      <c r="E228">
        <v>126</v>
      </c>
      <c r="F228">
        <v>269</v>
      </c>
    </row>
    <row r="229" spans="1:6">
      <c r="A229">
        <v>228</v>
      </c>
      <c r="B229">
        <v>1999</v>
      </c>
      <c r="C229">
        <v>46.166666666666664</v>
      </c>
      <c r="D229">
        <v>-71.88333333333334</v>
      </c>
      <c r="E229">
        <v>123</v>
      </c>
      <c r="F229">
        <v>275</v>
      </c>
    </row>
    <row r="230" spans="1:6">
      <c r="A230">
        <v>229</v>
      </c>
      <c r="B230">
        <v>1999</v>
      </c>
      <c r="C230">
        <v>46.166666666666664</v>
      </c>
      <c r="D230">
        <v>-71.88333333333334</v>
      </c>
      <c r="E230">
        <v>123</v>
      </c>
      <c r="F230">
        <v>275</v>
      </c>
    </row>
    <row r="231" spans="1:6">
      <c r="A231">
        <v>230</v>
      </c>
      <c r="B231">
        <v>1999</v>
      </c>
      <c r="C231">
        <v>45.883333333333333</v>
      </c>
      <c r="D231">
        <v>-73.166666666666671</v>
      </c>
      <c r="E231">
        <v>124</v>
      </c>
      <c r="F231">
        <v>259</v>
      </c>
    </row>
    <row r="232" spans="1:6">
      <c r="A232">
        <v>231</v>
      </c>
      <c r="B232">
        <v>1999</v>
      </c>
      <c r="C232">
        <v>45.883333333333333</v>
      </c>
      <c r="D232">
        <v>-73.166666666666671</v>
      </c>
      <c r="E232">
        <v>124</v>
      </c>
      <c r="F232">
        <v>259</v>
      </c>
    </row>
    <row r="233" spans="1:6">
      <c r="A233">
        <v>232</v>
      </c>
      <c r="B233">
        <v>1999</v>
      </c>
      <c r="C233">
        <v>45.207222222222228</v>
      </c>
      <c r="D233">
        <v>-73.228888888888889</v>
      </c>
      <c r="E233">
        <v>125</v>
      </c>
      <c r="F233">
        <v>266</v>
      </c>
    </row>
    <row r="234" spans="1:6">
      <c r="A234">
        <v>233</v>
      </c>
      <c r="B234">
        <v>1999</v>
      </c>
      <c r="C234">
        <v>45.207222222222228</v>
      </c>
      <c r="D234">
        <v>-73.228888888888889</v>
      </c>
      <c r="E234">
        <v>125</v>
      </c>
      <c r="F234">
        <v>266</v>
      </c>
    </row>
    <row r="235" spans="1:6">
      <c r="A235">
        <v>234</v>
      </c>
      <c r="B235">
        <v>1999</v>
      </c>
      <c r="C235">
        <v>45.18333333333333</v>
      </c>
      <c r="D235">
        <v>-74.13333333333334</v>
      </c>
      <c r="E235">
        <v>124</v>
      </c>
      <c r="F235">
        <v>259</v>
      </c>
    </row>
    <row r="236" spans="1:6">
      <c r="A236">
        <v>235</v>
      </c>
      <c r="B236">
        <v>1999</v>
      </c>
      <c r="C236">
        <v>45.12833333333333</v>
      </c>
      <c r="D236">
        <v>-73.321944444444441</v>
      </c>
      <c r="E236">
        <v>121</v>
      </c>
      <c r="F236">
        <v>266</v>
      </c>
    </row>
    <row r="237" spans="1:6">
      <c r="A237">
        <v>236</v>
      </c>
      <c r="B237">
        <v>1999</v>
      </c>
      <c r="C237">
        <v>45.12833333333333</v>
      </c>
      <c r="D237">
        <v>-73.321944444444441</v>
      </c>
      <c r="E237">
        <v>121</v>
      </c>
      <c r="F237">
        <v>266</v>
      </c>
    </row>
    <row r="238" spans="1:6">
      <c r="A238">
        <v>237</v>
      </c>
      <c r="B238">
        <v>1999</v>
      </c>
      <c r="C238">
        <v>46.266666666666666</v>
      </c>
      <c r="D238">
        <v>-72.833333333333329</v>
      </c>
      <c r="E238">
        <v>135</v>
      </c>
      <c r="F238">
        <v>282</v>
      </c>
    </row>
    <row r="239" spans="1:6">
      <c r="A239">
        <v>238</v>
      </c>
      <c r="B239">
        <v>1999</v>
      </c>
      <c r="C239">
        <v>46.266666666666666</v>
      </c>
      <c r="D239">
        <v>-72.833333333333329</v>
      </c>
      <c r="E239">
        <v>135</v>
      </c>
      <c r="F239">
        <v>282</v>
      </c>
    </row>
    <row r="240" spans="1:6">
      <c r="A240">
        <v>239</v>
      </c>
      <c r="B240">
        <v>2000</v>
      </c>
      <c r="C240">
        <v>45.733333333333334</v>
      </c>
      <c r="D240">
        <v>-72.916666666666671</v>
      </c>
      <c r="E240">
        <v>138</v>
      </c>
      <c r="F240">
        <v>281</v>
      </c>
    </row>
    <row r="241" spans="1:6">
      <c r="A241">
        <v>240</v>
      </c>
      <c r="B241">
        <v>2000</v>
      </c>
      <c r="C241">
        <v>45.733333333333334</v>
      </c>
      <c r="D241">
        <v>-72.916666666666671</v>
      </c>
      <c r="E241">
        <v>138</v>
      </c>
      <c r="F241">
        <v>281</v>
      </c>
    </row>
    <row r="242" spans="1:6">
      <c r="A242">
        <v>241</v>
      </c>
      <c r="B242">
        <v>2000</v>
      </c>
      <c r="C242">
        <v>45.483333333333334</v>
      </c>
      <c r="D242">
        <v>-72.75</v>
      </c>
      <c r="E242">
        <v>142</v>
      </c>
      <c r="F242">
        <v>283</v>
      </c>
    </row>
    <row r="243" spans="1:6">
      <c r="A243">
        <v>242</v>
      </c>
      <c r="B243">
        <v>2000</v>
      </c>
      <c r="C243">
        <v>45.483333333333334</v>
      </c>
      <c r="D243">
        <v>-72.75</v>
      </c>
      <c r="E243">
        <v>142</v>
      </c>
      <c r="F243">
        <v>283</v>
      </c>
    </row>
    <row r="244" spans="1:6">
      <c r="A244">
        <v>243</v>
      </c>
      <c r="B244">
        <v>2000</v>
      </c>
      <c r="C244">
        <v>46.45</v>
      </c>
      <c r="D244">
        <v>-72.349999999999994</v>
      </c>
      <c r="E244">
        <v>141</v>
      </c>
      <c r="F244">
        <v>281</v>
      </c>
    </row>
    <row r="245" spans="1:6">
      <c r="A245">
        <v>244</v>
      </c>
      <c r="B245">
        <v>2000</v>
      </c>
      <c r="C245">
        <v>46.45</v>
      </c>
      <c r="D245">
        <v>-72.349999999999994</v>
      </c>
      <c r="E245">
        <v>141</v>
      </c>
      <c r="F245">
        <v>281</v>
      </c>
    </row>
    <row r="246" spans="1:6">
      <c r="A246">
        <v>245</v>
      </c>
      <c r="B246">
        <v>2000</v>
      </c>
      <c r="C246">
        <v>45.533333333333331</v>
      </c>
      <c r="D246">
        <v>-73</v>
      </c>
      <c r="E246">
        <v>125</v>
      </c>
      <c r="F246">
        <v>283</v>
      </c>
    </row>
    <row r="247" spans="1:6">
      <c r="A247">
        <v>246</v>
      </c>
      <c r="B247">
        <v>2000</v>
      </c>
      <c r="C247">
        <v>45.533333333333331</v>
      </c>
      <c r="D247">
        <v>-73</v>
      </c>
      <c r="E247">
        <v>125</v>
      </c>
      <c r="F247">
        <v>283</v>
      </c>
    </row>
    <row r="248" spans="1:6">
      <c r="A248">
        <v>247</v>
      </c>
      <c r="B248">
        <v>2000</v>
      </c>
      <c r="C248">
        <v>45.783333333333331</v>
      </c>
      <c r="D248">
        <v>-73.150000000000006</v>
      </c>
      <c r="E248">
        <v>143</v>
      </c>
      <c r="F248">
        <v>283</v>
      </c>
    </row>
    <row r="249" spans="1:6">
      <c r="A249">
        <v>248</v>
      </c>
      <c r="B249">
        <v>2000</v>
      </c>
      <c r="C249">
        <v>45.783333333333331</v>
      </c>
      <c r="D249">
        <v>-73.150000000000006</v>
      </c>
      <c r="E249">
        <v>143</v>
      </c>
      <c r="F249">
        <v>283</v>
      </c>
    </row>
    <row r="250" spans="1:6">
      <c r="A250">
        <v>249</v>
      </c>
      <c r="B250">
        <v>2000</v>
      </c>
      <c r="C250">
        <v>45.083333333333336</v>
      </c>
      <c r="D250">
        <v>-73.36666666666666</v>
      </c>
      <c r="E250">
        <v>137</v>
      </c>
      <c r="F250">
        <v>288</v>
      </c>
    </row>
    <row r="251" spans="1:6">
      <c r="A251">
        <v>250</v>
      </c>
      <c r="B251">
        <v>2000</v>
      </c>
      <c r="C251">
        <v>45.083333333333336</v>
      </c>
      <c r="D251">
        <v>-73.36666666666666</v>
      </c>
      <c r="E251">
        <v>137</v>
      </c>
      <c r="F251">
        <v>288</v>
      </c>
    </row>
    <row r="252" spans="1:6">
      <c r="A252">
        <v>251</v>
      </c>
      <c r="B252">
        <v>2000</v>
      </c>
      <c r="C252">
        <v>45.43333333333333</v>
      </c>
      <c r="D252">
        <v>-73.166666666666671</v>
      </c>
      <c r="E252">
        <v>125</v>
      </c>
      <c r="F252">
        <v>283</v>
      </c>
    </row>
    <row r="253" spans="1:6">
      <c r="A253">
        <v>252</v>
      </c>
      <c r="B253">
        <v>2000</v>
      </c>
      <c r="C253">
        <v>46.43333333333333</v>
      </c>
      <c r="D253">
        <v>-73.166666666666671</v>
      </c>
      <c r="E253">
        <v>125</v>
      </c>
      <c r="F253">
        <v>283</v>
      </c>
    </row>
    <row r="254" spans="1:6">
      <c r="A254">
        <v>253</v>
      </c>
      <c r="B254">
        <v>2000</v>
      </c>
      <c r="C254">
        <v>45.25</v>
      </c>
      <c r="D254">
        <v>-73.8</v>
      </c>
      <c r="E254">
        <v>125</v>
      </c>
      <c r="F254">
        <v>288</v>
      </c>
    </row>
    <row r="255" spans="1:6">
      <c r="A255">
        <v>254</v>
      </c>
      <c r="B255">
        <v>2000</v>
      </c>
      <c r="C255">
        <v>45.25</v>
      </c>
      <c r="D255">
        <v>-73.8</v>
      </c>
      <c r="E255">
        <v>125</v>
      </c>
      <c r="F255">
        <v>288</v>
      </c>
    </row>
    <row r="256" spans="1:6">
      <c r="A256">
        <v>255</v>
      </c>
      <c r="B256">
        <v>2000</v>
      </c>
      <c r="C256">
        <v>46.7</v>
      </c>
      <c r="D256">
        <v>-71.583333333333329</v>
      </c>
      <c r="E256">
        <v>143</v>
      </c>
      <c r="F256">
        <v>281</v>
      </c>
    </row>
    <row r="257" spans="1:6">
      <c r="A257">
        <v>256</v>
      </c>
      <c r="B257">
        <v>2000</v>
      </c>
      <c r="C257">
        <v>46.7</v>
      </c>
      <c r="D257">
        <v>-71.583333333333329</v>
      </c>
      <c r="E257">
        <v>143</v>
      </c>
      <c r="F257">
        <v>281</v>
      </c>
    </row>
    <row r="258" spans="1:6">
      <c r="A258">
        <v>257</v>
      </c>
      <c r="B258">
        <v>2000</v>
      </c>
      <c r="C258">
        <v>45.883333333333333</v>
      </c>
      <c r="D258">
        <v>-73.150000000000006</v>
      </c>
      <c r="E258">
        <v>159</v>
      </c>
      <c r="F258">
        <v>281</v>
      </c>
    </row>
    <row r="259" spans="1:6">
      <c r="A259">
        <v>258</v>
      </c>
      <c r="B259">
        <v>2000</v>
      </c>
      <c r="C259">
        <v>45.883333333333333</v>
      </c>
      <c r="D259">
        <v>-73.150000000000006</v>
      </c>
      <c r="E259">
        <v>159</v>
      </c>
      <c r="F259">
        <v>281</v>
      </c>
    </row>
    <row r="260" spans="1:6">
      <c r="A260">
        <v>259</v>
      </c>
      <c r="B260">
        <v>2000</v>
      </c>
      <c r="C260">
        <v>45.883333333333333</v>
      </c>
      <c r="D260">
        <v>-73.166666666666671</v>
      </c>
      <c r="E260">
        <v>151</v>
      </c>
      <c r="F260">
        <v>288</v>
      </c>
    </row>
    <row r="261" spans="1:6">
      <c r="A261">
        <v>260</v>
      </c>
      <c r="B261">
        <v>2000</v>
      </c>
      <c r="C261">
        <v>45.883333333333333</v>
      </c>
      <c r="D261">
        <v>-73.166666666666671</v>
      </c>
      <c r="E261">
        <v>151</v>
      </c>
      <c r="F261">
        <v>288</v>
      </c>
    </row>
    <row r="262" spans="1:6">
      <c r="A262">
        <v>261</v>
      </c>
      <c r="B262">
        <v>2000</v>
      </c>
      <c r="C262">
        <v>45.12833333333333</v>
      </c>
      <c r="D262">
        <v>-73.321944444444441</v>
      </c>
      <c r="E262">
        <v>125</v>
      </c>
      <c r="F262">
        <v>288</v>
      </c>
    </row>
    <row r="263" spans="1:6">
      <c r="A263">
        <v>262</v>
      </c>
      <c r="B263">
        <v>2000</v>
      </c>
      <c r="C263">
        <v>45.12833333333333</v>
      </c>
      <c r="D263">
        <v>-73.321944444444441</v>
      </c>
      <c r="E263">
        <v>125</v>
      </c>
      <c r="F263">
        <v>288</v>
      </c>
    </row>
    <row r="264" spans="1:6">
      <c r="A264">
        <v>263</v>
      </c>
      <c r="B264">
        <v>2001</v>
      </c>
      <c r="C264">
        <v>45.833333333333336</v>
      </c>
      <c r="D264">
        <v>-73.400000000000006</v>
      </c>
      <c r="E264">
        <v>130</v>
      </c>
      <c r="F264">
        <v>284</v>
      </c>
    </row>
    <row r="265" spans="1:6">
      <c r="A265">
        <v>264</v>
      </c>
      <c r="B265">
        <v>2001</v>
      </c>
      <c r="C265">
        <v>46.833333333333336</v>
      </c>
      <c r="D265">
        <v>-73.400000000000006</v>
      </c>
      <c r="E265">
        <v>130</v>
      </c>
      <c r="F265">
        <v>284</v>
      </c>
    </row>
    <row r="266" spans="1:6">
      <c r="A266">
        <v>265</v>
      </c>
      <c r="B266">
        <v>2001</v>
      </c>
      <c r="C266">
        <v>45.483333333333334</v>
      </c>
      <c r="D266">
        <v>-72.75</v>
      </c>
      <c r="E266">
        <v>129</v>
      </c>
      <c r="F266">
        <v>280</v>
      </c>
    </row>
    <row r="267" spans="1:6">
      <c r="A267">
        <v>266</v>
      </c>
      <c r="B267">
        <v>2001</v>
      </c>
      <c r="C267">
        <v>45.483333333333334</v>
      </c>
      <c r="D267">
        <v>-72.75</v>
      </c>
      <c r="E267">
        <v>129</v>
      </c>
      <c r="F267">
        <v>280</v>
      </c>
    </row>
    <row r="268" spans="1:6">
      <c r="A268">
        <v>267</v>
      </c>
      <c r="B268">
        <v>2001</v>
      </c>
      <c r="C268">
        <v>45.3</v>
      </c>
      <c r="D268">
        <v>-74.05</v>
      </c>
      <c r="E268">
        <v>131</v>
      </c>
      <c r="F268">
        <v>274</v>
      </c>
    </row>
    <row r="269" spans="1:6">
      <c r="A269">
        <v>268</v>
      </c>
      <c r="B269">
        <v>2001</v>
      </c>
      <c r="C269">
        <v>45.3</v>
      </c>
      <c r="D269">
        <v>-74.05</v>
      </c>
      <c r="E269">
        <v>131</v>
      </c>
      <c r="F269">
        <v>274</v>
      </c>
    </row>
    <row r="270" spans="1:6">
      <c r="A270">
        <v>269</v>
      </c>
      <c r="B270">
        <v>2001</v>
      </c>
      <c r="C270">
        <v>45.783333333333331</v>
      </c>
      <c r="D270">
        <v>-73.150000000000006</v>
      </c>
      <c r="E270">
        <v>120</v>
      </c>
      <c r="F270">
        <v>293</v>
      </c>
    </row>
    <row r="271" spans="1:6">
      <c r="A271">
        <v>270</v>
      </c>
      <c r="B271">
        <v>2001</v>
      </c>
      <c r="C271">
        <v>45.783333333333331</v>
      </c>
      <c r="D271">
        <v>-73.150000000000006</v>
      </c>
      <c r="E271">
        <v>120</v>
      </c>
      <c r="F271">
        <v>293</v>
      </c>
    </row>
    <row r="272" spans="1:6">
      <c r="A272">
        <v>271</v>
      </c>
      <c r="B272">
        <v>2001</v>
      </c>
      <c r="C272">
        <v>45.733333333333334</v>
      </c>
      <c r="D272">
        <v>-72.733333333333334</v>
      </c>
      <c r="E272">
        <v>119</v>
      </c>
      <c r="F272">
        <v>273</v>
      </c>
    </row>
    <row r="273" spans="1:6">
      <c r="A273">
        <v>272</v>
      </c>
      <c r="B273">
        <v>2001</v>
      </c>
      <c r="C273">
        <v>45.733333333333334</v>
      </c>
      <c r="D273">
        <v>-72.733333333333334</v>
      </c>
      <c r="E273">
        <v>119</v>
      </c>
      <c r="F273">
        <v>273</v>
      </c>
    </row>
    <row r="274" spans="1:6">
      <c r="A274">
        <v>273</v>
      </c>
      <c r="B274">
        <v>2001</v>
      </c>
      <c r="C274">
        <v>45.083333333333336</v>
      </c>
      <c r="D274">
        <v>-73.36666666666666</v>
      </c>
      <c r="E274">
        <v>123</v>
      </c>
      <c r="F274">
        <v>283</v>
      </c>
    </row>
    <row r="275" spans="1:6">
      <c r="A275">
        <v>274</v>
      </c>
      <c r="B275">
        <v>2001</v>
      </c>
      <c r="C275">
        <v>45.083333333333336</v>
      </c>
      <c r="D275">
        <v>-73.36666666666666</v>
      </c>
      <c r="E275">
        <v>123</v>
      </c>
      <c r="F275">
        <v>283</v>
      </c>
    </row>
    <row r="276" spans="1:6">
      <c r="A276">
        <v>275</v>
      </c>
      <c r="B276">
        <v>2001</v>
      </c>
      <c r="C276">
        <v>45.083333333333336</v>
      </c>
      <c r="D276">
        <v>-73.36666666666666</v>
      </c>
      <c r="E276">
        <v>123</v>
      </c>
      <c r="F276">
        <v>283</v>
      </c>
    </row>
    <row r="277" spans="1:6">
      <c r="A277">
        <v>276</v>
      </c>
      <c r="B277">
        <v>2001</v>
      </c>
      <c r="C277">
        <v>45.083333333333336</v>
      </c>
      <c r="D277">
        <v>-73.36666666666666</v>
      </c>
      <c r="E277">
        <v>123</v>
      </c>
      <c r="F277">
        <v>283</v>
      </c>
    </row>
    <row r="278" spans="1:6">
      <c r="A278">
        <v>277</v>
      </c>
      <c r="B278">
        <v>2001</v>
      </c>
      <c r="C278">
        <v>46.016666666666666</v>
      </c>
      <c r="D278">
        <v>-73.566666666666663</v>
      </c>
      <c r="E278">
        <v>125</v>
      </c>
      <c r="F278">
        <v>284</v>
      </c>
    </row>
    <row r="279" spans="1:6">
      <c r="A279">
        <v>278</v>
      </c>
      <c r="B279">
        <v>2001</v>
      </c>
      <c r="C279">
        <v>46.016666666666666</v>
      </c>
      <c r="D279">
        <v>-73.566666666666663</v>
      </c>
      <c r="E279">
        <v>125</v>
      </c>
      <c r="F279">
        <v>284</v>
      </c>
    </row>
    <row r="280" spans="1:6">
      <c r="A280">
        <v>279</v>
      </c>
      <c r="B280">
        <v>2001</v>
      </c>
      <c r="C280">
        <v>45.866666666666667</v>
      </c>
      <c r="D280">
        <v>-72.900000000000006</v>
      </c>
      <c r="E280">
        <v>130</v>
      </c>
      <c r="F280">
        <v>273</v>
      </c>
    </row>
    <row r="281" spans="1:6">
      <c r="A281">
        <v>280</v>
      </c>
      <c r="B281">
        <v>2001</v>
      </c>
      <c r="C281">
        <v>45.866666666666667</v>
      </c>
      <c r="D281">
        <v>-72.900000000000006</v>
      </c>
      <c r="E281">
        <v>130</v>
      </c>
      <c r="F281">
        <v>273</v>
      </c>
    </row>
    <row r="282" spans="1:6">
      <c r="A282">
        <v>281</v>
      </c>
      <c r="B282">
        <v>2001</v>
      </c>
      <c r="C282">
        <v>51.43333333333333</v>
      </c>
      <c r="D282">
        <v>-73.166666666666671</v>
      </c>
      <c r="E282">
        <v>121</v>
      </c>
      <c r="F282">
        <v>280</v>
      </c>
    </row>
    <row r="283" spans="1:6">
      <c r="A283">
        <v>282</v>
      </c>
      <c r="B283">
        <v>2001</v>
      </c>
      <c r="C283">
        <v>51.43333333333333</v>
      </c>
      <c r="D283">
        <v>-73.166666666666671</v>
      </c>
      <c r="E283">
        <v>121</v>
      </c>
      <c r="F283">
        <v>280</v>
      </c>
    </row>
    <row r="284" spans="1:6">
      <c r="A284">
        <v>283</v>
      </c>
      <c r="B284">
        <v>2001</v>
      </c>
      <c r="C284">
        <v>51.43333333333333</v>
      </c>
      <c r="D284">
        <v>-73.166666666666671</v>
      </c>
      <c r="E284">
        <v>129</v>
      </c>
      <c r="F284">
        <v>280</v>
      </c>
    </row>
    <row r="285" spans="1:6">
      <c r="A285">
        <v>284</v>
      </c>
      <c r="B285">
        <v>2001</v>
      </c>
      <c r="C285">
        <v>51.43333333333333</v>
      </c>
      <c r="D285">
        <v>-73.166666666666671</v>
      </c>
      <c r="E285">
        <v>129</v>
      </c>
      <c r="F285">
        <v>280</v>
      </c>
    </row>
    <row r="286" spans="1:6">
      <c r="A286">
        <v>285</v>
      </c>
      <c r="B286">
        <v>2001</v>
      </c>
      <c r="C286">
        <v>45.25</v>
      </c>
      <c r="D286">
        <v>-73.8</v>
      </c>
      <c r="E286">
        <v>124</v>
      </c>
      <c r="F286">
        <v>280</v>
      </c>
    </row>
    <row r="287" spans="1:6">
      <c r="A287">
        <v>286</v>
      </c>
      <c r="B287">
        <v>2001</v>
      </c>
      <c r="C287">
        <v>45.25</v>
      </c>
      <c r="D287">
        <v>-73.8</v>
      </c>
      <c r="E287">
        <v>124</v>
      </c>
      <c r="F287">
        <v>280</v>
      </c>
    </row>
    <row r="288" spans="1:6">
      <c r="A288">
        <v>287</v>
      </c>
      <c r="B288">
        <v>2001</v>
      </c>
      <c r="C288">
        <v>46.7</v>
      </c>
      <c r="D288">
        <v>-71.583333333333329</v>
      </c>
      <c r="E288">
        <v>138</v>
      </c>
      <c r="F288">
        <v>286</v>
      </c>
    </row>
    <row r="289" spans="1:6">
      <c r="A289">
        <v>288</v>
      </c>
      <c r="B289">
        <v>2001</v>
      </c>
      <c r="C289">
        <v>46.7</v>
      </c>
      <c r="D289">
        <v>-71.583333333333329</v>
      </c>
      <c r="E289">
        <v>138</v>
      </c>
      <c r="F289">
        <v>286</v>
      </c>
    </row>
    <row r="290" spans="1:6">
      <c r="A290">
        <v>289</v>
      </c>
      <c r="B290">
        <v>2001</v>
      </c>
      <c r="C290">
        <v>45.883333333333333</v>
      </c>
      <c r="D290">
        <v>-73.150000000000006</v>
      </c>
      <c r="E290">
        <v>132</v>
      </c>
      <c r="F290">
        <v>285</v>
      </c>
    </row>
    <row r="291" spans="1:6">
      <c r="A291">
        <v>290</v>
      </c>
      <c r="B291">
        <v>2001</v>
      </c>
      <c r="C291">
        <v>45.883333333333333</v>
      </c>
      <c r="D291">
        <v>-73.150000000000006</v>
      </c>
      <c r="E291">
        <v>132</v>
      </c>
      <c r="F291">
        <v>285</v>
      </c>
    </row>
    <row r="292" spans="1:6">
      <c r="A292">
        <v>291</v>
      </c>
      <c r="B292">
        <v>2001</v>
      </c>
      <c r="C292">
        <v>45.166388888888889</v>
      </c>
      <c r="D292">
        <v>-73.525277777777774</v>
      </c>
      <c r="E292">
        <v>127</v>
      </c>
      <c r="F292">
        <v>291</v>
      </c>
    </row>
    <row r="293" spans="1:6">
      <c r="A293">
        <v>292</v>
      </c>
      <c r="B293">
        <v>2001</v>
      </c>
      <c r="C293">
        <v>45.166388888888889</v>
      </c>
      <c r="D293">
        <v>-73.525277777777774</v>
      </c>
      <c r="E293">
        <v>127</v>
      </c>
      <c r="F293">
        <v>291</v>
      </c>
    </row>
    <row r="294" spans="1:6">
      <c r="A294">
        <v>293</v>
      </c>
      <c r="B294">
        <v>2001</v>
      </c>
      <c r="C294">
        <v>45.12833333333333</v>
      </c>
      <c r="D294">
        <v>-73.321944444444441</v>
      </c>
      <c r="E294">
        <v>124</v>
      </c>
      <c r="F294">
        <v>291</v>
      </c>
    </row>
    <row r="295" spans="1:6">
      <c r="A295">
        <v>294</v>
      </c>
      <c r="B295">
        <v>2001</v>
      </c>
      <c r="C295">
        <v>45.12833333333333</v>
      </c>
      <c r="D295">
        <v>-73.321944444444441</v>
      </c>
      <c r="E295">
        <v>124</v>
      </c>
      <c r="F295">
        <v>291</v>
      </c>
    </row>
    <row r="296" spans="1:6">
      <c r="A296">
        <v>295</v>
      </c>
      <c r="B296">
        <v>2001</v>
      </c>
      <c r="C296">
        <v>45.95</v>
      </c>
      <c r="D296">
        <v>-73.083333333333329</v>
      </c>
      <c r="E296">
        <v>126</v>
      </c>
      <c r="F296">
        <v>285</v>
      </c>
    </row>
    <row r="297" spans="1:6">
      <c r="A297">
        <v>296</v>
      </c>
      <c r="B297">
        <v>2001</v>
      </c>
      <c r="C297">
        <v>45.95</v>
      </c>
      <c r="D297">
        <v>-73.083333333333329</v>
      </c>
      <c r="E297">
        <v>126</v>
      </c>
      <c r="F297">
        <v>285</v>
      </c>
    </row>
    <row r="298" spans="1:6">
      <c r="A298">
        <v>297</v>
      </c>
      <c r="B298">
        <v>1994</v>
      </c>
      <c r="C298">
        <v>45.616666666666667</v>
      </c>
      <c r="D298">
        <v>-72.95</v>
      </c>
    </row>
    <row r="299" spans="1:6">
      <c r="A299">
        <v>298</v>
      </c>
      <c r="B299">
        <v>1995</v>
      </c>
      <c r="C299">
        <v>45.616666666666667</v>
      </c>
      <c r="D299">
        <v>-72.95</v>
      </c>
    </row>
    <row r="300" spans="1:6">
      <c r="A300">
        <v>299</v>
      </c>
      <c r="B300">
        <v>1996</v>
      </c>
      <c r="C300">
        <v>45.616666666666667</v>
      </c>
      <c r="D300">
        <v>-72.95</v>
      </c>
    </row>
    <row r="301" spans="1:6">
      <c r="A301">
        <v>300</v>
      </c>
      <c r="B301">
        <v>1995</v>
      </c>
      <c r="C301">
        <v>46.733333333333334</v>
      </c>
      <c r="D301">
        <v>-71.466666666666669</v>
      </c>
    </row>
    <row r="302" spans="1:6">
      <c r="A302">
        <v>301</v>
      </c>
      <c r="B302">
        <v>1996</v>
      </c>
      <c r="C302">
        <v>45.643055555555556</v>
      </c>
      <c r="D302">
        <v>-72.900833333333338</v>
      </c>
    </row>
    <row r="303" spans="1:6">
      <c r="A303">
        <v>302</v>
      </c>
      <c r="B303">
        <v>1987</v>
      </c>
      <c r="C303">
        <v>46.583333333333336</v>
      </c>
      <c r="D303">
        <v>-71.2</v>
      </c>
      <c r="E303">
        <v>141</v>
      </c>
      <c r="F303">
        <v>259</v>
      </c>
    </row>
    <row r="304" spans="1:6">
      <c r="A304">
        <v>303</v>
      </c>
      <c r="B304">
        <v>1987</v>
      </c>
      <c r="C304">
        <v>46.583333333333336</v>
      </c>
      <c r="D304">
        <v>-71.2</v>
      </c>
      <c r="E304">
        <v>141</v>
      </c>
      <c r="F304">
        <v>259</v>
      </c>
    </row>
    <row r="305" spans="1:6">
      <c r="A305">
        <v>304</v>
      </c>
      <c r="B305">
        <v>1987</v>
      </c>
      <c r="C305">
        <v>46.583333333333336</v>
      </c>
      <c r="D305">
        <v>-71.2</v>
      </c>
      <c r="E305">
        <v>141</v>
      </c>
      <c r="F305">
        <v>259</v>
      </c>
    </row>
    <row r="306" spans="1:6">
      <c r="A306">
        <v>305</v>
      </c>
      <c r="B306">
        <v>1987</v>
      </c>
      <c r="C306">
        <v>46.583333333333336</v>
      </c>
      <c r="D306">
        <v>-71.2</v>
      </c>
      <c r="E306">
        <v>141</v>
      </c>
      <c r="F306">
        <v>259</v>
      </c>
    </row>
    <row r="307" spans="1:6">
      <c r="A307">
        <v>306</v>
      </c>
      <c r="B307">
        <v>1987</v>
      </c>
      <c r="C307">
        <v>46.583333333333336</v>
      </c>
      <c r="D307">
        <v>-71.2</v>
      </c>
      <c r="E307">
        <v>141</v>
      </c>
      <c r="F307">
        <v>259</v>
      </c>
    </row>
    <row r="308" spans="1:6">
      <c r="A308">
        <v>307</v>
      </c>
      <c r="B308">
        <v>1987</v>
      </c>
      <c r="C308">
        <v>46.583333333333336</v>
      </c>
      <c r="D308">
        <v>-71.2</v>
      </c>
      <c r="E308">
        <v>141</v>
      </c>
      <c r="F308">
        <v>259</v>
      </c>
    </row>
    <row r="309" spans="1:6">
      <c r="A309">
        <v>308</v>
      </c>
      <c r="B309">
        <v>1987</v>
      </c>
      <c r="C309">
        <v>46.583333333333336</v>
      </c>
      <c r="D309">
        <v>-71.2</v>
      </c>
      <c r="E309">
        <v>141</v>
      </c>
      <c r="F309">
        <v>259</v>
      </c>
    </row>
    <row r="310" spans="1:6">
      <c r="A310">
        <v>309</v>
      </c>
      <c r="B310">
        <v>1987</v>
      </c>
      <c r="C310">
        <v>46.583333333333336</v>
      </c>
      <c r="D310">
        <v>-71.2</v>
      </c>
      <c r="E310">
        <v>141</v>
      </c>
      <c r="F310">
        <v>259</v>
      </c>
    </row>
    <row r="311" spans="1:6">
      <c r="A311">
        <v>310</v>
      </c>
      <c r="B311">
        <v>1988</v>
      </c>
      <c r="C311">
        <v>46.583333333333336</v>
      </c>
      <c r="D311">
        <v>-71.2</v>
      </c>
      <c r="E311">
        <v>141</v>
      </c>
      <c r="F311">
        <v>259</v>
      </c>
    </row>
    <row r="312" spans="1:6">
      <c r="A312">
        <v>311</v>
      </c>
      <c r="B312">
        <v>1988</v>
      </c>
      <c r="C312">
        <v>46.583333333333336</v>
      </c>
      <c r="D312">
        <v>-71.2</v>
      </c>
      <c r="E312">
        <v>141</v>
      </c>
      <c r="F312">
        <v>259</v>
      </c>
    </row>
    <row r="313" spans="1:6">
      <c r="A313">
        <v>312</v>
      </c>
      <c r="B313">
        <v>1988</v>
      </c>
      <c r="C313">
        <v>46.583333333333336</v>
      </c>
      <c r="D313">
        <v>-71.2</v>
      </c>
      <c r="E313">
        <v>141</v>
      </c>
      <c r="F313">
        <v>259</v>
      </c>
    </row>
    <row r="314" spans="1:6">
      <c r="A314">
        <v>313</v>
      </c>
      <c r="B314">
        <v>1988</v>
      </c>
      <c r="C314">
        <v>46.583333333333336</v>
      </c>
      <c r="D314">
        <v>-71.2</v>
      </c>
      <c r="E314">
        <v>141</v>
      </c>
      <c r="F314">
        <v>259</v>
      </c>
    </row>
    <row r="315" spans="1:6">
      <c r="A315">
        <v>314</v>
      </c>
      <c r="B315">
        <v>1988</v>
      </c>
      <c r="C315">
        <v>46.583333333333336</v>
      </c>
      <c r="D315">
        <v>-71.2</v>
      </c>
      <c r="E315">
        <v>141</v>
      </c>
      <c r="F315">
        <v>259</v>
      </c>
    </row>
    <row r="316" spans="1:6">
      <c r="A316">
        <v>315</v>
      </c>
      <c r="B316">
        <v>1988</v>
      </c>
      <c r="C316">
        <v>46.583333333333336</v>
      </c>
      <c r="D316">
        <v>-71.2</v>
      </c>
      <c r="E316">
        <v>141</v>
      </c>
      <c r="F316">
        <v>259</v>
      </c>
    </row>
    <row r="317" spans="1:6">
      <c r="A317">
        <v>316</v>
      </c>
      <c r="B317">
        <v>1988</v>
      </c>
      <c r="C317">
        <v>46.583333333333336</v>
      </c>
      <c r="D317">
        <v>-71.2</v>
      </c>
      <c r="E317">
        <v>141</v>
      </c>
      <c r="F317">
        <v>259</v>
      </c>
    </row>
    <row r="318" spans="1:6">
      <c r="A318">
        <v>317</v>
      </c>
      <c r="B318">
        <v>1988</v>
      </c>
      <c r="C318">
        <v>46.583333333333336</v>
      </c>
      <c r="D318">
        <v>-71.2</v>
      </c>
      <c r="E318">
        <v>141</v>
      </c>
      <c r="F318">
        <v>259</v>
      </c>
    </row>
    <row r="319" spans="1:6">
      <c r="A319">
        <v>318</v>
      </c>
      <c r="B319">
        <v>1989</v>
      </c>
      <c r="C319">
        <v>46.583333333333336</v>
      </c>
      <c r="D319">
        <v>-71.2</v>
      </c>
      <c r="E319">
        <v>141</v>
      </c>
      <c r="F319">
        <v>259</v>
      </c>
    </row>
    <row r="320" spans="1:6">
      <c r="A320">
        <v>319</v>
      </c>
      <c r="B320">
        <v>1989</v>
      </c>
      <c r="C320">
        <v>46.583333333333336</v>
      </c>
      <c r="D320">
        <v>-71.2</v>
      </c>
      <c r="E320">
        <v>141</v>
      </c>
      <c r="F320">
        <v>259</v>
      </c>
    </row>
    <row r="321" spans="1:6">
      <c r="A321">
        <v>320</v>
      </c>
      <c r="B321">
        <v>1989</v>
      </c>
      <c r="C321">
        <v>46.583333333333336</v>
      </c>
      <c r="D321">
        <v>-71.2</v>
      </c>
      <c r="E321">
        <v>141</v>
      </c>
      <c r="F321">
        <v>259</v>
      </c>
    </row>
    <row r="322" spans="1:6">
      <c r="A322">
        <v>321</v>
      </c>
      <c r="B322">
        <v>1989</v>
      </c>
      <c r="C322">
        <v>46.583333333333336</v>
      </c>
      <c r="D322">
        <v>-71.2</v>
      </c>
      <c r="E322">
        <v>141</v>
      </c>
      <c r="F322">
        <v>259</v>
      </c>
    </row>
    <row r="323" spans="1:6">
      <c r="A323">
        <v>322</v>
      </c>
      <c r="B323">
        <v>1989</v>
      </c>
      <c r="C323">
        <v>46.583333333333336</v>
      </c>
      <c r="D323">
        <v>-71.2</v>
      </c>
      <c r="E323">
        <v>141</v>
      </c>
      <c r="F323">
        <v>259</v>
      </c>
    </row>
    <row r="324" spans="1:6">
      <c r="A324">
        <v>323</v>
      </c>
      <c r="B324">
        <v>1989</v>
      </c>
      <c r="C324">
        <v>46.583333333333336</v>
      </c>
      <c r="D324">
        <v>-71.2</v>
      </c>
      <c r="E324">
        <v>141</v>
      </c>
      <c r="F324">
        <v>259</v>
      </c>
    </row>
    <row r="325" spans="1:6">
      <c r="A325">
        <v>324</v>
      </c>
      <c r="B325">
        <v>1989</v>
      </c>
      <c r="C325">
        <v>46.583333333333336</v>
      </c>
      <c r="D325">
        <v>-71.2</v>
      </c>
      <c r="E325">
        <v>141</v>
      </c>
      <c r="F325">
        <v>259</v>
      </c>
    </row>
    <row r="326" spans="1:6">
      <c r="A326">
        <v>325</v>
      </c>
      <c r="B326">
        <v>1989</v>
      </c>
      <c r="C326">
        <v>46.583333333333336</v>
      </c>
      <c r="D326">
        <v>-71.2</v>
      </c>
      <c r="E326">
        <v>141</v>
      </c>
      <c r="F326">
        <v>259</v>
      </c>
    </row>
    <row r="327" spans="1:6">
      <c r="A327">
        <v>326</v>
      </c>
      <c r="B327">
        <v>1998</v>
      </c>
      <c r="C327">
        <v>45.216666666666669</v>
      </c>
      <c r="D327">
        <v>-73.283333333333331</v>
      </c>
      <c r="E327">
        <v>119</v>
      </c>
    </row>
    <row r="328" spans="1:6">
      <c r="A328">
        <v>327</v>
      </c>
      <c r="B328">
        <v>1998</v>
      </c>
      <c r="C328">
        <v>45.216666666666669</v>
      </c>
      <c r="D328">
        <v>-73.283333333333331</v>
      </c>
      <c r="E328">
        <v>119</v>
      </c>
    </row>
    <row r="329" spans="1:6">
      <c r="A329">
        <v>328</v>
      </c>
      <c r="B329">
        <v>1999</v>
      </c>
      <c r="C329">
        <v>45.216666666666669</v>
      </c>
      <c r="D329">
        <v>-73.283333333333331</v>
      </c>
      <c r="E329">
        <v>120</v>
      </c>
    </row>
    <row r="330" spans="1:6">
      <c r="A330">
        <v>329</v>
      </c>
      <c r="B330">
        <v>1999</v>
      </c>
      <c r="C330">
        <v>45.216666666666669</v>
      </c>
      <c r="D330">
        <v>-73.283333333333331</v>
      </c>
      <c r="E330">
        <v>120</v>
      </c>
    </row>
    <row r="331" spans="1:6">
      <c r="A331">
        <v>330</v>
      </c>
      <c r="B331">
        <v>1992</v>
      </c>
      <c r="C331">
        <v>45.31583333333333</v>
      </c>
      <c r="D331">
        <v>-73.345555555555549</v>
      </c>
      <c r="E331">
        <v>126</v>
      </c>
      <c r="F331">
        <v>280</v>
      </c>
    </row>
    <row r="332" spans="1:6">
      <c r="A332">
        <v>331</v>
      </c>
      <c r="B332">
        <v>1993</v>
      </c>
      <c r="C332">
        <v>45.31583333333333</v>
      </c>
      <c r="D332">
        <v>-73.345555555555549</v>
      </c>
      <c r="E332">
        <v>126</v>
      </c>
      <c r="F332">
        <v>280</v>
      </c>
    </row>
    <row r="333" spans="1:6">
      <c r="A333">
        <v>332</v>
      </c>
      <c r="B333">
        <v>1994</v>
      </c>
      <c r="C333">
        <v>45.31583333333333</v>
      </c>
      <c r="D333">
        <v>-73.345555555555549</v>
      </c>
      <c r="E333">
        <v>126</v>
      </c>
      <c r="F333">
        <v>280</v>
      </c>
    </row>
    <row r="334" spans="1:6">
      <c r="A334">
        <v>333</v>
      </c>
      <c r="B334">
        <v>1996</v>
      </c>
      <c r="C334">
        <v>45.31583333333333</v>
      </c>
      <c r="D334">
        <v>-73.345555555555549</v>
      </c>
      <c r="E334">
        <v>126</v>
      </c>
      <c r="F334">
        <v>280</v>
      </c>
    </row>
    <row r="335" spans="1:6">
      <c r="A335">
        <v>334</v>
      </c>
      <c r="B335">
        <v>1998</v>
      </c>
      <c r="C335">
        <v>45.31583333333333</v>
      </c>
      <c r="D335">
        <v>-73.345555555555549</v>
      </c>
      <c r="E335">
        <v>126</v>
      </c>
      <c r="F335">
        <v>280</v>
      </c>
    </row>
    <row r="336" spans="1:6">
      <c r="A336">
        <v>335</v>
      </c>
      <c r="B336">
        <v>2000</v>
      </c>
      <c r="C336">
        <v>45.31583333333333</v>
      </c>
      <c r="D336">
        <v>-73.345555555555549</v>
      </c>
      <c r="E336">
        <v>126</v>
      </c>
      <c r="F336">
        <v>280</v>
      </c>
    </row>
    <row r="337" spans="1:5">
      <c r="A337">
        <v>336</v>
      </c>
      <c r="B337">
        <v>1998</v>
      </c>
      <c r="C337">
        <v>45.65</v>
      </c>
      <c r="D337">
        <v>-72.683333333333337</v>
      </c>
      <c r="E337">
        <v>121</v>
      </c>
    </row>
    <row r="338" spans="1:5">
      <c r="A338">
        <v>337</v>
      </c>
      <c r="B338">
        <v>1998</v>
      </c>
      <c r="C338">
        <v>45.733333333333334</v>
      </c>
      <c r="D338">
        <v>-72.916666666666671</v>
      </c>
      <c r="E338">
        <v>119</v>
      </c>
    </row>
    <row r="339" spans="1:5">
      <c r="A339">
        <v>338</v>
      </c>
      <c r="B339">
        <v>1998</v>
      </c>
      <c r="C339">
        <v>45.35</v>
      </c>
      <c r="D339">
        <v>-72.933333333333337</v>
      </c>
      <c r="E339">
        <v>121</v>
      </c>
    </row>
    <row r="340" spans="1:5">
      <c r="A340">
        <v>339</v>
      </c>
      <c r="B340">
        <v>1998</v>
      </c>
      <c r="C340">
        <v>45.911944444444444</v>
      </c>
      <c r="D340">
        <v>-72.931666666666672</v>
      </c>
      <c r="E340">
        <v>136</v>
      </c>
    </row>
    <row r="341" spans="1:5">
      <c r="A341">
        <v>340</v>
      </c>
      <c r="B341">
        <v>1998</v>
      </c>
      <c r="C341">
        <v>45.2</v>
      </c>
      <c r="D341">
        <v>-72.75</v>
      </c>
      <c r="E341">
        <v>128</v>
      </c>
    </row>
    <row r="342" spans="1:5">
      <c r="A342">
        <v>341</v>
      </c>
      <c r="B342">
        <v>1998</v>
      </c>
      <c r="C342">
        <v>45.9</v>
      </c>
      <c r="D342">
        <v>-73.666666666666671</v>
      </c>
      <c r="E342">
        <v>134</v>
      </c>
    </row>
    <row r="343" spans="1:5">
      <c r="A343">
        <v>342</v>
      </c>
      <c r="B343">
        <v>1998</v>
      </c>
      <c r="C343">
        <v>45.651944444444446</v>
      </c>
      <c r="D343">
        <v>-72.693333333333342</v>
      </c>
      <c r="E343">
        <v>120</v>
      </c>
    </row>
    <row r="344" spans="1:5">
      <c r="A344">
        <v>343</v>
      </c>
      <c r="B344">
        <v>1998</v>
      </c>
      <c r="C344">
        <v>45.911944444444444</v>
      </c>
      <c r="D344">
        <v>-72.931666666666672</v>
      </c>
      <c r="E344">
        <v>127</v>
      </c>
    </row>
    <row r="345" spans="1:5">
      <c r="A345">
        <v>344</v>
      </c>
      <c r="B345">
        <v>1998</v>
      </c>
      <c r="C345">
        <v>45.966666666666669</v>
      </c>
      <c r="D345">
        <v>-73.716666666666669</v>
      </c>
      <c r="E345">
        <v>121</v>
      </c>
    </row>
    <row r="346" spans="1:5">
      <c r="A346">
        <v>345</v>
      </c>
      <c r="B346">
        <v>1998</v>
      </c>
      <c r="C346">
        <v>45.783333333333331</v>
      </c>
      <c r="D346">
        <v>-73.183333333333337</v>
      </c>
      <c r="E346">
        <v>121</v>
      </c>
    </row>
    <row r="347" spans="1:5">
      <c r="A347">
        <v>346</v>
      </c>
      <c r="B347">
        <v>1998</v>
      </c>
      <c r="C347">
        <v>47.116666666666667</v>
      </c>
      <c r="D347">
        <v>-72.983333333333334</v>
      </c>
      <c r="E347">
        <v>127</v>
      </c>
    </row>
    <row r="348" spans="1:5">
      <c r="A348">
        <v>347</v>
      </c>
      <c r="B348">
        <v>1998</v>
      </c>
      <c r="C348">
        <v>45.911944444444444</v>
      </c>
      <c r="D348">
        <v>-72.931666666666672</v>
      </c>
      <c r="E348">
        <v>128</v>
      </c>
    </row>
    <row r="349" spans="1:5">
      <c r="A349">
        <v>348</v>
      </c>
      <c r="B349">
        <v>1998</v>
      </c>
      <c r="C349">
        <v>45.911944444444444</v>
      </c>
      <c r="D349">
        <v>-72.931666666666672</v>
      </c>
      <c r="E349">
        <v>125</v>
      </c>
    </row>
    <row r="350" spans="1:5">
      <c r="A350">
        <v>349</v>
      </c>
      <c r="B350">
        <v>1998</v>
      </c>
      <c r="C350">
        <v>45.43333333333333</v>
      </c>
      <c r="D350">
        <v>-73.166666666666671</v>
      </c>
      <c r="E350">
        <v>119</v>
      </c>
    </row>
    <row r="351" spans="1:5">
      <c r="A351">
        <v>350</v>
      </c>
      <c r="B351">
        <v>1998</v>
      </c>
      <c r="C351">
        <v>45.665555555555557</v>
      </c>
      <c r="D351">
        <v>-73.050277777777779</v>
      </c>
      <c r="E351">
        <v>118</v>
      </c>
    </row>
    <row r="352" spans="1:5">
      <c r="A352">
        <v>351</v>
      </c>
      <c r="B352">
        <v>1998</v>
      </c>
      <c r="C352">
        <v>46.133333333333333</v>
      </c>
      <c r="D352">
        <v>-73.516666666666666</v>
      </c>
      <c r="E352">
        <v>123</v>
      </c>
    </row>
    <row r="353" spans="1:5">
      <c r="A353">
        <v>352</v>
      </c>
      <c r="B353">
        <v>1998</v>
      </c>
      <c r="C353">
        <v>45.35</v>
      </c>
      <c r="D353">
        <v>-72.933333333333337</v>
      </c>
      <c r="E353">
        <v>121</v>
      </c>
    </row>
    <row r="354" spans="1:5">
      <c r="A354">
        <v>353</v>
      </c>
      <c r="B354">
        <v>1998</v>
      </c>
      <c r="C354">
        <v>45.43805555555555</v>
      </c>
      <c r="D354">
        <v>-72.888055555555567</v>
      </c>
      <c r="E354">
        <v>129</v>
      </c>
    </row>
    <row r="355" spans="1:5">
      <c r="A355">
        <v>354</v>
      </c>
      <c r="B355">
        <v>1998</v>
      </c>
      <c r="C355">
        <v>46.016666666666666</v>
      </c>
      <c r="D355">
        <v>-73.45</v>
      </c>
      <c r="E355">
        <v>131</v>
      </c>
    </row>
    <row r="356" spans="1:5">
      <c r="A356">
        <v>355</v>
      </c>
      <c r="B356">
        <v>1998</v>
      </c>
      <c r="C356">
        <v>45.171666666666667</v>
      </c>
      <c r="D356">
        <v>-72.947222222222223</v>
      </c>
      <c r="E356">
        <v>132</v>
      </c>
    </row>
    <row r="357" spans="1:5">
      <c r="A357">
        <v>356</v>
      </c>
      <c r="B357">
        <v>1998</v>
      </c>
      <c r="C357">
        <v>45.95</v>
      </c>
      <c r="D357">
        <v>-73.566666666666663</v>
      </c>
      <c r="E357">
        <v>121</v>
      </c>
    </row>
    <row r="358" spans="1:5">
      <c r="A358">
        <v>357</v>
      </c>
      <c r="B358">
        <v>1999</v>
      </c>
      <c r="C358">
        <v>45.5</v>
      </c>
      <c r="D358">
        <v>-72.900000000000006</v>
      </c>
      <c r="E358">
        <v>123</v>
      </c>
    </row>
    <row r="359" spans="1:5">
      <c r="A359">
        <v>358</v>
      </c>
      <c r="B359">
        <v>1999</v>
      </c>
      <c r="C359">
        <v>45.116666666666667</v>
      </c>
      <c r="D359">
        <v>-74.349999999999994</v>
      </c>
      <c r="E359">
        <v>124</v>
      </c>
    </row>
    <row r="360" spans="1:5">
      <c r="A360">
        <v>359</v>
      </c>
      <c r="B360">
        <v>1999</v>
      </c>
      <c r="C360">
        <v>45.783333333333331</v>
      </c>
      <c r="D360">
        <v>-73.183333333333337</v>
      </c>
      <c r="E360">
        <v>119</v>
      </c>
    </row>
    <row r="361" spans="1:5">
      <c r="A361">
        <v>360</v>
      </c>
      <c r="B361">
        <v>1999</v>
      </c>
      <c r="C361">
        <v>45.533333333333331</v>
      </c>
      <c r="D361">
        <v>-73</v>
      </c>
      <c r="E361">
        <v>120</v>
      </c>
    </row>
    <row r="362" spans="1:5">
      <c r="A362">
        <v>361</v>
      </c>
      <c r="B362">
        <v>1999</v>
      </c>
      <c r="C362">
        <v>45.43805555555555</v>
      </c>
      <c r="D362">
        <v>-72.888055555555567</v>
      </c>
      <c r="E362">
        <v>125</v>
      </c>
    </row>
    <row r="363" spans="1:5">
      <c r="A363">
        <v>362</v>
      </c>
      <c r="B363">
        <v>1999</v>
      </c>
      <c r="C363">
        <v>45.5</v>
      </c>
      <c r="D363">
        <v>-72.900000000000006</v>
      </c>
      <c r="E363">
        <v>116</v>
      </c>
    </row>
    <row r="364" spans="1:5">
      <c r="A364">
        <v>363</v>
      </c>
      <c r="B364">
        <v>1999</v>
      </c>
      <c r="C364">
        <v>45.68333333333333</v>
      </c>
      <c r="D364">
        <v>-73.433333333333337</v>
      </c>
      <c r="E364">
        <v>118</v>
      </c>
    </row>
    <row r="365" spans="1:5">
      <c r="A365">
        <v>364</v>
      </c>
      <c r="B365">
        <v>1999</v>
      </c>
      <c r="C365">
        <v>45.416666666666664</v>
      </c>
      <c r="D365">
        <v>-73</v>
      </c>
      <c r="E365">
        <v>119</v>
      </c>
    </row>
    <row r="366" spans="1:5">
      <c r="A366">
        <v>365</v>
      </c>
      <c r="B366">
        <v>1999</v>
      </c>
      <c r="C366">
        <v>45.43805555555555</v>
      </c>
      <c r="D366">
        <v>-72.888055555555567</v>
      </c>
      <c r="E366">
        <v>126</v>
      </c>
    </row>
    <row r="367" spans="1:5">
      <c r="A367">
        <v>366</v>
      </c>
      <c r="B367">
        <v>1999</v>
      </c>
      <c r="C367">
        <v>45.35</v>
      </c>
      <c r="D367">
        <v>-72.933333333333337</v>
      </c>
      <c r="E367">
        <v>118</v>
      </c>
    </row>
    <row r="368" spans="1:5">
      <c r="A368">
        <v>367</v>
      </c>
      <c r="B368">
        <v>1999</v>
      </c>
      <c r="C368">
        <v>45.43805555555555</v>
      </c>
      <c r="D368">
        <v>-72.888055555555567</v>
      </c>
      <c r="E368">
        <v>124</v>
      </c>
    </row>
    <row r="369" spans="1:5">
      <c r="A369">
        <v>368</v>
      </c>
      <c r="B369">
        <v>1999</v>
      </c>
      <c r="C369">
        <v>45.5</v>
      </c>
      <c r="D369">
        <v>-72.900000000000006</v>
      </c>
      <c r="E369">
        <v>121</v>
      </c>
    </row>
    <row r="370" spans="1:5">
      <c r="A370">
        <v>369</v>
      </c>
      <c r="B370">
        <v>1999</v>
      </c>
      <c r="C370">
        <v>45.56666666666667</v>
      </c>
      <c r="D370">
        <v>-73.2</v>
      </c>
      <c r="E370">
        <v>137</v>
      </c>
    </row>
    <row r="371" spans="1:5">
      <c r="A371">
        <v>370</v>
      </c>
      <c r="B371">
        <v>1999</v>
      </c>
      <c r="C371">
        <v>45.783333333333331</v>
      </c>
      <c r="D371">
        <v>-73.183333333333337</v>
      </c>
      <c r="E371">
        <v>125</v>
      </c>
    </row>
    <row r="372" spans="1:5">
      <c r="A372">
        <v>371</v>
      </c>
      <c r="B372">
        <v>1999</v>
      </c>
      <c r="C372">
        <v>45.616666666666667</v>
      </c>
      <c r="D372">
        <v>-72.95</v>
      </c>
      <c r="E372">
        <v>120</v>
      </c>
    </row>
    <row r="373" spans="1:5">
      <c r="A373">
        <v>372</v>
      </c>
      <c r="B373">
        <v>1999</v>
      </c>
      <c r="C373">
        <v>45.466666666666669</v>
      </c>
      <c r="D373">
        <v>-73.266666666666666</v>
      </c>
      <c r="E373">
        <v>123</v>
      </c>
    </row>
    <row r="374" spans="1:5">
      <c r="A374">
        <v>373</v>
      </c>
      <c r="B374">
        <v>1999</v>
      </c>
      <c r="C374">
        <v>45.124722222222225</v>
      </c>
      <c r="D374">
        <v>-73.068888888888878</v>
      </c>
      <c r="E374">
        <v>123</v>
      </c>
    </row>
    <row r="375" spans="1:5">
      <c r="A375">
        <v>374</v>
      </c>
      <c r="B375">
        <v>1999</v>
      </c>
      <c r="C375">
        <v>45.3</v>
      </c>
      <c r="D375">
        <v>-74.3</v>
      </c>
      <c r="E375">
        <v>126</v>
      </c>
    </row>
    <row r="376" spans="1:5">
      <c r="A376">
        <v>375</v>
      </c>
      <c r="B376">
        <v>1999</v>
      </c>
      <c r="C376">
        <v>45.95</v>
      </c>
      <c r="D376">
        <v>-73.083333333333329</v>
      </c>
      <c r="E376">
        <v>122</v>
      </c>
    </row>
    <row r="377" spans="1:5">
      <c r="A377">
        <v>376</v>
      </c>
      <c r="B377">
        <v>1999</v>
      </c>
      <c r="C377">
        <v>45.973333333333336</v>
      </c>
      <c r="D377">
        <v>-72.999166666666667</v>
      </c>
      <c r="E377">
        <v>120</v>
      </c>
    </row>
    <row r="378" spans="1:5">
      <c r="A378">
        <v>377</v>
      </c>
      <c r="B378">
        <v>1999</v>
      </c>
      <c r="C378">
        <v>45.124722222222225</v>
      </c>
      <c r="D378">
        <v>-73.068888888888878</v>
      </c>
      <c r="E378">
        <v>123</v>
      </c>
    </row>
    <row r="379" spans="1:5">
      <c r="A379">
        <v>378</v>
      </c>
      <c r="B379">
        <v>1999</v>
      </c>
      <c r="C379">
        <v>45.783333333333331</v>
      </c>
      <c r="D379">
        <v>-73.183333333333337</v>
      </c>
      <c r="E379">
        <v>125</v>
      </c>
    </row>
    <row r="380" spans="1:5">
      <c r="A380">
        <v>379</v>
      </c>
      <c r="B380">
        <v>1999</v>
      </c>
      <c r="C380">
        <v>45.35</v>
      </c>
      <c r="D380">
        <v>-72.933333333333337</v>
      </c>
      <c r="E380">
        <v>124</v>
      </c>
    </row>
    <row r="381" spans="1:5">
      <c r="A381">
        <v>380</v>
      </c>
      <c r="B381">
        <v>1999</v>
      </c>
      <c r="C381">
        <v>45.68333333333333</v>
      </c>
      <c r="D381">
        <v>-73.2</v>
      </c>
      <c r="E381">
        <v>118</v>
      </c>
    </row>
    <row r="382" spans="1:5">
      <c r="A382">
        <v>381</v>
      </c>
      <c r="B382">
        <v>1999</v>
      </c>
      <c r="C382">
        <v>45.8</v>
      </c>
      <c r="D382">
        <v>-72.86666666666666</v>
      </c>
      <c r="E382">
        <v>116</v>
      </c>
    </row>
    <row r="383" spans="1:5">
      <c r="A383">
        <v>382</v>
      </c>
      <c r="B383">
        <v>1999</v>
      </c>
      <c r="C383">
        <v>45.43333333333333</v>
      </c>
      <c r="D383">
        <v>-73.166666666666671</v>
      </c>
      <c r="E383">
        <v>123</v>
      </c>
    </row>
    <row r="384" spans="1:5">
      <c r="A384">
        <v>383</v>
      </c>
      <c r="B384">
        <v>1999</v>
      </c>
      <c r="C384">
        <v>45.18333333333333</v>
      </c>
      <c r="D384">
        <v>-73.849999999999994</v>
      </c>
      <c r="E384">
        <v>123</v>
      </c>
    </row>
    <row r="385" spans="1:5">
      <c r="A385">
        <v>384</v>
      </c>
      <c r="B385">
        <v>1999</v>
      </c>
      <c r="C385">
        <v>45.43333333333333</v>
      </c>
      <c r="D385">
        <v>-73.166666666666671</v>
      </c>
      <c r="E385">
        <v>120</v>
      </c>
    </row>
    <row r="386" spans="1:5">
      <c r="A386">
        <v>385</v>
      </c>
      <c r="B386">
        <v>1999</v>
      </c>
      <c r="C386">
        <v>45.5</v>
      </c>
      <c r="D386">
        <v>-72.900000000000006</v>
      </c>
      <c r="E386">
        <v>137</v>
      </c>
    </row>
    <row r="387" spans="1:5">
      <c r="A387">
        <v>386</v>
      </c>
      <c r="B387">
        <v>1999</v>
      </c>
      <c r="C387">
        <v>45.724166666666669</v>
      </c>
      <c r="D387">
        <v>-72.856944444444437</v>
      </c>
      <c r="E387">
        <v>119</v>
      </c>
    </row>
    <row r="388" spans="1:5">
      <c r="A388">
        <v>387</v>
      </c>
      <c r="B388">
        <v>1999</v>
      </c>
      <c r="C388">
        <v>45.911944444444444</v>
      </c>
      <c r="D388">
        <v>-72.931666666666672</v>
      </c>
      <c r="E388">
        <v>123</v>
      </c>
    </row>
    <row r="389" spans="1:5">
      <c r="A389">
        <v>388</v>
      </c>
      <c r="B389">
        <v>1999</v>
      </c>
      <c r="C389">
        <v>45.35</v>
      </c>
      <c r="D389">
        <v>-72.933333333333337</v>
      </c>
      <c r="E389">
        <v>120</v>
      </c>
    </row>
    <row r="390" spans="1:5">
      <c r="A390">
        <v>389</v>
      </c>
      <c r="B390">
        <v>1999</v>
      </c>
      <c r="C390">
        <v>45.665555555555557</v>
      </c>
      <c r="D390">
        <v>-73.050277777777779</v>
      </c>
      <c r="E390">
        <v>115</v>
      </c>
    </row>
    <row r="391" spans="1:5">
      <c r="A391">
        <v>390</v>
      </c>
      <c r="B391">
        <v>1999</v>
      </c>
      <c r="C391">
        <v>45.133333333333333</v>
      </c>
      <c r="D391">
        <v>-74</v>
      </c>
      <c r="E391">
        <v>118</v>
      </c>
    </row>
    <row r="392" spans="1:5">
      <c r="A392">
        <v>391</v>
      </c>
      <c r="B392">
        <v>1999</v>
      </c>
      <c r="C392">
        <v>45.2</v>
      </c>
      <c r="D392">
        <v>-72.75</v>
      </c>
      <c r="E392">
        <v>121</v>
      </c>
    </row>
    <row r="393" spans="1:5">
      <c r="A393">
        <v>392</v>
      </c>
      <c r="B393">
        <v>1999</v>
      </c>
      <c r="C393">
        <v>45.733333333333334</v>
      </c>
      <c r="D393">
        <v>-72.916666666666671</v>
      </c>
      <c r="E393">
        <v>120</v>
      </c>
    </row>
    <row r="394" spans="1:5">
      <c r="A394">
        <v>393</v>
      </c>
      <c r="B394">
        <v>1999</v>
      </c>
      <c r="C394">
        <v>45.291388888888889</v>
      </c>
      <c r="D394">
        <v>-74.175555555555562</v>
      </c>
      <c r="E394">
        <v>132</v>
      </c>
    </row>
    <row r="395" spans="1:5">
      <c r="A395">
        <v>394</v>
      </c>
      <c r="B395">
        <v>1999</v>
      </c>
      <c r="C395">
        <v>45.68333333333333</v>
      </c>
      <c r="D395">
        <v>-73.2</v>
      </c>
      <c r="E395">
        <v>117</v>
      </c>
    </row>
    <row r="396" spans="1:5">
      <c r="A396">
        <v>395</v>
      </c>
      <c r="B396">
        <v>1999</v>
      </c>
      <c r="C396">
        <v>45.911944444444444</v>
      </c>
      <c r="D396">
        <v>-72.931666666666672</v>
      </c>
      <c r="E396">
        <v>125</v>
      </c>
    </row>
    <row r="397" spans="1:5">
      <c r="A397">
        <v>396</v>
      </c>
      <c r="B397">
        <v>1999</v>
      </c>
      <c r="C397">
        <v>45.2</v>
      </c>
      <c r="D397">
        <v>-73.983333333333334</v>
      </c>
      <c r="E397">
        <v>123</v>
      </c>
    </row>
    <row r="398" spans="1:5">
      <c r="A398">
        <v>397</v>
      </c>
      <c r="B398">
        <v>1999</v>
      </c>
      <c r="C398">
        <v>45.43805555555555</v>
      </c>
      <c r="D398">
        <v>-72.888055555555567</v>
      </c>
      <c r="E398">
        <v>123</v>
      </c>
    </row>
    <row r="399" spans="1:5">
      <c r="A399">
        <v>398</v>
      </c>
      <c r="B399">
        <v>1999</v>
      </c>
      <c r="C399">
        <v>45.133333333333333</v>
      </c>
      <c r="D399">
        <v>-74</v>
      </c>
      <c r="E399">
        <v>118</v>
      </c>
    </row>
    <row r="400" spans="1:5">
      <c r="A400">
        <v>399</v>
      </c>
      <c r="B400">
        <v>1999</v>
      </c>
      <c r="C400">
        <v>45.35</v>
      </c>
      <c r="D400">
        <v>-72.933333333333337</v>
      </c>
      <c r="E400">
        <v>120</v>
      </c>
    </row>
    <row r="401" spans="1:5">
      <c r="A401">
        <v>400</v>
      </c>
      <c r="B401">
        <v>1999</v>
      </c>
      <c r="C401">
        <v>45.25</v>
      </c>
      <c r="D401">
        <v>-73.8</v>
      </c>
      <c r="E401">
        <v>125</v>
      </c>
    </row>
    <row r="402" spans="1:5">
      <c r="A402">
        <v>401</v>
      </c>
      <c r="B402">
        <v>1999</v>
      </c>
      <c r="C402">
        <v>45.18333333333333</v>
      </c>
      <c r="D402">
        <v>-73.849999999999994</v>
      </c>
      <c r="E402">
        <v>123</v>
      </c>
    </row>
    <row r="403" spans="1:5">
      <c r="A403">
        <v>402</v>
      </c>
      <c r="B403">
        <v>1999</v>
      </c>
      <c r="C403">
        <v>45.68333333333333</v>
      </c>
      <c r="D403">
        <v>-73.2</v>
      </c>
      <c r="E403">
        <v>123</v>
      </c>
    </row>
    <row r="404" spans="1:5">
      <c r="A404">
        <v>403</v>
      </c>
      <c r="B404">
        <v>2000</v>
      </c>
      <c r="C404">
        <v>45.5</v>
      </c>
      <c r="D404">
        <v>-72.900000000000006</v>
      </c>
    </row>
    <row r="405" spans="1:5">
      <c r="A405">
        <v>404</v>
      </c>
      <c r="B405">
        <v>2000</v>
      </c>
      <c r="C405">
        <v>45.216666666666669</v>
      </c>
      <c r="D405">
        <v>-73.733333333333334</v>
      </c>
      <c r="E405">
        <v>128</v>
      </c>
    </row>
    <row r="406" spans="1:5">
      <c r="A406">
        <v>405</v>
      </c>
      <c r="B406">
        <v>2000</v>
      </c>
      <c r="C406">
        <v>45.65</v>
      </c>
      <c r="D406">
        <v>-72.566666666666663</v>
      </c>
      <c r="E406">
        <v>137</v>
      </c>
    </row>
    <row r="407" spans="1:5">
      <c r="A407">
        <v>406</v>
      </c>
      <c r="B407">
        <v>2000</v>
      </c>
      <c r="C407">
        <v>45.533333333333331</v>
      </c>
      <c r="D407">
        <v>-73</v>
      </c>
      <c r="E407">
        <v>152</v>
      </c>
    </row>
    <row r="408" spans="1:5">
      <c r="A408">
        <v>407</v>
      </c>
      <c r="B408">
        <v>2000</v>
      </c>
      <c r="C408">
        <v>45.416666666666664</v>
      </c>
      <c r="D408">
        <v>-73</v>
      </c>
      <c r="E408">
        <v>138</v>
      </c>
    </row>
    <row r="409" spans="1:5">
      <c r="A409">
        <v>408</v>
      </c>
      <c r="B409">
        <v>2000</v>
      </c>
      <c r="C409">
        <v>45.665555555555557</v>
      </c>
      <c r="D409">
        <v>-73.050277777777779</v>
      </c>
      <c r="E409">
        <v>124</v>
      </c>
    </row>
    <row r="410" spans="1:5">
      <c r="A410">
        <v>409</v>
      </c>
      <c r="B410">
        <v>2000</v>
      </c>
      <c r="C410">
        <v>45.733333333333334</v>
      </c>
      <c r="D410">
        <v>-72.733333333333334</v>
      </c>
      <c r="E410">
        <v>124</v>
      </c>
    </row>
    <row r="411" spans="1:5">
      <c r="A411">
        <v>410</v>
      </c>
      <c r="B411">
        <v>2000</v>
      </c>
      <c r="C411">
        <v>45.724166666666669</v>
      </c>
      <c r="D411">
        <v>-72.856944444444437</v>
      </c>
    </row>
    <row r="412" spans="1:5">
      <c r="A412">
        <v>411</v>
      </c>
      <c r="B412">
        <v>2000</v>
      </c>
      <c r="C412">
        <v>45.416666666666664</v>
      </c>
      <c r="D412">
        <v>-73</v>
      </c>
      <c r="E412">
        <v>129</v>
      </c>
    </row>
    <row r="413" spans="1:5">
      <c r="A413">
        <v>412</v>
      </c>
      <c r="B413">
        <v>2000</v>
      </c>
      <c r="C413">
        <v>45.966666666666669</v>
      </c>
      <c r="D413">
        <v>-72.683333333333337</v>
      </c>
      <c r="E413">
        <v>139</v>
      </c>
    </row>
    <row r="414" spans="1:5">
      <c r="A414">
        <v>413</v>
      </c>
      <c r="B414">
        <v>2000</v>
      </c>
      <c r="C414">
        <v>45.911944444444444</v>
      </c>
      <c r="D414">
        <v>-72.931666666666672</v>
      </c>
      <c r="E414">
        <v>136</v>
      </c>
    </row>
    <row r="415" spans="1:5">
      <c r="A415">
        <v>414</v>
      </c>
      <c r="B415">
        <v>2000</v>
      </c>
      <c r="C415">
        <v>45.65</v>
      </c>
      <c r="D415">
        <v>-72.766666666666666</v>
      </c>
      <c r="E415">
        <v>151</v>
      </c>
    </row>
    <row r="416" spans="1:5">
      <c r="A416">
        <v>415</v>
      </c>
      <c r="B416">
        <v>2000</v>
      </c>
      <c r="C416">
        <v>45.35</v>
      </c>
      <c r="D416">
        <v>-72.933333333333337</v>
      </c>
      <c r="E416">
        <v>151</v>
      </c>
    </row>
    <row r="417" spans="1:5">
      <c r="A417">
        <v>416</v>
      </c>
      <c r="B417">
        <v>2000</v>
      </c>
      <c r="C417">
        <v>45.35</v>
      </c>
      <c r="D417">
        <v>-72.933333333333337</v>
      </c>
      <c r="E417">
        <v>137</v>
      </c>
    </row>
    <row r="418" spans="1:5">
      <c r="A418">
        <v>417</v>
      </c>
      <c r="B418">
        <v>2000</v>
      </c>
      <c r="C418">
        <v>45.563888888888883</v>
      </c>
      <c r="D418">
        <v>-72.708888888888893</v>
      </c>
      <c r="E418">
        <v>151</v>
      </c>
    </row>
    <row r="419" spans="1:5">
      <c r="A419">
        <v>418</v>
      </c>
      <c r="B419">
        <v>2000</v>
      </c>
      <c r="C419">
        <v>45.177777777777777</v>
      </c>
      <c r="D419">
        <v>-74.129166666666663</v>
      </c>
      <c r="E419">
        <v>138</v>
      </c>
    </row>
    <row r="420" spans="1:5">
      <c r="A420">
        <v>419</v>
      </c>
      <c r="B420">
        <v>2000</v>
      </c>
      <c r="C420">
        <v>45.43333333333333</v>
      </c>
      <c r="D420">
        <v>-73.166666666666671</v>
      </c>
      <c r="E420">
        <v>127</v>
      </c>
    </row>
    <row r="421" spans="1:5">
      <c r="A421">
        <v>420</v>
      </c>
      <c r="B421">
        <v>2000</v>
      </c>
      <c r="C421">
        <v>45.65</v>
      </c>
      <c r="D421">
        <v>-72.766666666666666</v>
      </c>
      <c r="E421">
        <v>130</v>
      </c>
    </row>
    <row r="422" spans="1:5">
      <c r="A422">
        <v>421</v>
      </c>
      <c r="B422">
        <v>2001</v>
      </c>
      <c r="C422">
        <v>45.162500000000001</v>
      </c>
      <c r="D422">
        <v>-74.197222222222223</v>
      </c>
      <c r="E422">
        <v>123</v>
      </c>
    </row>
    <row r="423" spans="1:5">
      <c r="A423">
        <v>422</v>
      </c>
      <c r="B423">
        <v>2001</v>
      </c>
      <c r="C423">
        <v>45.5</v>
      </c>
      <c r="D423">
        <v>-72.900000000000006</v>
      </c>
      <c r="E423">
        <v>127</v>
      </c>
    </row>
    <row r="424" spans="1:5">
      <c r="A424">
        <v>423</v>
      </c>
      <c r="B424">
        <v>2001</v>
      </c>
      <c r="C424">
        <v>45.688333333333333</v>
      </c>
      <c r="D424">
        <v>-72.806111111111107</v>
      </c>
      <c r="E424">
        <v>118</v>
      </c>
    </row>
    <row r="425" spans="1:5">
      <c r="A425">
        <v>424</v>
      </c>
      <c r="B425">
        <v>2001</v>
      </c>
      <c r="C425">
        <v>45.733333333333334</v>
      </c>
      <c r="D425">
        <v>-72.916666666666671</v>
      </c>
      <c r="E425">
        <v>126</v>
      </c>
    </row>
    <row r="426" spans="1:5">
      <c r="A426">
        <v>425</v>
      </c>
      <c r="B426">
        <v>2001</v>
      </c>
      <c r="C426">
        <v>45.68333333333333</v>
      </c>
      <c r="D426">
        <v>-72.583333333333329</v>
      </c>
    </row>
    <row r="427" spans="1:5">
      <c r="A427">
        <v>426</v>
      </c>
      <c r="B427">
        <v>2001</v>
      </c>
      <c r="C427">
        <v>45.416666666666664</v>
      </c>
      <c r="D427">
        <v>-73</v>
      </c>
      <c r="E427">
        <v>124</v>
      </c>
    </row>
    <row r="428" spans="1:5">
      <c r="A428">
        <v>427</v>
      </c>
      <c r="B428">
        <v>2001</v>
      </c>
      <c r="C428">
        <v>45.65</v>
      </c>
      <c r="D428">
        <v>-72.566666666666663</v>
      </c>
      <c r="E428">
        <v>127</v>
      </c>
    </row>
    <row r="429" spans="1:5">
      <c r="A429">
        <v>428</v>
      </c>
      <c r="B429">
        <v>2001</v>
      </c>
      <c r="C429">
        <v>45.533333333333331</v>
      </c>
      <c r="D429">
        <v>-73</v>
      </c>
      <c r="E429">
        <v>121</v>
      </c>
    </row>
    <row r="430" spans="1:5">
      <c r="A430">
        <v>429</v>
      </c>
      <c r="B430">
        <v>2001</v>
      </c>
      <c r="C430">
        <v>46.016666666666666</v>
      </c>
      <c r="D430">
        <v>-73.566666666666663</v>
      </c>
      <c r="E430">
        <v>126</v>
      </c>
    </row>
    <row r="431" spans="1:5">
      <c r="A431">
        <v>430</v>
      </c>
      <c r="B431">
        <v>2001</v>
      </c>
      <c r="C431">
        <v>45.724166666666669</v>
      </c>
      <c r="D431">
        <v>-72.856944444444437</v>
      </c>
      <c r="E431">
        <v>121</v>
      </c>
    </row>
    <row r="432" spans="1:5">
      <c r="A432">
        <v>431</v>
      </c>
      <c r="B432">
        <v>2001</v>
      </c>
      <c r="C432">
        <v>45.65</v>
      </c>
      <c r="D432">
        <v>-72.683333333333337</v>
      </c>
      <c r="E432">
        <v>122</v>
      </c>
    </row>
    <row r="433" spans="1:5">
      <c r="A433">
        <v>432</v>
      </c>
      <c r="B433">
        <v>2001</v>
      </c>
      <c r="C433">
        <v>45.766666666666666</v>
      </c>
      <c r="D433">
        <v>-73.816666666666663</v>
      </c>
      <c r="E433">
        <v>121</v>
      </c>
    </row>
    <row r="434" spans="1:5">
      <c r="A434">
        <v>433</v>
      </c>
      <c r="B434">
        <v>2001</v>
      </c>
      <c r="C434">
        <v>45.65</v>
      </c>
      <c r="D434">
        <v>-72.683333333333337</v>
      </c>
      <c r="E434">
        <v>123</v>
      </c>
    </row>
    <row r="435" spans="1:5">
      <c r="A435">
        <v>434</v>
      </c>
      <c r="B435">
        <v>2001</v>
      </c>
      <c r="C435">
        <v>45.533333333333331</v>
      </c>
      <c r="D435">
        <v>-73</v>
      </c>
      <c r="E435">
        <v>122</v>
      </c>
    </row>
    <row r="436" spans="1:5">
      <c r="A436">
        <v>435</v>
      </c>
      <c r="B436">
        <v>2001</v>
      </c>
      <c r="C436">
        <v>46.133333333333333</v>
      </c>
      <c r="D436">
        <v>-73.516666666666666</v>
      </c>
      <c r="E436">
        <v>131</v>
      </c>
    </row>
    <row r="437" spans="1:5">
      <c r="A437">
        <v>436</v>
      </c>
      <c r="B437">
        <v>2001</v>
      </c>
      <c r="C437">
        <v>45.966666666666669</v>
      </c>
      <c r="D437">
        <v>-73.716666666666669</v>
      </c>
      <c r="E437">
        <v>125</v>
      </c>
    </row>
    <row r="438" spans="1:5">
      <c r="A438">
        <v>437</v>
      </c>
      <c r="B438">
        <v>2001</v>
      </c>
      <c r="C438">
        <v>45.856944444444444</v>
      </c>
      <c r="D438">
        <v>-73.590555555555554</v>
      </c>
      <c r="E438">
        <v>138</v>
      </c>
    </row>
    <row r="439" spans="1:5">
      <c r="A439">
        <v>438</v>
      </c>
      <c r="B439">
        <v>2001</v>
      </c>
      <c r="C439">
        <v>45.56666666666667</v>
      </c>
      <c r="D439">
        <v>-72.849999999999994</v>
      </c>
      <c r="E439">
        <v>127</v>
      </c>
    </row>
    <row r="440" spans="1:5">
      <c r="A440">
        <v>439</v>
      </c>
      <c r="B440">
        <v>2001</v>
      </c>
      <c r="C440">
        <v>45.563888888888883</v>
      </c>
      <c r="D440">
        <v>-72.708888888888893</v>
      </c>
      <c r="E440">
        <v>126</v>
      </c>
    </row>
    <row r="441" spans="1:5">
      <c r="A441">
        <v>440</v>
      </c>
      <c r="B441">
        <v>2001</v>
      </c>
      <c r="C441">
        <v>45.177777777777777</v>
      </c>
      <c r="D441">
        <v>-74.129166666666663</v>
      </c>
      <c r="E441">
        <v>121</v>
      </c>
    </row>
    <row r="442" spans="1:5">
      <c r="A442">
        <v>441</v>
      </c>
      <c r="B442">
        <v>2001</v>
      </c>
      <c r="C442">
        <v>46</v>
      </c>
      <c r="D442">
        <v>-72.75</v>
      </c>
      <c r="E442">
        <v>129</v>
      </c>
    </row>
    <row r="443" spans="1:5">
      <c r="A443">
        <v>442</v>
      </c>
      <c r="B443">
        <v>2001</v>
      </c>
      <c r="C443">
        <v>46.2</v>
      </c>
      <c r="D443">
        <v>-73.61666666666666</v>
      </c>
      <c r="E443">
        <v>127</v>
      </c>
    </row>
    <row r="444" spans="1:5">
      <c r="A444">
        <v>443</v>
      </c>
      <c r="B444">
        <v>2001</v>
      </c>
      <c r="C444">
        <v>45.783333333333331</v>
      </c>
      <c r="D444">
        <v>-73.150000000000006</v>
      </c>
      <c r="E444">
        <v>122</v>
      </c>
    </row>
    <row r="445" spans="1:5">
      <c r="A445">
        <v>444</v>
      </c>
      <c r="B445">
        <v>2001</v>
      </c>
      <c r="C445">
        <v>45.911944444444444</v>
      </c>
      <c r="D445">
        <v>-72.931666666666672</v>
      </c>
      <c r="E445">
        <v>128</v>
      </c>
    </row>
    <row r="446" spans="1:5">
      <c r="A446">
        <v>445</v>
      </c>
      <c r="B446">
        <v>2002</v>
      </c>
      <c r="C446">
        <v>45.956944444444446</v>
      </c>
      <c r="D446">
        <v>-72.855555555555554</v>
      </c>
      <c r="E446">
        <v>127</v>
      </c>
    </row>
    <row r="447" spans="1:5">
      <c r="A447">
        <v>446</v>
      </c>
      <c r="B447">
        <v>2002</v>
      </c>
      <c r="C447">
        <v>46.05</v>
      </c>
      <c r="D447">
        <v>-72.7</v>
      </c>
      <c r="E447">
        <v>132</v>
      </c>
    </row>
    <row r="448" spans="1:5">
      <c r="A448">
        <v>447</v>
      </c>
      <c r="B448">
        <v>2002</v>
      </c>
      <c r="C448">
        <v>46.133333333333333</v>
      </c>
      <c r="D448">
        <v>-73.516666666666666</v>
      </c>
      <c r="E448">
        <v>122</v>
      </c>
    </row>
    <row r="449" spans="1:5">
      <c r="A449">
        <v>448</v>
      </c>
      <c r="B449">
        <v>2002</v>
      </c>
      <c r="C449">
        <v>45.65</v>
      </c>
      <c r="D449">
        <v>-72.566666666666663</v>
      </c>
      <c r="E449">
        <v>129</v>
      </c>
    </row>
    <row r="450" spans="1:5">
      <c r="A450">
        <v>449</v>
      </c>
      <c r="B450">
        <v>2002</v>
      </c>
      <c r="C450">
        <v>45.766666666666666</v>
      </c>
      <c r="D450">
        <v>-73.816666666666663</v>
      </c>
      <c r="E450">
        <v>134</v>
      </c>
    </row>
    <row r="451" spans="1:5">
      <c r="A451">
        <v>450</v>
      </c>
      <c r="B451">
        <v>2002</v>
      </c>
      <c r="C451">
        <v>46.133333333333333</v>
      </c>
      <c r="D451">
        <v>-73.516666666666666</v>
      </c>
      <c r="E451">
        <v>122</v>
      </c>
    </row>
    <row r="452" spans="1:5">
      <c r="A452">
        <v>451</v>
      </c>
      <c r="B452">
        <v>2002</v>
      </c>
      <c r="C452">
        <v>46.133333333333333</v>
      </c>
      <c r="D452">
        <v>-73.516666666666666</v>
      </c>
      <c r="E452">
        <v>146</v>
      </c>
    </row>
    <row r="453" spans="1:5">
      <c r="A453">
        <v>452</v>
      </c>
      <c r="B453">
        <v>2002</v>
      </c>
      <c r="C453">
        <v>45.883333333333333</v>
      </c>
      <c r="D453">
        <v>-72.766666666666666</v>
      </c>
      <c r="E453">
        <v>130</v>
      </c>
    </row>
    <row r="454" spans="1:5">
      <c r="A454">
        <v>453</v>
      </c>
      <c r="B454">
        <v>2002</v>
      </c>
      <c r="C454">
        <v>45.35</v>
      </c>
      <c r="D454">
        <v>-72.933333333333337</v>
      </c>
      <c r="E454">
        <v>131</v>
      </c>
    </row>
    <row r="455" spans="1:5">
      <c r="A455">
        <v>454</v>
      </c>
      <c r="B455">
        <v>2002</v>
      </c>
      <c r="C455">
        <v>45.65</v>
      </c>
      <c r="D455">
        <v>-72.683333333333337</v>
      </c>
      <c r="E455">
        <v>126</v>
      </c>
    </row>
    <row r="456" spans="1:5">
      <c r="A456">
        <v>455</v>
      </c>
      <c r="B456">
        <v>2002</v>
      </c>
      <c r="C456">
        <v>45.65</v>
      </c>
      <c r="D456">
        <v>-72.766666666666666</v>
      </c>
      <c r="E456">
        <v>143</v>
      </c>
    </row>
    <row r="457" spans="1:5">
      <c r="A457">
        <v>456</v>
      </c>
      <c r="B457">
        <v>2002</v>
      </c>
      <c r="C457">
        <v>45.563888888888883</v>
      </c>
      <c r="D457">
        <v>-72.708888888888893</v>
      </c>
      <c r="E457">
        <v>143</v>
      </c>
    </row>
    <row r="458" spans="1:5">
      <c r="A458">
        <v>457</v>
      </c>
      <c r="B458">
        <v>2002</v>
      </c>
      <c r="C458">
        <v>45.883333333333333</v>
      </c>
      <c r="D458">
        <v>-72.766666666666666</v>
      </c>
      <c r="E458">
        <v>133</v>
      </c>
    </row>
    <row r="459" spans="1:5">
      <c r="A459">
        <v>458</v>
      </c>
      <c r="B459">
        <v>2002</v>
      </c>
      <c r="C459">
        <v>45.563888888888883</v>
      </c>
      <c r="D459">
        <v>-72.708888888888893</v>
      </c>
      <c r="E459">
        <v>129</v>
      </c>
    </row>
    <row r="460" spans="1:5">
      <c r="A460">
        <v>459</v>
      </c>
      <c r="B460">
        <v>2002</v>
      </c>
      <c r="C460">
        <v>45.911944444444444</v>
      </c>
      <c r="D460">
        <v>-72.931666666666672</v>
      </c>
      <c r="E460">
        <v>130</v>
      </c>
    </row>
    <row r="461" spans="1:5">
      <c r="A461">
        <v>460</v>
      </c>
      <c r="B461">
        <v>2002</v>
      </c>
      <c r="C461">
        <v>45.483055555555559</v>
      </c>
      <c r="D461">
        <v>-72.74666666666667</v>
      </c>
      <c r="E461">
        <v>147</v>
      </c>
    </row>
    <row r="462" spans="1:5">
      <c r="A462">
        <v>461</v>
      </c>
      <c r="B462">
        <v>2002</v>
      </c>
      <c r="C462">
        <v>45.416666666666664</v>
      </c>
      <c r="D462">
        <v>-73</v>
      </c>
    </row>
    <row r="463" spans="1:5">
      <c r="A463">
        <v>462</v>
      </c>
      <c r="B463">
        <v>2002</v>
      </c>
      <c r="C463">
        <v>45.325833333333335</v>
      </c>
      <c r="D463">
        <v>-72.808333333333337</v>
      </c>
    </row>
    <row r="464" spans="1:5">
      <c r="A464">
        <v>463</v>
      </c>
      <c r="B464">
        <v>1998</v>
      </c>
      <c r="C464">
        <v>45.43333333333333</v>
      </c>
      <c r="D464">
        <v>-73.166666666666671</v>
      </c>
      <c r="E464">
        <v>120</v>
      </c>
    </row>
    <row r="465" spans="1:5">
      <c r="A465">
        <v>464</v>
      </c>
      <c r="B465">
        <v>1998</v>
      </c>
      <c r="C465">
        <v>46.116666666666667</v>
      </c>
      <c r="D465">
        <v>-72.983333333333334</v>
      </c>
      <c r="E465">
        <v>127</v>
      </c>
    </row>
    <row r="466" spans="1:5">
      <c r="A466">
        <v>465</v>
      </c>
      <c r="B466">
        <v>1998</v>
      </c>
      <c r="C466">
        <v>45.116666666666667</v>
      </c>
      <c r="D466">
        <v>-72.983333333333334</v>
      </c>
      <c r="E466">
        <v>127</v>
      </c>
    </row>
    <row r="467" spans="1:5">
      <c r="A467">
        <v>466</v>
      </c>
      <c r="B467">
        <v>1999</v>
      </c>
      <c r="C467">
        <v>45.333333333333336</v>
      </c>
      <c r="D467">
        <v>-73.166666666666671</v>
      </c>
      <c r="E467">
        <v>119</v>
      </c>
    </row>
    <row r="468" spans="1:5">
      <c r="A468">
        <v>467</v>
      </c>
      <c r="B468">
        <v>1999</v>
      </c>
      <c r="C468">
        <v>45.533333333333331</v>
      </c>
      <c r="D468">
        <v>-73</v>
      </c>
      <c r="E468">
        <v>113</v>
      </c>
    </row>
    <row r="469" spans="1:5">
      <c r="A469">
        <v>468</v>
      </c>
      <c r="B469">
        <v>1999</v>
      </c>
      <c r="C469">
        <v>45.416666666666664</v>
      </c>
      <c r="D469">
        <v>-73</v>
      </c>
      <c r="E469">
        <v>119</v>
      </c>
    </row>
    <row r="470" spans="1:5">
      <c r="A470">
        <v>469</v>
      </c>
      <c r="B470">
        <v>1999</v>
      </c>
      <c r="C470">
        <v>45.68333333333333</v>
      </c>
      <c r="D470">
        <v>-73.2</v>
      </c>
      <c r="E470">
        <v>118</v>
      </c>
    </row>
    <row r="471" spans="1:5">
      <c r="A471">
        <v>470</v>
      </c>
      <c r="B471">
        <v>1999</v>
      </c>
      <c r="C471">
        <v>45.216666666666669</v>
      </c>
      <c r="D471">
        <v>-73.733333333333334</v>
      </c>
      <c r="E471">
        <v>120</v>
      </c>
    </row>
    <row r="472" spans="1:5">
      <c r="A472">
        <v>471</v>
      </c>
      <c r="B472">
        <v>1999</v>
      </c>
      <c r="C472">
        <v>45.416666666666664</v>
      </c>
      <c r="D472">
        <v>-73</v>
      </c>
      <c r="E472">
        <v>124</v>
      </c>
    </row>
    <row r="473" spans="1:5">
      <c r="A473">
        <v>472</v>
      </c>
      <c r="B473">
        <v>1999</v>
      </c>
      <c r="C473">
        <v>45.65</v>
      </c>
      <c r="D473">
        <v>-72.566666666666663</v>
      </c>
      <c r="E473">
        <v>122</v>
      </c>
    </row>
    <row r="474" spans="1:5">
      <c r="A474">
        <v>473</v>
      </c>
      <c r="B474">
        <v>1999</v>
      </c>
      <c r="C474">
        <v>45.416666666666664</v>
      </c>
      <c r="D474">
        <v>-73</v>
      </c>
      <c r="E474">
        <v>116</v>
      </c>
    </row>
    <row r="475" spans="1:5">
      <c r="A475">
        <v>474</v>
      </c>
      <c r="B475">
        <v>1999</v>
      </c>
      <c r="C475">
        <v>45.766666666666666</v>
      </c>
      <c r="D475">
        <v>-72.983333333333334</v>
      </c>
      <c r="E475">
        <v>134</v>
      </c>
    </row>
    <row r="476" spans="1:5">
      <c r="A476">
        <v>475</v>
      </c>
      <c r="B476">
        <v>1999</v>
      </c>
      <c r="C476">
        <v>45.643055555555556</v>
      </c>
      <c r="D476">
        <v>-72.900833333333338</v>
      </c>
      <c r="E476">
        <v>113</v>
      </c>
    </row>
    <row r="477" spans="1:5">
      <c r="A477">
        <v>476</v>
      </c>
      <c r="B477">
        <v>1999</v>
      </c>
      <c r="C477">
        <v>45.333333333333336</v>
      </c>
      <c r="D477">
        <v>-73.166666666666671</v>
      </c>
      <c r="E477">
        <v>113</v>
      </c>
    </row>
    <row r="478" spans="1:5">
      <c r="A478">
        <v>477</v>
      </c>
      <c r="B478">
        <v>1999</v>
      </c>
      <c r="C478">
        <v>45.911944444444444</v>
      </c>
      <c r="D478">
        <v>-72.931666666666672</v>
      </c>
      <c r="E478">
        <v>127</v>
      </c>
    </row>
    <row r="479" spans="1:5">
      <c r="A479">
        <v>478</v>
      </c>
      <c r="B479">
        <v>1999</v>
      </c>
      <c r="C479">
        <v>45.116666666666667</v>
      </c>
      <c r="D479">
        <v>-74.349999999999994</v>
      </c>
      <c r="E479">
        <v>124</v>
      </c>
    </row>
    <row r="480" spans="1:5">
      <c r="A480">
        <v>479</v>
      </c>
      <c r="B480">
        <v>1999</v>
      </c>
      <c r="C480">
        <v>46.016666666666666</v>
      </c>
      <c r="D480">
        <v>-73.349999999999994</v>
      </c>
      <c r="E480">
        <v>126</v>
      </c>
    </row>
    <row r="481" spans="1:5">
      <c r="A481">
        <v>480</v>
      </c>
      <c r="B481">
        <v>2000</v>
      </c>
      <c r="C481">
        <v>46</v>
      </c>
      <c r="D481">
        <v>-72.75</v>
      </c>
      <c r="E481">
        <v>138</v>
      </c>
    </row>
    <row r="482" spans="1:5">
      <c r="A482">
        <v>481</v>
      </c>
      <c r="B482">
        <v>2000</v>
      </c>
      <c r="C482">
        <v>45.85</v>
      </c>
      <c r="D482">
        <v>-73.766666666666666</v>
      </c>
      <c r="E482">
        <v>124</v>
      </c>
    </row>
    <row r="483" spans="1:5">
      <c r="A483">
        <v>482</v>
      </c>
      <c r="B483">
        <v>2000</v>
      </c>
      <c r="C483">
        <v>45.911944444444444</v>
      </c>
      <c r="D483">
        <v>-72.931666666666672</v>
      </c>
      <c r="E483">
        <v>137</v>
      </c>
    </row>
    <row r="484" spans="1:5">
      <c r="A484">
        <v>483</v>
      </c>
      <c r="B484">
        <v>2000</v>
      </c>
      <c r="C484">
        <v>45.416666666666664</v>
      </c>
      <c r="D484">
        <v>-73</v>
      </c>
      <c r="E484">
        <v>126</v>
      </c>
    </row>
    <row r="485" spans="1:5">
      <c r="A485">
        <v>484</v>
      </c>
      <c r="B485">
        <v>2000</v>
      </c>
      <c r="C485">
        <v>45.766666666666666</v>
      </c>
      <c r="D485">
        <v>-72.983333333333334</v>
      </c>
      <c r="E485">
        <v>126</v>
      </c>
    </row>
    <row r="486" spans="1:5">
      <c r="A486">
        <v>485</v>
      </c>
      <c r="B486">
        <v>2000</v>
      </c>
      <c r="C486">
        <v>45.033333333333331</v>
      </c>
      <c r="D486">
        <v>-73.916666666666671</v>
      </c>
      <c r="E486">
        <v>136</v>
      </c>
    </row>
    <row r="487" spans="1:5">
      <c r="A487">
        <v>486</v>
      </c>
      <c r="B487">
        <v>2000</v>
      </c>
      <c r="C487">
        <v>46.00138888888889</v>
      </c>
      <c r="D487">
        <v>-72.905000000000001</v>
      </c>
      <c r="E487">
        <v>125</v>
      </c>
    </row>
    <row r="488" spans="1:5">
      <c r="A488">
        <v>487</v>
      </c>
      <c r="B488">
        <v>2000</v>
      </c>
      <c r="C488">
        <v>45.171388888888885</v>
      </c>
      <c r="D488">
        <v>-73.033888888888882</v>
      </c>
      <c r="E488">
        <v>138</v>
      </c>
    </row>
    <row r="489" spans="1:5">
      <c r="A489">
        <v>488</v>
      </c>
      <c r="B489">
        <v>2000</v>
      </c>
      <c r="C489">
        <v>45.416666666666664</v>
      </c>
      <c r="D489">
        <v>-73</v>
      </c>
    </row>
    <row r="490" spans="1:5">
      <c r="A490">
        <v>489</v>
      </c>
      <c r="B490">
        <v>2000</v>
      </c>
      <c r="C490">
        <v>45.116666666666667</v>
      </c>
      <c r="D490">
        <v>-74.349999999999994</v>
      </c>
      <c r="E490">
        <v>150</v>
      </c>
    </row>
    <row r="491" spans="1:5">
      <c r="A491">
        <v>490</v>
      </c>
      <c r="B491">
        <v>2000</v>
      </c>
      <c r="C491">
        <v>45.973333333333336</v>
      </c>
      <c r="D491">
        <v>-72.999166666666667</v>
      </c>
      <c r="E491">
        <v>138</v>
      </c>
    </row>
    <row r="492" spans="1:5">
      <c r="A492">
        <v>491</v>
      </c>
      <c r="B492">
        <v>2001</v>
      </c>
      <c r="C492">
        <v>45.665555555555557</v>
      </c>
      <c r="D492">
        <v>-73.050277777777779</v>
      </c>
      <c r="E492">
        <v>120</v>
      </c>
    </row>
    <row r="493" spans="1:5">
      <c r="A493">
        <v>492</v>
      </c>
      <c r="B493">
        <v>2001</v>
      </c>
      <c r="C493">
        <v>45.083333333333336</v>
      </c>
      <c r="D493">
        <v>-73.36666666666666</v>
      </c>
      <c r="E493">
        <v>121</v>
      </c>
    </row>
    <row r="494" spans="1:5">
      <c r="A494">
        <v>493</v>
      </c>
      <c r="B494">
        <v>2001</v>
      </c>
      <c r="C494">
        <v>45.416666666666664</v>
      </c>
      <c r="D494">
        <v>-73</v>
      </c>
      <c r="E494">
        <v>124</v>
      </c>
    </row>
    <row r="495" spans="1:5">
      <c r="A495">
        <v>494</v>
      </c>
      <c r="B495">
        <v>2001</v>
      </c>
      <c r="C495">
        <v>46</v>
      </c>
      <c r="D495">
        <v>-72.75</v>
      </c>
      <c r="E495">
        <v>127</v>
      </c>
    </row>
    <row r="496" spans="1:5">
      <c r="A496">
        <v>495</v>
      </c>
      <c r="B496">
        <v>2001</v>
      </c>
      <c r="C496">
        <v>45.710277777777783</v>
      </c>
      <c r="D496">
        <v>-73.63333333333334</v>
      </c>
      <c r="E496">
        <v>123</v>
      </c>
    </row>
    <row r="497" spans="1:5">
      <c r="A497">
        <v>496</v>
      </c>
      <c r="B497">
        <v>2001</v>
      </c>
      <c r="C497">
        <v>46.710277777777783</v>
      </c>
      <c r="D497">
        <v>-74.63333333333334</v>
      </c>
      <c r="E497">
        <v>123</v>
      </c>
    </row>
    <row r="498" spans="1:5">
      <c r="A498">
        <v>497</v>
      </c>
      <c r="B498">
        <v>2001</v>
      </c>
      <c r="C498">
        <v>47.710277777777783</v>
      </c>
      <c r="D498">
        <v>-75.63333333333334</v>
      </c>
      <c r="E498">
        <v>123</v>
      </c>
    </row>
    <row r="499" spans="1:5">
      <c r="A499">
        <v>498</v>
      </c>
      <c r="B499">
        <v>2001</v>
      </c>
      <c r="C499">
        <v>45.9</v>
      </c>
      <c r="D499">
        <v>-73.666666666666671</v>
      </c>
      <c r="E499">
        <v>122</v>
      </c>
    </row>
    <row r="500" spans="1:5">
      <c r="A500">
        <v>499</v>
      </c>
      <c r="B500">
        <v>2001</v>
      </c>
      <c r="C500">
        <v>46.016666666666666</v>
      </c>
      <c r="D500">
        <v>-73.349999999999994</v>
      </c>
      <c r="E500">
        <v>128</v>
      </c>
    </row>
    <row r="501" spans="1:5">
      <c r="A501">
        <v>500</v>
      </c>
      <c r="B501">
        <v>2001</v>
      </c>
      <c r="C501">
        <v>45.5</v>
      </c>
      <c r="D501">
        <v>-72.900000000000006</v>
      </c>
      <c r="E501">
        <v>123</v>
      </c>
    </row>
    <row r="502" spans="1:5">
      <c r="A502">
        <v>501</v>
      </c>
      <c r="B502">
        <v>2001</v>
      </c>
      <c r="C502">
        <v>45.911944444444444</v>
      </c>
      <c r="D502">
        <v>-72.931666666666672</v>
      </c>
      <c r="E502">
        <v>128</v>
      </c>
    </row>
    <row r="503" spans="1:5">
      <c r="A503">
        <v>502</v>
      </c>
      <c r="B503">
        <v>2001</v>
      </c>
      <c r="C503">
        <v>45.856944444444444</v>
      </c>
      <c r="D503">
        <v>-73.590555555555554</v>
      </c>
      <c r="E503">
        <v>125</v>
      </c>
    </row>
    <row r="504" spans="1:5">
      <c r="A504">
        <v>503</v>
      </c>
      <c r="B504">
        <v>2002</v>
      </c>
      <c r="C504">
        <v>45.516666666666666</v>
      </c>
      <c r="D504">
        <v>-73.11666666666666</v>
      </c>
      <c r="E504">
        <v>126</v>
      </c>
    </row>
    <row r="505" spans="1:5">
      <c r="A505">
        <v>504</v>
      </c>
      <c r="B505">
        <v>2002</v>
      </c>
      <c r="C505">
        <v>45.911944444444444</v>
      </c>
      <c r="D505">
        <v>-72.931666666666672</v>
      </c>
      <c r="E505">
        <v>125</v>
      </c>
    </row>
    <row r="506" spans="1:5">
      <c r="A506">
        <v>505</v>
      </c>
      <c r="B506">
        <v>2002</v>
      </c>
      <c r="C506">
        <v>45</v>
      </c>
      <c r="D506">
        <v>-74.5</v>
      </c>
      <c r="E506">
        <v>132</v>
      </c>
    </row>
    <row r="507" spans="1:5">
      <c r="A507">
        <v>506</v>
      </c>
      <c r="B507">
        <v>2002</v>
      </c>
      <c r="C507">
        <v>45.733333333333334</v>
      </c>
      <c r="D507">
        <v>-72.733333333333334</v>
      </c>
      <c r="E507">
        <v>133</v>
      </c>
    </row>
    <row r="508" spans="1:5">
      <c r="A508">
        <v>507</v>
      </c>
      <c r="B508">
        <v>2002</v>
      </c>
      <c r="C508">
        <v>45.68333333333333</v>
      </c>
      <c r="D508">
        <v>-73.183333333333337</v>
      </c>
      <c r="E508">
        <v>148</v>
      </c>
    </row>
    <row r="509" spans="1:5">
      <c r="A509">
        <v>508</v>
      </c>
      <c r="B509">
        <v>2002</v>
      </c>
      <c r="C509">
        <v>45.710277777777783</v>
      </c>
      <c r="D509">
        <v>-73.63333333333334</v>
      </c>
      <c r="E509">
        <v>134</v>
      </c>
    </row>
    <row r="510" spans="1:5">
      <c r="A510">
        <v>509</v>
      </c>
      <c r="B510">
        <v>2002</v>
      </c>
      <c r="C510">
        <v>45.5</v>
      </c>
      <c r="D510">
        <v>-72.900000000000006</v>
      </c>
      <c r="E510">
        <v>129</v>
      </c>
    </row>
    <row r="511" spans="1:5">
      <c r="A511">
        <v>510</v>
      </c>
      <c r="B511">
        <v>2002</v>
      </c>
      <c r="C511">
        <v>45.533333333333331</v>
      </c>
      <c r="D511">
        <v>-73</v>
      </c>
      <c r="E511">
        <v>134</v>
      </c>
    </row>
    <row r="512" spans="1:5">
      <c r="A512">
        <v>511</v>
      </c>
      <c r="B512">
        <v>1998</v>
      </c>
      <c r="C512">
        <v>45.43805555555555</v>
      </c>
      <c r="D512">
        <v>-72.888055555555567</v>
      </c>
      <c r="E512">
        <v>121</v>
      </c>
    </row>
    <row r="513" spans="1:5">
      <c r="A513">
        <v>512</v>
      </c>
      <c r="B513">
        <v>1998</v>
      </c>
      <c r="C513">
        <v>45.56666666666667</v>
      </c>
      <c r="D513">
        <v>-72.849999999999994</v>
      </c>
      <c r="E513">
        <v>129</v>
      </c>
    </row>
    <row r="514" spans="1:5">
      <c r="A514">
        <v>513</v>
      </c>
      <c r="B514">
        <v>1999</v>
      </c>
      <c r="C514">
        <v>45.733333333333334</v>
      </c>
      <c r="D514">
        <v>-72.733333333333334</v>
      </c>
      <c r="E514">
        <v>118</v>
      </c>
    </row>
    <row r="515" spans="1:5">
      <c r="A515">
        <v>514</v>
      </c>
      <c r="B515">
        <v>1999</v>
      </c>
      <c r="C515">
        <v>45.733333333333334</v>
      </c>
      <c r="D515">
        <v>-72.733333333333334</v>
      </c>
      <c r="E515">
        <v>123</v>
      </c>
    </row>
    <row r="516" spans="1:5">
      <c r="A516">
        <v>515</v>
      </c>
      <c r="B516">
        <v>1999</v>
      </c>
      <c r="C516">
        <v>45.93333333333333</v>
      </c>
      <c r="D516">
        <v>-73.61666666666666</v>
      </c>
    </row>
    <row r="517" spans="1:5">
      <c r="A517">
        <v>516</v>
      </c>
      <c r="B517">
        <v>1999</v>
      </c>
      <c r="C517">
        <v>46.391666666666666</v>
      </c>
      <c r="D517">
        <v>-73.10499999999999</v>
      </c>
      <c r="E517">
        <v>113</v>
      </c>
    </row>
    <row r="518" spans="1:5">
      <c r="A518">
        <v>517</v>
      </c>
      <c r="B518">
        <v>2000</v>
      </c>
      <c r="C518">
        <v>45.43805555555555</v>
      </c>
      <c r="D518">
        <v>-72.888055555555567</v>
      </c>
      <c r="E518">
        <v>169</v>
      </c>
    </row>
    <row r="519" spans="1:5">
      <c r="A519">
        <v>518</v>
      </c>
      <c r="B519">
        <v>2000</v>
      </c>
      <c r="C519">
        <v>45.116666666666667</v>
      </c>
      <c r="D519">
        <v>-74.349999999999994</v>
      </c>
      <c r="E519">
        <v>125</v>
      </c>
    </row>
    <row r="520" spans="1:5">
      <c r="A520">
        <v>519</v>
      </c>
      <c r="B520">
        <v>2000</v>
      </c>
      <c r="C520">
        <v>45.733333333333334</v>
      </c>
      <c r="D520">
        <v>-72.733333333333334</v>
      </c>
      <c r="E520">
        <v>137</v>
      </c>
    </row>
    <row r="521" spans="1:5">
      <c r="A521">
        <v>520</v>
      </c>
      <c r="B521">
        <v>2001</v>
      </c>
      <c r="C521">
        <v>45.43805555555555</v>
      </c>
      <c r="D521">
        <v>-72.888055555555567</v>
      </c>
      <c r="E521">
        <v>122</v>
      </c>
    </row>
    <row r="522" spans="1:5">
      <c r="A522">
        <v>521</v>
      </c>
      <c r="B522">
        <v>2001</v>
      </c>
      <c r="C522">
        <v>45.116666666666667</v>
      </c>
      <c r="D522">
        <v>-74.349999999999994</v>
      </c>
      <c r="E522">
        <v>118</v>
      </c>
    </row>
    <row r="523" spans="1:5">
      <c r="A523">
        <v>522</v>
      </c>
      <c r="B523">
        <v>2001</v>
      </c>
      <c r="C523">
        <v>45.416666666666664</v>
      </c>
      <c r="D523">
        <v>-73</v>
      </c>
      <c r="E523">
        <v>124</v>
      </c>
    </row>
    <row r="524" spans="1:5">
      <c r="A524">
        <v>523</v>
      </c>
      <c r="B524">
        <v>2001</v>
      </c>
      <c r="C524">
        <v>45.65</v>
      </c>
      <c r="D524">
        <v>-72.566666666666663</v>
      </c>
      <c r="E524">
        <v>127</v>
      </c>
    </row>
    <row r="525" spans="1:5">
      <c r="A525">
        <v>524</v>
      </c>
      <c r="B525">
        <v>2001</v>
      </c>
      <c r="C525">
        <v>46.083333333333336</v>
      </c>
      <c r="D525">
        <v>-73.349999999999994</v>
      </c>
      <c r="E525">
        <v>124</v>
      </c>
    </row>
    <row r="526" spans="1:5">
      <c r="A526">
        <v>525</v>
      </c>
      <c r="B526">
        <v>2001</v>
      </c>
      <c r="C526">
        <v>46.18333333333333</v>
      </c>
      <c r="D526">
        <v>-73.13333333333334</v>
      </c>
      <c r="E526">
        <v>121</v>
      </c>
    </row>
    <row r="527" spans="1:5">
      <c r="A527">
        <v>526</v>
      </c>
      <c r="B527">
        <v>2001</v>
      </c>
      <c r="C527">
        <v>45.95</v>
      </c>
      <c r="D527">
        <v>-73.566666666666663</v>
      </c>
      <c r="E527">
        <v>123</v>
      </c>
    </row>
    <row r="528" spans="1:5">
      <c r="A528">
        <v>527</v>
      </c>
      <c r="B528">
        <v>2001</v>
      </c>
      <c r="C528">
        <v>45.783333333333331</v>
      </c>
      <c r="D528">
        <v>-73.150000000000006</v>
      </c>
      <c r="E528">
        <v>122</v>
      </c>
    </row>
    <row r="529" spans="1:5">
      <c r="A529">
        <v>528</v>
      </c>
      <c r="B529">
        <v>2002</v>
      </c>
      <c r="C529">
        <v>45.733333333333334</v>
      </c>
      <c r="D529">
        <v>-72.916666666666671</v>
      </c>
      <c r="E529">
        <v>115</v>
      </c>
    </row>
    <row r="530" spans="1:5">
      <c r="A530">
        <v>529</v>
      </c>
      <c r="B530">
        <v>2002</v>
      </c>
      <c r="C530">
        <v>46.083333333333336</v>
      </c>
      <c r="D530">
        <v>-73.349999999999994</v>
      </c>
      <c r="E530">
        <v>132</v>
      </c>
    </row>
    <row r="531" spans="1:5">
      <c r="A531">
        <v>530</v>
      </c>
      <c r="B531">
        <v>1998</v>
      </c>
      <c r="C531">
        <v>45.416666666666664</v>
      </c>
      <c r="D531">
        <v>-73</v>
      </c>
      <c r="E531">
        <v>134</v>
      </c>
    </row>
    <row r="532" spans="1:5">
      <c r="A532">
        <v>531</v>
      </c>
      <c r="B532">
        <v>1998</v>
      </c>
      <c r="C532">
        <v>45.833333333333336</v>
      </c>
      <c r="D532">
        <v>-73.066666666666663</v>
      </c>
      <c r="E532">
        <v>130</v>
      </c>
    </row>
    <row r="533" spans="1:5">
      <c r="A533">
        <v>532</v>
      </c>
      <c r="B533">
        <v>1998</v>
      </c>
      <c r="C533">
        <v>45.833333333333336</v>
      </c>
      <c r="D533">
        <v>-73.066666666666663</v>
      </c>
      <c r="E533">
        <v>120</v>
      </c>
    </row>
    <row r="534" spans="1:5">
      <c r="A534">
        <v>533</v>
      </c>
      <c r="B534">
        <v>1999</v>
      </c>
      <c r="C534">
        <v>45.416666666666664</v>
      </c>
      <c r="D534">
        <v>-73</v>
      </c>
      <c r="E534">
        <v>116</v>
      </c>
    </row>
    <row r="535" spans="1:5">
      <c r="A535">
        <v>534</v>
      </c>
      <c r="B535">
        <v>2000</v>
      </c>
      <c r="C535">
        <v>45.416666666666664</v>
      </c>
      <c r="D535">
        <v>-73</v>
      </c>
    </row>
    <row r="536" spans="1:5">
      <c r="A536">
        <v>535</v>
      </c>
      <c r="B536">
        <v>2000</v>
      </c>
      <c r="C536">
        <v>46</v>
      </c>
      <c r="D536">
        <v>-72.75</v>
      </c>
      <c r="E536">
        <v>138</v>
      </c>
    </row>
    <row r="537" spans="1:5">
      <c r="A537">
        <v>536</v>
      </c>
      <c r="B537">
        <v>2000</v>
      </c>
      <c r="C537">
        <v>45.391666666666666</v>
      </c>
      <c r="D537">
        <v>-73.10499999999999</v>
      </c>
      <c r="E537">
        <v>122</v>
      </c>
    </row>
    <row r="538" spans="1:5">
      <c r="A538">
        <v>537</v>
      </c>
      <c r="B538">
        <v>2000</v>
      </c>
      <c r="C538">
        <v>45.93333333333333</v>
      </c>
      <c r="D538">
        <v>-73.61666666666666</v>
      </c>
      <c r="E538">
        <v>123</v>
      </c>
    </row>
    <row r="539" spans="1:5">
      <c r="A539">
        <v>538</v>
      </c>
      <c r="B539">
        <v>2000</v>
      </c>
      <c r="C539">
        <v>45.733333333333334</v>
      </c>
      <c r="D539">
        <v>-72.733333333333334</v>
      </c>
      <c r="E539">
        <v>129</v>
      </c>
    </row>
    <row r="540" spans="1:5">
      <c r="A540">
        <v>539</v>
      </c>
      <c r="B540">
        <v>2000</v>
      </c>
      <c r="C540">
        <v>45.416666666666664</v>
      </c>
      <c r="D540">
        <v>-73</v>
      </c>
    </row>
    <row r="541" spans="1:5">
      <c r="A541">
        <v>540</v>
      </c>
      <c r="B541">
        <v>2000</v>
      </c>
      <c r="C541">
        <v>46.00138888888889</v>
      </c>
      <c r="D541">
        <v>-72.905000000000001</v>
      </c>
      <c r="E541">
        <v>125</v>
      </c>
    </row>
    <row r="542" spans="1:5">
      <c r="A542">
        <v>541</v>
      </c>
      <c r="B542">
        <v>2001</v>
      </c>
      <c r="C542">
        <v>45.35</v>
      </c>
      <c r="D542">
        <v>-72.933333333333337</v>
      </c>
      <c r="E542">
        <v>122</v>
      </c>
    </row>
    <row r="543" spans="1:5">
      <c r="A543">
        <v>542</v>
      </c>
      <c r="B543">
        <v>2001</v>
      </c>
      <c r="C543">
        <v>46</v>
      </c>
      <c r="D543">
        <v>-72.75</v>
      </c>
      <c r="E543">
        <v>127</v>
      </c>
    </row>
    <row r="544" spans="1:5">
      <c r="A544">
        <v>543</v>
      </c>
      <c r="B544">
        <v>2001</v>
      </c>
      <c r="C544">
        <v>45.35</v>
      </c>
      <c r="D544">
        <v>-72.933333333333337</v>
      </c>
      <c r="E544">
        <v>115</v>
      </c>
    </row>
    <row r="545" spans="1:5">
      <c r="A545">
        <v>544</v>
      </c>
      <c r="B545">
        <v>2001</v>
      </c>
      <c r="C545">
        <v>45.416666666666664</v>
      </c>
      <c r="D545">
        <v>-73</v>
      </c>
      <c r="E545">
        <v>124</v>
      </c>
    </row>
    <row r="546" spans="1:5">
      <c r="A546">
        <v>545</v>
      </c>
      <c r="B546">
        <v>2001</v>
      </c>
      <c r="C546">
        <v>45.533333333333331</v>
      </c>
      <c r="D546">
        <v>-73</v>
      </c>
      <c r="E546">
        <v>122</v>
      </c>
    </row>
    <row r="547" spans="1:5">
      <c r="A547">
        <v>546</v>
      </c>
      <c r="B547">
        <v>2002</v>
      </c>
      <c r="C547">
        <v>45.733333333333334</v>
      </c>
      <c r="D547">
        <v>-72.916666666666671</v>
      </c>
      <c r="E547">
        <v>116</v>
      </c>
    </row>
    <row r="548" spans="1:5">
      <c r="A548">
        <v>547</v>
      </c>
      <c r="B548">
        <v>2002</v>
      </c>
      <c r="C548">
        <v>45.1</v>
      </c>
      <c r="D548">
        <v>-73.766666666666666</v>
      </c>
      <c r="E548">
        <v>133</v>
      </c>
    </row>
    <row r="549" spans="1:5">
      <c r="A549">
        <v>548</v>
      </c>
      <c r="B549">
        <v>2002</v>
      </c>
      <c r="C549">
        <v>45.533333333333331</v>
      </c>
      <c r="D549">
        <v>-73</v>
      </c>
      <c r="E549">
        <v>134</v>
      </c>
    </row>
    <row r="550" spans="1:5">
      <c r="A550">
        <v>549</v>
      </c>
      <c r="B550">
        <v>2002</v>
      </c>
      <c r="C550">
        <v>45.416666666666664</v>
      </c>
      <c r="D550">
        <v>-73</v>
      </c>
      <c r="E550">
        <v>143</v>
      </c>
    </row>
    <row r="551" spans="1:5">
      <c r="A551">
        <v>550</v>
      </c>
      <c r="B551">
        <v>2002</v>
      </c>
      <c r="C551">
        <v>45.416666666666664</v>
      </c>
      <c r="D551">
        <v>-73</v>
      </c>
      <c r="E551">
        <v>116</v>
      </c>
    </row>
    <row r="552" spans="1:5">
      <c r="A552">
        <v>551</v>
      </c>
      <c r="B552">
        <v>2002</v>
      </c>
      <c r="C552">
        <v>45.833333333333336</v>
      </c>
      <c r="D552">
        <v>-73.400000000000006</v>
      </c>
      <c r="E552">
        <v>148</v>
      </c>
    </row>
    <row r="553" spans="1:5">
      <c r="A553">
        <v>552</v>
      </c>
      <c r="B553">
        <v>2002</v>
      </c>
      <c r="C553">
        <v>45.333333333333336</v>
      </c>
      <c r="D553">
        <v>-72.816666666666663</v>
      </c>
      <c r="E553">
        <v>124</v>
      </c>
    </row>
    <row r="554" spans="1:5">
      <c r="A554">
        <v>553</v>
      </c>
      <c r="B554">
        <v>2008</v>
      </c>
      <c r="C554">
        <v>45.623055555555553</v>
      </c>
      <c r="D554">
        <v>-74.011944444444438</v>
      </c>
      <c r="E554">
        <v>149</v>
      </c>
    </row>
    <row r="555" spans="1:5">
      <c r="A555">
        <v>554</v>
      </c>
      <c r="B555">
        <v>2009</v>
      </c>
      <c r="C555">
        <v>45.13</v>
      </c>
      <c r="D555">
        <v>-72.800555555555547</v>
      </c>
      <c r="E555">
        <v>156</v>
      </c>
    </row>
    <row r="556" spans="1:5">
      <c r="A556">
        <v>555</v>
      </c>
      <c r="B556">
        <v>2009</v>
      </c>
      <c r="C556">
        <v>45.18333333333333</v>
      </c>
      <c r="D556">
        <v>-73.436111111111117</v>
      </c>
      <c r="E556">
        <v>133</v>
      </c>
    </row>
    <row r="557" spans="1:5">
      <c r="A557">
        <v>556</v>
      </c>
      <c r="B557">
        <v>2009</v>
      </c>
      <c r="C557">
        <v>45.623055555555553</v>
      </c>
      <c r="D557">
        <v>-74.011944444444438</v>
      </c>
      <c r="E557">
        <v>146</v>
      </c>
    </row>
    <row r="558" spans="1:5">
      <c r="A558">
        <v>557</v>
      </c>
      <c r="B558">
        <v>2009</v>
      </c>
      <c r="C558">
        <v>45.276944444444446</v>
      </c>
      <c r="D558">
        <v>-73.417222222222222</v>
      </c>
      <c r="E558">
        <v>156</v>
      </c>
    </row>
    <row r="559" spans="1:5">
      <c r="A559">
        <v>558</v>
      </c>
      <c r="B559">
        <v>2009</v>
      </c>
      <c r="C559">
        <v>45.185555555555553</v>
      </c>
      <c r="D559">
        <v>-73.424166666666665</v>
      </c>
      <c r="E559">
        <v>142</v>
      </c>
    </row>
    <row r="560" spans="1:5">
      <c r="A560">
        <v>559</v>
      </c>
      <c r="B560">
        <v>2009</v>
      </c>
      <c r="C560">
        <v>46.698055555555555</v>
      </c>
      <c r="D560">
        <v>-71.584444444444443</v>
      </c>
    </row>
    <row r="561" spans="1:6">
      <c r="A561">
        <v>560</v>
      </c>
      <c r="B561">
        <v>2009</v>
      </c>
      <c r="C561">
        <v>46.698055555555555</v>
      </c>
      <c r="D561">
        <v>-71.584444444444443</v>
      </c>
    </row>
    <row r="562" spans="1:6">
      <c r="A562">
        <v>561</v>
      </c>
      <c r="B562">
        <v>2002</v>
      </c>
      <c r="C562">
        <v>45.416666666666664</v>
      </c>
      <c r="D562">
        <v>-73</v>
      </c>
      <c r="E562">
        <v>144</v>
      </c>
    </row>
    <row r="563" spans="1:6">
      <c r="A563">
        <v>562</v>
      </c>
      <c r="B563">
        <v>2001</v>
      </c>
      <c r="C563">
        <v>45.416666666666664</v>
      </c>
      <c r="D563">
        <v>-73</v>
      </c>
      <c r="E563">
        <v>124</v>
      </c>
    </row>
    <row r="564" spans="1:6">
      <c r="A564">
        <v>563</v>
      </c>
      <c r="B564">
        <v>2001</v>
      </c>
      <c r="C564">
        <v>45.416666666666664</v>
      </c>
      <c r="D564">
        <v>-73</v>
      </c>
      <c r="E564">
        <v>120</v>
      </c>
    </row>
    <row r="565" spans="1:6">
      <c r="A565">
        <v>564</v>
      </c>
      <c r="B565">
        <v>2001</v>
      </c>
      <c r="C565">
        <v>45.65</v>
      </c>
      <c r="D565">
        <v>-72.566666666666663</v>
      </c>
      <c r="E565">
        <v>127</v>
      </c>
    </row>
    <row r="566" spans="1:6">
      <c r="A566">
        <v>565</v>
      </c>
      <c r="B566">
        <v>2002</v>
      </c>
      <c r="C566">
        <v>45.416666666666664</v>
      </c>
      <c r="D566">
        <v>-73</v>
      </c>
      <c r="E566">
        <v>116</v>
      </c>
    </row>
    <row r="567" spans="1:6">
      <c r="A567">
        <v>566</v>
      </c>
      <c r="B567">
        <v>2002</v>
      </c>
      <c r="C567">
        <v>45.833333333333336</v>
      </c>
      <c r="D567">
        <v>-73.400000000000006</v>
      </c>
      <c r="E567">
        <v>148</v>
      </c>
    </row>
    <row r="568" spans="1:6">
      <c r="A568">
        <v>567</v>
      </c>
      <c r="B568">
        <v>1996</v>
      </c>
      <c r="C568">
        <v>45.616666666666667</v>
      </c>
      <c r="D568">
        <v>-72.95</v>
      </c>
    </row>
    <row r="569" spans="1:6">
      <c r="A569">
        <v>568</v>
      </c>
      <c r="B569">
        <v>1997</v>
      </c>
      <c r="C569">
        <v>45.616666666666667</v>
      </c>
      <c r="D569">
        <v>-72.95</v>
      </c>
    </row>
    <row r="570" spans="1:6">
      <c r="A570">
        <v>569</v>
      </c>
      <c r="B570">
        <v>2000</v>
      </c>
      <c r="C570">
        <v>45.616666666666667</v>
      </c>
      <c r="D570">
        <v>-72.95</v>
      </c>
    </row>
    <row r="571" spans="1:6">
      <c r="A571">
        <v>570</v>
      </c>
      <c r="B571">
        <v>2001</v>
      </c>
      <c r="C571">
        <v>45.616666666666667</v>
      </c>
      <c r="D571">
        <v>-72.95</v>
      </c>
    </row>
    <row r="572" spans="1:6">
      <c r="A572">
        <v>571</v>
      </c>
      <c r="B572">
        <v>1997</v>
      </c>
      <c r="C572">
        <v>45.616666666666667</v>
      </c>
      <c r="D572">
        <v>-72.95</v>
      </c>
    </row>
    <row r="573" spans="1:6">
      <c r="A573">
        <v>572</v>
      </c>
      <c r="B573">
        <v>1998</v>
      </c>
      <c r="C573">
        <v>45.616666666666667</v>
      </c>
      <c r="D573">
        <v>-72.95</v>
      </c>
    </row>
    <row r="574" spans="1:6">
      <c r="A574">
        <v>573</v>
      </c>
      <c r="B574">
        <v>2001</v>
      </c>
      <c r="C574">
        <v>45.616666666666667</v>
      </c>
      <c r="D574">
        <v>-72.95</v>
      </c>
    </row>
    <row r="575" spans="1:6">
      <c r="A575">
        <v>574</v>
      </c>
      <c r="B575">
        <v>2002</v>
      </c>
      <c r="C575">
        <v>45.616666666666667</v>
      </c>
      <c r="D575">
        <v>-72.95</v>
      </c>
    </row>
    <row r="576" spans="1:6">
      <c r="A576">
        <v>575</v>
      </c>
      <c r="B576">
        <v>1998</v>
      </c>
      <c r="C576">
        <v>45.216666666666669</v>
      </c>
      <c r="D576">
        <v>-73.283333333333331</v>
      </c>
      <c r="E576">
        <v>118</v>
      </c>
      <c r="F576">
        <v>292</v>
      </c>
    </row>
    <row r="577" spans="1:6">
      <c r="A577">
        <v>576</v>
      </c>
      <c r="B577">
        <v>1998</v>
      </c>
      <c r="C577">
        <v>45.216666666666669</v>
      </c>
      <c r="D577">
        <v>-73.283333333333331</v>
      </c>
      <c r="E577">
        <v>119</v>
      </c>
      <c r="F577">
        <v>294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9"/>
  <sheetViews>
    <sheetView workbookViewId="0">
      <selection activeCell="E211" sqref="E211"/>
    </sheetView>
  </sheetViews>
  <sheetFormatPr baseColWidth="10" defaultRowHeight="15"/>
  <sheetData>
    <row r="1" spans="1:7">
      <c r="A1" t="s">
        <v>1</v>
      </c>
      <c r="B1" t="s">
        <v>2</v>
      </c>
      <c r="C1" t="s">
        <v>2911</v>
      </c>
      <c r="D1" t="s">
        <v>2912</v>
      </c>
      <c r="E1" t="s">
        <v>2913</v>
      </c>
      <c r="F1" t="s">
        <v>2914</v>
      </c>
      <c r="G1" t="s">
        <v>2915</v>
      </c>
    </row>
    <row r="2" spans="1:7">
      <c r="A2">
        <v>52</v>
      </c>
      <c r="B2">
        <v>1972</v>
      </c>
      <c r="C2" t="s">
        <v>2916</v>
      </c>
      <c r="D2" t="s">
        <v>2917</v>
      </c>
      <c r="E2">
        <v>147</v>
      </c>
      <c r="F2">
        <v>235</v>
      </c>
      <c r="G2">
        <v>0</v>
      </c>
    </row>
    <row r="3" spans="1:7">
      <c r="A3">
        <v>53</v>
      </c>
      <c r="B3">
        <v>1972</v>
      </c>
      <c r="C3" t="s">
        <v>2916</v>
      </c>
      <c r="D3" t="s">
        <v>2917</v>
      </c>
      <c r="E3">
        <v>147</v>
      </c>
      <c r="F3">
        <v>234</v>
      </c>
      <c r="G3">
        <v>0</v>
      </c>
    </row>
    <row r="4" spans="1:7">
      <c r="A4">
        <v>54</v>
      </c>
      <c r="B4">
        <v>1973</v>
      </c>
      <c r="C4" t="s">
        <v>2916</v>
      </c>
      <c r="D4" t="s">
        <v>2917</v>
      </c>
      <c r="E4">
        <v>147</v>
      </c>
      <c r="F4">
        <v>221</v>
      </c>
      <c r="G4">
        <v>0</v>
      </c>
    </row>
    <row r="5" spans="1:7">
      <c r="A5">
        <v>59</v>
      </c>
      <c r="B5">
        <v>1974</v>
      </c>
      <c r="C5" t="s">
        <v>2918</v>
      </c>
      <c r="D5" t="s">
        <v>2919</v>
      </c>
      <c r="E5">
        <v>156</v>
      </c>
      <c r="F5">
        <v>234</v>
      </c>
      <c r="G5">
        <v>0</v>
      </c>
    </row>
    <row r="6" spans="1:7">
      <c r="A6">
        <v>60</v>
      </c>
      <c r="B6">
        <v>1974</v>
      </c>
      <c r="C6" t="s">
        <v>2918</v>
      </c>
      <c r="D6" t="s">
        <v>2919</v>
      </c>
      <c r="E6">
        <v>156</v>
      </c>
      <c r="F6">
        <v>228</v>
      </c>
      <c r="G6">
        <v>0</v>
      </c>
    </row>
    <row r="7" spans="1:7">
      <c r="A7">
        <v>110</v>
      </c>
      <c r="B7">
        <v>2001</v>
      </c>
      <c r="C7" t="s">
        <v>1980</v>
      </c>
      <c r="D7" t="s">
        <v>2920</v>
      </c>
      <c r="E7">
        <v>124</v>
      </c>
      <c r="F7">
        <v>278</v>
      </c>
      <c r="G7">
        <v>0</v>
      </c>
    </row>
    <row r="8" spans="1:7">
      <c r="A8">
        <v>111</v>
      </c>
      <c r="B8">
        <v>2001</v>
      </c>
      <c r="C8" t="s">
        <v>1980</v>
      </c>
      <c r="D8" t="s">
        <v>2920</v>
      </c>
      <c r="E8">
        <v>124</v>
      </c>
      <c r="F8">
        <v>278</v>
      </c>
      <c r="G8">
        <v>0</v>
      </c>
    </row>
    <row r="9" spans="1:7">
      <c r="A9">
        <v>112</v>
      </c>
      <c r="B9">
        <v>2001</v>
      </c>
      <c r="C9" t="s">
        <v>2921</v>
      </c>
      <c r="D9" t="s">
        <v>2922</v>
      </c>
      <c r="E9">
        <v>127</v>
      </c>
      <c r="F9">
        <v>280</v>
      </c>
      <c r="G9">
        <v>0</v>
      </c>
    </row>
    <row r="10" spans="1:7">
      <c r="A10">
        <v>113</v>
      </c>
      <c r="B10">
        <v>2001</v>
      </c>
      <c r="C10" t="s">
        <v>2921</v>
      </c>
      <c r="D10" t="s">
        <v>2922</v>
      </c>
      <c r="E10">
        <v>127</v>
      </c>
      <c r="F10">
        <v>280</v>
      </c>
      <c r="G10">
        <v>0</v>
      </c>
    </row>
    <row r="11" spans="1:7">
      <c r="A11">
        <v>114</v>
      </c>
      <c r="B11">
        <v>2001</v>
      </c>
      <c r="C11" t="s">
        <v>2923</v>
      </c>
      <c r="D11" t="s">
        <v>2924</v>
      </c>
      <c r="E11">
        <v>129</v>
      </c>
      <c r="F11">
        <v>280</v>
      </c>
      <c r="G11">
        <v>0</v>
      </c>
    </row>
    <row r="12" spans="1:7">
      <c r="A12">
        <v>115</v>
      </c>
      <c r="B12">
        <v>2001</v>
      </c>
      <c r="C12" t="s">
        <v>2925</v>
      </c>
      <c r="D12" t="s">
        <v>2924</v>
      </c>
      <c r="E12">
        <v>129</v>
      </c>
      <c r="F12">
        <v>280</v>
      </c>
      <c r="G12">
        <v>0</v>
      </c>
    </row>
    <row r="13" spans="1:7">
      <c r="A13">
        <v>116</v>
      </c>
      <c r="B13">
        <v>2001</v>
      </c>
      <c r="C13" t="s">
        <v>2926</v>
      </c>
      <c r="D13">
        <v>-73</v>
      </c>
      <c r="E13">
        <v>129</v>
      </c>
      <c r="F13">
        <v>280</v>
      </c>
      <c r="G13">
        <v>0</v>
      </c>
    </row>
    <row r="14" spans="1:7">
      <c r="A14">
        <v>117</v>
      </c>
      <c r="B14">
        <v>2001</v>
      </c>
      <c r="C14" t="s">
        <v>2926</v>
      </c>
      <c r="D14">
        <v>-73</v>
      </c>
      <c r="E14">
        <v>129</v>
      </c>
      <c r="F14">
        <v>280</v>
      </c>
      <c r="G14">
        <v>0</v>
      </c>
    </row>
    <row r="15" spans="1:7">
      <c r="A15">
        <v>118</v>
      </c>
      <c r="B15">
        <v>2001</v>
      </c>
      <c r="C15" t="s">
        <v>2927</v>
      </c>
      <c r="D15" t="s">
        <v>2928</v>
      </c>
      <c r="E15">
        <v>139</v>
      </c>
      <c r="F15">
        <v>292</v>
      </c>
      <c r="G15">
        <v>0</v>
      </c>
    </row>
    <row r="16" spans="1:7">
      <c r="A16">
        <v>119</v>
      </c>
      <c r="B16">
        <v>2001</v>
      </c>
      <c r="C16" t="s">
        <v>2927</v>
      </c>
      <c r="D16" t="s">
        <v>2928</v>
      </c>
      <c r="E16">
        <v>139</v>
      </c>
      <c r="F16">
        <v>292</v>
      </c>
      <c r="G16">
        <v>0</v>
      </c>
    </row>
    <row r="17" spans="1:7">
      <c r="A17">
        <v>120</v>
      </c>
      <c r="B17">
        <v>2001</v>
      </c>
      <c r="C17" t="s">
        <v>2929</v>
      </c>
      <c r="D17" t="s">
        <v>2930</v>
      </c>
      <c r="E17">
        <v>140</v>
      </c>
      <c r="F17">
        <v>292</v>
      </c>
      <c r="G17">
        <v>0</v>
      </c>
    </row>
    <row r="18" spans="1:7">
      <c r="A18">
        <v>121</v>
      </c>
      <c r="B18">
        <v>2001</v>
      </c>
      <c r="C18" t="s">
        <v>2929</v>
      </c>
      <c r="D18" t="s">
        <v>2930</v>
      </c>
      <c r="E18">
        <v>140</v>
      </c>
      <c r="F18">
        <v>292</v>
      </c>
      <c r="G18">
        <v>0</v>
      </c>
    </row>
    <row r="19" spans="1:7">
      <c r="A19">
        <v>122</v>
      </c>
      <c r="B19">
        <v>2001</v>
      </c>
      <c r="C19" t="s">
        <v>2931</v>
      </c>
      <c r="D19" t="s">
        <v>2932</v>
      </c>
      <c r="E19">
        <v>141</v>
      </c>
      <c r="F19">
        <v>287</v>
      </c>
      <c r="G19">
        <v>0</v>
      </c>
    </row>
    <row r="20" spans="1:7">
      <c r="A20">
        <v>123</v>
      </c>
      <c r="B20">
        <v>2001</v>
      </c>
      <c r="C20" t="s">
        <v>2931</v>
      </c>
      <c r="D20" t="s">
        <v>2932</v>
      </c>
      <c r="E20">
        <v>141</v>
      </c>
      <c r="F20">
        <v>287</v>
      </c>
      <c r="G20">
        <v>0</v>
      </c>
    </row>
    <row r="21" spans="1:7">
      <c r="A21">
        <v>124</v>
      </c>
      <c r="B21">
        <v>2002</v>
      </c>
      <c r="C21" t="s">
        <v>831</v>
      </c>
      <c r="D21" t="s">
        <v>2933</v>
      </c>
      <c r="E21">
        <v>142</v>
      </c>
      <c r="F21">
        <v>298</v>
      </c>
      <c r="G21">
        <v>0</v>
      </c>
    </row>
    <row r="22" spans="1:7">
      <c r="A22">
        <v>125</v>
      </c>
      <c r="B22">
        <v>2002</v>
      </c>
      <c r="C22" t="s">
        <v>831</v>
      </c>
      <c r="D22" t="s">
        <v>2933</v>
      </c>
      <c r="E22">
        <v>142</v>
      </c>
      <c r="F22">
        <v>298</v>
      </c>
      <c r="G22">
        <v>0</v>
      </c>
    </row>
    <row r="23" spans="1:7">
      <c r="A23">
        <v>126</v>
      </c>
      <c r="B23">
        <v>2002</v>
      </c>
      <c r="C23" t="s">
        <v>831</v>
      </c>
      <c r="D23" t="s">
        <v>2933</v>
      </c>
      <c r="E23">
        <v>126</v>
      </c>
      <c r="F23">
        <v>298</v>
      </c>
      <c r="G23">
        <v>0</v>
      </c>
    </row>
    <row r="24" spans="1:7">
      <c r="A24">
        <v>127</v>
      </c>
      <c r="B24">
        <v>2002</v>
      </c>
      <c r="C24" t="s">
        <v>831</v>
      </c>
      <c r="D24" t="s">
        <v>2933</v>
      </c>
      <c r="E24">
        <v>126</v>
      </c>
      <c r="F24">
        <v>298</v>
      </c>
      <c r="G24">
        <v>0</v>
      </c>
    </row>
    <row r="25" spans="1:7">
      <c r="A25">
        <v>128</v>
      </c>
      <c r="B25">
        <v>2002</v>
      </c>
      <c r="C25" t="s">
        <v>831</v>
      </c>
      <c r="D25" t="s">
        <v>2933</v>
      </c>
      <c r="E25">
        <v>131</v>
      </c>
      <c r="F25">
        <v>294</v>
      </c>
      <c r="G25">
        <v>0</v>
      </c>
    </row>
    <row r="26" spans="1:7">
      <c r="A26">
        <v>129</v>
      </c>
      <c r="B26">
        <v>2002</v>
      </c>
      <c r="C26" t="s">
        <v>831</v>
      </c>
      <c r="D26" t="s">
        <v>2933</v>
      </c>
      <c r="E26">
        <v>131</v>
      </c>
      <c r="F26">
        <v>294</v>
      </c>
      <c r="G26">
        <v>0</v>
      </c>
    </row>
    <row r="27" spans="1:7">
      <c r="A27">
        <v>130</v>
      </c>
      <c r="B27">
        <v>2002</v>
      </c>
      <c r="C27" t="s">
        <v>2934</v>
      </c>
      <c r="D27" t="s">
        <v>2935</v>
      </c>
      <c r="E27">
        <v>112</v>
      </c>
      <c r="F27">
        <v>294</v>
      </c>
      <c r="G27">
        <v>0</v>
      </c>
    </row>
    <row r="28" spans="1:7">
      <c r="A28">
        <v>131</v>
      </c>
      <c r="B28">
        <v>2002</v>
      </c>
      <c r="C28" t="s">
        <v>2934</v>
      </c>
      <c r="D28" t="s">
        <v>2935</v>
      </c>
      <c r="E28">
        <v>112</v>
      </c>
      <c r="F28">
        <v>294</v>
      </c>
      <c r="G28">
        <v>0</v>
      </c>
    </row>
    <row r="29" spans="1:7">
      <c r="A29">
        <v>132</v>
      </c>
      <c r="B29">
        <v>2002</v>
      </c>
      <c r="C29" t="s">
        <v>2934</v>
      </c>
      <c r="D29" t="s">
        <v>2935</v>
      </c>
      <c r="E29">
        <v>132</v>
      </c>
      <c r="F29">
        <v>294</v>
      </c>
      <c r="G29">
        <v>0</v>
      </c>
    </row>
    <row r="30" spans="1:7">
      <c r="A30">
        <v>133</v>
      </c>
      <c r="B30">
        <v>2002</v>
      </c>
      <c r="C30" t="s">
        <v>2934</v>
      </c>
      <c r="D30" t="s">
        <v>2935</v>
      </c>
      <c r="E30">
        <v>132</v>
      </c>
      <c r="F30">
        <v>294</v>
      </c>
      <c r="G30">
        <v>0</v>
      </c>
    </row>
    <row r="31" spans="1:7">
      <c r="A31">
        <v>134</v>
      </c>
      <c r="B31">
        <v>2002</v>
      </c>
      <c r="C31" t="s">
        <v>1799</v>
      </c>
      <c r="D31" t="s">
        <v>2936</v>
      </c>
      <c r="E31">
        <v>133</v>
      </c>
      <c r="F31">
        <v>298</v>
      </c>
      <c r="G31">
        <v>0</v>
      </c>
    </row>
    <row r="32" spans="1:7">
      <c r="A32">
        <v>135</v>
      </c>
      <c r="B32">
        <v>2002</v>
      </c>
      <c r="C32" t="s">
        <v>1799</v>
      </c>
      <c r="D32" t="s">
        <v>2936</v>
      </c>
      <c r="E32">
        <v>133</v>
      </c>
      <c r="F32">
        <v>298</v>
      </c>
      <c r="G32">
        <v>0</v>
      </c>
    </row>
    <row r="33" spans="1:7">
      <c r="A33">
        <v>136</v>
      </c>
      <c r="B33">
        <v>2002</v>
      </c>
      <c r="C33" t="s">
        <v>2937</v>
      </c>
      <c r="D33" t="s">
        <v>2938</v>
      </c>
      <c r="E33">
        <v>146</v>
      </c>
      <c r="F33">
        <v>292</v>
      </c>
      <c r="G33">
        <v>0</v>
      </c>
    </row>
    <row r="34" spans="1:7">
      <c r="A34">
        <v>137</v>
      </c>
      <c r="B34">
        <v>2002</v>
      </c>
      <c r="C34" t="s">
        <v>2937</v>
      </c>
      <c r="D34" t="s">
        <v>2938</v>
      </c>
      <c r="E34">
        <v>146</v>
      </c>
      <c r="F34">
        <v>292</v>
      </c>
      <c r="G34">
        <v>0</v>
      </c>
    </row>
    <row r="35" spans="1:7">
      <c r="A35">
        <v>138</v>
      </c>
      <c r="B35">
        <v>2002</v>
      </c>
      <c r="C35" t="s">
        <v>2939</v>
      </c>
      <c r="D35" t="s">
        <v>2940</v>
      </c>
      <c r="E35">
        <v>148</v>
      </c>
      <c r="F35">
        <v>292</v>
      </c>
      <c r="G35">
        <v>0</v>
      </c>
    </row>
    <row r="36" spans="1:7">
      <c r="A36">
        <v>139</v>
      </c>
      <c r="B36">
        <v>2002</v>
      </c>
      <c r="C36" t="s">
        <v>2939</v>
      </c>
      <c r="D36" t="s">
        <v>2940</v>
      </c>
      <c r="E36">
        <v>148</v>
      </c>
      <c r="F36">
        <v>292</v>
      </c>
      <c r="G36">
        <v>0</v>
      </c>
    </row>
    <row r="37" spans="1:7">
      <c r="A37">
        <v>140</v>
      </c>
      <c r="B37">
        <v>2003</v>
      </c>
      <c r="C37" t="s">
        <v>831</v>
      </c>
      <c r="D37" t="s">
        <v>2933</v>
      </c>
      <c r="E37">
        <v>141</v>
      </c>
      <c r="F37">
        <v>298</v>
      </c>
      <c r="G37">
        <v>0</v>
      </c>
    </row>
    <row r="38" spans="1:7">
      <c r="A38">
        <v>141</v>
      </c>
      <c r="B38">
        <v>2003</v>
      </c>
      <c r="C38" t="s">
        <v>831</v>
      </c>
      <c r="D38" t="s">
        <v>2933</v>
      </c>
      <c r="E38">
        <v>141</v>
      </c>
      <c r="F38">
        <v>298</v>
      </c>
      <c r="G38">
        <v>0</v>
      </c>
    </row>
    <row r="39" spans="1:7">
      <c r="A39">
        <v>142</v>
      </c>
      <c r="B39">
        <v>2003</v>
      </c>
      <c r="C39" t="s">
        <v>831</v>
      </c>
      <c r="D39" t="s">
        <v>2933</v>
      </c>
      <c r="E39">
        <v>141</v>
      </c>
      <c r="F39">
        <v>298</v>
      </c>
      <c r="G39">
        <v>0</v>
      </c>
    </row>
    <row r="40" spans="1:7">
      <c r="A40">
        <v>143</v>
      </c>
      <c r="B40">
        <v>2003</v>
      </c>
      <c r="C40" t="s">
        <v>831</v>
      </c>
      <c r="D40" t="s">
        <v>2933</v>
      </c>
      <c r="E40">
        <v>141</v>
      </c>
      <c r="F40">
        <v>298</v>
      </c>
      <c r="G40">
        <v>0</v>
      </c>
    </row>
    <row r="41" spans="1:7">
      <c r="A41">
        <v>144</v>
      </c>
      <c r="B41">
        <v>2003</v>
      </c>
      <c r="C41" t="s">
        <v>831</v>
      </c>
      <c r="D41" t="s">
        <v>2933</v>
      </c>
      <c r="E41">
        <v>141</v>
      </c>
      <c r="F41">
        <v>298</v>
      </c>
      <c r="G41">
        <v>0</v>
      </c>
    </row>
    <row r="42" spans="1:7">
      <c r="A42">
        <v>145</v>
      </c>
      <c r="B42">
        <v>2003</v>
      </c>
      <c r="C42" t="s">
        <v>831</v>
      </c>
      <c r="D42" t="s">
        <v>2933</v>
      </c>
      <c r="E42">
        <v>141</v>
      </c>
      <c r="F42">
        <v>298</v>
      </c>
      <c r="G42">
        <v>0</v>
      </c>
    </row>
    <row r="43" spans="1:7">
      <c r="A43">
        <v>146</v>
      </c>
      <c r="B43">
        <v>2003</v>
      </c>
      <c r="C43" t="s">
        <v>2941</v>
      </c>
      <c r="D43" t="s">
        <v>2942</v>
      </c>
      <c r="E43">
        <v>143</v>
      </c>
      <c r="F43">
        <v>289</v>
      </c>
      <c r="G43">
        <v>0</v>
      </c>
    </row>
    <row r="44" spans="1:7">
      <c r="A44">
        <v>147</v>
      </c>
      <c r="B44">
        <v>2003</v>
      </c>
      <c r="C44" t="s">
        <v>2941</v>
      </c>
      <c r="D44" t="s">
        <v>2942</v>
      </c>
      <c r="E44">
        <v>143</v>
      </c>
      <c r="F44">
        <v>289</v>
      </c>
      <c r="G44">
        <v>0</v>
      </c>
    </row>
    <row r="45" spans="1:7">
      <c r="A45">
        <v>148</v>
      </c>
      <c r="B45">
        <v>2003</v>
      </c>
      <c r="C45" t="s">
        <v>2941</v>
      </c>
      <c r="D45" t="s">
        <v>2942</v>
      </c>
      <c r="E45">
        <v>143</v>
      </c>
      <c r="F45">
        <v>289</v>
      </c>
      <c r="G45">
        <v>0</v>
      </c>
    </row>
    <row r="46" spans="1:7">
      <c r="A46">
        <v>149</v>
      </c>
      <c r="B46">
        <v>2003</v>
      </c>
      <c r="C46" t="s">
        <v>2943</v>
      </c>
      <c r="D46" t="s">
        <v>2944</v>
      </c>
      <c r="E46">
        <v>143</v>
      </c>
      <c r="F46">
        <v>290</v>
      </c>
      <c r="G46">
        <v>0</v>
      </c>
    </row>
    <row r="47" spans="1:7">
      <c r="A47">
        <v>150</v>
      </c>
      <c r="B47">
        <v>2003</v>
      </c>
      <c r="C47" t="s">
        <v>2943</v>
      </c>
      <c r="D47" t="s">
        <v>2944</v>
      </c>
      <c r="E47">
        <v>143</v>
      </c>
      <c r="F47">
        <v>290</v>
      </c>
      <c r="G47">
        <v>0</v>
      </c>
    </row>
    <row r="48" spans="1:7">
      <c r="A48">
        <v>151</v>
      </c>
      <c r="B48">
        <v>2003</v>
      </c>
      <c r="C48" t="s">
        <v>2943</v>
      </c>
      <c r="D48" t="s">
        <v>2944</v>
      </c>
      <c r="E48">
        <v>143</v>
      </c>
      <c r="F48">
        <v>290</v>
      </c>
      <c r="G48">
        <v>0</v>
      </c>
    </row>
    <row r="49" spans="1:7">
      <c r="A49">
        <v>152</v>
      </c>
      <c r="B49">
        <v>2003</v>
      </c>
      <c r="C49" t="s">
        <v>2945</v>
      </c>
      <c r="D49" t="s">
        <v>2924</v>
      </c>
      <c r="E49">
        <v>143</v>
      </c>
      <c r="F49">
        <v>290</v>
      </c>
      <c r="G49">
        <v>0</v>
      </c>
    </row>
    <row r="50" spans="1:7">
      <c r="A50">
        <v>153</v>
      </c>
      <c r="B50">
        <v>2003</v>
      </c>
      <c r="C50" t="s">
        <v>2945</v>
      </c>
      <c r="D50" t="s">
        <v>2924</v>
      </c>
      <c r="E50">
        <v>143</v>
      </c>
      <c r="F50">
        <v>290</v>
      </c>
      <c r="G50">
        <v>0</v>
      </c>
    </row>
    <row r="51" spans="1:7">
      <c r="A51">
        <v>154</v>
      </c>
      <c r="B51">
        <v>2003</v>
      </c>
      <c r="C51" t="s">
        <v>2945</v>
      </c>
      <c r="D51" t="s">
        <v>2924</v>
      </c>
      <c r="E51">
        <v>143</v>
      </c>
      <c r="F51">
        <v>290</v>
      </c>
      <c r="G51">
        <v>0</v>
      </c>
    </row>
    <row r="52" spans="1:7">
      <c r="A52">
        <v>155</v>
      </c>
      <c r="B52">
        <v>2003</v>
      </c>
      <c r="C52" t="s">
        <v>2946</v>
      </c>
      <c r="D52" t="s">
        <v>2947</v>
      </c>
      <c r="E52">
        <v>149</v>
      </c>
      <c r="F52">
        <v>297</v>
      </c>
      <c r="G52">
        <v>0</v>
      </c>
    </row>
    <row r="53" spans="1:7">
      <c r="A53">
        <v>156</v>
      </c>
      <c r="B53">
        <v>2003</v>
      </c>
      <c r="C53" t="s">
        <v>2946</v>
      </c>
      <c r="D53" t="s">
        <v>2947</v>
      </c>
      <c r="E53">
        <v>149</v>
      </c>
      <c r="F53">
        <v>297</v>
      </c>
      <c r="G53">
        <v>0</v>
      </c>
    </row>
    <row r="54" spans="1:7">
      <c r="A54">
        <v>157</v>
      </c>
      <c r="B54">
        <v>2003</v>
      </c>
      <c r="C54" t="s">
        <v>2946</v>
      </c>
      <c r="D54" t="s">
        <v>2947</v>
      </c>
      <c r="E54">
        <v>149</v>
      </c>
      <c r="F54">
        <v>297</v>
      </c>
      <c r="G54">
        <v>0</v>
      </c>
    </row>
    <row r="55" spans="1:7">
      <c r="A55">
        <v>158</v>
      </c>
      <c r="B55">
        <v>2003</v>
      </c>
      <c r="C55" t="s">
        <v>2937</v>
      </c>
      <c r="D55" t="s">
        <v>2938</v>
      </c>
      <c r="E55">
        <v>144</v>
      </c>
      <c r="F55">
        <v>299</v>
      </c>
      <c r="G55">
        <v>0</v>
      </c>
    </row>
    <row r="56" spans="1:7">
      <c r="A56">
        <v>159</v>
      </c>
      <c r="B56">
        <v>2003</v>
      </c>
      <c r="C56" t="s">
        <v>2937</v>
      </c>
      <c r="D56" t="s">
        <v>2938</v>
      </c>
      <c r="E56">
        <v>144</v>
      </c>
      <c r="F56">
        <v>299</v>
      </c>
      <c r="G56">
        <v>0</v>
      </c>
    </row>
    <row r="57" spans="1:7">
      <c r="A57">
        <v>160</v>
      </c>
      <c r="B57">
        <v>2003</v>
      </c>
      <c r="C57" t="s">
        <v>2937</v>
      </c>
      <c r="D57" t="s">
        <v>2938</v>
      </c>
      <c r="E57">
        <v>144</v>
      </c>
      <c r="F57">
        <v>299</v>
      </c>
      <c r="G57">
        <v>0</v>
      </c>
    </row>
    <row r="58" spans="1:7">
      <c r="A58">
        <v>161</v>
      </c>
      <c r="B58">
        <v>2003</v>
      </c>
      <c r="C58" t="s">
        <v>1799</v>
      </c>
      <c r="D58" t="s">
        <v>2936</v>
      </c>
      <c r="E58">
        <v>148</v>
      </c>
      <c r="F58">
        <v>299</v>
      </c>
      <c r="G58">
        <v>0</v>
      </c>
    </row>
    <row r="59" spans="1:7">
      <c r="A59">
        <v>162</v>
      </c>
      <c r="B59">
        <v>2003</v>
      </c>
      <c r="C59" t="s">
        <v>1799</v>
      </c>
      <c r="D59" t="s">
        <v>2936</v>
      </c>
      <c r="E59">
        <v>148</v>
      </c>
      <c r="F59">
        <v>299</v>
      </c>
      <c r="G59">
        <v>0</v>
      </c>
    </row>
    <row r="60" spans="1:7">
      <c r="A60">
        <v>163</v>
      </c>
      <c r="B60">
        <v>2003</v>
      </c>
      <c r="C60" t="s">
        <v>1799</v>
      </c>
      <c r="D60" t="s">
        <v>2936</v>
      </c>
      <c r="E60">
        <v>148</v>
      </c>
      <c r="F60">
        <v>299</v>
      </c>
      <c r="G60">
        <v>0</v>
      </c>
    </row>
    <row r="61" spans="1:7">
      <c r="A61">
        <v>164</v>
      </c>
      <c r="B61">
        <v>2004</v>
      </c>
      <c r="C61" t="s">
        <v>831</v>
      </c>
      <c r="D61" t="s">
        <v>2933</v>
      </c>
      <c r="E61">
        <v>134</v>
      </c>
      <c r="F61">
        <v>300</v>
      </c>
      <c r="G61">
        <v>0</v>
      </c>
    </row>
    <row r="62" spans="1:7">
      <c r="A62">
        <v>165</v>
      </c>
      <c r="B62">
        <v>2004</v>
      </c>
      <c r="C62" t="s">
        <v>831</v>
      </c>
      <c r="D62" t="s">
        <v>2933</v>
      </c>
      <c r="E62">
        <v>134</v>
      </c>
      <c r="F62">
        <v>300</v>
      </c>
      <c r="G62">
        <v>0</v>
      </c>
    </row>
    <row r="63" spans="1:7">
      <c r="A63">
        <v>178</v>
      </c>
      <c r="B63">
        <v>2006</v>
      </c>
      <c r="C63" t="s">
        <v>2948</v>
      </c>
      <c r="D63" t="s">
        <v>2949</v>
      </c>
      <c r="E63">
        <v>126</v>
      </c>
      <c r="F63">
        <v>214</v>
      </c>
      <c r="G63">
        <v>0</v>
      </c>
    </row>
    <row r="64" spans="1:7">
      <c r="A64">
        <v>179</v>
      </c>
      <c r="B64">
        <v>2006</v>
      </c>
      <c r="C64" t="s">
        <v>2950</v>
      </c>
      <c r="D64" t="s">
        <v>2951</v>
      </c>
      <c r="E64">
        <v>157</v>
      </c>
      <c r="F64">
        <v>229</v>
      </c>
      <c r="G64">
        <v>0</v>
      </c>
    </row>
    <row r="65" spans="1:7">
      <c r="A65">
        <v>180</v>
      </c>
      <c r="B65">
        <v>2006</v>
      </c>
      <c r="C65" t="s">
        <v>2952</v>
      </c>
      <c r="D65" t="s">
        <v>2953</v>
      </c>
      <c r="E65">
        <v>159</v>
      </c>
      <c r="F65">
        <v>236</v>
      </c>
      <c r="G65">
        <v>0</v>
      </c>
    </row>
    <row r="66" spans="1:7">
      <c r="A66">
        <v>181</v>
      </c>
      <c r="B66">
        <v>2006</v>
      </c>
      <c r="C66" t="s">
        <v>2954</v>
      </c>
      <c r="D66" t="s">
        <v>2955</v>
      </c>
      <c r="E66">
        <v>123</v>
      </c>
      <c r="F66">
        <v>216</v>
      </c>
      <c r="G66">
        <v>0</v>
      </c>
    </row>
    <row r="67" spans="1:7">
      <c r="A67">
        <v>182</v>
      </c>
      <c r="B67">
        <v>2007</v>
      </c>
      <c r="C67" t="s">
        <v>2948</v>
      </c>
      <c r="D67" t="s">
        <v>2949</v>
      </c>
      <c r="E67">
        <v>161</v>
      </c>
      <c r="F67">
        <v>243</v>
      </c>
      <c r="G67">
        <v>0</v>
      </c>
    </row>
    <row r="68" spans="1:7">
      <c r="A68">
        <v>183</v>
      </c>
      <c r="B68">
        <v>2007</v>
      </c>
      <c r="C68" t="s">
        <v>2950</v>
      </c>
      <c r="D68" t="s">
        <v>2951</v>
      </c>
      <c r="E68">
        <v>160</v>
      </c>
      <c r="F68">
        <v>242</v>
      </c>
      <c r="G68">
        <v>0</v>
      </c>
    </row>
    <row r="69" spans="1:7">
      <c r="A69">
        <v>184</v>
      </c>
      <c r="B69">
        <v>2007</v>
      </c>
      <c r="C69" t="s">
        <v>2952</v>
      </c>
      <c r="D69" t="s">
        <v>2953</v>
      </c>
      <c r="E69">
        <v>165</v>
      </c>
      <c r="F69">
        <v>257</v>
      </c>
      <c r="G69">
        <v>0</v>
      </c>
    </row>
    <row r="70" spans="1:7">
      <c r="A70">
        <v>185</v>
      </c>
      <c r="B70">
        <v>2007</v>
      </c>
      <c r="C70" t="s">
        <v>2954</v>
      </c>
      <c r="D70" t="s">
        <v>2955</v>
      </c>
      <c r="E70">
        <v>153</v>
      </c>
      <c r="F70">
        <v>254</v>
      </c>
      <c r="G70">
        <v>0</v>
      </c>
    </row>
    <row r="71" spans="1:7">
      <c r="A71">
        <v>186</v>
      </c>
      <c r="B71">
        <v>1978</v>
      </c>
      <c r="C71" t="s">
        <v>2956</v>
      </c>
      <c r="D71" t="s">
        <v>2957</v>
      </c>
      <c r="E71">
        <v>118</v>
      </c>
      <c r="F71">
        <v>228</v>
      </c>
      <c r="G71">
        <v>0</v>
      </c>
    </row>
    <row r="72" spans="1:7">
      <c r="A72">
        <v>187</v>
      </c>
      <c r="B72">
        <v>1978</v>
      </c>
      <c r="C72" t="s">
        <v>2958</v>
      </c>
      <c r="D72">
        <v>-74</v>
      </c>
      <c r="E72">
        <v>141</v>
      </c>
      <c r="F72">
        <v>238</v>
      </c>
      <c r="G72">
        <v>0</v>
      </c>
    </row>
    <row r="73" spans="1:7">
      <c r="A73">
        <v>188</v>
      </c>
      <c r="B73">
        <v>1978</v>
      </c>
      <c r="C73" t="s">
        <v>2959</v>
      </c>
      <c r="D73" t="s">
        <v>2960</v>
      </c>
      <c r="E73">
        <v>150</v>
      </c>
      <c r="F73">
        <v>244</v>
      </c>
      <c r="G73">
        <v>0</v>
      </c>
    </row>
    <row r="74" spans="1:7">
      <c r="A74">
        <v>189</v>
      </c>
      <c r="B74">
        <v>1978</v>
      </c>
      <c r="C74" t="s">
        <v>2961</v>
      </c>
      <c r="D74" t="s">
        <v>2962</v>
      </c>
      <c r="E74">
        <v>148</v>
      </c>
      <c r="F74">
        <v>243</v>
      </c>
      <c r="G74">
        <v>0</v>
      </c>
    </row>
    <row r="75" spans="1:7">
      <c r="A75">
        <v>190</v>
      </c>
      <c r="B75">
        <v>1978</v>
      </c>
      <c r="C75" t="s">
        <v>2963</v>
      </c>
      <c r="D75" t="s">
        <v>2964</v>
      </c>
      <c r="E75">
        <v>133</v>
      </c>
      <c r="F75">
        <v>238</v>
      </c>
      <c r="G75">
        <v>0</v>
      </c>
    </row>
    <row r="76" spans="1:7">
      <c r="A76">
        <v>191</v>
      </c>
      <c r="B76">
        <v>1978</v>
      </c>
      <c r="C76" t="s">
        <v>2956</v>
      </c>
      <c r="D76" t="s">
        <v>2957</v>
      </c>
      <c r="E76">
        <v>118</v>
      </c>
      <c r="F76">
        <v>235</v>
      </c>
      <c r="G76">
        <v>0</v>
      </c>
    </row>
    <row r="77" spans="1:7">
      <c r="A77">
        <v>192</v>
      </c>
      <c r="B77">
        <v>1978</v>
      </c>
      <c r="C77" t="s">
        <v>2958</v>
      </c>
      <c r="D77">
        <v>-74</v>
      </c>
      <c r="E77">
        <v>141</v>
      </c>
      <c r="F77">
        <v>243</v>
      </c>
      <c r="G77">
        <v>0</v>
      </c>
    </row>
    <row r="78" spans="1:7">
      <c r="A78">
        <v>193</v>
      </c>
      <c r="B78">
        <v>1978</v>
      </c>
      <c r="C78" t="s">
        <v>2959</v>
      </c>
      <c r="D78" t="s">
        <v>2960</v>
      </c>
      <c r="E78">
        <v>150</v>
      </c>
      <c r="F78">
        <v>262</v>
      </c>
      <c r="G78">
        <v>0</v>
      </c>
    </row>
    <row r="79" spans="1:7">
      <c r="A79">
        <v>194</v>
      </c>
      <c r="B79">
        <v>1978</v>
      </c>
      <c r="C79" t="s">
        <v>2961</v>
      </c>
      <c r="D79" t="s">
        <v>2962</v>
      </c>
      <c r="E79">
        <v>148</v>
      </c>
      <c r="F79">
        <v>243</v>
      </c>
      <c r="G79">
        <v>0</v>
      </c>
    </row>
    <row r="80" spans="1:7">
      <c r="A80">
        <v>195</v>
      </c>
      <c r="B80">
        <v>1978</v>
      </c>
      <c r="C80" t="s">
        <v>2963</v>
      </c>
      <c r="D80" t="s">
        <v>2964</v>
      </c>
      <c r="E80">
        <v>133</v>
      </c>
      <c r="F80">
        <v>243</v>
      </c>
      <c r="G80">
        <v>0</v>
      </c>
    </row>
    <row r="81" spans="1:7">
      <c r="A81">
        <v>196</v>
      </c>
      <c r="B81">
        <v>1967</v>
      </c>
      <c r="C81" t="s">
        <v>2958</v>
      </c>
      <c r="D81">
        <v>-74</v>
      </c>
      <c r="E81">
        <v>127</v>
      </c>
      <c r="F81">
        <v>280</v>
      </c>
      <c r="G81">
        <v>0</v>
      </c>
    </row>
    <row r="82" spans="1:7">
      <c r="A82">
        <v>197</v>
      </c>
      <c r="B82">
        <v>1967</v>
      </c>
      <c r="C82" t="s">
        <v>2958</v>
      </c>
      <c r="D82">
        <v>-74</v>
      </c>
      <c r="E82">
        <v>127</v>
      </c>
      <c r="F82">
        <v>280</v>
      </c>
      <c r="G82">
        <v>0</v>
      </c>
    </row>
    <row r="83" spans="1:7">
      <c r="A83">
        <v>198</v>
      </c>
      <c r="B83">
        <v>1967</v>
      </c>
      <c r="C83" t="s">
        <v>2965</v>
      </c>
      <c r="D83" t="s">
        <v>2966</v>
      </c>
      <c r="E83">
        <v>145</v>
      </c>
      <c r="F83">
        <v>288</v>
      </c>
      <c r="G83">
        <v>0</v>
      </c>
    </row>
    <row r="84" spans="1:7">
      <c r="A84">
        <v>199</v>
      </c>
      <c r="B84">
        <v>1967</v>
      </c>
      <c r="C84" t="s">
        <v>2965</v>
      </c>
      <c r="D84" t="s">
        <v>2966</v>
      </c>
      <c r="E84">
        <v>145</v>
      </c>
      <c r="F84">
        <v>288</v>
      </c>
      <c r="G84">
        <v>0</v>
      </c>
    </row>
    <row r="85" spans="1:7">
      <c r="A85">
        <v>200</v>
      </c>
      <c r="B85">
        <v>1968</v>
      </c>
      <c r="C85" t="s">
        <v>2956</v>
      </c>
      <c r="D85" t="s">
        <v>2957</v>
      </c>
      <c r="E85">
        <v>149</v>
      </c>
      <c r="F85">
        <v>289</v>
      </c>
      <c r="G85">
        <v>0</v>
      </c>
    </row>
    <row r="86" spans="1:7">
      <c r="A86">
        <v>201</v>
      </c>
      <c r="B86">
        <v>1968</v>
      </c>
      <c r="C86" t="s">
        <v>2956</v>
      </c>
      <c r="D86" t="s">
        <v>2957</v>
      </c>
      <c r="E86">
        <v>149</v>
      </c>
      <c r="F86">
        <v>289</v>
      </c>
      <c r="G86">
        <v>0</v>
      </c>
    </row>
    <row r="87" spans="1:7">
      <c r="A87">
        <v>202</v>
      </c>
      <c r="B87">
        <v>1968</v>
      </c>
      <c r="C87" t="s">
        <v>1752</v>
      </c>
      <c r="D87" t="s">
        <v>2967</v>
      </c>
      <c r="E87">
        <v>136</v>
      </c>
      <c r="F87">
        <v>283</v>
      </c>
      <c r="G87">
        <v>0</v>
      </c>
    </row>
    <row r="88" spans="1:7">
      <c r="A88">
        <v>203</v>
      </c>
      <c r="B88">
        <v>1968</v>
      </c>
      <c r="C88" t="s">
        <v>1752</v>
      </c>
      <c r="D88" t="s">
        <v>2967</v>
      </c>
      <c r="E88">
        <v>136</v>
      </c>
      <c r="F88">
        <v>283</v>
      </c>
      <c r="G88">
        <v>0</v>
      </c>
    </row>
    <row r="89" spans="1:7">
      <c r="A89">
        <v>204</v>
      </c>
      <c r="B89">
        <v>1968</v>
      </c>
      <c r="C89" t="s">
        <v>2968</v>
      </c>
      <c r="D89" t="s">
        <v>2969</v>
      </c>
      <c r="E89">
        <v>144</v>
      </c>
      <c r="F89">
        <v>294</v>
      </c>
      <c r="G89">
        <v>0</v>
      </c>
    </row>
    <row r="90" spans="1:7">
      <c r="A90">
        <v>205</v>
      </c>
      <c r="B90">
        <v>1968</v>
      </c>
      <c r="C90" t="s">
        <v>2968</v>
      </c>
      <c r="D90" t="s">
        <v>2969</v>
      </c>
      <c r="E90">
        <v>144</v>
      </c>
      <c r="F90">
        <v>294</v>
      </c>
      <c r="G90">
        <v>0</v>
      </c>
    </row>
    <row r="91" spans="1:7">
      <c r="A91">
        <v>210</v>
      </c>
      <c r="B91">
        <v>1999</v>
      </c>
      <c r="C91" t="s">
        <v>2970</v>
      </c>
      <c r="D91" t="s">
        <v>2971</v>
      </c>
      <c r="E91">
        <v>131</v>
      </c>
      <c r="F91">
        <v>277</v>
      </c>
      <c r="G91">
        <v>0</v>
      </c>
    </row>
    <row r="92" spans="1:7">
      <c r="A92">
        <v>211</v>
      </c>
      <c r="B92">
        <v>1999</v>
      </c>
      <c r="C92" t="s">
        <v>2970</v>
      </c>
      <c r="D92" t="s">
        <v>2971</v>
      </c>
      <c r="E92">
        <v>131</v>
      </c>
      <c r="F92">
        <v>277</v>
      </c>
      <c r="G92">
        <v>0</v>
      </c>
    </row>
    <row r="93" spans="1:7">
      <c r="A93">
        <v>212</v>
      </c>
      <c r="B93">
        <v>1999</v>
      </c>
      <c r="C93" t="s">
        <v>2972</v>
      </c>
      <c r="D93" t="s">
        <v>2973</v>
      </c>
      <c r="E93">
        <v>127</v>
      </c>
      <c r="F93">
        <v>269</v>
      </c>
      <c r="G93">
        <v>0</v>
      </c>
    </row>
    <row r="94" spans="1:7">
      <c r="A94">
        <v>213</v>
      </c>
      <c r="B94">
        <v>1999</v>
      </c>
      <c r="C94" t="s">
        <v>2972</v>
      </c>
      <c r="D94" t="s">
        <v>2973</v>
      </c>
      <c r="E94">
        <v>127</v>
      </c>
      <c r="F94">
        <v>269</v>
      </c>
      <c r="G94">
        <v>0</v>
      </c>
    </row>
    <row r="95" spans="1:7">
      <c r="A95">
        <v>214</v>
      </c>
      <c r="B95">
        <v>1999</v>
      </c>
      <c r="C95" t="s">
        <v>2970</v>
      </c>
      <c r="D95" t="s">
        <v>2974</v>
      </c>
      <c r="E95">
        <v>128</v>
      </c>
      <c r="F95">
        <v>269</v>
      </c>
      <c r="G95">
        <v>0</v>
      </c>
    </row>
    <row r="96" spans="1:7">
      <c r="A96">
        <v>215</v>
      </c>
      <c r="B96">
        <v>1999</v>
      </c>
      <c r="C96" t="s">
        <v>2970</v>
      </c>
      <c r="D96" t="s">
        <v>2974</v>
      </c>
      <c r="E96">
        <v>128</v>
      </c>
      <c r="F96">
        <v>269</v>
      </c>
      <c r="G96">
        <v>0</v>
      </c>
    </row>
    <row r="97" spans="1:7">
      <c r="A97">
        <v>216</v>
      </c>
      <c r="B97">
        <v>1999</v>
      </c>
      <c r="C97" t="s">
        <v>2975</v>
      </c>
      <c r="D97" t="s">
        <v>2976</v>
      </c>
      <c r="E97">
        <v>135</v>
      </c>
      <c r="F97">
        <v>277</v>
      </c>
      <c r="G97">
        <v>0</v>
      </c>
    </row>
    <row r="98" spans="1:7">
      <c r="A98">
        <v>217</v>
      </c>
      <c r="B98">
        <v>1999</v>
      </c>
      <c r="C98" t="s">
        <v>2975</v>
      </c>
      <c r="D98" t="s">
        <v>2976</v>
      </c>
      <c r="E98">
        <v>135</v>
      </c>
      <c r="F98">
        <v>277</v>
      </c>
      <c r="G98">
        <v>0</v>
      </c>
    </row>
    <row r="99" spans="1:7">
      <c r="A99">
        <v>218</v>
      </c>
      <c r="B99">
        <v>1999</v>
      </c>
      <c r="C99" t="s">
        <v>2975</v>
      </c>
      <c r="D99" t="s">
        <v>2977</v>
      </c>
      <c r="E99">
        <v>134</v>
      </c>
      <c r="F99">
        <v>276</v>
      </c>
      <c r="G99">
        <v>0</v>
      </c>
    </row>
    <row r="100" spans="1:7">
      <c r="A100">
        <v>219</v>
      </c>
      <c r="B100">
        <v>1999</v>
      </c>
      <c r="C100" t="s">
        <v>2975</v>
      </c>
      <c r="D100" t="s">
        <v>2977</v>
      </c>
      <c r="E100">
        <v>134</v>
      </c>
      <c r="F100">
        <v>276</v>
      </c>
      <c r="G100">
        <v>0</v>
      </c>
    </row>
    <row r="101" spans="1:7">
      <c r="A101">
        <v>220</v>
      </c>
      <c r="B101">
        <v>1999</v>
      </c>
      <c r="C101" t="s">
        <v>2978</v>
      </c>
      <c r="D101" t="s">
        <v>2979</v>
      </c>
      <c r="E101">
        <v>122</v>
      </c>
      <c r="F101">
        <v>270</v>
      </c>
      <c r="G101">
        <v>0</v>
      </c>
    </row>
    <row r="102" spans="1:7">
      <c r="A102">
        <v>221</v>
      </c>
      <c r="B102">
        <v>1999</v>
      </c>
      <c r="C102" t="s">
        <v>2978</v>
      </c>
      <c r="D102" t="s">
        <v>2979</v>
      </c>
      <c r="E102">
        <v>122</v>
      </c>
      <c r="F102">
        <v>270</v>
      </c>
      <c r="G102">
        <v>0</v>
      </c>
    </row>
    <row r="103" spans="1:7">
      <c r="A103">
        <v>222</v>
      </c>
      <c r="B103">
        <v>1999</v>
      </c>
      <c r="C103" t="s">
        <v>2980</v>
      </c>
      <c r="D103" t="s">
        <v>2924</v>
      </c>
      <c r="E103">
        <v>120</v>
      </c>
      <c r="F103">
        <v>263</v>
      </c>
      <c r="G103">
        <v>0</v>
      </c>
    </row>
    <row r="104" spans="1:7">
      <c r="A104">
        <v>223</v>
      </c>
      <c r="B104">
        <v>1999</v>
      </c>
      <c r="C104" t="s">
        <v>2981</v>
      </c>
      <c r="D104" t="s">
        <v>2924</v>
      </c>
      <c r="E104">
        <v>120</v>
      </c>
      <c r="F104">
        <v>263</v>
      </c>
      <c r="G104">
        <v>0</v>
      </c>
    </row>
    <row r="105" spans="1:7">
      <c r="A105">
        <v>224</v>
      </c>
      <c r="B105">
        <v>1999</v>
      </c>
      <c r="C105" t="s">
        <v>2982</v>
      </c>
      <c r="D105" t="s">
        <v>2983</v>
      </c>
      <c r="E105">
        <v>122</v>
      </c>
      <c r="F105">
        <v>263</v>
      </c>
      <c r="G105">
        <v>0</v>
      </c>
    </row>
    <row r="106" spans="1:7">
      <c r="A106">
        <v>225</v>
      </c>
      <c r="B106">
        <v>1999</v>
      </c>
      <c r="C106" t="s">
        <v>2982</v>
      </c>
      <c r="D106" t="s">
        <v>2983</v>
      </c>
      <c r="E106">
        <v>122</v>
      </c>
      <c r="F106">
        <v>263</v>
      </c>
      <c r="G106">
        <v>0</v>
      </c>
    </row>
    <row r="107" spans="1:7">
      <c r="A107">
        <v>226</v>
      </c>
      <c r="B107">
        <v>1999</v>
      </c>
      <c r="C107" t="s">
        <v>2975</v>
      </c>
      <c r="D107" t="s">
        <v>2974</v>
      </c>
      <c r="E107">
        <v>126</v>
      </c>
      <c r="F107">
        <v>269</v>
      </c>
      <c r="G107">
        <v>0</v>
      </c>
    </row>
    <row r="108" spans="1:7">
      <c r="A108">
        <v>227</v>
      </c>
      <c r="B108">
        <v>1999</v>
      </c>
      <c r="C108" t="s">
        <v>2975</v>
      </c>
      <c r="D108" t="s">
        <v>2974</v>
      </c>
      <c r="E108">
        <v>126</v>
      </c>
      <c r="F108">
        <v>269</v>
      </c>
      <c r="G108">
        <v>0</v>
      </c>
    </row>
    <row r="109" spans="1:7">
      <c r="A109">
        <v>228</v>
      </c>
      <c r="B109">
        <v>1999</v>
      </c>
      <c r="C109" t="s">
        <v>2984</v>
      </c>
      <c r="D109" t="s">
        <v>2985</v>
      </c>
      <c r="E109">
        <v>123</v>
      </c>
      <c r="F109">
        <v>275</v>
      </c>
      <c r="G109">
        <v>0</v>
      </c>
    </row>
    <row r="110" spans="1:7">
      <c r="A110">
        <v>229</v>
      </c>
      <c r="B110">
        <v>1999</v>
      </c>
      <c r="C110" t="s">
        <v>2984</v>
      </c>
      <c r="D110" t="s">
        <v>2985</v>
      </c>
      <c r="E110">
        <v>123</v>
      </c>
      <c r="F110">
        <v>275</v>
      </c>
      <c r="G110">
        <v>0</v>
      </c>
    </row>
    <row r="111" spans="1:7">
      <c r="A111">
        <v>230</v>
      </c>
      <c r="B111">
        <v>1999</v>
      </c>
      <c r="C111" t="s">
        <v>2975</v>
      </c>
      <c r="D111" t="s">
        <v>2924</v>
      </c>
      <c r="E111">
        <v>124</v>
      </c>
      <c r="F111">
        <v>259</v>
      </c>
      <c r="G111">
        <v>0</v>
      </c>
    </row>
    <row r="112" spans="1:7">
      <c r="A112">
        <v>231</v>
      </c>
      <c r="B112">
        <v>1999</v>
      </c>
      <c r="C112" t="s">
        <v>2975</v>
      </c>
      <c r="D112" t="s">
        <v>2924</v>
      </c>
      <c r="E112">
        <v>124</v>
      </c>
      <c r="F112">
        <v>259</v>
      </c>
      <c r="G112">
        <v>0</v>
      </c>
    </row>
    <row r="113" spans="1:7">
      <c r="A113">
        <v>232</v>
      </c>
      <c r="B113">
        <v>1999</v>
      </c>
      <c r="C113" t="s">
        <v>2986</v>
      </c>
      <c r="D113" t="s">
        <v>2987</v>
      </c>
      <c r="E113">
        <v>125</v>
      </c>
      <c r="F113">
        <v>266</v>
      </c>
      <c r="G113">
        <v>0</v>
      </c>
    </row>
    <row r="114" spans="1:7">
      <c r="A114">
        <v>233</v>
      </c>
      <c r="B114">
        <v>1999</v>
      </c>
      <c r="C114" t="s">
        <v>2986</v>
      </c>
      <c r="D114" t="s">
        <v>2987</v>
      </c>
      <c r="E114">
        <v>125</v>
      </c>
      <c r="F114">
        <v>266</v>
      </c>
      <c r="G114">
        <v>0</v>
      </c>
    </row>
    <row r="115" spans="1:7">
      <c r="A115">
        <v>234</v>
      </c>
      <c r="B115">
        <v>1999</v>
      </c>
      <c r="C115" t="s">
        <v>2961</v>
      </c>
      <c r="D115" t="s">
        <v>2988</v>
      </c>
      <c r="E115">
        <v>124</v>
      </c>
      <c r="F115">
        <v>259</v>
      </c>
      <c r="G115">
        <v>0</v>
      </c>
    </row>
    <row r="116" spans="1:7">
      <c r="A116">
        <v>235</v>
      </c>
      <c r="B116">
        <v>1999</v>
      </c>
      <c r="C116" t="s">
        <v>2943</v>
      </c>
      <c r="D116" t="s">
        <v>2944</v>
      </c>
      <c r="E116">
        <v>121</v>
      </c>
      <c r="F116">
        <v>266</v>
      </c>
      <c r="G116">
        <v>0</v>
      </c>
    </row>
    <row r="117" spans="1:7">
      <c r="A117">
        <v>236</v>
      </c>
      <c r="B117">
        <v>1999</v>
      </c>
      <c r="C117" t="s">
        <v>2943</v>
      </c>
      <c r="D117" t="s">
        <v>2944</v>
      </c>
      <c r="E117">
        <v>121</v>
      </c>
      <c r="F117">
        <v>266</v>
      </c>
      <c r="G117">
        <v>0</v>
      </c>
    </row>
    <row r="118" spans="1:7">
      <c r="A118">
        <v>237</v>
      </c>
      <c r="B118">
        <v>1999</v>
      </c>
      <c r="C118" t="s">
        <v>2989</v>
      </c>
      <c r="D118" t="s">
        <v>2966</v>
      </c>
      <c r="E118">
        <v>135</v>
      </c>
      <c r="F118">
        <v>282</v>
      </c>
      <c r="G118">
        <v>0</v>
      </c>
    </row>
    <row r="119" spans="1:7">
      <c r="A119">
        <v>238</v>
      </c>
      <c r="B119">
        <v>1999</v>
      </c>
      <c r="C119" t="s">
        <v>2989</v>
      </c>
      <c r="D119" t="s">
        <v>2966</v>
      </c>
      <c r="E119">
        <v>135</v>
      </c>
      <c r="F119">
        <v>282</v>
      </c>
      <c r="G119">
        <v>0</v>
      </c>
    </row>
    <row r="120" spans="1:7">
      <c r="A120">
        <v>239</v>
      </c>
      <c r="B120">
        <v>2000</v>
      </c>
      <c r="C120" t="s">
        <v>2921</v>
      </c>
      <c r="D120" t="s">
        <v>2922</v>
      </c>
      <c r="E120">
        <v>138</v>
      </c>
      <c r="F120">
        <v>281</v>
      </c>
      <c r="G120">
        <v>0</v>
      </c>
    </row>
    <row r="121" spans="1:7">
      <c r="A121">
        <v>240</v>
      </c>
      <c r="B121">
        <v>2000</v>
      </c>
      <c r="C121" t="s">
        <v>2921</v>
      </c>
      <c r="D121" t="s">
        <v>2922</v>
      </c>
      <c r="E121">
        <v>138</v>
      </c>
      <c r="F121">
        <v>281</v>
      </c>
      <c r="G121">
        <v>0</v>
      </c>
    </row>
    <row r="122" spans="1:7">
      <c r="A122">
        <v>241</v>
      </c>
      <c r="B122">
        <v>2000</v>
      </c>
      <c r="C122" t="s">
        <v>2972</v>
      </c>
      <c r="D122" t="s">
        <v>2973</v>
      </c>
      <c r="E122">
        <v>142</v>
      </c>
      <c r="F122">
        <v>283</v>
      </c>
      <c r="G122">
        <v>0</v>
      </c>
    </row>
    <row r="123" spans="1:7">
      <c r="A123">
        <v>242</v>
      </c>
      <c r="B123">
        <v>2000</v>
      </c>
      <c r="C123" t="s">
        <v>2972</v>
      </c>
      <c r="D123" t="s">
        <v>2973</v>
      </c>
      <c r="E123">
        <v>142</v>
      </c>
      <c r="F123">
        <v>283</v>
      </c>
      <c r="G123">
        <v>0</v>
      </c>
    </row>
    <row r="124" spans="1:7">
      <c r="A124">
        <v>243</v>
      </c>
      <c r="B124">
        <v>2000</v>
      </c>
      <c r="C124" t="s">
        <v>2990</v>
      </c>
      <c r="D124" t="s">
        <v>2991</v>
      </c>
      <c r="E124">
        <v>141</v>
      </c>
      <c r="F124">
        <v>281</v>
      </c>
      <c r="G124">
        <v>0</v>
      </c>
    </row>
    <row r="125" spans="1:7">
      <c r="A125">
        <v>244</v>
      </c>
      <c r="B125">
        <v>2000</v>
      </c>
      <c r="C125" t="s">
        <v>2990</v>
      </c>
      <c r="D125" t="s">
        <v>2991</v>
      </c>
      <c r="E125">
        <v>141</v>
      </c>
      <c r="F125">
        <v>281</v>
      </c>
      <c r="G125">
        <v>0</v>
      </c>
    </row>
    <row r="126" spans="1:7">
      <c r="A126">
        <v>245</v>
      </c>
      <c r="B126">
        <v>2000</v>
      </c>
      <c r="C126" t="s">
        <v>2926</v>
      </c>
      <c r="D126">
        <v>-73</v>
      </c>
      <c r="E126">
        <v>125</v>
      </c>
      <c r="F126">
        <v>283</v>
      </c>
      <c r="G126">
        <v>0</v>
      </c>
    </row>
    <row r="127" spans="1:7">
      <c r="A127">
        <v>246</v>
      </c>
      <c r="B127">
        <v>2000</v>
      </c>
      <c r="C127" t="s">
        <v>2926</v>
      </c>
      <c r="D127">
        <v>-73</v>
      </c>
      <c r="E127">
        <v>125</v>
      </c>
      <c r="F127">
        <v>283</v>
      </c>
      <c r="G127">
        <v>0</v>
      </c>
    </row>
    <row r="128" spans="1:7">
      <c r="A128">
        <v>247</v>
      </c>
      <c r="B128">
        <v>2000</v>
      </c>
      <c r="C128" t="s">
        <v>2970</v>
      </c>
      <c r="D128" t="s">
        <v>2974</v>
      </c>
      <c r="E128">
        <v>143</v>
      </c>
      <c r="F128">
        <v>283</v>
      </c>
      <c r="G128">
        <v>0</v>
      </c>
    </row>
    <row r="129" spans="1:7">
      <c r="A129">
        <v>248</v>
      </c>
      <c r="B129">
        <v>2000</v>
      </c>
      <c r="C129" t="s">
        <v>2970</v>
      </c>
      <c r="D129" t="s">
        <v>2974</v>
      </c>
      <c r="E129">
        <v>143</v>
      </c>
      <c r="F129">
        <v>283</v>
      </c>
      <c r="G129">
        <v>0</v>
      </c>
    </row>
    <row r="130" spans="1:7">
      <c r="A130">
        <v>249</v>
      </c>
      <c r="B130">
        <v>2000</v>
      </c>
      <c r="C130" t="s">
        <v>2992</v>
      </c>
      <c r="D130" t="s">
        <v>2993</v>
      </c>
      <c r="E130">
        <v>137</v>
      </c>
      <c r="F130">
        <v>288</v>
      </c>
      <c r="G130">
        <v>0</v>
      </c>
    </row>
    <row r="131" spans="1:7">
      <c r="A131">
        <v>250</v>
      </c>
      <c r="B131">
        <v>2000</v>
      </c>
      <c r="C131" t="s">
        <v>2992</v>
      </c>
      <c r="D131" t="s">
        <v>2993</v>
      </c>
      <c r="E131">
        <v>137</v>
      </c>
      <c r="F131">
        <v>288</v>
      </c>
      <c r="G131">
        <v>0</v>
      </c>
    </row>
    <row r="132" spans="1:7">
      <c r="A132">
        <v>251</v>
      </c>
      <c r="B132">
        <v>2000</v>
      </c>
      <c r="C132" t="s">
        <v>2994</v>
      </c>
      <c r="D132" t="s">
        <v>2924</v>
      </c>
      <c r="E132">
        <v>125</v>
      </c>
      <c r="F132">
        <v>283</v>
      </c>
      <c r="G132">
        <v>0</v>
      </c>
    </row>
    <row r="133" spans="1:7">
      <c r="A133">
        <v>252</v>
      </c>
      <c r="B133">
        <v>2000</v>
      </c>
      <c r="C133" t="s">
        <v>2995</v>
      </c>
      <c r="D133" t="s">
        <v>2924</v>
      </c>
      <c r="E133">
        <v>125</v>
      </c>
      <c r="F133">
        <v>283</v>
      </c>
      <c r="G133">
        <v>0</v>
      </c>
    </row>
    <row r="134" spans="1:7">
      <c r="A134">
        <v>253</v>
      </c>
      <c r="B134">
        <v>2000</v>
      </c>
      <c r="C134" t="s">
        <v>2982</v>
      </c>
      <c r="D134" t="s">
        <v>2983</v>
      </c>
      <c r="E134">
        <v>125</v>
      </c>
      <c r="F134">
        <v>288</v>
      </c>
      <c r="G134">
        <v>0</v>
      </c>
    </row>
    <row r="135" spans="1:7">
      <c r="A135">
        <v>254</v>
      </c>
      <c r="B135">
        <v>2000</v>
      </c>
      <c r="C135" t="s">
        <v>2982</v>
      </c>
      <c r="D135" t="s">
        <v>2983</v>
      </c>
      <c r="E135">
        <v>125</v>
      </c>
      <c r="F135">
        <v>288</v>
      </c>
      <c r="G135">
        <v>0</v>
      </c>
    </row>
    <row r="136" spans="1:7">
      <c r="A136">
        <v>255</v>
      </c>
      <c r="B136">
        <v>2000</v>
      </c>
      <c r="C136" t="s">
        <v>620</v>
      </c>
      <c r="D136" t="s">
        <v>2996</v>
      </c>
      <c r="E136">
        <v>143</v>
      </c>
      <c r="F136">
        <v>281</v>
      </c>
      <c r="G136">
        <v>0</v>
      </c>
    </row>
    <row r="137" spans="1:7">
      <c r="A137">
        <v>256</v>
      </c>
      <c r="B137">
        <v>2000</v>
      </c>
      <c r="C137" t="s">
        <v>620</v>
      </c>
      <c r="D137" t="s">
        <v>2996</v>
      </c>
      <c r="E137">
        <v>143</v>
      </c>
      <c r="F137">
        <v>281</v>
      </c>
      <c r="G137">
        <v>0</v>
      </c>
    </row>
    <row r="138" spans="1:7">
      <c r="A138">
        <v>257</v>
      </c>
      <c r="B138">
        <v>2000</v>
      </c>
      <c r="C138" t="s">
        <v>2975</v>
      </c>
      <c r="D138" t="s">
        <v>2974</v>
      </c>
      <c r="E138">
        <v>159</v>
      </c>
      <c r="F138">
        <v>281</v>
      </c>
      <c r="G138">
        <v>0</v>
      </c>
    </row>
    <row r="139" spans="1:7">
      <c r="A139">
        <v>258</v>
      </c>
      <c r="B139">
        <v>2000</v>
      </c>
      <c r="C139" t="s">
        <v>2975</v>
      </c>
      <c r="D139" t="s">
        <v>2974</v>
      </c>
      <c r="E139">
        <v>159</v>
      </c>
      <c r="F139">
        <v>281</v>
      </c>
      <c r="G139">
        <v>0</v>
      </c>
    </row>
    <row r="140" spans="1:7">
      <c r="A140">
        <v>259</v>
      </c>
      <c r="B140">
        <v>2000</v>
      </c>
      <c r="C140" t="s">
        <v>2975</v>
      </c>
      <c r="D140" t="s">
        <v>2924</v>
      </c>
      <c r="E140">
        <v>151</v>
      </c>
      <c r="F140">
        <v>288</v>
      </c>
      <c r="G140">
        <v>0</v>
      </c>
    </row>
    <row r="141" spans="1:7">
      <c r="A141">
        <v>260</v>
      </c>
      <c r="B141">
        <v>2000</v>
      </c>
      <c r="C141" t="s">
        <v>2975</v>
      </c>
      <c r="D141" t="s">
        <v>2924</v>
      </c>
      <c r="E141">
        <v>151</v>
      </c>
      <c r="F141">
        <v>288</v>
      </c>
      <c r="G141">
        <v>0</v>
      </c>
    </row>
    <row r="142" spans="1:7">
      <c r="A142">
        <v>261</v>
      </c>
      <c r="B142">
        <v>2000</v>
      </c>
      <c r="C142" t="s">
        <v>2943</v>
      </c>
      <c r="D142" t="s">
        <v>2944</v>
      </c>
      <c r="E142">
        <v>125</v>
      </c>
      <c r="F142">
        <v>288</v>
      </c>
      <c r="G142">
        <v>0</v>
      </c>
    </row>
    <row r="143" spans="1:7">
      <c r="A143">
        <v>262</v>
      </c>
      <c r="B143">
        <v>2000</v>
      </c>
      <c r="C143" t="s">
        <v>2943</v>
      </c>
      <c r="D143" t="s">
        <v>2944</v>
      </c>
      <c r="E143">
        <v>125</v>
      </c>
      <c r="F143">
        <v>288</v>
      </c>
      <c r="G143">
        <v>0</v>
      </c>
    </row>
    <row r="144" spans="1:7">
      <c r="A144">
        <v>263</v>
      </c>
      <c r="B144">
        <v>2001</v>
      </c>
      <c r="C144" t="s">
        <v>2997</v>
      </c>
      <c r="D144" t="s">
        <v>2998</v>
      </c>
      <c r="E144">
        <v>130</v>
      </c>
      <c r="F144">
        <v>284</v>
      </c>
      <c r="G144">
        <v>0</v>
      </c>
    </row>
    <row r="145" spans="1:7">
      <c r="A145">
        <v>264</v>
      </c>
      <c r="B145">
        <v>2001</v>
      </c>
      <c r="C145" t="s">
        <v>2999</v>
      </c>
      <c r="D145" t="s">
        <v>2998</v>
      </c>
      <c r="E145">
        <v>130</v>
      </c>
      <c r="F145">
        <v>284</v>
      </c>
      <c r="G145">
        <v>0</v>
      </c>
    </row>
    <row r="146" spans="1:7">
      <c r="A146">
        <v>265</v>
      </c>
      <c r="B146">
        <v>2001</v>
      </c>
      <c r="C146" t="s">
        <v>2972</v>
      </c>
      <c r="D146" t="s">
        <v>2973</v>
      </c>
      <c r="E146">
        <v>129</v>
      </c>
      <c r="F146">
        <v>280</v>
      </c>
      <c r="G146">
        <v>0</v>
      </c>
    </row>
    <row r="147" spans="1:7">
      <c r="A147">
        <v>266</v>
      </c>
      <c r="B147">
        <v>2001</v>
      </c>
      <c r="C147" t="s">
        <v>2972</v>
      </c>
      <c r="D147" t="s">
        <v>2973</v>
      </c>
      <c r="E147">
        <v>129</v>
      </c>
      <c r="F147">
        <v>280</v>
      </c>
      <c r="G147">
        <v>0</v>
      </c>
    </row>
    <row r="148" spans="1:7">
      <c r="A148">
        <v>267</v>
      </c>
      <c r="B148">
        <v>2001</v>
      </c>
      <c r="C148" t="s">
        <v>3000</v>
      </c>
      <c r="D148" t="s">
        <v>3001</v>
      </c>
      <c r="E148">
        <v>131</v>
      </c>
      <c r="F148">
        <v>274</v>
      </c>
      <c r="G148">
        <v>0</v>
      </c>
    </row>
    <row r="149" spans="1:7">
      <c r="A149">
        <v>268</v>
      </c>
      <c r="B149">
        <v>2001</v>
      </c>
      <c r="C149" t="s">
        <v>3000</v>
      </c>
      <c r="D149" t="s">
        <v>3001</v>
      </c>
      <c r="E149">
        <v>131</v>
      </c>
      <c r="F149">
        <v>274</v>
      </c>
      <c r="G149">
        <v>0</v>
      </c>
    </row>
    <row r="150" spans="1:7">
      <c r="A150">
        <v>269</v>
      </c>
      <c r="B150">
        <v>2001</v>
      </c>
      <c r="C150" t="s">
        <v>2970</v>
      </c>
      <c r="D150" t="s">
        <v>2974</v>
      </c>
      <c r="E150">
        <v>120</v>
      </c>
      <c r="F150">
        <v>293</v>
      </c>
      <c r="G150">
        <v>0</v>
      </c>
    </row>
    <row r="151" spans="1:7">
      <c r="A151">
        <v>270</v>
      </c>
      <c r="B151">
        <v>2001</v>
      </c>
      <c r="C151" t="s">
        <v>2970</v>
      </c>
      <c r="D151" t="s">
        <v>2974</v>
      </c>
      <c r="E151">
        <v>120</v>
      </c>
      <c r="F151">
        <v>293</v>
      </c>
      <c r="G151">
        <v>0</v>
      </c>
    </row>
    <row r="152" spans="1:7">
      <c r="A152">
        <v>271</v>
      </c>
      <c r="B152">
        <v>2001</v>
      </c>
      <c r="C152" t="s">
        <v>2921</v>
      </c>
      <c r="D152" t="s">
        <v>3002</v>
      </c>
      <c r="E152">
        <v>119</v>
      </c>
      <c r="F152">
        <v>273</v>
      </c>
      <c r="G152">
        <v>0</v>
      </c>
    </row>
    <row r="153" spans="1:7">
      <c r="A153">
        <v>272</v>
      </c>
      <c r="B153">
        <v>2001</v>
      </c>
      <c r="C153" t="s">
        <v>2921</v>
      </c>
      <c r="D153" t="s">
        <v>3002</v>
      </c>
      <c r="E153">
        <v>119</v>
      </c>
      <c r="F153">
        <v>273</v>
      </c>
      <c r="G153">
        <v>0</v>
      </c>
    </row>
    <row r="154" spans="1:7">
      <c r="A154">
        <v>273</v>
      </c>
      <c r="B154">
        <v>2001</v>
      </c>
      <c r="C154" t="s">
        <v>2992</v>
      </c>
      <c r="D154" t="s">
        <v>2993</v>
      </c>
      <c r="E154">
        <v>123</v>
      </c>
      <c r="F154">
        <v>283</v>
      </c>
      <c r="G154">
        <v>0</v>
      </c>
    </row>
    <row r="155" spans="1:7">
      <c r="A155">
        <v>274</v>
      </c>
      <c r="B155">
        <v>2001</v>
      </c>
      <c r="C155" t="s">
        <v>2992</v>
      </c>
      <c r="D155" t="s">
        <v>2993</v>
      </c>
      <c r="E155">
        <v>123</v>
      </c>
      <c r="F155">
        <v>283</v>
      </c>
      <c r="G155">
        <v>0</v>
      </c>
    </row>
    <row r="156" spans="1:7">
      <c r="A156">
        <v>275</v>
      </c>
      <c r="B156">
        <v>2001</v>
      </c>
      <c r="C156" t="s">
        <v>2992</v>
      </c>
      <c r="D156" t="s">
        <v>2993</v>
      </c>
      <c r="E156">
        <v>123</v>
      </c>
      <c r="F156">
        <v>283</v>
      </c>
      <c r="G156">
        <v>0</v>
      </c>
    </row>
    <row r="157" spans="1:7">
      <c r="A157">
        <v>276</v>
      </c>
      <c r="B157">
        <v>2001</v>
      </c>
      <c r="C157" t="s">
        <v>2992</v>
      </c>
      <c r="D157" t="s">
        <v>2993</v>
      </c>
      <c r="E157">
        <v>123</v>
      </c>
      <c r="F157">
        <v>283</v>
      </c>
      <c r="G157">
        <v>0</v>
      </c>
    </row>
    <row r="158" spans="1:7">
      <c r="A158">
        <v>277</v>
      </c>
      <c r="B158">
        <v>2001</v>
      </c>
      <c r="C158" t="s">
        <v>3003</v>
      </c>
      <c r="D158" t="s">
        <v>3004</v>
      </c>
      <c r="E158">
        <v>125</v>
      </c>
      <c r="F158">
        <v>284</v>
      </c>
      <c r="G158">
        <v>0</v>
      </c>
    </row>
    <row r="159" spans="1:7">
      <c r="A159">
        <v>278</v>
      </c>
      <c r="B159">
        <v>2001</v>
      </c>
      <c r="C159" t="s">
        <v>3003</v>
      </c>
      <c r="D159" t="s">
        <v>3004</v>
      </c>
      <c r="E159">
        <v>125</v>
      </c>
      <c r="F159">
        <v>284</v>
      </c>
      <c r="G159">
        <v>0</v>
      </c>
    </row>
    <row r="160" spans="1:7">
      <c r="A160">
        <v>279</v>
      </c>
      <c r="B160">
        <v>2001</v>
      </c>
      <c r="C160" t="s">
        <v>3005</v>
      </c>
      <c r="D160" t="s">
        <v>3006</v>
      </c>
      <c r="E160">
        <v>130</v>
      </c>
      <c r="F160">
        <v>273</v>
      </c>
      <c r="G160">
        <v>0</v>
      </c>
    </row>
    <row r="161" spans="1:7">
      <c r="A161">
        <v>280</v>
      </c>
      <c r="B161">
        <v>2001</v>
      </c>
      <c r="C161" t="s">
        <v>3005</v>
      </c>
      <c r="D161" t="s">
        <v>3006</v>
      </c>
      <c r="E161">
        <v>130</v>
      </c>
      <c r="F161">
        <v>273</v>
      </c>
      <c r="G161">
        <v>0</v>
      </c>
    </row>
    <row r="162" spans="1:7">
      <c r="A162">
        <v>281</v>
      </c>
      <c r="B162">
        <v>2001</v>
      </c>
      <c r="C162" t="s">
        <v>3007</v>
      </c>
      <c r="D162" t="s">
        <v>2924</v>
      </c>
      <c r="E162">
        <v>121</v>
      </c>
      <c r="F162">
        <v>280</v>
      </c>
      <c r="G162">
        <v>0</v>
      </c>
    </row>
    <row r="163" spans="1:7">
      <c r="A163">
        <v>282</v>
      </c>
      <c r="B163">
        <v>2001</v>
      </c>
      <c r="C163" t="s">
        <v>3007</v>
      </c>
      <c r="D163" t="s">
        <v>2924</v>
      </c>
      <c r="E163">
        <v>121</v>
      </c>
      <c r="F163">
        <v>280</v>
      </c>
      <c r="G163">
        <v>0</v>
      </c>
    </row>
    <row r="164" spans="1:7">
      <c r="A164">
        <v>283</v>
      </c>
      <c r="B164">
        <v>2001</v>
      </c>
      <c r="C164" t="s">
        <v>3007</v>
      </c>
      <c r="D164" t="s">
        <v>2924</v>
      </c>
      <c r="E164">
        <v>129</v>
      </c>
      <c r="F164">
        <v>280</v>
      </c>
      <c r="G164">
        <v>0</v>
      </c>
    </row>
    <row r="165" spans="1:7">
      <c r="A165">
        <v>284</v>
      </c>
      <c r="B165">
        <v>2001</v>
      </c>
      <c r="C165" t="s">
        <v>3007</v>
      </c>
      <c r="D165" t="s">
        <v>2924</v>
      </c>
      <c r="E165">
        <v>129</v>
      </c>
      <c r="F165">
        <v>280</v>
      </c>
      <c r="G165">
        <v>0</v>
      </c>
    </row>
    <row r="166" spans="1:7">
      <c r="A166">
        <v>285</v>
      </c>
      <c r="B166">
        <v>2001</v>
      </c>
      <c r="C166" t="s">
        <v>2982</v>
      </c>
      <c r="D166" t="s">
        <v>2983</v>
      </c>
      <c r="E166">
        <v>124</v>
      </c>
      <c r="F166">
        <v>280</v>
      </c>
      <c r="G166">
        <v>0</v>
      </c>
    </row>
    <row r="167" spans="1:7">
      <c r="A167">
        <v>286</v>
      </c>
      <c r="B167">
        <v>2001</v>
      </c>
      <c r="C167" t="s">
        <v>2982</v>
      </c>
      <c r="D167" t="s">
        <v>2983</v>
      </c>
      <c r="E167">
        <v>124</v>
      </c>
      <c r="F167">
        <v>280</v>
      </c>
      <c r="G167">
        <v>0</v>
      </c>
    </row>
    <row r="168" spans="1:7">
      <c r="A168">
        <v>287</v>
      </c>
      <c r="B168">
        <v>2001</v>
      </c>
      <c r="C168" t="s">
        <v>620</v>
      </c>
      <c r="D168" t="s">
        <v>2996</v>
      </c>
      <c r="E168">
        <v>138</v>
      </c>
      <c r="F168">
        <v>286</v>
      </c>
      <c r="G168">
        <v>0</v>
      </c>
    </row>
    <row r="169" spans="1:7">
      <c r="A169">
        <v>288</v>
      </c>
      <c r="B169">
        <v>2001</v>
      </c>
      <c r="C169" t="s">
        <v>620</v>
      </c>
      <c r="D169" t="s">
        <v>2996</v>
      </c>
      <c r="E169">
        <v>138</v>
      </c>
      <c r="F169">
        <v>286</v>
      </c>
      <c r="G169">
        <v>0</v>
      </c>
    </row>
    <row r="170" spans="1:7">
      <c r="A170">
        <v>289</v>
      </c>
      <c r="B170">
        <v>2001</v>
      </c>
      <c r="C170" t="s">
        <v>2975</v>
      </c>
      <c r="D170" t="s">
        <v>2974</v>
      </c>
      <c r="E170">
        <v>132</v>
      </c>
      <c r="F170">
        <v>285</v>
      </c>
      <c r="G170">
        <v>0</v>
      </c>
    </row>
    <row r="171" spans="1:7">
      <c r="A171">
        <v>290</v>
      </c>
      <c r="B171">
        <v>2001</v>
      </c>
      <c r="C171" t="s">
        <v>2975</v>
      </c>
      <c r="D171" t="s">
        <v>2974</v>
      </c>
      <c r="E171">
        <v>132</v>
      </c>
      <c r="F171">
        <v>285</v>
      </c>
      <c r="G171">
        <v>0</v>
      </c>
    </row>
    <row r="172" spans="1:7">
      <c r="A172">
        <v>291</v>
      </c>
      <c r="B172">
        <v>2001</v>
      </c>
      <c r="C172" t="s">
        <v>2934</v>
      </c>
      <c r="D172" t="s">
        <v>2935</v>
      </c>
      <c r="E172">
        <v>127</v>
      </c>
      <c r="F172">
        <v>291</v>
      </c>
      <c r="G172">
        <v>0</v>
      </c>
    </row>
    <row r="173" spans="1:7">
      <c r="A173">
        <v>292</v>
      </c>
      <c r="B173">
        <v>2001</v>
      </c>
      <c r="C173" t="s">
        <v>2934</v>
      </c>
      <c r="D173" t="s">
        <v>2935</v>
      </c>
      <c r="E173">
        <v>127</v>
      </c>
      <c r="F173">
        <v>291</v>
      </c>
      <c r="G173">
        <v>0</v>
      </c>
    </row>
    <row r="174" spans="1:7">
      <c r="A174">
        <v>293</v>
      </c>
      <c r="B174">
        <v>2001</v>
      </c>
      <c r="C174" t="s">
        <v>2943</v>
      </c>
      <c r="D174" t="s">
        <v>2944</v>
      </c>
      <c r="E174">
        <v>124</v>
      </c>
      <c r="F174">
        <v>291</v>
      </c>
      <c r="G174">
        <v>0</v>
      </c>
    </row>
    <row r="175" spans="1:7">
      <c r="A175">
        <v>294</v>
      </c>
      <c r="B175">
        <v>2001</v>
      </c>
      <c r="C175" t="s">
        <v>2943</v>
      </c>
      <c r="D175" t="s">
        <v>2944</v>
      </c>
      <c r="E175">
        <v>124</v>
      </c>
      <c r="F175">
        <v>291</v>
      </c>
      <c r="G175">
        <v>0</v>
      </c>
    </row>
    <row r="176" spans="1:7">
      <c r="A176">
        <v>295</v>
      </c>
      <c r="B176">
        <v>2001</v>
      </c>
      <c r="C176" t="s">
        <v>3008</v>
      </c>
      <c r="D176" t="s">
        <v>3009</v>
      </c>
      <c r="E176">
        <v>126</v>
      </c>
      <c r="F176">
        <v>285</v>
      </c>
      <c r="G176">
        <v>0</v>
      </c>
    </row>
    <row r="177" spans="1:7">
      <c r="A177">
        <v>296</v>
      </c>
      <c r="B177">
        <v>2001</v>
      </c>
      <c r="C177" t="s">
        <v>3008</v>
      </c>
      <c r="D177" t="s">
        <v>3009</v>
      </c>
      <c r="E177">
        <v>126</v>
      </c>
      <c r="F177">
        <v>285</v>
      </c>
      <c r="G177">
        <v>0</v>
      </c>
    </row>
    <row r="178" spans="1:7">
      <c r="A178">
        <v>302</v>
      </c>
      <c r="B178">
        <v>1987</v>
      </c>
      <c r="C178" t="s">
        <v>3010</v>
      </c>
      <c r="D178" t="s">
        <v>3011</v>
      </c>
      <c r="E178">
        <v>141</v>
      </c>
      <c r="F178">
        <v>259</v>
      </c>
      <c r="G178">
        <v>0</v>
      </c>
    </row>
    <row r="179" spans="1:7">
      <c r="A179">
        <v>303</v>
      </c>
      <c r="B179">
        <v>1987</v>
      </c>
      <c r="C179" t="s">
        <v>3010</v>
      </c>
      <c r="D179" t="s">
        <v>3011</v>
      </c>
      <c r="E179">
        <v>141</v>
      </c>
      <c r="F179">
        <v>259</v>
      </c>
      <c r="G179">
        <v>0</v>
      </c>
    </row>
    <row r="180" spans="1:7">
      <c r="A180">
        <v>304</v>
      </c>
      <c r="B180">
        <v>1987</v>
      </c>
      <c r="C180" t="s">
        <v>3010</v>
      </c>
      <c r="D180" t="s">
        <v>3011</v>
      </c>
      <c r="E180">
        <v>141</v>
      </c>
      <c r="F180">
        <v>259</v>
      </c>
      <c r="G180">
        <v>0</v>
      </c>
    </row>
    <row r="181" spans="1:7">
      <c r="A181">
        <v>305</v>
      </c>
      <c r="B181">
        <v>1987</v>
      </c>
      <c r="C181" t="s">
        <v>3010</v>
      </c>
      <c r="D181" t="s">
        <v>3011</v>
      </c>
      <c r="E181">
        <v>141</v>
      </c>
      <c r="F181">
        <v>259</v>
      </c>
      <c r="G181">
        <v>0</v>
      </c>
    </row>
    <row r="182" spans="1:7">
      <c r="A182">
        <v>306</v>
      </c>
      <c r="B182">
        <v>1987</v>
      </c>
      <c r="C182" t="s">
        <v>3010</v>
      </c>
      <c r="D182" t="s">
        <v>3011</v>
      </c>
      <c r="E182">
        <v>141</v>
      </c>
      <c r="F182">
        <v>259</v>
      </c>
      <c r="G182">
        <v>0</v>
      </c>
    </row>
    <row r="183" spans="1:7">
      <c r="A183">
        <v>307</v>
      </c>
      <c r="B183">
        <v>1987</v>
      </c>
      <c r="C183" t="s">
        <v>3010</v>
      </c>
      <c r="D183" t="s">
        <v>3011</v>
      </c>
      <c r="E183">
        <v>141</v>
      </c>
      <c r="F183">
        <v>259</v>
      </c>
      <c r="G183">
        <v>0</v>
      </c>
    </row>
    <row r="184" spans="1:7">
      <c r="A184">
        <v>308</v>
      </c>
      <c r="B184">
        <v>1987</v>
      </c>
      <c r="C184" t="s">
        <v>3010</v>
      </c>
      <c r="D184" t="s">
        <v>3011</v>
      </c>
      <c r="E184">
        <v>141</v>
      </c>
      <c r="F184">
        <v>259</v>
      </c>
      <c r="G184">
        <v>0</v>
      </c>
    </row>
    <row r="185" spans="1:7">
      <c r="A185">
        <v>309</v>
      </c>
      <c r="B185">
        <v>1987</v>
      </c>
      <c r="C185" t="s">
        <v>3010</v>
      </c>
      <c r="D185" t="s">
        <v>3011</v>
      </c>
      <c r="E185">
        <v>141</v>
      </c>
      <c r="F185">
        <v>259</v>
      </c>
      <c r="G185">
        <v>0</v>
      </c>
    </row>
    <row r="186" spans="1:7">
      <c r="A186">
        <v>310</v>
      </c>
      <c r="B186">
        <v>1988</v>
      </c>
      <c r="C186" t="s">
        <v>3010</v>
      </c>
      <c r="D186" t="s">
        <v>3011</v>
      </c>
      <c r="E186">
        <v>141</v>
      </c>
      <c r="F186">
        <v>259</v>
      </c>
      <c r="G186">
        <v>0</v>
      </c>
    </row>
    <row r="187" spans="1:7">
      <c r="A187">
        <v>311</v>
      </c>
      <c r="B187">
        <v>1988</v>
      </c>
      <c r="C187" t="s">
        <v>3010</v>
      </c>
      <c r="D187" t="s">
        <v>3011</v>
      </c>
      <c r="E187">
        <v>141</v>
      </c>
      <c r="F187">
        <v>259</v>
      </c>
      <c r="G187">
        <v>0</v>
      </c>
    </row>
    <row r="188" spans="1:7">
      <c r="A188">
        <v>312</v>
      </c>
      <c r="B188">
        <v>1988</v>
      </c>
      <c r="C188" t="s">
        <v>3010</v>
      </c>
      <c r="D188" t="s">
        <v>3011</v>
      </c>
      <c r="E188">
        <v>141</v>
      </c>
      <c r="F188">
        <v>259</v>
      </c>
      <c r="G188">
        <v>0</v>
      </c>
    </row>
    <row r="189" spans="1:7">
      <c r="A189">
        <v>313</v>
      </c>
      <c r="B189">
        <v>1988</v>
      </c>
      <c r="C189" t="s">
        <v>3010</v>
      </c>
      <c r="D189" t="s">
        <v>3011</v>
      </c>
      <c r="E189">
        <v>141</v>
      </c>
      <c r="F189">
        <v>259</v>
      </c>
      <c r="G189">
        <v>0</v>
      </c>
    </row>
    <row r="190" spans="1:7">
      <c r="A190">
        <v>314</v>
      </c>
      <c r="B190">
        <v>1988</v>
      </c>
      <c r="C190" t="s">
        <v>3010</v>
      </c>
      <c r="D190" t="s">
        <v>3011</v>
      </c>
      <c r="E190">
        <v>141</v>
      </c>
      <c r="F190">
        <v>259</v>
      </c>
      <c r="G190">
        <v>0</v>
      </c>
    </row>
    <row r="191" spans="1:7">
      <c r="A191">
        <v>315</v>
      </c>
      <c r="B191">
        <v>1988</v>
      </c>
      <c r="C191" t="s">
        <v>3010</v>
      </c>
      <c r="D191" t="s">
        <v>3011</v>
      </c>
      <c r="E191">
        <v>141</v>
      </c>
      <c r="F191">
        <v>259</v>
      </c>
      <c r="G191">
        <v>0</v>
      </c>
    </row>
    <row r="192" spans="1:7">
      <c r="A192">
        <v>316</v>
      </c>
      <c r="B192">
        <v>1988</v>
      </c>
      <c r="C192" t="s">
        <v>3010</v>
      </c>
      <c r="D192" t="s">
        <v>3011</v>
      </c>
      <c r="E192">
        <v>141</v>
      </c>
      <c r="F192">
        <v>259</v>
      </c>
      <c r="G192">
        <v>0</v>
      </c>
    </row>
    <row r="193" spans="1:7">
      <c r="A193">
        <v>317</v>
      </c>
      <c r="B193">
        <v>1988</v>
      </c>
      <c r="C193" t="s">
        <v>3010</v>
      </c>
      <c r="D193" t="s">
        <v>3011</v>
      </c>
      <c r="E193">
        <v>141</v>
      </c>
      <c r="F193">
        <v>259</v>
      </c>
      <c r="G193">
        <v>0</v>
      </c>
    </row>
    <row r="194" spans="1:7">
      <c r="A194">
        <v>318</v>
      </c>
      <c r="B194">
        <v>1989</v>
      </c>
      <c r="C194" t="s">
        <v>3010</v>
      </c>
      <c r="D194" t="s">
        <v>3011</v>
      </c>
      <c r="E194">
        <v>141</v>
      </c>
      <c r="F194">
        <v>259</v>
      </c>
      <c r="G194">
        <v>0</v>
      </c>
    </row>
    <row r="195" spans="1:7">
      <c r="A195">
        <v>319</v>
      </c>
      <c r="B195">
        <v>1989</v>
      </c>
      <c r="C195" t="s">
        <v>3010</v>
      </c>
      <c r="D195" t="s">
        <v>3011</v>
      </c>
      <c r="E195">
        <v>141</v>
      </c>
      <c r="F195">
        <v>259</v>
      </c>
      <c r="G195">
        <v>0</v>
      </c>
    </row>
    <row r="196" spans="1:7">
      <c r="A196">
        <v>320</v>
      </c>
      <c r="B196">
        <v>1989</v>
      </c>
      <c r="C196" t="s">
        <v>3010</v>
      </c>
      <c r="D196" t="s">
        <v>3011</v>
      </c>
      <c r="E196">
        <v>141</v>
      </c>
      <c r="F196">
        <v>259</v>
      </c>
      <c r="G196">
        <v>0</v>
      </c>
    </row>
    <row r="197" spans="1:7">
      <c r="A197">
        <v>321</v>
      </c>
      <c r="B197">
        <v>1989</v>
      </c>
      <c r="C197" t="s">
        <v>3010</v>
      </c>
      <c r="D197" t="s">
        <v>3011</v>
      </c>
      <c r="E197">
        <v>141</v>
      </c>
      <c r="F197">
        <v>259</v>
      </c>
      <c r="G197">
        <v>0</v>
      </c>
    </row>
    <row r="198" spans="1:7">
      <c r="A198">
        <v>322</v>
      </c>
      <c r="B198">
        <v>1989</v>
      </c>
      <c r="C198" t="s">
        <v>3010</v>
      </c>
      <c r="D198" t="s">
        <v>3011</v>
      </c>
      <c r="E198">
        <v>141</v>
      </c>
      <c r="F198">
        <v>259</v>
      </c>
      <c r="G198">
        <v>0</v>
      </c>
    </row>
    <row r="199" spans="1:7">
      <c r="A199">
        <v>323</v>
      </c>
      <c r="B199">
        <v>1989</v>
      </c>
      <c r="C199" t="s">
        <v>3010</v>
      </c>
      <c r="D199" t="s">
        <v>3011</v>
      </c>
      <c r="E199">
        <v>141</v>
      </c>
      <c r="F199">
        <v>259</v>
      </c>
      <c r="G199">
        <v>0</v>
      </c>
    </row>
    <row r="200" spans="1:7">
      <c r="A200">
        <v>324</v>
      </c>
      <c r="B200">
        <v>1989</v>
      </c>
      <c r="C200" t="s">
        <v>3010</v>
      </c>
      <c r="D200" t="s">
        <v>3011</v>
      </c>
      <c r="E200">
        <v>141</v>
      </c>
      <c r="F200">
        <v>259</v>
      </c>
      <c r="G200">
        <v>0</v>
      </c>
    </row>
    <row r="201" spans="1:7">
      <c r="A201">
        <v>325</v>
      </c>
      <c r="B201">
        <v>1989</v>
      </c>
      <c r="C201" t="s">
        <v>3010</v>
      </c>
      <c r="D201" t="s">
        <v>3011</v>
      </c>
      <c r="E201">
        <v>141</v>
      </c>
      <c r="F201">
        <v>259</v>
      </c>
      <c r="G201">
        <v>0</v>
      </c>
    </row>
    <row r="202" spans="1:7">
      <c r="A202">
        <v>330</v>
      </c>
      <c r="B202">
        <v>1992</v>
      </c>
      <c r="C202" t="s">
        <v>2916</v>
      </c>
      <c r="D202" t="s">
        <v>2917</v>
      </c>
      <c r="E202">
        <v>126</v>
      </c>
      <c r="F202">
        <v>280</v>
      </c>
      <c r="G202">
        <v>0</v>
      </c>
    </row>
    <row r="203" spans="1:7">
      <c r="A203">
        <v>331</v>
      </c>
      <c r="B203">
        <v>1993</v>
      </c>
      <c r="C203" t="s">
        <v>2916</v>
      </c>
      <c r="D203" t="s">
        <v>2917</v>
      </c>
      <c r="E203">
        <v>126</v>
      </c>
      <c r="F203">
        <v>280</v>
      </c>
      <c r="G203">
        <v>0</v>
      </c>
    </row>
    <row r="204" spans="1:7">
      <c r="A204">
        <v>332</v>
      </c>
      <c r="B204">
        <v>1994</v>
      </c>
      <c r="C204" t="s">
        <v>2916</v>
      </c>
      <c r="D204" t="s">
        <v>2917</v>
      </c>
      <c r="E204">
        <v>126</v>
      </c>
      <c r="F204">
        <v>280</v>
      </c>
      <c r="G204">
        <v>0</v>
      </c>
    </row>
    <row r="205" spans="1:7">
      <c r="A205">
        <v>333</v>
      </c>
      <c r="B205">
        <v>1996</v>
      </c>
      <c r="C205" t="s">
        <v>2916</v>
      </c>
      <c r="D205" t="s">
        <v>2917</v>
      </c>
      <c r="E205">
        <v>126</v>
      </c>
      <c r="F205">
        <v>280</v>
      </c>
      <c r="G205">
        <v>0</v>
      </c>
    </row>
    <row r="206" spans="1:7">
      <c r="A206">
        <v>334</v>
      </c>
      <c r="B206">
        <v>1998</v>
      </c>
      <c r="C206" t="s">
        <v>2916</v>
      </c>
      <c r="D206" t="s">
        <v>2917</v>
      </c>
      <c r="E206">
        <v>126</v>
      </c>
      <c r="F206">
        <v>280</v>
      </c>
      <c r="G206">
        <v>0</v>
      </c>
    </row>
    <row r="207" spans="1:7">
      <c r="A207">
        <v>335</v>
      </c>
      <c r="B207">
        <v>2000</v>
      </c>
      <c r="C207" t="s">
        <v>2916</v>
      </c>
      <c r="D207" t="s">
        <v>2917</v>
      </c>
      <c r="E207">
        <v>126</v>
      </c>
      <c r="F207">
        <v>280</v>
      </c>
      <c r="G207">
        <v>0</v>
      </c>
    </row>
    <row r="208" spans="1:7">
      <c r="A208">
        <v>575</v>
      </c>
      <c r="B208">
        <v>1998</v>
      </c>
      <c r="C208" t="s">
        <v>2941</v>
      </c>
      <c r="D208" t="s">
        <v>2942</v>
      </c>
      <c r="E208">
        <v>118</v>
      </c>
      <c r="F208">
        <v>292</v>
      </c>
      <c r="G208">
        <v>0</v>
      </c>
    </row>
    <row r="209" spans="1:7">
      <c r="A209">
        <v>576</v>
      </c>
      <c r="B209">
        <v>1998</v>
      </c>
      <c r="C209" t="s">
        <v>2941</v>
      </c>
      <c r="D209" t="s">
        <v>2942</v>
      </c>
      <c r="E209">
        <v>119</v>
      </c>
      <c r="F209">
        <v>294</v>
      </c>
      <c r="G209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75"/>
  <sheetViews>
    <sheetView tabSelected="1" topLeftCell="R1" workbookViewId="0">
      <selection activeCell="AE2" sqref="AE2"/>
    </sheetView>
  </sheetViews>
  <sheetFormatPr baseColWidth="10" defaultRowHeight="15"/>
  <sheetData>
    <row r="1" spans="1:41">
      <c r="A1" t="s">
        <v>3033</v>
      </c>
      <c r="B1" t="s">
        <v>2</v>
      </c>
      <c r="C1" s="7" t="s">
        <v>3034</v>
      </c>
      <c r="D1" s="7" t="s">
        <v>3014</v>
      </c>
      <c r="E1" s="7" t="s">
        <v>3015</v>
      </c>
      <c r="F1" s="7" t="s">
        <v>3016</v>
      </c>
      <c r="G1" s="7" t="s">
        <v>3017</v>
      </c>
      <c r="H1" s="7" t="s">
        <v>3018</v>
      </c>
      <c r="I1" s="7" t="s">
        <v>3019</v>
      </c>
      <c r="J1" s="7" t="s">
        <v>3020</v>
      </c>
      <c r="K1" s="7" t="s">
        <v>3021</v>
      </c>
      <c r="L1" s="7" t="s">
        <v>3022</v>
      </c>
      <c r="M1" s="7" t="s">
        <v>3023</v>
      </c>
      <c r="N1" s="7" t="s">
        <v>3024</v>
      </c>
      <c r="O1" s="7" t="s">
        <v>3025</v>
      </c>
      <c r="P1" s="7" t="s">
        <v>3026</v>
      </c>
      <c r="Q1" s="7" t="s">
        <v>3027</v>
      </c>
      <c r="R1" s="7" t="s">
        <v>3028</v>
      </c>
      <c r="S1" s="7" t="s">
        <v>3029</v>
      </c>
      <c r="T1" s="7" t="s">
        <v>3030</v>
      </c>
      <c r="U1" s="7" t="s">
        <v>3013</v>
      </c>
      <c r="V1" s="7" t="s">
        <v>3031</v>
      </c>
      <c r="W1" s="7" t="s">
        <v>3032</v>
      </c>
      <c r="X1" s="8" t="s">
        <v>3014</v>
      </c>
      <c r="Y1" s="8" t="s">
        <v>3015</v>
      </c>
      <c r="Z1" s="8" t="s">
        <v>3016</v>
      </c>
      <c r="AA1" s="8" t="s">
        <v>3017</v>
      </c>
      <c r="AB1" s="8" t="s">
        <v>3018</v>
      </c>
      <c r="AC1" s="8" t="s">
        <v>3019</v>
      </c>
      <c r="AD1" s="8" t="s">
        <v>3020</v>
      </c>
      <c r="AE1" s="8" t="s">
        <v>3021</v>
      </c>
      <c r="AF1" s="8" t="s">
        <v>3022</v>
      </c>
      <c r="AG1" s="8" t="s">
        <v>3023</v>
      </c>
      <c r="AH1" s="8" t="s">
        <v>3024</v>
      </c>
      <c r="AI1" s="8" t="s">
        <v>3025</v>
      </c>
      <c r="AJ1" s="8" t="s">
        <v>3026</v>
      </c>
      <c r="AK1" s="8" t="s">
        <v>3027</v>
      </c>
      <c r="AL1" s="8" t="s">
        <v>3028</v>
      </c>
      <c r="AM1" s="8" t="s">
        <v>3029</v>
      </c>
      <c r="AN1" s="8" t="s">
        <v>3030</v>
      </c>
      <c r="AO1" s="8" t="s">
        <v>3013</v>
      </c>
    </row>
    <row r="2" spans="1:41">
      <c r="C2" s="7" t="s">
        <v>3035</v>
      </c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8" t="s">
        <v>3036</v>
      </c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</row>
    <row r="3" spans="1:41">
      <c r="A3">
        <v>52</v>
      </c>
      <c r="B3">
        <v>1972</v>
      </c>
      <c r="C3">
        <v>89</v>
      </c>
      <c r="D3">
        <v>420.03</v>
      </c>
      <c r="E3">
        <v>420.03</v>
      </c>
      <c r="F3">
        <v>0.76803966999999995</v>
      </c>
      <c r="G3">
        <v>322.59969999999998</v>
      </c>
      <c r="H3">
        <v>42</v>
      </c>
      <c r="I3">
        <v>36</v>
      </c>
      <c r="J3">
        <v>26</v>
      </c>
      <c r="K3">
        <v>15</v>
      </c>
      <c r="L3">
        <v>12.175376999999999</v>
      </c>
      <c r="M3">
        <v>12.175376999999999</v>
      </c>
      <c r="N3">
        <v>374.44045999999997</v>
      </c>
      <c r="O3">
        <v>374.44045999999997</v>
      </c>
      <c r="P3">
        <v>18.718651999999999</v>
      </c>
      <c r="Q3" t="s">
        <v>3012</v>
      </c>
      <c r="R3">
        <v>1220.96</v>
      </c>
      <c r="S3">
        <v>29</v>
      </c>
      <c r="T3">
        <v>27</v>
      </c>
      <c r="U3">
        <v>2027.6376</v>
      </c>
      <c r="V3">
        <v>1</v>
      </c>
      <c r="W3">
        <v>1</v>
      </c>
      <c r="X3">
        <v>145.96</v>
      </c>
      <c r="Y3">
        <v>145.96</v>
      </c>
      <c r="Z3">
        <v>0.71550884999999997</v>
      </c>
      <c r="AA3">
        <v>104.43567</v>
      </c>
      <c r="AB3">
        <v>13</v>
      </c>
      <c r="AC3">
        <v>12</v>
      </c>
      <c r="AD3">
        <v>10</v>
      </c>
      <c r="AE3">
        <v>6</v>
      </c>
      <c r="AF3">
        <v>13.15723</v>
      </c>
      <c r="AG3" t="s">
        <v>3012</v>
      </c>
      <c r="AH3">
        <v>128.98866000000001</v>
      </c>
      <c r="AI3">
        <f>AH3*0.2</f>
        <v>25.797732000000003</v>
      </c>
      <c r="AJ3">
        <v>17.693999999999999</v>
      </c>
      <c r="AK3" t="s">
        <v>3012</v>
      </c>
      <c r="AL3">
        <v>380.82</v>
      </c>
      <c r="AM3">
        <v>8</v>
      </c>
      <c r="AN3">
        <v>7</v>
      </c>
      <c r="AO3">
        <v>633.89624000000003</v>
      </c>
    </row>
    <row r="4" spans="1:41">
      <c r="A4">
        <v>53</v>
      </c>
      <c r="B4">
        <v>1972</v>
      </c>
      <c r="C4">
        <v>88</v>
      </c>
      <c r="D4">
        <v>420.03</v>
      </c>
      <c r="E4">
        <v>420.03</v>
      </c>
      <c r="F4">
        <v>0.76997799</v>
      </c>
      <c r="G4">
        <v>323.41386</v>
      </c>
      <c r="H4">
        <v>42</v>
      </c>
      <c r="I4">
        <v>36</v>
      </c>
      <c r="J4">
        <v>26</v>
      </c>
      <c r="K4">
        <v>15</v>
      </c>
      <c r="L4">
        <v>13.497918</v>
      </c>
      <c r="M4">
        <v>13.497918</v>
      </c>
      <c r="N4">
        <v>370.07727</v>
      </c>
      <c r="O4">
        <v>370.07727</v>
      </c>
      <c r="P4">
        <v>18.672045000000001</v>
      </c>
      <c r="Q4" t="s">
        <v>3012</v>
      </c>
      <c r="R4">
        <v>1203.1400000000001</v>
      </c>
      <c r="S4">
        <v>29</v>
      </c>
      <c r="T4">
        <v>27</v>
      </c>
      <c r="U4">
        <v>1999.4045000000001</v>
      </c>
      <c r="V4">
        <v>1</v>
      </c>
      <c r="W4">
        <v>1</v>
      </c>
      <c r="X4">
        <v>145.96</v>
      </c>
      <c r="Y4">
        <v>145.96</v>
      </c>
      <c r="Z4">
        <v>0.71550884999999997</v>
      </c>
      <c r="AA4">
        <v>104.43567</v>
      </c>
      <c r="AB4">
        <v>13</v>
      </c>
      <c r="AC4">
        <v>12</v>
      </c>
      <c r="AD4">
        <v>10</v>
      </c>
      <c r="AE4">
        <v>6</v>
      </c>
      <c r="AF4">
        <v>13.15723</v>
      </c>
      <c r="AG4" t="s">
        <v>3012</v>
      </c>
      <c r="AH4">
        <v>128.98866000000001</v>
      </c>
      <c r="AI4">
        <f t="shared" ref="AI4:AI67" si="0">AH4*0.2</f>
        <v>25.797732000000003</v>
      </c>
      <c r="AJ4">
        <v>17.693999999999999</v>
      </c>
      <c r="AK4" t="s">
        <v>3012</v>
      </c>
      <c r="AL4">
        <v>380.82</v>
      </c>
      <c r="AM4">
        <v>8</v>
      </c>
      <c r="AN4">
        <v>7</v>
      </c>
      <c r="AO4">
        <v>633.89624000000003</v>
      </c>
    </row>
    <row r="5" spans="1:41">
      <c r="A5">
        <v>54</v>
      </c>
      <c r="B5">
        <v>1973</v>
      </c>
      <c r="C5">
        <v>75</v>
      </c>
      <c r="D5">
        <v>270.2</v>
      </c>
      <c r="E5">
        <v>270.2</v>
      </c>
      <c r="F5">
        <v>0.74045481999999996</v>
      </c>
      <c r="G5">
        <v>200.07088999999999</v>
      </c>
      <c r="H5">
        <v>31</v>
      </c>
      <c r="I5">
        <v>29</v>
      </c>
      <c r="J5">
        <v>17</v>
      </c>
      <c r="K5">
        <v>11</v>
      </c>
      <c r="L5">
        <v>21.543099999999999</v>
      </c>
      <c r="M5">
        <v>21.543099999999999</v>
      </c>
      <c r="N5">
        <v>344.39290999999997</v>
      </c>
      <c r="O5">
        <v>344.39290999999997</v>
      </c>
      <c r="P5">
        <v>20.312266999999999</v>
      </c>
      <c r="Q5" t="s">
        <v>3012</v>
      </c>
      <c r="R5">
        <v>1148.42</v>
      </c>
      <c r="S5">
        <v>22</v>
      </c>
      <c r="T5">
        <v>18</v>
      </c>
      <c r="U5">
        <v>1859.4722999999999</v>
      </c>
      <c r="V5">
        <v>5</v>
      </c>
      <c r="W5">
        <v>5</v>
      </c>
      <c r="X5">
        <v>136.58000000000001</v>
      </c>
      <c r="Y5">
        <v>136.58000000000001</v>
      </c>
      <c r="Z5">
        <v>0.77090937000000004</v>
      </c>
      <c r="AA5">
        <v>105.2908</v>
      </c>
      <c r="AB5">
        <v>17</v>
      </c>
      <c r="AC5">
        <v>15</v>
      </c>
      <c r="AD5">
        <v>9</v>
      </c>
      <c r="AE5">
        <v>6</v>
      </c>
      <c r="AF5">
        <v>6.5920345999999999</v>
      </c>
      <c r="AG5" t="s">
        <v>3012</v>
      </c>
      <c r="AH5">
        <v>128.13339999999999</v>
      </c>
      <c r="AI5">
        <f t="shared" si="0"/>
        <v>25.62668</v>
      </c>
      <c r="AJ5">
        <v>17.657</v>
      </c>
      <c r="AK5" t="s">
        <v>3012</v>
      </c>
      <c r="AL5">
        <v>379.71</v>
      </c>
      <c r="AM5">
        <v>10</v>
      </c>
      <c r="AN5">
        <v>7</v>
      </c>
      <c r="AO5">
        <v>628.87287000000003</v>
      </c>
    </row>
    <row r="6" spans="1:41">
      <c r="A6">
        <v>59</v>
      </c>
      <c r="B6">
        <v>1974</v>
      </c>
      <c r="C6">
        <v>79</v>
      </c>
      <c r="D6">
        <v>255.6</v>
      </c>
      <c r="E6">
        <v>255.6</v>
      </c>
      <c r="F6">
        <v>0.69933202999999999</v>
      </c>
      <c r="G6">
        <v>178.74927</v>
      </c>
      <c r="H6">
        <v>28</v>
      </c>
      <c r="I6">
        <v>23</v>
      </c>
      <c r="J6">
        <v>15</v>
      </c>
      <c r="K6">
        <v>11</v>
      </c>
      <c r="L6">
        <v>28.226437000000001</v>
      </c>
      <c r="M6">
        <v>28.226437000000001</v>
      </c>
      <c r="N6">
        <v>356.11998</v>
      </c>
      <c r="O6">
        <v>356.11998</v>
      </c>
      <c r="P6">
        <v>19.953607999999999</v>
      </c>
      <c r="Q6" t="s">
        <v>3012</v>
      </c>
      <c r="R6">
        <v>1181.335</v>
      </c>
      <c r="S6">
        <v>22</v>
      </c>
      <c r="T6">
        <v>18</v>
      </c>
      <c r="U6">
        <v>1949.0165</v>
      </c>
      <c r="V6">
        <v>4</v>
      </c>
      <c r="W6">
        <v>4</v>
      </c>
      <c r="X6">
        <v>70.33</v>
      </c>
      <c r="Y6">
        <v>70.33</v>
      </c>
      <c r="Z6">
        <v>0.64947679000000003</v>
      </c>
      <c r="AA6">
        <v>45.677703000000001</v>
      </c>
      <c r="AB6">
        <v>11</v>
      </c>
      <c r="AC6">
        <v>7</v>
      </c>
      <c r="AD6">
        <v>4</v>
      </c>
      <c r="AE6">
        <v>4</v>
      </c>
      <c r="AF6">
        <v>48.414144</v>
      </c>
      <c r="AG6" t="s">
        <v>3012</v>
      </c>
      <c r="AH6">
        <v>136.33582000000001</v>
      </c>
      <c r="AI6">
        <f t="shared" si="0"/>
        <v>27.267164000000005</v>
      </c>
      <c r="AJ6">
        <v>18.968667</v>
      </c>
      <c r="AK6" t="s">
        <v>3012</v>
      </c>
      <c r="AL6">
        <v>419.06</v>
      </c>
      <c r="AM6">
        <v>7</v>
      </c>
      <c r="AN6">
        <v>4</v>
      </c>
      <c r="AO6">
        <v>699.55781000000002</v>
      </c>
    </row>
    <row r="7" spans="1:41">
      <c r="A7">
        <v>60</v>
      </c>
      <c r="B7">
        <v>1974</v>
      </c>
      <c r="C7">
        <v>73</v>
      </c>
      <c r="D7">
        <v>246.37</v>
      </c>
      <c r="E7">
        <v>246.37</v>
      </c>
      <c r="F7">
        <v>0.69760018999999995</v>
      </c>
      <c r="G7">
        <v>171.86776</v>
      </c>
      <c r="H7">
        <v>26</v>
      </c>
      <c r="I7">
        <v>22</v>
      </c>
      <c r="J7">
        <v>14</v>
      </c>
      <c r="K7">
        <v>11</v>
      </c>
      <c r="L7">
        <v>24.968174000000001</v>
      </c>
      <c r="M7">
        <v>24.968174000000001</v>
      </c>
      <c r="N7">
        <v>328.35399999999998</v>
      </c>
      <c r="O7">
        <v>328.35399999999998</v>
      </c>
      <c r="P7">
        <v>19.916712</v>
      </c>
      <c r="Q7" t="s">
        <v>3012</v>
      </c>
      <c r="R7">
        <v>1088.92</v>
      </c>
      <c r="S7">
        <v>21</v>
      </c>
      <c r="T7">
        <v>17</v>
      </c>
      <c r="U7">
        <v>1801.4191000000001</v>
      </c>
      <c r="V7">
        <v>4</v>
      </c>
      <c r="W7">
        <v>4</v>
      </c>
      <c r="X7">
        <v>70.33</v>
      </c>
      <c r="Y7">
        <v>70.33</v>
      </c>
      <c r="Z7">
        <v>0.64947679000000003</v>
      </c>
      <c r="AA7">
        <v>45.677703000000001</v>
      </c>
      <c r="AB7">
        <v>11</v>
      </c>
      <c r="AC7">
        <v>7</v>
      </c>
      <c r="AD7">
        <v>4</v>
      </c>
      <c r="AE7">
        <v>4</v>
      </c>
      <c r="AF7">
        <v>48.414144</v>
      </c>
      <c r="AG7" t="s">
        <v>3012</v>
      </c>
      <c r="AH7">
        <v>136.33582000000001</v>
      </c>
      <c r="AI7">
        <f t="shared" si="0"/>
        <v>27.267164000000005</v>
      </c>
      <c r="AJ7">
        <v>18.968667</v>
      </c>
      <c r="AK7" t="s">
        <v>3012</v>
      </c>
      <c r="AL7">
        <v>419.06</v>
      </c>
      <c r="AM7">
        <v>7</v>
      </c>
      <c r="AN7">
        <v>4</v>
      </c>
      <c r="AO7">
        <v>699.55781000000002</v>
      </c>
    </row>
    <row r="8" spans="1:41">
      <c r="A8">
        <v>110</v>
      </c>
      <c r="B8">
        <v>2001</v>
      </c>
      <c r="C8">
        <v>155</v>
      </c>
      <c r="D8">
        <v>416.12</v>
      </c>
      <c r="E8">
        <v>416.12</v>
      </c>
      <c r="F8">
        <v>0.73095456000000003</v>
      </c>
      <c r="G8">
        <v>304.16480999999999</v>
      </c>
      <c r="H8">
        <v>55</v>
      </c>
      <c r="I8">
        <v>44</v>
      </c>
      <c r="J8">
        <v>26</v>
      </c>
      <c r="K8">
        <v>15</v>
      </c>
      <c r="L8">
        <v>36.543778000000003</v>
      </c>
      <c r="M8">
        <v>36.543778000000003</v>
      </c>
      <c r="N8">
        <v>655.75918000000001</v>
      </c>
      <c r="O8">
        <v>655.75918000000001</v>
      </c>
      <c r="P8">
        <v>18.281096999999999</v>
      </c>
      <c r="Q8" t="s">
        <v>3012</v>
      </c>
      <c r="R8">
        <v>2058.5700000000002</v>
      </c>
      <c r="S8">
        <v>41</v>
      </c>
      <c r="T8">
        <v>34</v>
      </c>
      <c r="U8">
        <v>3340.2766999999999</v>
      </c>
      <c r="V8">
        <v>4</v>
      </c>
      <c r="W8">
        <v>4</v>
      </c>
      <c r="X8">
        <v>78.91</v>
      </c>
      <c r="Y8">
        <v>78.91</v>
      </c>
      <c r="Z8">
        <v>0.64782074000000001</v>
      </c>
      <c r="AA8">
        <v>51.119534000000002</v>
      </c>
      <c r="AB8">
        <v>11</v>
      </c>
      <c r="AC8">
        <v>10</v>
      </c>
      <c r="AD8">
        <v>6</v>
      </c>
      <c r="AE8">
        <v>3</v>
      </c>
      <c r="AF8">
        <v>36.689045999999998</v>
      </c>
      <c r="AG8" t="s">
        <v>3012</v>
      </c>
      <c r="AH8">
        <v>124.63878</v>
      </c>
      <c r="AI8">
        <f t="shared" si="0"/>
        <v>24.927756000000002</v>
      </c>
      <c r="AJ8">
        <v>14.892666999999999</v>
      </c>
      <c r="AK8" t="s">
        <v>3012</v>
      </c>
      <c r="AL8">
        <v>296.77999999999997</v>
      </c>
      <c r="AM8">
        <v>7</v>
      </c>
      <c r="AN8">
        <v>6</v>
      </c>
      <c r="AO8">
        <v>494.161</v>
      </c>
    </row>
    <row r="9" spans="1:41">
      <c r="A9">
        <v>111</v>
      </c>
      <c r="B9">
        <v>2001</v>
      </c>
      <c r="C9">
        <v>155</v>
      </c>
      <c r="D9">
        <v>416.12</v>
      </c>
      <c r="E9">
        <v>416.12</v>
      </c>
      <c r="F9">
        <v>0.73095456000000003</v>
      </c>
      <c r="G9">
        <v>304.16480999999999</v>
      </c>
      <c r="H9">
        <v>55</v>
      </c>
      <c r="I9">
        <v>44</v>
      </c>
      <c r="J9">
        <v>26</v>
      </c>
      <c r="K9">
        <v>15</v>
      </c>
      <c r="L9">
        <v>36.543778000000003</v>
      </c>
      <c r="M9">
        <v>36.543778000000003</v>
      </c>
      <c r="N9">
        <v>655.75918000000001</v>
      </c>
      <c r="O9">
        <v>655.75918000000001</v>
      </c>
      <c r="P9">
        <v>18.281096999999999</v>
      </c>
      <c r="Q9" t="s">
        <v>3012</v>
      </c>
      <c r="R9">
        <v>2058.5700000000002</v>
      </c>
      <c r="S9">
        <v>41</v>
      </c>
      <c r="T9">
        <v>34</v>
      </c>
      <c r="U9">
        <v>3340.2766999999999</v>
      </c>
      <c r="V9">
        <v>4</v>
      </c>
      <c r="W9">
        <v>4</v>
      </c>
      <c r="X9">
        <v>78.91</v>
      </c>
      <c r="Y9">
        <v>78.91</v>
      </c>
      <c r="Z9">
        <v>0.64782074000000001</v>
      </c>
      <c r="AA9">
        <v>51.119534000000002</v>
      </c>
      <c r="AB9">
        <v>11</v>
      </c>
      <c r="AC9">
        <v>10</v>
      </c>
      <c r="AD9">
        <v>6</v>
      </c>
      <c r="AE9">
        <v>3</v>
      </c>
      <c r="AF9">
        <v>36.689045999999998</v>
      </c>
      <c r="AG9" t="s">
        <v>3012</v>
      </c>
      <c r="AH9">
        <v>124.63878</v>
      </c>
      <c r="AI9">
        <f t="shared" si="0"/>
        <v>24.927756000000002</v>
      </c>
      <c r="AJ9">
        <v>14.892666999999999</v>
      </c>
      <c r="AK9" t="s">
        <v>3012</v>
      </c>
      <c r="AL9">
        <v>296.77999999999997</v>
      </c>
      <c r="AM9">
        <v>7</v>
      </c>
      <c r="AN9">
        <v>6</v>
      </c>
      <c r="AO9">
        <v>494.161</v>
      </c>
    </row>
    <row r="10" spans="1:41">
      <c r="A10">
        <v>112</v>
      </c>
      <c r="B10">
        <v>2001</v>
      </c>
      <c r="C10">
        <v>154</v>
      </c>
      <c r="D10">
        <v>434.19</v>
      </c>
      <c r="E10">
        <v>434.19</v>
      </c>
      <c r="F10">
        <v>0.74884435999999999</v>
      </c>
      <c r="G10">
        <v>325.14073000000002</v>
      </c>
      <c r="H10">
        <v>57</v>
      </c>
      <c r="I10">
        <v>47</v>
      </c>
      <c r="J10">
        <v>33</v>
      </c>
      <c r="K10">
        <v>15</v>
      </c>
      <c r="L10">
        <v>32.651814000000002</v>
      </c>
      <c r="M10">
        <v>32.651814000000002</v>
      </c>
      <c r="N10">
        <v>644.69443000000001</v>
      </c>
      <c r="O10">
        <v>644.69443000000001</v>
      </c>
      <c r="P10">
        <v>17.945162</v>
      </c>
      <c r="Q10" t="s">
        <v>3012</v>
      </c>
      <c r="R10">
        <v>1993.5550000000001</v>
      </c>
      <c r="S10">
        <v>44</v>
      </c>
      <c r="T10">
        <v>37</v>
      </c>
      <c r="U10">
        <v>3242.8265000000001</v>
      </c>
      <c r="V10">
        <v>4</v>
      </c>
      <c r="W10">
        <v>4</v>
      </c>
      <c r="X10">
        <v>76.989999999999995</v>
      </c>
      <c r="Y10">
        <v>76.989999999999995</v>
      </c>
      <c r="Z10">
        <v>0.68009182000000001</v>
      </c>
      <c r="AA10">
        <v>52.360269000000002</v>
      </c>
      <c r="AB10">
        <v>12</v>
      </c>
      <c r="AC10">
        <v>11</v>
      </c>
      <c r="AD10">
        <v>5</v>
      </c>
      <c r="AE10">
        <v>3</v>
      </c>
      <c r="AF10">
        <v>38.042968999999999</v>
      </c>
      <c r="AG10" t="s">
        <v>3012</v>
      </c>
      <c r="AH10">
        <v>124.26354000000001</v>
      </c>
      <c r="AI10">
        <f t="shared" si="0"/>
        <v>24.852708000000003</v>
      </c>
      <c r="AJ10">
        <v>14.526</v>
      </c>
      <c r="AK10" t="s">
        <v>3012</v>
      </c>
      <c r="AL10">
        <v>285.77999999999997</v>
      </c>
      <c r="AM10">
        <v>8</v>
      </c>
      <c r="AN10">
        <v>6</v>
      </c>
      <c r="AO10">
        <v>483.65287000000001</v>
      </c>
    </row>
    <row r="11" spans="1:41">
      <c r="A11">
        <v>113</v>
      </c>
      <c r="B11">
        <v>2001</v>
      </c>
      <c r="C11">
        <v>154</v>
      </c>
      <c r="D11">
        <v>434.19</v>
      </c>
      <c r="E11">
        <v>434.19</v>
      </c>
      <c r="F11">
        <v>0.74884435999999999</v>
      </c>
      <c r="G11">
        <v>325.14073000000002</v>
      </c>
      <c r="H11">
        <v>57</v>
      </c>
      <c r="I11">
        <v>47</v>
      </c>
      <c r="J11">
        <v>33</v>
      </c>
      <c r="K11">
        <v>15</v>
      </c>
      <c r="L11">
        <v>32.651814000000002</v>
      </c>
      <c r="M11">
        <v>32.651814000000002</v>
      </c>
      <c r="N11">
        <v>644.69443000000001</v>
      </c>
      <c r="O11">
        <v>644.69443000000001</v>
      </c>
      <c r="P11">
        <v>17.945162</v>
      </c>
      <c r="Q11" t="s">
        <v>3012</v>
      </c>
      <c r="R11">
        <v>1993.5550000000001</v>
      </c>
      <c r="S11">
        <v>44</v>
      </c>
      <c r="T11">
        <v>37</v>
      </c>
      <c r="U11">
        <v>3242.8265000000001</v>
      </c>
      <c r="V11">
        <v>4</v>
      </c>
      <c r="W11">
        <v>4</v>
      </c>
      <c r="X11">
        <v>76.989999999999995</v>
      </c>
      <c r="Y11">
        <v>76.989999999999995</v>
      </c>
      <c r="Z11">
        <v>0.68009182000000001</v>
      </c>
      <c r="AA11">
        <v>52.360269000000002</v>
      </c>
      <c r="AB11">
        <v>12</v>
      </c>
      <c r="AC11">
        <v>11</v>
      </c>
      <c r="AD11">
        <v>5</v>
      </c>
      <c r="AE11">
        <v>3</v>
      </c>
      <c r="AF11">
        <v>38.042968999999999</v>
      </c>
      <c r="AG11" t="s">
        <v>3012</v>
      </c>
      <c r="AH11">
        <v>124.26354000000001</v>
      </c>
      <c r="AI11">
        <f t="shared" si="0"/>
        <v>24.852708000000003</v>
      </c>
      <c r="AJ11">
        <v>14.526</v>
      </c>
      <c r="AK11" t="s">
        <v>3012</v>
      </c>
      <c r="AL11">
        <v>285.77999999999997</v>
      </c>
      <c r="AM11">
        <v>8</v>
      </c>
      <c r="AN11">
        <v>6</v>
      </c>
      <c r="AO11">
        <v>483.65287000000001</v>
      </c>
    </row>
    <row r="12" spans="1:41">
      <c r="A12">
        <v>114</v>
      </c>
      <c r="B12">
        <v>2001</v>
      </c>
      <c r="C12">
        <v>152</v>
      </c>
      <c r="D12">
        <v>442.45</v>
      </c>
      <c r="E12">
        <v>442.45</v>
      </c>
      <c r="F12">
        <v>0.79400572999999997</v>
      </c>
      <c r="G12">
        <v>351.30783000000002</v>
      </c>
      <c r="H12">
        <v>71</v>
      </c>
      <c r="I12">
        <v>60</v>
      </c>
      <c r="J12">
        <v>31</v>
      </c>
      <c r="K12">
        <v>15</v>
      </c>
      <c r="L12">
        <v>25.825265000000002</v>
      </c>
      <c r="M12">
        <v>25.825265000000002</v>
      </c>
      <c r="N12">
        <v>596.49690999999996</v>
      </c>
      <c r="O12">
        <v>596.49690999999996</v>
      </c>
      <c r="P12">
        <v>15.244638</v>
      </c>
      <c r="Q12" t="s">
        <v>3012</v>
      </c>
      <c r="R12">
        <v>1557.875</v>
      </c>
      <c r="S12">
        <v>50</v>
      </c>
      <c r="T12">
        <v>50</v>
      </c>
      <c r="U12">
        <v>2592.489</v>
      </c>
      <c r="V12">
        <v>4</v>
      </c>
      <c r="W12">
        <v>4</v>
      </c>
      <c r="X12">
        <v>57.31</v>
      </c>
      <c r="Y12">
        <v>57.31</v>
      </c>
      <c r="Z12">
        <v>0.70092860000000001</v>
      </c>
      <c r="AA12">
        <v>40.170217999999998</v>
      </c>
      <c r="AB12">
        <v>12</v>
      </c>
      <c r="AC12">
        <v>10</v>
      </c>
      <c r="AD12">
        <v>6</v>
      </c>
      <c r="AE12">
        <v>1</v>
      </c>
      <c r="AF12">
        <v>54.780141999999998</v>
      </c>
      <c r="AG12" t="s">
        <v>3012</v>
      </c>
      <c r="AH12">
        <v>126.73635</v>
      </c>
      <c r="AI12">
        <f t="shared" si="0"/>
        <v>25.347270000000002</v>
      </c>
      <c r="AJ12">
        <v>12.258333</v>
      </c>
      <c r="AK12" t="s">
        <v>3012</v>
      </c>
      <c r="AL12">
        <v>218.44</v>
      </c>
      <c r="AM12">
        <v>10</v>
      </c>
      <c r="AN12">
        <v>8</v>
      </c>
      <c r="AO12">
        <v>382.57529</v>
      </c>
    </row>
    <row r="13" spans="1:41">
      <c r="A13">
        <v>115</v>
      </c>
      <c r="B13">
        <v>2001</v>
      </c>
      <c r="C13">
        <v>152</v>
      </c>
      <c r="D13">
        <v>531.02</v>
      </c>
      <c r="E13">
        <v>531.02</v>
      </c>
      <c r="F13">
        <v>0.79899777000000005</v>
      </c>
      <c r="G13">
        <v>424.28379999999999</v>
      </c>
      <c r="H13">
        <v>78</v>
      </c>
      <c r="I13">
        <v>60</v>
      </c>
      <c r="J13">
        <v>32</v>
      </c>
      <c r="K13">
        <v>19</v>
      </c>
      <c r="L13">
        <v>1.0812443</v>
      </c>
      <c r="M13">
        <v>1.0812443</v>
      </c>
      <c r="N13">
        <v>525.33978999999999</v>
      </c>
      <c r="O13">
        <v>525.33978999999999</v>
      </c>
      <c r="P13">
        <v>13.991217000000001</v>
      </c>
      <c r="Q13" t="s">
        <v>3012</v>
      </c>
      <c r="R13">
        <v>1370.345</v>
      </c>
      <c r="S13">
        <v>55</v>
      </c>
      <c r="T13">
        <v>53</v>
      </c>
      <c r="U13">
        <v>2307.5971</v>
      </c>
      <c r="V13">
        <v>4</v>
      </c>
      <c r="W13">
        <v>4</v>
      </c>
      <c r="X13">
        <v>59.97</v>
      </c>
      <c r="Y13">
        <v>59.97</v>
      </c>
      <c r="Z13">
        <v>0.67349921999999995</v>
      </c>
      <c r="AA13">
        <v>40.389747999999997</v>
      </c>
      <c r="AB13">
        <v>11</v>
      </c>
      <c r="AC13">
        <v>10</v>
      </c>
      <c r="AD13">
        <v>5</v>
      </c>
      <c r="AE13">
        <v>1</v>
      </c>
      <c r="AF13">
        <v>48.855791000000004</v>
      </c>
      <c r="AG13" t="s">
        <v>3012</v>
      </c>
      <c r="AH13">
        <v>117.25668</v>
      </c>
      <c r="AI13">
        <f t="shared" si="0"/>
        <v>23.451336000000001</v>
      </c>
      <c r="AJ13">
        <v>11.454667000000001</v>
      </c>
      <c r="AK13" t="s">
        <v>3012</v>
      </c>
      <c r="AL13">
        <v>195.73500000000001</v>
      </c>
      <c r="AM13">
        <v>9</v>
      </c>
      <c r="AN13">
        <v>8</v>
      </c>
      <c r="AO13">
        <v>341.69533999999999</v>
      </c>
    </row>
    <row r="14" spans="1:41">
      <c r="A14">
        <v>116</v>
      </c>
      <c r="B14">
        <v>2001</v>
      </c>
      <c r="C14">
        <v>152</v>
      </c>
      <c r="D14">
        <v>440.96</v>
      </c>
      <c r="E14">
        <v>440.96</v>
      </c>
      <c r="F14">
        <v>0.73487974</v>
      </c>
      <c r="G14">
        <v>324.05257</v>
      </c>
      <c r="H14">
        <v>55</v>
      </c>
      <c r="I14">
        <v>45</v>
      </c>
      <c r="J14">
        <v>26</v>
      </c>
      <c r="K14">
        <v>18</v>
      </c>
      <c r="L14">
        <v>30.315792999999999</v>
      </c>
      <c r="M14">
        <v>30.315792999999999</v>
      </c>
      <c r="N14">
        <v>632.79762000000005</v>
      </c>
      <c r="O14">
        <v>632.79762000000005</v>
      </c>
      <c r="P14">
        <v>18.250757</v>
      </c>
      <c r="Q14" t="s">
        <v>3012</v>
      </c>
      <c r="R14">
        <v>2014.115</v>
      </c>
      <c r="S14">
        <v>44</v>
      </c>
      <c r="T14">
        <v>35</v>
      </c>
      <c r="U14">
        <v>3262.7051000000001</v>
      </c>
      <c r="V14">
        <v>4</v>
      </c>
      <c r="W14">
        <v>4</v>
      </c>
      <c r="X14">
        <v>77.650000000000006</v>
      </c>
      <c r="Y14">
        <v>77.650000000000006</v>
      </c>
      <c r="Z14">
        <v>0.66070090000000004</v>
      </c>
      <c r="AA14">
        <v>51.303424999999997</v>
      </c>
      <c r="AB14">
        <v>12</v>
      </c>
      <c r="AC14">
        <v>11</v>
      </c>
      <c r="AD14">
        <v>4</v>
      </c>
      <c r="AE14">
        <v>3</v>
      </c>
      <c r="AF14">
        <v>35.568606000000003</v>
      </c>
      <c r="AG14" t="s">
        <v>3012</v>
      </c>
      <c r="AH14">
        <v>120.51578000000001</v>
      </c>
      <c r="AI14">
        <f t="shared" si="0"/>
        <v>24.103156000000002</v>
      </c>
      <c r="AJ14">
        <v>14.971667</v>
      </c>
      <c r="AK14" t="s">
        <v>3012</v>
      </c>
      <c r="AL14">
        <v>299.14999999999998</v>
      </c>
      <c r="AM14">
        <v>9</v>
      </c>
      <c r="AN14">
        <v>6</v>
      </c>
      <c r="AO14">
        <v>501.03575999999998</v>
      </c>
    </row>
    <row r="15" spans="1:41">
      <c r="A15">
        <v>117</v>
      </c>
      <c r="B15">
        <v>2001</v>
      </c>
      <c r="C15">
        <v>152</v>
      </c>
      <c r="D15">
        <v>440.96</v>
      </c>
      <c r="E15">
        <v>440.96</v>
      </c>
      <c r="F15">
        <v>0.73487974</v>
      </c>
      <c r="G15">
        <v>324.05257</v>
      </c>
      <c r="H15">
        <v>55</v>
      </c>
      <c r="I15">
        <v>45</v>
      </c>
      <c r="J15">
        <v>26</v>
      </c>
      <c r="K15">
        <v>18</v>
      </c>
      <c r="L15">
        <v>30.315792999999999</v>
      </c>
      <c r="M15">
        <v>30.315792999999999</v>
      </c>
      <c r="N15">
        <v>632.79762000000005</v>
      </c>
      <c r="O15">
        <v>632.79762000000005</v>
      </c>
      <c r="P15">
        <v>18.250757</v>
      </c>
      <c r="Q15" t="s">
        <v>3012</v>
      </c>
      <c r="R15">
        <v>2014.115</v>
      </c>
      <c r="S15">
        <v>44</v>
      </c>
      <c r="T15">
        <v>35</v>
      </c>
      <c r="U15">
        <v>3262.7051000000001</v>
      </c>
      <c r="V15">
        <v>4</v>
      </c>
      <c r="W15">
        <v>4</v>
      </c>
      <c r="X15">
        <v>77.650000000000006</v>
      </c>
      <c r="Y15">
        <v>77.650000000000006</v>
      </c>
      <c r="Z15">
        <v>0.66070090000000004</v>
      </c>
      <c r="AA15">
        <v>51.303424999999997</v>
      </c>
      <c r="AB15">
        <v>12</v>
      </c>
      <c r="AC15">
        <v>11</v>
      </c>
      <c r="AD15">
        <v>4</v>
      </c>
      <c r="AE15">
        <v>3</v>
      </c>
      <c r="AF15">
        <v>35.568606000000003</v>
      </c>
      <c r="AG15" t="s">
        <v>3012</v>
      </c>
      <c r="AH15">
        <v>120.51578000000001</v>
      </c>
      <c r="AI15">
        <f t="shared" si="0"/>
        <v>24.103156000000002</v>
      </c>
      <c r="AJ15">
        <v>14.971667</v>
      </c>
      <c r="AK15" t="s">
        <v>3012</v>
      </c>
      <c r="AL15">
        <v>299.14999999999998</v>
      </c>
      <c r="AM15">
        <v>9</v>
      </c>
      <c r="AN15">
        <v>6</v>
      </c>
      <c r="AO15">
        <v>501.03575999999998</v>
      </c>
    </row>
    <row r="16" spans="1:41">
      <c r="A16">
        <v>118</v>
      </c>
      <c r="B16">
        <v>2001</v>
      </c>
      <c r="C16">
        <v>154</v>
      </c>
      <c r="D16">
        <v>537.73</v>
      </c>
      <c r="E16">
        <v>537.73</v>
      </c>
      <c r="F16">
        <v>0.74479792</v>
      </c>
      <c r="G16">
        <v>400.50018</v>
      </c>
      <c r="H16">
        <v>67</v>
      </c>
      <c r="I16">
        <v>57</v>
      </c>
      <c r="J16">
        <v>31</v>
      </c>
      <c r="K16">
        <v>12</v>
      </c>
      <c r="L16">
        <v>0.76015233000000004</v>
      </c>
      <c r="M16">
        <v>0.76015233000000004</v>
      </c>
      <c r="N16">
        <v>541.84888000000001</v>
      </c>
      <c r="O16">
        <v>541.84888000000001</v>
      </c>
      <c r="P16">
        <v>16.532857</v>
      </c>
      <c r="Q16" t="s">
        <v>3012</v>
      </c>
      <c r="R16">
        <v>1776.23</v>
      </c>
      <c r="S16">
        <v>48</v>
      </c>
      <c r="T16">
        <v>46</v>
      </c>
      <c r="U16">
        <v>2904.6350000000002</v>
      </c>
      <c r="V16">
        <v>5</v>
      </c>
      <c r="W16">
        <v>5</v>
      </c>
      <c r="X16">
        <v>118.99</v>
      </c>
      <c r="Y16">
        <v>118.99</v>
      </c>
      <c r="Z16">
        <v>0.63204729000000004</v>
      </c>
      <c r="AA16">
        <v>75.207307</v>
      </c>
      <c r="AB16">
        <v>13</v>
      </c>
      <c r="AC16">
        <v>13</v>
      </c>
      <c r="AD16">
        <v>8</v>
      </c>
      <c r="AE16">
        <v>1</v>
      </c>
      <c r="AF16">
        <v>4.8480926000000002</v>
      </c>
      <c r="AG16" t="s">
        <v>3012</v>
      </c>
      <c r="AH16">
        <v>125.05267000000001</v>
      </c>
      <c r="AI16">
        <f t="shared" si="0"/>
        <v>25.010534000000003</v>
      </c>
      <c r="AJ16">
        <v>15.017333000000001</v>
      </c>
      <c r="AK16" t="s">
        <v>3012</v>
      </c>
      <c r="AL16">
        <v>300.52</v>
      </c>
      <c r="AM16">
        <v>8</v>
      </c>
      <c r="AN16">
        <v>8</v>
      </c>
      <c r="AO16">
        <v>493.21458000000001</v>
      </c>
    </row>
    <row r="17" spans="1:41">
      <c r="A17">
        <v>119</v>
      </c>
      <c r="B17">
        <v>2001</v>
      </c>
      <c r="C17">
        <v>154</v>
      </c>
      <c r="D17">
        <v>537.73</v>
      </c>
      <c r="E17">
        <v>537.73</v>
      </c>
      <c r="F17">
        <v>0.74479792</v>
      </c>
      <c r="G17">
        <v>400.50018</v>
      </c>
      <c r="H17">
        <v>67</v>
      </c>
      <c r="I17">
        <v>57</v>
      </c>
      <c r="J17">
        <v>31</v>
      </c>
      <c r="K17">
        <v>12</v>
      </c>
      <c r="L17">
        <v>0.76015233000000004</v>
      </c>
      <c r="M17">
        <v>0.76015233000000004</v>
      </c>
      <c r="N17">
        <v>541.84888000000001</v>
      </c>
      <c r="O17">
        <v>541.84888000000001</v>
      </c>
      <c r="P17">
        <v>16.532857</v>
      </c>
      <c r="Q17" t="s">
        <v>3012</v>
      </c>
      <c r="R17">
        <v>1776.23</v>
      </c>
      <c r="S17">
        <v>48</v>
      </c>
      <c r="T17">
        <v>46</v>
      </c>
      <c r="U17">
        <v>2904.6350000000002</v>
      </c>
      <c r="V17">
        <v>5</v>
      </c>
      <c r="W17">
        <v>5</v>
      </c>
      <c r="X17">
        <v>118.99</v>
      </c>
      <c r="Y17">
        <v>118.99</v>
      </c>
      <c r="Z17">
        <v>0.63204729000000004</v>
      </c>
      <c r="AA17">
        <v>75.207307</v>
      </c>
      <c r="AB17">
        <v>13</v>
      </c>
      <c r="AC17">
        <v>13</v>
      </c>
      <c r="AD17">
        <v>8</v>
      </c>
      <c r="AE17">
        <v>1</v>
      </c>
      <c r="AF17">
        <v>4.8480926000000002</v>
      </c>
      <c r="AG17" t="s">
        <v>3012</v>
      </c>
      <c r="AH17">
        <v>125.05267000000001</v>
      </c>
      <c r="AI17">
        <f t="shared" si="0"/>
        <v>25.010534000000003</v>
      </c>
      <c r="AJ17">
        <v>15.017333000000001</v>
      </c>
      <c r="AK17" t="s">
        <v>3012</v>
      </c>
      <c r="AL17">
        <v>300.52</v>
      </c>
      <c r="AM17">
        <v>8</v>
      </c>
      <c r="AN17">
        <v>8</v>
      </c>
      <c r="AO17">
        <v>493.21458000000001</v>
      </c>
    </row>
    <row r="18" spans="1:41">
      <c r="A18">
        <v>120</v>
      </c>
      <c r="B18">
        <v>2001</v>
      </c>
      <c r="C18">
        <v>153</v>
      </c>
      <c r="D18">
        <v>523.59</v>
      </c>
      <c r="E18">
        <v>523.59</v>
      </c>
      <c r="F18">
        <v>0.73893494999999998</v>
      </c>
      <c r="G18">
        <v>386.89895000000001</v>
      </c>
      <c r="H18">
        <v>66</v>
      </c>
      <c r="I18">
        <v>52</v>
      </c>
      <c r="J18">
        <v>30</v>
      </c>
      <c r="K18">
        <v>13</v>
      </c>
      <c r="L18">
        <v>1.3869547</v>
      </c>
      <c r="M18">
        <v>1.3869547</v>
      </c>
      <c r="N18">
        <v>530.95408999999995</v>
      </c>
      <c r="O18">
        <v>530.95408999999995</v>
      </c>
      <c r="P18">
        <v>16.572778</v>
      </c>
      <c r="Q18" t="s">
        <v>3012</v>
      </c>
      <c r="R18">
        <v>1770.635</v>
      </c>
      <c r="S18">
        <v>48</v>
      </c>
      <c r="T18">
        <v>42</v>
      </c>
      <c r="U18">
        <v>2893.4929000000002</v>
      </c>
      <c r="V18">
        <v>5</v>
      </c>
      <c r="W18">
        <v>5</v>
      </c>
      <c r="X18">
        <v>108.86</v>
      </c>
      <c r="Y18">
        <v>108.86</v>
      </c>
      <c r="Z18">
        <v>0.64186628999999995</v>
      </c>
      <c r="AA18">
        <v>69.873564999999999</v>
      </c>
      <c r="AB18">
        <v>14</v>
      </c>
      <c r="AC18">
        <v>13</v>
      </c>
      <c r="AD18">
        <v>8</v>
      </c>
      <c r="AE18">
        <v>2</v>
      </c>
      <c r="AF18">
        <v>11.617845000000001</v>
      </c>
      <c r="AG18" t="s">
        <v>3012</v>
      </c>
      <c r="AH18">
        <v>123.16965999999999</v>
      </c>
      <c r="AI18">
        <f t="shared" si="0"/>
        <v>24.633932000000001</v>
      </c>
      <c r="AJ18">
        <v>15.147167</v>
      </c>
      <c r="AK18" t="s">
        <v>3012</v>
      </c>
      <c r="AL18">
        <v>304.41500000000002</v>
      </c>
      <c r="AM18">
        <v>9</v>
      </c>
      <c r="AN18">
        <v>9</v>
      </c>
      <c r="AO18">
        <v>503.06684000000001</v>
      </c>
    </row>
    <row r="19" spans="1:41">
      <c r="A19">
        <v>121</v>
      </c>
      <c r="B19">
        <v>2001</v>
      </c>
      <c r="C19">
        <v>153</v>
      </c>
      <c r="D19">
        <v>523.59</v>
      </c>
      <c r="E19">
        <v>523.59</v>
      </c>
      <c r="F19">
        <v>0.73893494999999998</v>
      </c>
      <c r="G19">
        <v>386.89895000000001</v>
      </c>
      <c r="H19">
        <v>66</v>
      </c>
      <c r="I19">
        <v>52</v>
      </c>
      <c r="J19">
        <v>30</v>
      </c>
      <c r="K19">
        <v>13</v>
      </c>
      <c r="L19">
        <v>1.3869547</v>
      </c>
      <c r="M19">
        <v>1.3869547</v>
      </c>
      <c r="N19">
        <v>530.95408999999995</v>
      </c>
      <c r="O19">
        <v>530.95408999999995</v>
      </c>
      <c r="P19">
        <v>16.572778</v>
      </c>
      <c r="Q19" t="s">
        <v>3012</v>
      </c>
      <c r="R19">
        <v>1770.635</v>
      </c>
      <c r="S19">
        <v>48</v>
      </c>
      <c r="T19">
        <v>42</v>
      </c>
      <c r="U19">
        <v>2893.4929000000002</v>
      </c>
      <c r="V19">
        <v>5</v>
      </c>
      <c r="W19">
        <v>5</v>
      </c>
      <c r="X19">
        <v>108.86</v>
      </c>
      <c r="Y19">
        <v>108.86</v>
      </c>
      <c r="Z19">
        <v>0.64186628999999995</v>
      </c>
      <c r="AA19">
        <v>69.873564999999999</v>
      </c>
      <c r="AB19">
        <v>14</v>
      </c>
      <c r="AC19">
        <v>13</v>
      </c>
      <c r="AD19">
        <v>8</v>
      </c>
      <c r="AE19">
        <v>2</v>
      </c>
      <c r="AF19">
        <v>11.617845000000001</v>
      </c>
      <c r="AG19" t="s">
        <v>3012</v>
      </c>
      <c r="AH19">
        <v>123.16965999999999</v>
      </c>
      <c r="AI19">
        <f t="shared" si="0"/>
        <v>24.633932000000001</v>
      </c>
      <c r="AJ19">
        <v>15.147167</v>
      </c>
      <c r="AK19" t="s">
        <v>3012</v>
      </c>
      <c r="AL19">
        <v>304.41500000000002</v>
      </c>
      <c r="AM19">
        <v>9</v>
      </c>
      <c r="AN19">
        <v>9</v>
      </c>
      <c r="AO19">
        <v>503.06684000000001</v>
      </c>
    </row>
    <row r="20" spans="1:41">
      <c r="A20">
        <v>122</v>
      </c>
      <c r="B20">
        <v>2001</v>
      </c>
      <c r="C20">
        <v>147</v>
      </c>
      <c r="D20">
        <v>468.32</v>
      </c>
      <c r="E20">
        <v>468.32</v>
      </c>
      <c r="F20">
        <v>0.77397256999999997</v>
      </c>
      <c r="G20">
        <v>362.46683000000002</v>
      </c>
      <c r="H20">
        <v>69</v>
      </c>
      <c r="I20">
        <v>59</v>
      </c>
      <c r="J20">
        <v>29</v>
      </c>
      <c r="K20">
        <v>14</v>
      </c>
      <c r="L20">
        <v>18.184345</v>
      </c>
      <c r="M20">
        <v>18.184345</v>
      </c>
      <c r="N20">
        <v>572.40878999999995</v>
      </c>
      <c r="O20">
        <v>572.40878999999995</v>
      </c>
      <c r="P20">
        <v>16.145544000000001</v>
      </c>
      <c r="Q20" t="s">
        <v>3012</v>
      </c>
      <c r="R20">
        <v>1642.4549999999999</v>
      </c>
      <c r="S20">
        <v>49</v>
      </c>
      <c r="T20">
        <v>51</v>
      </c>
      <c r="U20">
        <v>2694.7732000000001</v>
      </c>
      <c r="V20">
        <v>4</v>
      </c>
      <c r="W20">
        <v>4</v>
      </c>
      <c r="X20">
        <v>78.400000000000006</v>
      </c>
      <c r="Y20">
        <v>78.400000000000006</v>
      </c>
      <c r="Z20">
        <v>0.67857358000000001</v>
      </c>
      <c r="AA20">
        <v>53.200169000000002</v>
      </c>
      <c r="AB20">
        <v>12</v>
      </c>
      <c r="AC20">
        <v>9</v>
      </c>
      <c r="AD20">
        <v>8</v>
      </c>
      <c r="AE20">
        <v>2</v>
      </c>
      <c r="AF20">
        <v>46.115391000000002</v>
      </c>
      <c r="AG20" t="s">
        <v>3012</v>
      </c>
      <c r="AH20">
        <v>145.49609000000001</v>
      </c>
      <c r="AI20">
        <f t="shared" si="0"/>
        <v>29.099218000000004</v>
      </c>
      <c r="AJ20">
        <v>15.550167</v>
      </c>
      <c r="AK20" t="s">
        <v>3012</v>
      </c>
      <c r="AL20">
        <v>316.505</v>
      </c>
      <c r="AM20">
        <v>8</v>
      </c>
      <c r="AN20">
        <v>7</v>
      </c>
      <c r="AO20">
        <v>509.00178</v>
      </c>
    </row>
    <row r="21" spans="1:41">
      <c r="A21">
        <v>123</v>
      </c>
      <c r="B21">
        <v>2001</v>
      </c>
      <c r="C21">
        <v>147</v>
      </c>
      <c r="D21">
        <v>468.32</v>
      </c>
      <c r="E21">
        <v>468.32</v>
      </c>
      <c r="F21">
        <v>0.77397256999999997</v>
      </c>
      <c r="G21">
        <v>362.46683000000002</v>
      </c>
      <c r="H21">
        <v>69</v>
      </c>
      <c r="I21">
        <v>59</v>
      </c>
      <c r="J21">
        <v>29</v>
      </c>
      <c r="K21">
        <v>14</v>
      </c>
      <c r="L21">
        <v>18.184345</v>
      </c>
      <c r="M21">
        <v>18.184345</v>
      </c>
      <c r="N21">
        <v>572.40878999999995</v>
      </c>
      <c r="O21">
        <v>572.40878999999995</v>
      </c>
      <c r="P21">
        <v>16.145544000000001</v>
      </c>
      <c r="Q21" t="s">
        <v>3012</v>
      </c>
      <c r="R21">
        <v>1642.4549999999999</v>
      </c>
      <c r="S21">
        <v>49</v>
      </c>
      <c r="T21">
        <v>51</v>
      </c>
      <c r="U21">
        <v>2694.7732000000001</v>
      </c>
      <c r="V21">
        <v>4</v>
      </c>
      <c r="W21">
        <v>4</v>
      </c>
      <c r="X21">
        <v>78.400000000000006</v>
      </c>
      <c r="Y21">
        <v>78.400000000000006</v>
      </c>
      <c r="Z21">
        <v>0.67857358000000001</v>
      </c>
      <c r="AA21">
        <v>53.200169000000002</v>
      </c>
      <c r="AB21">
        <v>12</v>
      </c>
      <c r="AC21">
        <v>9</v>
      </c>
      <c r="AD21">
        <v>8</v>
      </c>
      <c r="AE21">
        <v>2</v>
      </c>
      <c r="AF21">
        <v>46.115391000000002</v>
      </c>
      <c r="AG21" t="s">
        <v>3012</v>
      </c>
      <c r="AH21">
        <v>145.49609000000001</v>
      </c>
      <c r="AI21">
        <f t="shared" si="0"/>
        <v>29.099218000000004</v>
      </c>
      <c r="AJ21">
        <v>15.550167</v>
      </c>
      <c r="AK21" t="s">
        <v>3012</v>
      </c>
      <c r="AL21">
        <v>316.505</v>
      </c>
      <c r="AM21">
        <v>8</v>
      </c>
      <c r="AN21">
        <v>7</v>
      </c>
      <c r="AO21">
        <v>509.00178</v>
      </c>
    </row>
    <row r="22" spans="1:41">
      <c r="A22">
        <v>124</v>
      </c>
      <c r="B22">
        <v>2002</v>
      </c>
      <c r="C22">
        <v>157</v>
      </c>
      <c r="D22">
        <v>438.92</v>
      </c>
      <c r="E22">
        <v>438.92</v>
      </c>
      <c r="F22">
        <v>0.67088391999999997</v>
      </c>
      <c r="G22">
        <v>294.46436999999997</v>
      </c>
      <c r="H22">
        <v>47</v>
      </c>
      <c r="I22">
        <v>38</v>
      </c>
      <c r="J22">
        <v>22</v>
      </c>
      <c r="K22">
        <v>15</v>
      </c>
      <c r="L22">
        <v>27.021711</v>
      </c>
      <c r="M22">
        <v>27.021711</v>
      </c>
      <c r="N22">
        <v>601.43915000000004</v>
      </c>
      <c r="O22">
        <v>601.43915000000004</v>
      </c>
      <c r="P22">
        <v>17.646751999999999</v>
      </c>
      <c r="Q22" t="s">
        <v>3012</v>
      </c>
      <c r="R22">
        <v>1996.64</v>
      </c>
      <c r="S22">
        <v>38</v>
      </c>
      <c r="T22">
        <v>34</v>
      </c>
      <c r="U22">
        <v>3210.373</v>
      </c>
      <c r="V22">
        <v>1</v>
      </c>
      <c r="W22">
        <v>1</v>
      </c>
      <c r="X22">
        <v>178.67</v>
      </c>
      <c r="Y22">
        <v>178.67</v>
      </c>
      <c r="Z22">
        <v>0.64505382</v>
      </c>
      <c r="AA22">
        <v>115.25176999999999</v>
      </c>
      <c r="AB22">
        <v>15</v>
      </c>
      <c r="AC22">
        <v>13</v>
      </c>
      <c r="AD22">
        <v>7</v>
      </c>
      <c r="AE22">
        <v>5</v>
      </c>
      <c r="AF22">
        <v>49.791119000000002</v>
      </c>
      <c r="AG22" t="s">
        <v>3012</v>
      </c>
      <c r="AH22">
        <v>119.27943</v>
      </c>
      <c r="AI22">
        <f t="shared" si="0"/>
        <v>23.855886000000002</v>
      </c>
      <c r="AJ22">
        <v>15.262833000000001</v>
      </c>
      <c r="AK22" t="s">
        <v>3012</v>
      </c>
      <c r="AL22">
        <v>307.88499999999999</v>
      </c>
      <c r="AM22">
        <v>10</v>
      </c>
      <c r="AN22">
        <v>10</v>
      </c>
      <c r="AO22">
        <v>524.65096000000005</v>
      </c>
    </row>
    <row r="23" spans="1:41">
      <c r="A23">
        <v>125</v>
      </c>
      <c r="B23">
        <v>2002</v>
      </c>
      <c r="C23">
        <v>157</v>
      </c>
      <c r="D23">
        <v>438.92</v>
      </c>
      <c r="E23">
        <v>438.92</v>
      </c>
      <c r="F23">
        <v>0.67088391999999997</v>
      </c>
      <c r="G23">
        <v>294.46436999999997</v>
      </c>
      <c r="H23">
        <v>47</v>
      </c>
      <c r="I23">
        <v>38</v>
      </c>
      <c r="J23">
        <v>22</v>
      </c>
      <c r="K23">
        <v>15</v>
      </c>
      <c r="L23">
        <v>27.021711</v>
      </c>
      <c r="M23">
        <v>27.021711</v>
      </c>
      <c r="N23">
        <v>601.43915000000004</v>
      </c>
      <c r="O23">
        <v>601.43915000000004</v>
      </c>
      <c r="P23">
        <v>17.646751999999999</v>
      </c>
      <c r="Q23" t="s">
        <v>3012</v>
      </c>
      <c r="R23">
        <v>1996.64</v>
      </c>
      <c r="S23">
        <v>38</v>
      </c>
      <c r="T23">
        <v>34</v>
      </c>
      <c r="U23">
        <v>3210.373</v>
      </c>
      <c r="V23">
        <v>1</v>
      </c>
      <c r="W23">
        <v>1</v>
      </c>
      <c r="X23">
        <v>178.67</v>
      </c>
      <c r="Y23">
        <v>178.67</v>
      </c>
      <c r="Z23">
        <v>0.64505382</v>
      </c>
      <c r="AA23">
        <v>115.25176999999999</v>
      </c>
      <c r="AB23">
        <v>15</v>
      </c>
      <c r="AC23">
        <v>13</v>
      </c>
      <c r="AD23">
        <v>7</v>
      </c>
      <c r="AE23">
        <v>5</v>
      </c>
      <c r="AF23">
        <v>49.791119000000002</v>
      </c>
      <c r="AG23" t="s">
        <v>3012</v>
      </c>
      <c r="AH23">
        <v>119.27943</v>
      </c>
      <c r="AI23">
        <f t="shared" si="0"/>
        <v>23.855886000000002</v>
      </c>
      <c r="AJ23">
        <v>15.262833000000001</v>
      </c>
      <c r="AK23" t="s">
        <v>3012</v>
      </c>
      <c r="AL23">
        <v>307.88499999999999</v>
      </c>
      <c r="AM23">
        <v>10</v>
      </c>
      <c r="AN23">
        <v>10</v>
      </c>
      <c r="AO23">
        <v>524.65096000000005</v>
      </c>
    </row>
    <row r="24" spans="1:41">
      <c r="A24">
        <v>126</v>
      </c>
      <c r="B24">
        <v>2002</v>
      </c>
      <c r="C24">
        <v>173</v>
      </c>
      <c r="D24">
        <v>500.2</v>
      </c>
      <c r="E24">
        <v>500.2</v>
      </c>
      <c r="F24">
        <v>0.68795415999999998</v>
      </c>
      <c r="G24">
        <v>344.11466999999999</v>
      </c>
      <c r="H24">
        <v>54</v>
      </c>
      <c r="I24">
        <v>42</v>
      </c>
      <c r="J24">
        <v>26</v>
      </c>
      <c r="K24">
        <v>18</v>
      </c>
      <c r="L24">
        <v>22.167204999999999</v>
      </c>
      <c r="M24">
        <v>22.167204999999999</v>
      </c>
      <c r="N24">
        <v>642.65968999999996</v>
      </c>
      <c r="O24">
        <v>642.65968999999996</v>
      </c>
      <c r="P24">
        <v>16.917052000000002</v>
      </c>
      <c r="Q24" t="s">
        <v>3012</v>
      </c>
      <c r="R24">
        <v>2072.875</v>
      </c>
      <c r="S24">
        <v>42</v>
      </c>
      <c r="T24">
        <v>37</v>
      </c>
      <c r="U24">
        <v>3332.5826999999999</v>
      </c>
      <c r="V24">
        <v>1</v>
      </c>
      <c r="W24">
        <v>1</v>
      </c>
      <c r="X24">
        <v>117.17</v>
      </c>
      <c r="Y24">
        <v>117.17</v>
      </c>
      <c r="Z24">
        <v>0.62930748999999997</v>
      </c>
      <c r="AA24">
        <v>73.735958999999994</v>
      </c>
      <c r="AB24">
        <v>12</v>
      </c>
      <c r="AC24">
        <v>8</v>
      </c>
      <c r="AD24">
        <v>7</v>
      </c>
      <c r="AE24">
        <v>5</v>
      </c>
      <c r="AF24">
        <v>17.047875999999999</v>
      </c>
      <c r="AG24" t="s">
        <v>3012</v>
      </c>
      <c r="AH24">
        <v>100.10433999999999</v>
      </c>
      <c r="AI24">
        <f t="shared" si="0"/>
        <v>20.020868</v>
      </c>
      <c r="AJ24">
        <v>12.272333</v>
      </c>
      <c r="AK24" t="s">
        <v>3012</v>
      </c>
      <c r="AL24">
        <v>218.29499999999999</v>
      </c>
      <c r="AM24">
        <v>8</v>
      </c>
      <c r="AN24">
        <v>7</v>
      </c>
      <c r="AO24">
        <v>363.53170999999998</v>
      </c>
    </row>
    <row r="25" spans="1:41">
      <c r="A25">
        <v>127</v>
      </c>
      <c r="B25">
        <v>2002</v>
      </c>
      <c r="C25">
        <v>173</v>
      </c>
      <c r="D25">
        <v>500.2</v>
      </c>
      <c r="E25">
        <v>500.2</v>
      </c>
      <c r="F25">
        <v>0.68795415999999998</v>
      </c>
      <c r="G25">
        <v>344.11466999999999</v>
      </c>
      <c r="H25">
        <v>54</v>
      </c>
      <c r="I25">
        <v>42</v>
      </c>
      <c r="J25">
        <v>26</v>
      </c>
      <c r="K25">
        <v>18</v>
      </c>
      <c r="L25">
        <v>22.167204999999999</v>
      </c>
      <c r="M25">
        <v>22.167204999999999</v>
      </c>
      <c r="N25">
        <v>642.65968999999996</v>
      </c>
      <c r="O25">
        <v>642.65968999999996</v>
      </c>
      <c r="P25">
        <v>16.917052000000002</v>
      </c>
      <c r="Q25" t="s">
        <v>3012</v>
      </c>
      <c r="R25">
        <v>2072.875</v>
      </c>
      <c r="S25">
        <v>42</v>
      </c>
      <c r="T25">
        <v>37</v>
      </c>
      <c r="U25">
        <v>3332.5826999999999</v>
      </c>
      <c r="V25">
        <v>1</v>
      </c>
      <c r="W25">
        <v>1</v>
      </c>
      <c r="X25">
        <v>117.17</v>
      </c>
      <c r="Y25">
        <v>117.17</v>
      </c>
      <c r="Z25">
        <v>0.62930748999999997</v>
      </c>
      <c r="AA25">
        <v>73.735958999999994</v>
      </c>
      <c r="AB25">
        <v>12</v>
      </c>
      <c r="AC25">
        <v>8</v>
      </c>
      <c r="AD25">
        <v>7</v>
      </c>
      <c r="AE25">
        <v>5</v>
      </c>
      <c r="AF25">
        <v>17.047875999999999</v>
      </c>
      <c r="AG25" t="s">
        <v>3012</v>
      </c>
      <c r="AH25">
        <v>100.10433999999999</v>
      </c>
      <c r="AI25">
        <f t="shared" si="0"/>
        <v>20.020868</v>
      </c>
      <c r="AJ25">
        <v>12.272333</v>
      </c>
      <c r="AK25" t="s">
        <v>3012</v>
      </c>
      <c r="AL25">
        <v>218.29499999999999</v>
      </c>
      <c r="AM25">
        <v>8</v>
      </c>
      <c r="AN25">
        <v>7</v>
      </c>
      <c r="AO25">
        <v>363.53170999999998</v>
      </c>
    </row>
    <row r="26" spans="1:41">
      <c r="A26">
        <v>128</v>
      </c>
      <c r="B26">
        <v>2002</v>
      </c>
      <c r="C26">
        <v>164</v>
      </c>
      <c r="D26">
        <v>489.75</v>
      </c>
      <c r="E26">
        <v>489.75</v>
      </c>
      <c r="F26">
        <v>0.68624213999999994</v>
      </c>
      <c r="G26">
        <v>336.08708999999999</v>
      </c>
      <c r="H26">
        <v>51</v>
      </c>
      <c r="I26">
        <v>41</v>
      </c>
      <c r="J26">
        <v>25</v>
      </c>
      <c r="K26">
        <v>18</v>
      </c>
      <c r="L26">
        <v>21.459129999999998</v>
      </c>
      <c r="M26">
        <v>21.459129999999998</v>
      </c>
      <c r="N26">
        <v>623.56070999999997</v>
      </c>
      <c r="O26">
        <v>623.56070999999997</v>
      </c>
      <c r="P26">
        <v>17.376829000000001</v>
      </c>
      <c r="Q26" t="s">
        <v>3012</v>
      </c>
      <c r="R26">
        <v>2032.345</v>
      </c>
      <c r="S26">
        <v>41</v>
      </c>
      <c r="T26">
        <v>34</v>
      </c>
      <c r="U26">
        <v>3264.8252000000002</v>
      </c>
      <c r="V26">
        <v>1</v>
      </c>
      <c r="W26">
        <v>1</v>
      </c>
      <c r="X26">
        <v>114.72</v>
      </c>
      <c r="Y26">
        <v>114.72</v>
      </c>
      <c r="Z26">
        <v>0.62476100000000001</v>
      </c>
      <c r="AA26">
        <v>71.672582000000006</v>
      </c>
      <c r="AB26">
        <v>11</v>
      </c>
      <c r="AC26">
        <v>9</v>
      </c>
      <c r="AD26">
        <v>6</v>
      </c>
      <c r="AE26">
        <v>5</v>
      </c>
      <c r="AF26">
        <v>12.107077</v>
      </c>
      <c r="AG26" t="s">
        <v>3012</v>
      </c>
      <c r="AH26">
        <v>102.33074000000001</v>
      </c>
      <c r="AI26">
        <f t="shared" si="0"/>
        <v>20.466148000000004</v>
      </c>
      <c r="AJ26">
        <v>12.6295</v>
      </c>
      <c r="AK26" t="s">
        <v>3012</v>
      </c>
      <c r="AL26">
        <v>229.01</v>
      </c>
      <c r="AM26">
        <v>9</v>
      </c>
      <c r="AN26">
        <v>4</v>
      </c>
      <c r="AO26">
        <v>383.10169000000002</v>
      </c>
    </row>
    <row r="27" spans="1:41">
      <c r="A27">
        <v>129</v>
      </c>
      <c r="B27">
        <v>2002</v>
      </c>
      <c r="C27">
        <v>164</v>
      </c>
      <c r="D27">
        <v>489.75</v>
      </c>
      <c r="E27">
        <v>489.75</v>
      </c>
      <c r="F27">
        <v>0.68624213999999994</v>
      </c>
      <c r="G27">
        <v>336.08708999999999</v>
      </c>
      <c r="H27">
        <v>51</v>
      </c>
      <c r="I27">
        <v>41</v>
      </c>
      <c r="J27">
        <v>25</v>
      </c>
      <c r="K27">
        <v>18</v>
      </c>
      <c r="L27">
        <v>21.459129999999998</v>
      </c>
      <c r="M27">
        <v>21.459129999999998</v>
      </c>
      <c r="N27">
        <v>623.56070999999997</v>
      </c>
      <c r="O27">
        <v>623.56070999999997</v>
      </c>
      <c r="P27">
        <v>17.376829000000001</v>
      </c>
      <c r="Q27" t="s">
        <v>3012</v>
      </c>
      <c r="R27">
        <v>2032.345</v>
      </c>
      <c r="S27">
        <v>41</v>
      </c>
      <c r="T27">
        <v>34</v>
      </c>
      <c r="U27">
        <v>3264.8252000000002</v>
      </c>
      <c r="V27">
        <v>1</v>
      </c>
      <c r="W27">
        <v>1</v>
      </c>
      <c r="X27">
        <v>114.72</v>
      </c>
      <c r="Y27">
        <v>114.72</v>
      </c>
      <c r="Z27">
        <v>0.62476100000000001</v>
      </c>
      <c r="AA27">
        <v>71.672582000000006</v>
      </c>
      <c r="AB27">
        <v>11</v>
      </c>
      <c r="AC27">
        <v>9</v>
      </c>
      <c r="AD27">
        <v>6</v>
      </c>
      <c r="AE27">
        <v>5</v>
      </c>
      <c r="AF27">
        <v>12.107077</v>
      </c>
      <c r="AG27" t="s">
        <v>3012</v>
      </c>
      <c r="AH27">
        <v>102.33074000000001</v>
      </c>
      <c r="AI27">
        <f t="shared" si="0"/>
        <v>20.466148000000004</v>
      </c>
      <c r="AJ27">
        <v>12.6295</v>
      </c>
      <c r="AK27" t="s">
        <v>3012</v>
      </c>
      <c r="AL27">
        <v>229.01</v>
      </c>
      <c r="AM27">
        <v>9</v>
      </c>
      <c r="AN27">
        <v>4</v>
      </c>
      <c r="AO27">
        <v>383.10169000000002</v>
      </c>
    </row>
    <row r="28" spans="1:41">
      <c r="A28">
        <v>130</v>
      </c>
      <c r="B28">
        <v>2002</v>
      </c>
      <c r="C28">
        <v>183</v>
      </c>
      <c r="D28">
        <v>552.21</v>
      </c>
      <c r="E28">
        <v>552.21</v>
      </c>
      <c r="F28">
        <v>0.70205625000000005</v>
      </c>
      <c r="G28">
        <v>387.68248</v>
      </c>
      <c r="H28">
        <v>60</v>
      </c>
      <c r="I28">
        <v>47</v>
      </c>
      <c r="J28">
        <v>29</v>
      </c>
      <c r="K28">
        <v>21</v>
      </c>
      <c r="L28">
        <v>17.563082000000001</v>
      </c>
      <c r="M28">
        <v>17.563082000000001</v>
      </c>
      <c r="N28">
        <v>669.85765000000004</v>
      </c>
      <c r="O28">
        <v>669.85765000000004</v>
      </c>
      <c r="P28">
        <v>16.27459</v>
      </c>
      <c r="Q28" t="s">
        <v>3012</v>
      </c>
      <c r="R28">
        <v>2079.0700000000002</v>
      </c>
      <c r="S28">
        <v>48</v>
      </c>
      <c r="T28">
        <v>41</v>
      </c>
      <c r="U28">
        <v>3351.1305000000002</v>
      </c>
      <c r="V28">
        <v>1</v>
      </c>
      <c r="W28">
        <v>1</v>
      </c>
      <c r="X28">
        <v>122.98</v>
      </c>
      <c r="Y28">
        <v>122.98</v>
      </c>
      <c r="Z28">
        <v>0.65480236999999997</v>
      </c>
      <c r="AA28">
        <v>80.527596000000003</v>
      </c>
      <c r="AB28">
        <v>13</v>
      </c>
      <c r="AC28">
        <v>9</v>
      </c>
      <c r="AD28">
        <v>7</v>
      </c>
      <c r="AE28">
        <v>6</v>
      </c>
      <c r="AF28">
        <v>91.772328000000002</v>
      </c>
      <c r="AG28" t="s">
        <v>3012</v>
      </c>
      <c r="AH28">
        <v>64.128125999999995</v>
      </c>
      <c r="AI28">
        <f t="shared" si="0"/>
        <v>12.825625199999999</v>
      </c>
      <c r="AJ28">
        <v>7.6538332999999996</v>
      </c>
      <c r="AK28" t="s">
        <v>3012</v>
      </c>
      <c r="AL28">
        <v>94.32</v>
      </c>
      <c r="AM28">
        <v>9</v>
      </c>
      <c r="AN28">
        <v>7</v>
      </c>
      <c r="AO28">
        <v>156.51310000000001</v>
      </c>
    </row>
    <row r="29" spans="1:41">
      <c r="A29">
        <v>131</v>
      </c>
      <c r="B29">
        <v>2002</v>
      </c>
      <c r="C29">
        <v>183</v>
      </c>
      <c r="D29">
        <v>552.21</v>
      </c>
      <c r="E29">
        <v>552.21</v>
      </c>
      <c r="F29">
        <v>0.70205625000000005</v>
      </c>
      <c r="G29">
        <v>387.68248</v>
      </c>
      <c r="H29">
        <v>60</v>
      </c>
      <c r="I29">
        <v>47</v>
      </c>
      <c r="J29">
        <v>29</v>
      </c>
      <c r="K29">
        <v>21</v>
      </c>
      <c r="L29">
        <v>17.563082000000001</v>
      </c>
      <c r="M29">
        <v>17.563082000000001</v>
      </c>
      <c r="N29">
        <v>669.85765000000004</v>
      </c>
      <c r="O29">
        <v>669.85765000000004</v>
      </c>
      <c r="P29">
        <v>16.27459</v>
      </c>
      <c r="Q29" t="s">
        <v>3012</v>
      </c>
      <c r="R29">
        <v>2079.0700000000002</v>
      </c>
      <c r="S29">
        <v>48</v>
      </c>
      <c r="T29">
        <v>41</v>
      </c>
      <c r="U29">
        <v>3351.1305000000002</v>
      </c>
      <c r="V29">
        <v>1</v>
      </c>
      <c r="W29">
        <v>1</v>
      </c>
      <c r="X29">
        <v>122.98</v>
      </c>
      <c r="Y29">
        <v>122.98</v>
      </c>
      <c r="Z29">
        <v>0.65480236999999997</v>
      </c>
      <c r="AA29">
        <v>80.527596000000003</v>
      </c>
      <c r="AB29">
        <v>13</v>
      </c>
      <c r="AC29">
        <v>9</v>
      </c>
      <c r="AD29">
        <v>7</v>
      </c>
      <c r="AE29">
        <v>6</v>
      </c>
      <c r="AF29">
        <v>91.772328000000002</v>
      </c>
      <c r="AG29" t="s">
        <v>3012</v>
      </c>
      <c r="AH29">
        <v>64.128125999999995</v>
      </c>
      <c r="AI29">
        <f t="shared" si="0"/>
        <v>12.825625199999999</v>
      </c>
      <c r="AJ29">
        <v>7.6538332999999996</v>
      </c>
      <c r="AK29" t="s">
        <v>3012</v>
      </c>
      <c r="AL29">
        <v>94.32</v>
      </c>
      <c r="AM29">
        <v>9</v>
      </c>
      <c r="AN29">
        <v>7</v>
      </c>
      <c r="AO29">
        <v>156.51310000000001</v>
      </c>
    </row>
    <row r="30" spans="1:41">
      <c r="A30">
        <v>132</v>
      </c>
      <c r="B30">
        <v>2002</v>
      </c>
      <c r="C30">
        <v>163</v>
      </c>
      <c r="D30">
        <v>480.93</v>
      </c>
      <c r="E30">
        <v>480.93</v>
      </c>
      <c r="F30">
        <v>0.68321080999999995</v>
      </c>
      <c r="G30">
        <v>328.57657</v>
      </c>
      <c r="H30">
        <v>51</v>
      </c>
      <c r="I30">
        <v>41</v>
      </c>
      <c r="J30">
        <v>25</v>
      </c>
      <c r="K30">
        <v>18</v>
      </c>
      <c r="L30">
        <v>23.130044000000002</v>
      </c>
      <c r="M30">
        <v>23.130044000000002</v>
      </c>
      <c r="N30">
        <v>625.64104999999995</v>
      </c>
      <c r="O30">
        <v>625.64104999999995</v>
      </c>
      <c r="P30">
        <v>17.344570999999998</v>
      </c>
      <c r="Q30" t="s">
        <v>3012</v>
      </c>
      <c r="R30">
        <v>2013.28</v>
      </c>
      <c r="S30">
        <v>40</v>
      </c>
      <c r="T30">
        <v>34</v>
      </c>
      <c r="U30">
        <v>3234.4780999999998</v>
      </c>
      <c r="V30">
        <v>5</v>
      </c>
      <c r="W30">
        <v>5</v>
      </c>
      <c r="X30">
        <v>114.17</v>
      </c>
      <c r="Y30">
        <v>114.17</v>
      </c>
      <c r="Z30">
        <v>0.60086651000000002</v>
      </c>
      <c r="AA30">
        <v>68.600928999999994</v>
      </c>
      <c r="AB30">
        <v>11</v>
      </c>
      <c r="AC30">
        <v>9</v>
      </c>
      <c r="AD30">
        <v>6</v>
      </c>
      <c r="AE30">
        <v>5</v>
      </c>
      <c r="AF30">
        <v>8.4190541999999997</v>
      </c>
      <c r="AG30" t="s">
        <v>3012</v>
      </c>
      <c r="AH30">
        <v>105.30437000000001</v>
      </c>
      <c r="AI30">
        <f t="shared" si="0"/>
        <v>21.060874000000002</v>
      </c>
      <c r="AJ30">
        <v>12.880167</v>
      </c>
      <c r="AK30" t="s">
        <v>3012</v>
      </c>
      <c r="AL30">
        <v>236.405</v>
      </c>
      <c r="AM30">
        <v>8</v>
      </c>
      <c r="AN30">
        <v>4</v>
      </c>
      <c r="AO30">
        <v>396.46415999999999</v>
      </c>
    </row>
    <row r="31" spans="1:41">
      <c r="A31">
        <v>133</v>
      </c>
      <c r="B31">
        <v>2002</v>
      </c>
      <c r="C31">
        <v>163</v>
      </c>
      <c r="D31">
        <v>480.93</v>
      </c>
      <c r="E31">
        <v>480.93</v>
      </c>
      <c r="F31">
        <v>0.68321080999999995</v>
      </c>
      <c r="G31">
        <v>328.57657</v>
      </c>
      <c r="H31">
        <v>51</v>
      </c>
      <c r="I31">
        <v>41</v>
      </c>
      <c r="J31">
        <v>25</v>
      </c>
      <c r="K31">
        <v>18</v>
      </c>
      <c r="L31">
        <v>23.130044000000002</v>
      </c>
      <c r="M31">
        <v>23.130044000000002</v>
      </c>
      <c r="N31">
        <v>625.64104999999995</v>
      </c>
      <c r="O31">
        <v>625.64104999999995</v>
      </c>
      <c r="P31">
        <v>17.344570999999998</v>
      </c>
      <c r="Q31" t="s">
        <v>3012</v>
      </c>
      <c r="R31">
        <v>2013.28</v>
      </c>
      <c r="S31">
        <v>40</v>
      </c>
      <c r="T31">
        <v>34</v>
      </c>
      <c r="U31">
        <v>3234.4780999999998</v>
      </c>
      <c r="V31">
        <v>5</v>
      </c>
      <c r="W31">
        <v>5</v>
      </c>
      <c r="X31">
        <v>114.17</v>
      </c>
      <c r="Y31">
        <v>114.17</v>
      </c>
      <c r="Z31">
        <v>0.60086651000000002</v>
      </c>
      <c r="AA31">
        <v>68.600928999999994</v>
      </c>
      <c r="AB31">
        <v>11</v>
      </c>
      <c r="AC31">
        <v>9</v>
      </c>
      <c r="AD31">
        <v>6</v>
      </c>
      <c r="AE31">
        <v>5</v>
      </c>
      <c r="AF31">
        <v>8.4190541999999997</v>
      </c>
      <c r="AG31" t="s">
        <v>3012</v>
      </c>
      <c r="AH31">
        <v>105.30437000000001</v>
      </c>
      <c r="AI31">
        <f t="shared" si="0"/>
        <v>21.060874000000002</v>
      </c>
      <c r="AJ31">
        <v>12.880167</v>
      </c>
      <c r="AK31" t="s">
        <v>3012</v>
      </c>
      <c r="AL31">
        <v>236.405</v>
      </c>
      <c r="AM31">
        <v>8</v>
      </c>
      <c r="AN31">
        <v>4</v>
      </c>
      <c r="AO31">
        <v>396.46415999999999</v>
      </c>
    </row>
    <row r="32" spans="1:41">
      <c r="A32">
        <v>134</v>
      </c>
      <c r="B32">
        <v>2002</v>
      </c>
      <c r="C32">
        <v>166</v>
      </c>
      <c r="D32">
        <v>453.98</v>
      </c>
      <c r="E32">
        <v>453.98</v>
      </c>
      <c r="F32">
        <v>0.69563861000000005</v>
      </c>
      <c r="G32">
        <v>315.80601999999999</v>
      </c>
      <c r="H32">
        <v>53</v>
      </c>
      <c r="I32">
        <v>43</v>
      </c>
      <c r="J32">
        <v>28</v>
      </c>
      <c r="K32">
        <v>16</v>
      </c>
      <c r="L32">
        <v>22.864719000000001</v>
      </c>
      <c r="M32">
        <v>22.864719000000001</v>
      </c>
      <c r="N32">
        <v>588.55039999999997</v>
      </c>
      <c r="O32">
        <v>588.55039999999997</v>
      </c>
      <c r="P32">
        <v>15.727017999999999</v>
      </c>
      <c r="Q32" t="s">
        <v>3012</v>
      </c>
      <c r="R32">
        <v>1812.7149999999999</v>
      </c>
      <c r="S32">
        <v>42</v>
      </c>
      <c r="T32">
        <v>35</v>
      </c>
      <c r="U32">
        <v>2962.5844000000002</v>
      </c>
      <c r="V32">
        <v>5</v>
      </c>
      <c r="W32">
        <v>5</v>
      </c>
      <c r="X32">
        <v>113.05</v>
      </c>
      <c r="Y32">
        <v>113.05</v>
      </c>
      <c r="Z32">
        <v>0.65005716000000002</v>
      </c>
      <c r="AA32">
        <v>73.488962000000001</v>
      </c>
      <c r="AB32">
        <v>13</v>
      </c>
      <c r="AC32">
        <v>10</v>
      </c>
      <c r="AD32">
        <v>7</v>
      </c>
      <c r="AE32">
        <v>4</v>
      </c>
      <c r="AF32">
        <v>9.2653183000000006</v>
      </c>
      <c r="AG32" t="s">
        <v>3012</v>
      </c>
      <c r="AH32">
        <v>103.46375</v>
      </c>
      <c r="AI32">
        <f t="shared" si="0"/>
        <v>20.692750000000004</v>
      </c>
      <c r="AJ32">
        <v>11.893833000000001</v>
      </c>
      <c r="AK32" t="s">
        <v>3012</v>
      </c>
      <c r="AL32">
        <v>208.32</v>
      </c>
      <c r="AM32">
        <v>8</v>
      </c>
      <c r="AN32">
        <v>4</v>
      </c>
      <c r="AO32">
        <v>355.52996999999999</v>
      </c>
    </row>
    <row r="33" spans="1:41">
      <c r="A33">
        <v>135</v>
      </c>
      <c r="B33">
        <v>2002</v>
      </c>
      <c r="C33">
        <v>166</v>
      </c>
      <c r="D33">
        <v>453.98</v>
      </c>
      <c r="E33">
        <v>453.98</v>
      </c>
      <c r="F33">
        <v>0.69563861000000005</v>
      </c>
      <c r="G33">
        <v>315.80601999999999</v>
      </c>
      <c r="H33">
        <v>53</v>
      </c>
      <c r="I33">
        <v>43</v>
      </c>
      <c r="J33">
        <v>28</v>
      </c>
      <c r="K33">
        <v>16</v>
      </c>
      <c r="L33">
        <v>22.864719000000001</v>
      </c>
      <c r="M33">
        <v>22.864719000000001</v>
      </c>
      <c r="N33">
        <v>588.55039999999997</v>
      </c>
      <c r="O33">
        <v>588.55039999999997</v>
      </c>
      <c r="P33">
        <v>15.727017999999999</v>
      </c>
      <c r="Q33" t="s">
        <v>3012</v>
      </c>
      <c r="R33">
        <v>1812.7149999999999</v>
      </c>
      <c r="S33">
        <v>42</v>
      </c>
      <c r="T33">
        <v>35</v>
      </c>
      <c r="U33">
        <v>2962.5844000000002</v>
      </c>
      <c r="V33">
        <v>5</v>
      </c>
      <c r="W33">
        <v>5</v>
      </c>
      <c r="X33">
        <v>113.05</v>
      </c>
      <c r="Y33">
        <v>113.05</v>
      </c>
      <c r="Z33">
        <v>0.65005716000000002</v>
      </c>
      <c r="AA33">
        <v>73.488962000000001</v>
      </c>
      <c r="AB33">
        <v>13</v>
      </c>
      <c r="AC33">
        <v>10</v>
      </c>
      <c r="AD33">
        <v>7</v>
      </c>
      <c r="AE33">
        <v>4</v>
      </c>
      <c r="AF33">
        <v>9.2653183000000006</v>
      </c>
      <c r="AG33" t="s">
        <v>3012</v>
      </c>
      <c r="AH33">
        <v>103.46375</v>
      </c>
      <c r="AI33">
        <f t="shared" si="0"/>
        <v>20.692750000000004</v>
      </c>
      <c r="AJ33">
        <v>11.893833000000001</v>
      </c>
      <c r="AK33" t="s">
        <v>3012</v>
      </c>
      <c r="AL33">
        <v>208.32</v>
      </c>
      <c r="AM33">
        <v>8</v>
      </c>
      <c r="AN33">
        <v>4</v>
      </c>
      <c r="AO33">
        <v>355.52996999999999</v>
      </c>
    </row>
    <row r="34" spans="1:41">
      <c r="A34">
        <v>136</v>
      </c>
      <c r="B34">
        <v>2002</v>
      </c>
      <c r="C34">
        <v>147</v>
      </c>
      <c r="D34">
        <v>388.86</v>
      </c>
      <c r="E34">
        <v>388.86</v>
      </c>
      <c r="F34">
        <v>0.68549925</v>
      </c>
      <c r="G34">
        <v>266.56324000000001</v>
      </c>
      <c r="H34">
        <v>46</v>
      </c>
      <c r="I34">
        <v>39</v>
      </c>
      <c r="J34">
        <v>24</v>
      </c>
      <c r="K34">
        <v>13</v>
      </c>
      <c r="L34">
        <v>28.412451999999998</v>
      </c>
      <c r="M34">
        <v>28.412451999999998</v>
      </c>
      <c r="N34">
        <v>543.19502999999997</v>
      </c>
      <c r="O34">
        <v>543.19502999999997</v>
      </c>
      <c r="P34">
        <v>17.217551</v>
      </c>
      <c r="Q34" t="s">
        <v>3012</v>
      </c>
      <c r="R34">
        <v>1805.58</v>
      </c>
      <c r="S34">
        <v>38</v>
      </c>
      <c r="T34">
        <v>30</v>
      </c>
      <c r="U34">
        <v>2946.1617999999999</v>
      </c>
      <c r="V34">
        <v>1</v>
      </c>
      <c r="W34">
        <v>1</v>
      </c>
      <c r="X34">
        <v>176.36</v>
      </c>
      <c r="Y34">
        <v>176.36</v>
      </c>
      <c r="Z34">
        <v>0.66520884000000002</v>
      </c>
      <c r="AA34">
        <v>117.31623</v>
      </c>
      <c r="AB34">
        <v>16</v>
      </c>
      <c r="AC34">
        <v>14</v>
      </c>
      <c r="AD34">
        <v>8</v>
      </c>
      <c r="AE34">
        <v>5</v>
      </c>
      <c r="AF34">
        <v>48.123618999999998</v>
      </c>
      <c r="AG34" t="s">
        <v>3012</v>
      </c>
      <c r="AH34">
        <v>119.06271</v>
      </c>
      <c r="AI34">
        <f t="shared" si="0"/>
        <v>23.812542000000001</v>
      </c>
      <c r="AJ34">
        <v>15.3225</v>
      </c>
      <c r="AK34" t="s">
        <v>3012</v>
      </c>
      <c r="AL34">
        <v>309.67500000000001</v>
      </c>
      <c r="AM34">
        <v>10</v>
      </c>
      <c r="AN34">
        <v>7</v>
      </c>
      <c r="AO34">
        <v>521.99896999999999</v>
      </c>
    </row>
    <row r="35" spans="1:41">
      <c r="A35">
        <v>137</v>
      </c>
      <c r="B35">
        <v>2002</v>
      </c>
      <c r="C35">
        <v>147</v>
      </c>
      <c r="D35">
        <v>388.86</v>
      </c>
      <c r="E35">
        <v>388.86</v>
      </c>
      <c r="F35">
        <v>0.68549925</v>
      </c>
      <c r="G35">
        <v>266.56324000000001</v>
      </c>
      <c r="H35">
        <v>46</v>
      </c>
      <c r="I35">
        <v>39</v>
      </c>
      <c r="J35">
        <v>24</v>
      </c>
      <c r="K35">
        <v>13</v>
      </c>
      <c r="L35">
        <v>28.412451999999998</v>
      </c>
      <c r="M35">
        <v>28.412451999999998</v>
      </c>
      <c r="N35">
        <v>543.19502999999997</v>
      </c>
      <c r="O35">
        <v>543.19502999999997</v>
      </c>
      <c r="P35">
        <v>17.217551</v>
      </c>
      <c r="Q35" t="s">
        <v>3012</v>
      </c>
      <c r="R35">
        <v>1805.58</v>
      </c>
      <c r="S35">
        <v>38</v>
      </c>
      <c r="T35">
        <v>30</v>
      </c>
      <c r="U35">
        <v>2946.1617999999999</v>
      </c>
      <c r="V35">
        <v>1</v>
      </c>
      <c r="W35">
        <v>1</v>
      </c>
      <c r="X35">
        <v>176.36</v>
      </c>
      <c r="Y35">
        <v>176.36</v>
      </c>
      <c r="Z35">
        <v>0.66520884000000002</v>
      </c>
      <c r="AA35">
        <v>117.31623</v>
      </c>
      <c r="AB35">
        <v>16</v>
      </c>
      <c r="AC35">
        <v>14</v>
      </c>
      <c r="AD35">
        <v>8</v>
      </c>
      <c r="AE35">
        <v>5</v>
      </c>
      <c r="AF35">
        <v>48.123618999999998</v>
      </c>
      <c r="AG35" t="s">
        <v>3012</v>
      </c>
      <c r="AH35">
        <v>119.06271</v>
      </c>
      <c r="AI35">
        <f t="shared" si="0"/>
        <v>23.812542000000001</v>
      </c>
      <c r="AJ35">
        <v>15.3225</v>
      </c>
      <c r="AK35" t="s">
        <v>3012</v>
      </c>
      <c r="AL35">
        <v>309.67500000000001</v>
      </c>
      <c r="AM35">
        <v>10</v>
      </c>
      <c r="AN35">
        <v>7</v>
      </c>
      <c r="AO35">
        <v>521.99896999999999</v>
      </c>
    </row>
    <row r="36" spans="1:41">
      <c r="A36">
        <v>138</v>
      </c>
      <c r="B36">
        <v>2002</v>
      </c>
      <c r="C36">
        <v>145</v>
      </c>
      <c r="D36">
        <v>388.18</v>
      </c>
      <c r="E36">
        <v>388.18</v>
      </c>
      <c r="F36">
        <v>0.68612812000000001</v>
      </c>
      <c r="G36">
        <v>266.34120999999999</v>
      </c>
      <c r="H36">
        <v>45</v>
      </c>
      <c r="I36">
        <v>39</v>
      </c>
      <c r="J36">
        <v>24</v>
      </c>
      <c r="K36">
        <v>13</v>
      </c>
      <c r="L36">
        <v>28.836378</v>
      </c>
      <c r="M36">
        <v>28.836378</v>
      </c>
      <c r="N36">
        <v>545.47532000000001</v>
      </c>
      <c r="O36">
        <v>545.47532000000001</v>
      </c>
      <c r="P36">
        <v>16.621345000000002</v>
      </c>
      <c r="Q36" t="s">
        <v>3012</v>
      </c>
      <c r="R36">
        <v>1697.94</v>
      </c>
      <c r="S36">
        <v>38</v>
      </c>
      <c r="T36">
        <v>29</v>
      </c>
      <c r="U36">
        <v>2779.4209000000001</v>
      </c>
      <c r="V36">
        <v>1</v>
      </c>
      <c r="W36">
        <v>1</v>
      </c>
      <c r="X36">
        <v>174.77</v>
      </c>
      <c r="Y36">
        <v>174.77</v>
      </c>
      <c r="Z36">
        <v>0.66690426999999997</v>
      </c>
      <c r="AA36">
        <v>116.55486000000001</v>
      </c>
      <c r="AB36">
        <v>15</v>
      </c>
      <c r="AC36">
        <v>14</v>
      </c>
      <c r="AD36">
        <v>8</v>
      </c>
      <c r="AE36">
        <v>5</v>
      </c>
      <c r="AF36">
        <v>37.630642000000002</v>
      </c>
      <c r="AG36" t="s">
        <v>3012</v>
      </c>
      <c r="AH36">
        <v>126.98480000000001</v>
      </c>
      <c r="AI36">
        <f t="shared" si="0"/>
        <v>25.396960000000004</v>
      </c>
      <c r="AJ36">
        <v>15.0745</v>
      </c>
      <c r="AK36" t="s">
        <v>3012</v>
      </c>
      <c r="AL36">
        <v>302.23500000000001</v>
      </c>
      <c r="AM36">
        <v>10</v>
      </c>
      <c r="AN36">
        <v>7</v>
      </c>
      <c r="AO36">
        <v>508.21235000000001</v>
      </c>
    </row>
    <row r="37" spans="1:41">
      <c r="A37">
        <v>139</v>
      </c>
      <c r="B37">
        <v>2002</v>
      </c>
      <c r="C37">
        <v>145</v>
      </c>
      <c r="D37">
        <v>388.18</v>
      </c>
      <c r="E37">
        <v>388.18</v>
      </c>
      <c r="F37">
        <v>0.68612812000000001</v>
      </c>
      <c r="G37">
        <v>266.34120999999999</v>
      </c>
      <c r="H37">
        <v>45</v>
      </c>
      <c r="I37">
        <v>39</v>
      </c>
      <c r="J37">
        <v>24</v>
      </c>
      <c r="K37">
        <v>13</v>
      </c>
      <c r="L37">
        <v>28.836378</v>
      </c>
      <c r="M37">
        <v>28.836378</v>
      </c>
      <c r="N37">
        <v>545.47532000000001</v>
      </c>
      <c r="O37">
        <v>545.47532000000001</v>
      </c>
      <c r="P37">
        <v>16.621345000000002</v>
      </c>
      <c r="Q37" t="s">
        <v>3012</v>
      </c>
      <c r="R37">
        <v>1697.94</v>
      </c>
      <c r="S37">
        <v>38</v>
      </c>
      <c r="T37">
        <v>29</v>
      </c>
      <c r="U37">
        <v>2779.4209000000001</v>
      </c>
      <c r="V37">
        <v>1</v>
      </c>
      <c r="W37">
        <v>1</v>
      </c>
      <c r="X37">
        <v>174.77</v>
      </c>
      <c r="Y37">
        <v>174.77</v>
      </c>
      <c r="Z37">
        <v>0.66690426999999997</v>
      </c>
      <c r="AA37">
        <v>116.55486000000001</v>
      </c>
      <c r="AB37">
        <v>15</v>
      </c>
      <c r="AC37">
        <v>14</v>
      </c>
      <c r="AD37">
        <v>8</v>
      </c>
      <c r="AE37">
        <v>5</v>
      </c>
      <c r="AF37">
        <v>37.630642000000002</v>
      </c>
      <c r="AG37" t="s">
        <v>3012</v>
      </c>
      <c r="AH37">
        <v>126.98480000000001</v>
      </c>
      <c r="AI37">
        <f t="shared" si="0"/>
        <v>25.396960000000004</v>
      </c>
      <c r="AJ37">
        <v>15.0745</v>
      </c>
      <c r="AK37" t="s">
        <v>3012</v>
      </c>
      <c r="AL37">
        <v>302.23500000000001</v>
      </c>
      <c r="AM37">
        <v>10</v>
      </c>
      <c r="AN37">
        <v>7</v>
      </c>
      <c r="AO37">
        <v>508.21235000000001</v>
      </c>
    </row>
    <row r="38" spans="1:41">
      <c r="A38">
        <v>140</v>
      </c>
      <c r="B38">
        <v>2003</v>
      </c>
      <c r="C38">
        <v>158</v>
      </c>
      <c r="D38">
        <v>511.18</v>
      </c>
      <c r="E38">
        <v>511.18</v>
      </c>
      <c r="F38">
        <v>0.71337273000000001</v>
      </c>
      <c r="G38">
        <v>364.66187000000002</v>
      </c>
      <c r="H38">
        <v>62</v>
      </c>
      <c r="I38">
        <v>47</v>
      </c>
      <c r="J38">
        <v>28</v>
      </c>
      <c r="K38">
        <v>14</v>
      </c>
      <c r="L38">
        <v>9.6362909000000005</v>
      </c>
      <c r="M38">
        <v>9.6362909000000005</v>
      </c>
      <c r="N38">
        <v>565.69169999999997</v>
      </c>
      <c r="O38">
        <v>565.69169999999997</v>
      </c>
      <c r="P38">
        <v>17.394936999999999</v>
      </c>
      <c r="Q38" t="s">
        <v>3012</v>
      </c>
      <c r="R38">
        <v>1971.365</v>
      </c>
      <c r="S38">
        <v>48</v>
      </c>
      <c r="T38">
        <v>34</v>
      </c>
      <c r="U38">
        <v>3207.4704000000002</v>
      </c>
      <c r="V38">
        <v>1</v>
      </c>
      <c r="W38">
        <v>1</v>
      </c>
      <c r="X38">
        <v>146.76</v>
      </c>
      <c r="Y38">
        <v>146.76</v>
      </c>
      <c r="Z38">
        <v>0.57647875999999998</v>
      </c>
      <c r="AA38">
        <v>84.604022999999998</v>
      </c>
      <c r="AB38">
        <v>14</v>
      </c>
      <c r="AC38">
        <v>10</v>
      </c>
      <c r="AD38">
        <v>7</v>
      </c>
      <c r="AE38">
        <v>3</v>
      </c>
      <c r="AF38">
        <v>25.010349000000001</v>
      </c>
      <c r="AG38" t="s">
        <v>3012</v>
      </c>
      <c r="AH38">
        <v>117.39828</v>
      </c>
      <c r="AI38">
        <f t="shared" si="0"/>
        <v>23.479656000000002</v>
      </c>
      <c r="AJ38">
        <v>15.545166999999999</v>
      </c>
      <c r="AK38" t="s">
        <v>3012</v>
      </c>
      <c r="AL38">
        <v>316.35500000000002</v>
      </c>
      <c r="AM38">
        <v>12</v>
      </c>
      <c r="AN38">
        <v>4</v>
      </c>
      <c r="AO38">
        <v>533.95969000000002</v>
      </c>
    </row>
    <row r="39" spans="1:41">
      <c r="A39">
        <v>141</v>
      </c>
      <c r="B39">
        <v>2003</v>
      </c>
      <c r="C39">
        <v>158</v>
      </c>
      <c r="D39">
        <v>511.18</v>
      </c>
      <c r="E39">
        <v>511.18</v>
      </c>
      <c r="F39">
        <v>0.71337273000000001</v>
      </c>
      <c r="G39">
        <v>364.66187000000002</v>
      </c>
      <c r="H39">
        <v>62</v>
      </c>
      <c r="I39">
        <v>47</v>
      </c>
      <c r="J39">
        <v>28</v>
      </c>
      <c r="K39">
        <v>14</v>
      </c>
      <c r="L39">
        <v>9.6362909000000005</v>
      </c>
      <c r="M39">
        <v>9.6362909000000005</v>
      </c>
      <c r="N39">
        <v>565.69169999999997</v>
      </c>
      <c r="O39">
        <v>565.69169999999997</v>
      </c>
      <c r="P39">
        <v>17.394936999999999</v>
      </c>
      <c r="Q39" t="s">
        <v>3012</v>
      </c>
      <c r="R39">
        <v>1971.365</v>
      </c>
      <c r="S39">
        <v>48</v>
      </c>
      <c r="T39">
        <v>34</v>
      </c>
      <c r="U39">
        <v>3207.4704000000002</v>
      </c>
      <c r="V39">
        <v>1</v>
      </c>
      <c r="W39">
        <v>1</v>
      </c>
      <c r="X39">
        <v>146.76</v>
      </c>
      <c r="Y39">
        <v>146.76</v>
      </c>
      <c r="Z39">
        <v>0.57647875999999998</v>
      </c>
      <c r="AA39">
        <v>84.604022999999998</v>
      </c>
      <c r="AB39">
        <v>14</v>
      </c>
      <c r="AC39">
        <v>10</v>
      </c>
      <c r="AD39">
        <v>7</v>
      </c>
      <c r="AE39">
        <v>3</v>
      </c>
      <c r="AF39">
        <v>25.010349000000001</v>
      </c>
      <c r="AG39" t="s">
        <v>3012</v>
      </c>
      <c r="AH39">
        <v>117.39828</v>
      </c>
      <c r="AI39">
        <f t="shared" si="0"/>
        <v>23.479656000000002</v>
      </c>
      <c r="AJ39">
        <v>15.545166999999999</v>
      </c>
      <c r="AK39" t="s">
        <v>3012</v>
      </c>
      <c r="AL39">
        <v>316.35500000000002</v>
      </c>
      <c r="AM39">
        <v>12</v>
      </c>
      <c r="AN39">
        <v>4</v>
      </c>
      <c r="AO39">
        <v>533.95969000000002</v>
      </c>
    </row>
    <row r="40" spans="1:41">
      <c r="A40">
        <v>142</v>
      </c>
      <c r="B40">
        <v>2003</v>
      </c>
      <c r="C40">
        <v>158</v>
      </c>
      <c r="D40">
        <v>511.18</v>
      </c>
      <c r="E40">
        <v>511.18</v>
      </c>
      <c r="F40">
        <v>0.71337273000000001</v>
      </c>
      <c r="G40">
        <v>364.66187000000002</v>
      </c>
      <c r="H40">
        <v>62</v>
      </c>
      <c r="I40">
        <v>47</v>
      </c>
      <c r="J40">
        <v>28</v>
      </c>
      <c r="K40">
        <v>14</v>
      </c>
      <c r="L40">
        <v>9.6362909000000005</v>
      </c>
      <c r="M40">
        <v>9.6362909000000005</v>
      </c>
      <c r="N40">
        <v>565.69169999999997</v>
      </c>
      <c r="O40">
        <v>565.69169999999997</v>
      </c>
      <c r="P40">
        <v>17.394936999999999</v>
      </c>
      <c r="Q40" t="s">
        <v>3012</v>
      </c>
      <c r="R40">
        <v>1971.365</v>
      </c>
      <c r="S40">
        <v>48</v>
      </c>
      <c r="T40">
        <v>34</v>
      </c>
      <c r="U40">
        <v>3207.4704000000002</v>
      </c>
      <c r="V40">
        <v>1</v>
      </c>
      <c r="W40">
        <v>1</v>
      </c>
      <c r="X40">
        <v>146.76</v>
      </c>
      <c r="Y40">
        <v>146.76</v>
      </c>
      <c r="Z40">
        <v>0.57647875999999998</v>
      </c>
      <c r="AA40">
        <v>84.604022999999998</v>
      </c>
      <c r="AB40">
        <v>14</v>
      </c>
      <c r="AC40">
        <v>10</v>
      </c>
      <c r="AD40">
        <v>7</v>
      </c>
      <c r="AE40">
        <v>3</v>
      </c>
      <c r="AF40">
        <v>25.010349000000001</v>
      </c>
      <c r="AG40" t="s">
        <v>3012</v>
      </c>
      <c r="AH40">
        <v>117.39828</v>
      </c>
      <c r="AI40">
        <f t="shared" si="0"/>
        <v>23.479656000000002</v>
      </c>
      <c r="AJ40">
        <v>15.545166999999999</v>
      </c>
      <c r="AK40" t="s">
        <v>3012</v>
      </c>
      <c r="AL40">
        <v>316.35500000000002</v>
      </c>
      <c r="AM40">
        <v>12</v>
      </c>
      <c r="AN40">
        <v>4</v>
      </c>
      <c r="AO40">
        <v>533.95969000000002</v>
      </c>
    </row>
    <row r="41" spans="1:41">
      <c r="A41">
        <v>143</v>
      </c>
      <c r="B41">
        <v>2003</v>
      </c>
      <c r="C41">
        <v>158</v>
      </c>
      <c r="D41">
        <v>511.18</v>
      </c>
      <c r="E41">
        <v>511.18</v>
      </c>
      <c r="F41">
        <v>0.71337273000000001</v>
      </c>
      <c r="G41">
        <v>364.66187000000002</v>
      </c>
      <c r="H41">
        <v>62</v>
      </c>
      <c r="I41">
        <v>47</v>
      </c>
      <c r="J41">
        <v>28</v>
      </c>
      <c r="K41">
        <v>14</v>
      </c>
      <c r="L41">
        <v>9.6362909000000005</v>
      </c>
      <c r="M41">
        <v>9.6362909000000005</v>
      </c>
      <c r="N41">
        <v>565.69169999999997</v>
      </c>
      <c r="O41">
        <v>565.69169999999997</v>
      </c>
      <c r="P41">
        <v>17.394936999999999</v>
      </c>
      <c r="Q41" t="s">
        <v>3012</v>
      </c>
      <c r="R41">
        <v>1971.365</v>
      </c>
      <c r="S41">
        <v>48</v>
      </c>
      <c r="T41">
        <v>34</v>
      </c>
      <c r="U41">
        <v>3207.4704000000002</v>
      </c>
      <c r="V41">
        <v>1</v>
      </c>
      <c r="W41">
        <v>1</v>
      </c>
      <c r="X41">
        <v>146.76</v>
      </c>
      <c r="Y41">
        <v>146.76</v>
      </c>
      <c r="Z41">
        <v>0.57647875999999998</v>
      </c>
      <c r="AA41">
        <v>84.604022999999998</v>
      </c>
      <c r="AB41">
        <v>14</v>
      </c>
      <c r="AC41">
        <v>10</v>
      </c>
      <c r="AD41">
        <v>7</v>
      </c>
      <c r="AE41">
        <v>3</v>
      </c>
      <c r="AF41">
        <v>25.010349000000001</v>
      </c>
      <c r="AG41" t="s">
        <v>3012</v>
      </c>
      <c r="AH41">
        <v>117.39828</v>
      </c>
      <c r="AI41">
        <f t="shared" si="0"/>
        <v>23.479656000000002</v>
      </c>
      <c r="AJ41">
        <v>15.545166999999999</v>
      </c>
      <c r="AK41" t="s">
        <v>3012</v>
      </c>
      <c r="AL41">
        <v>316.35500000000002</v>
      </c>
      <c r="AM41">
        <v>12</v>
      </c>
      <c r="AN41">
        <v>4</v>
      </c>
      <c r="AO41">
        <v>533.95969000000002</v>
      </c>
    </row>
    <row r="42" spans="1:41">
      <c r="A42">
        <v>144</v>
      </c>
      <c r="B42">
        <v>2003</v>
      </c>
      <c r="C42">
        <v>158</v>
      </c>
      <c r="D42">
        <v>511.18</v>
      </c>
      <c r="E42">
        <v>511.18</v>
      </c>
      <c r="F42">
        <v>0.71337273000000001</v>
      </c>
      <c r="G42">
        <v>364.66187000000002</v>
      </c>
      <c r="H42">
        <v>62</v>
      </c>
      <c r="I42">
        <v>47</v>
      </c>
      <c r="J42">
        <v>28</v>
      </c>
      <c r="K42">
        <v>14</v>
      </c>
      <c r="L42">
        <v>9.6362909000000005</v>
      </c>
      <c r="M42">
        <v>9.6362909000000005</v>
      </c>
      <c r="N42">
        <v>565.69169999999997</v>
      </c>
      <c r="O42">
        <v>565.69169999999997</v>
      </c>
      <c r="P42">
        <v>17.394936999999999</v>
      </c>
      <c r="Q42" t="s">
        <v>3012</v>
      </c>
      <c r="R42">
        <v>1971.365</v>
      </c>
      <c r="S42">
        <v>48</v>
      </c>
      <c r="T42">
        <v>34</v>
      </c>
      <c r="U42">
        <v>3207.4704000000002</v>
      </c>
      <c r="V42">
        <v>1</v>
      </c>
      <c r="W42">
        <v>1</v>
      </c>
      <c r="X42">
        <v>146.76</v>
      </c>
      <c r="Y42">
        <v>146.76</v>
      </c>
      <c r="Z42">
        <v>0.57647875999999998</v>
      </c>
      <c r="AA42">
        <v>84.604022999999998</v>
      </c>
      <c r="AB42">
        <v>14</v>
      </c>
      <c r="AC42">
        <v>10</v>
      </c>
      <c r="AD42">
        <v>7</v>
      </c>
      <c r="AE42">
        <v>3</v>
      </c>
      <c r="AF42">
        <v>25.010349000000001</v>
      </c>
      <c r="AG42" t="s">
        <v>3012</v>
      </c>
      <c r="AH42">
        <v>117.39828</v>
      </c>
      <c r="AI42">
        <f t="shared" si="0"/>
        <v>23.479656000000002</v>
      </c>
      <c r="AJ42">
        <v>15.545166999999999</v>
      </c>
      <c r="AK42" t="s">
        <v>3012</v>
      </c>
      <c r="AL42">
        <v>316.35500000000002</v>
      </c>
      <c r="AM42">
        <v>12</v>
      </c>
      <c r="AN42">
        <v>4</v>
      </c>
      <c r="AO42">
        <v>533.95969000000002</v>
      </c>
    </row>
    <row r="43" spans="1:41">
      <c r="A43">
        <v>145</v>
      </c>
      <c r="B43">
        <v>2003</v>
      </c>
      <c r="C43">
        <v>158</v>
      </c>
      <c r="D43">
        <v>511.18</v>
      </c>
      <c r="E43">
        <v>511.18</v>
      </c>
      <c r="F43">
        <v>0.71337273000000001</v>
      </c>
      <c r="G43">
        <v>364.66187000000002</v>
      </c>
      <c r="H43">
        <v>62</v>
      </c>
      <c r="I43">
        <v>47</v>
      </c>
      <c r="J43">
        <v>28</v>
      </c>
      <c r="K43">
        <v>14</v>
      </c>
      <c r="L43">
        <v>9.6362909000000005</v>
      </c>
      <c r="M43">
        <v>9.6362909000000005</v>
      </c>
      <c r="N43">
        <v>565.69169999999997</v>
      </c>
      <c r="O43">
        <v>565.69169999999997</v>
      </c>
      <c r="P43">
        <v>17.394936999999999</v>
      </c>
      <c r="Q43" t="s">
        <v>3012</v>
      </c>
      <c r="R43">
        <v>1971.365</v>
      </c>
      <c r="S43">
        <v>48</v>
      </c>
      <c r="T43">
        <v>34</v>
      </c>
      <c r="U43">
        <v>3207.4704000000002</v>
      </c>
      <c r="V43">
        <v>1</v>
      </c>
      <c r="W43">
        <v>1</v>
      </c>
      <c r="X43">
        <v>146.76</v>
      </c>
      <c r="Y43">
        <v>146.76</v>
      </c>
      <c r="Z43">
        <v>0.57647875999999998</v>
      </c>
      <c r="AA43">
        <v>84.604022999999998</v>
      </c>
      <c r="AB43">
        <v>14</v>
      </c>
      <c r="AC43">
        <v>10</v>
      </c>
      <c r="AD43">
        <v>7</v>
      </c>
      <c r="AE43">
        <v>3</v>
      </c>
      <c r="AF43">
        <v>25.010349000000001</v>
      </c>
      <c r="AG43" t="s">
        <v>3012</v>
      </c>
      <c r="AH43">
        <v>117.39828</v>
      </c>
      <c r="AI43">
        <f t="shared" si="0"/>
        <v>23.479656000000002</v>
      </c>
      <c r="AJ43">
        <v>15.545166999999999</v>
      </c>
      <c r="AK43" t="s">
        <v>3012</v>
      </c>
      <c r="AL43">
        <v>316.35500000000002</v>
      </c>
      <c r="AM43">
        <v>12</v>
      </c>
      <c r="AN43">
        <v>4</v>
      </c>
      <c r="AO43">
        <v>533.95969000000002</v>
      </c>
    </row>
    <row r="44" spans="1:41">
      <c r="A44">
        <v>146</v>
      </c>
      <c r="B44">
        <v>2003</v>
      </c>
      <c r="C44">
        <v>147</v>
      </c>
      <c r="D44">
        <v>411.92</v>
      </c>
      <c r="E44">
        <v>411.92</v>
      </c>
      <c r="F44">
        <v>0.75283864</v>
      </c>
      <c r="G44">
        <v>310.10928999999999</v>
      </c>
      <c r="H44">
        <v>61</v>
      </c>
      <c r="I44">
        <v>47</v>
      </c>
      <c r="J44">
        <v>26</v>
      </c>
      <c r="K44">
        <v>11</v>
      </c>
      <c r="L44">
        <v>27.23678</v>
      </c>
      <c r="M44">
        <v>27.23678</v>
      </c>
      <c r="N44">
        <v>566.11018999999999</v>
      </c>
      <c r="O44">
        <v>566.11018999999999</v>
      </c>
      <c r="P44">
        <v>18.267007</v>
      </c>
      <c r="Q44" t="s">
        <v>3012</v>
      </c>
      <c r="R44">
        <v>1950.25</v>
      </c>
      <c r="S44">
        <v>44</v>
      </c>
      <c r="T44">
        <v>31</v>
      </c>
      <c r="U44">
        <v>3178.2084</v>
      </c>
      <c r="V44">
        <v>5</v>
      </c>
      <c r="W44">
        <v>5</v>
      </c>
      <c r="X44">
        <v>109.67</v>
      </c>
      <c r="Y44">
        <v>109.67</v>
      </c>
      <c r="Z44">
        <v>0.59012973999999996</v>
      </c>
      <c r="AA44">
        <v>64.719528999999994</v>
      </c>
      <c r="AB44">
        <v>14</v>
      </c>
      <c r="AC44">
        <v>9</v>
      </c>
      <c r="AD44">
        <v>5</v>
      </c>
      <c r="AE44">
        <v>2</v>
      </c>
      <c r="AF44">
        <v>8.8994163999999998</v>
      </c>
      <c r="AG44" t="s">
        <v>3012</v>
      </c>
      <c r="AH44">
        <v>120.38342</v>
      </c>
      <c r="AI44">
        <f t="shared" si="0"/>
        <v>24.076684</v>
      </c>
      <c r="AJ44">
        <v>15.764832999999999</v>
      </c>
      <c r="AK44" t="s">
        <v>3012</v>
      </c>
      <c r="AL44">
        <v>322.94499999999999</v>
      </c>
      <c r="AM44">
        <v>11</v>
      </c>
      <c r="AN44">
        <v>3</v>
      </c>
      <c r="AO44">
        <v>550.43961000000002</v>
      </c>
    </row>
    <row r="45" spans="1:41">
      <c r="A45">
        <v>147</v>
      </c>
      <c r="B45">
        <v>2003</v>
      </c>
      <c r="C45">
        <v>147</v>
      </c>
      <c r="D45">
        <v>411.92</v>
      </c>
      <c r="E45">
        <v>411.92</v>
      </c>
      <c r="F45">
        <v>0.75283864</v>
      </c>
      <c r="G45">
        <v>310.10928999999999</v>
      </c>
      <c r="H45">
        <v>61</v>
      </c>
      <c r="I45">
        <v>47</v>
      </c>
      <c r="J45">
        <v>26</v>
      </c>
      <c r="K45">
        <v>11</v>
      </c>
      <c r="L45">
        <v>27.23678</v>
      </c>
      <c r="M45">
        <v>27.23678</v>
      </c>
      <c r="N45">
        <v>566.11018999999999</v>
      </c>
      <c r="O45">
        <v>566.11018999999999</v>
      </c>
      <c r="P45">
        <v>18.267007</v>
      </c>
      <c r="Q45" t="s">
        <v>3012</v>
      </c>
      <c r="R45">
        <v>1950.25</v>
      </c>
      <c r="S45">
        <v>44</v>
      </c>
      <c r="T45">
        <v>31</v>
      </c>
      <c r="U45">
        <v>3178.2084</v>
      </c>
      <c r="V45">
        <v>5</v>
      </c>
      <c r="W45">
        <v>5</v>
      </c>
      <c r="X45">
        <v>109.67</v>
      </c>
      <c r="Y45">
        <v>109.67</v>
      </c>
      <c r="Z45">
        <v>0.59012973999999996</v>
      </c>
      <c r="AA45">
        <v>64.719528999999994</v>
      </c>
      <c r="AB45">
        <v>14</v>
      </c>
      <c r="AC45">
        <v>9</v>
      </c>
      <c r="AD45">
        <v>5</v>
      </c>
      <c r="AE45">
        <v>2</v>
      </c>
      <c r="AF45">
        <v>8.8994163999999998</v>
      </c>
      <c r="AG45" t="s">
        <v>3012</v>
      </c>
      <c r="AH45">
        <v>120.38342</v>
      </c>
      <c r="AI45">
        <f t="shared" si="0"/>
        <v>24.076684</v>
      </c>
      <c r="AJ45">
        <v>15.764832999999999</v>
      </c>
      <c r="AK45" t="s">
        <v>3012</v>
      </c>
      <c r="AL45">
        <v>322.94499999999999</v>
      </c>
      <c r="AM45">
        <v>11</v>
      </c>
      <c r="AN45">
        <v>3</v>
      </c>
      <c r="AO45">
        <v>550.43961000000002</v>
      </c>
    </row>
    <row r="46" spans="1:41">
      <c r="A46">
        <v>148</v>
      </c>
      <c r="B46">
        <v>2003</v>
      </c>
      <c r="C46">
        <v>147</v>
      </c>
      <c r="D46">
        <v>411.92</v>
      </c>
      <c r="E46">
        <v>411.92</v>
      </c>
      <c r="F46">
        <v>0.75283864</v>
      </c>
      <c r="G46">
        <v>310.10928999999999</v>
      </c>
      <c r="H46">
        <v>61</v>
      </c>
      <c r="I46">
        <v>47</v>
      </c>
      <c r="J46">
        <v>26</v>
      </c>
      <c r="K46">
        <v>11</v>
      </c>
      <c r="L46">
        <v>27.23678</v>
      </c>
      <c r="M46">
        <v>27.23678</v>
      </c>
      <c r="N46">
        <v>566.11018999999999</v>
      </c>
      <c r="O46">
        <v>566.11018999999999</v>
      </c>
      <c r="P46">
        <v>18.267007</v>
      </c>
      <c r="Q46" t="s">
        <v>3012</v>
      </c>
      <c r="R46">
        <v>1950.25</v>
      </c>
      <c r="S46">
        <v>44</v>
      </c>
      <c r="T46">
        <v>31</v>
      </c>
      <c r="U46">
        <v>3178.2084</v>
      </c>
      <c r="V46">
        <v>5</v>
      </c>
      <c r="W46">
        <v>5</v>
      </c>
      <c r="X46">
        <v>109.67</v>
      </c>
      <c r="Y46">
        <v>109.67</v>
      </c>
      <c r="Z46">
        <v>0.59012973999999996</v>
      </c>
      <c r="AA46">
        <v>64.719528999999994</v>
      </c>
      <c r="AB46">
        <v>14</v>
      </c>
      <c r="AC46">
        <v>9</v>
      </c>
      <c r="AD46">
        <v>5</v>
      </c>
      <c r="AE46">
        <v>2</v>
      </c>
      <c r="AF46">
        <v>8.8994163999999998</v>
      </c>
      <c r="AG46" t="s">
        <v>3012</v>
      </c>
      <c r="AH46">
        <v>120.38342</v>
      </c>
      <c r="AI46">
        <f t="shared" si="0"/>
        <v>24.076684</v>
      </c>
      <c r="AJ46">
        <v>15.764832999999999</v>
      </c>
      <c r="AK46" t="s">
        <v>3012</v>
      </c>
      <c r="AL46">
        <v>322.94499999999999</v>
      </c>
      <c r="AM46">
        <v>11</v>
      </c>
      <c r="AN46">
        <v>3</v>
      </c>
      <c r="AO46">
        <v>550.43961000000002</v>
      </c>
    </row>
    <row r="47" spans="1:41">
      <c r="A47">
        <v>149</v>
      </c>
      <c r="B47">
        <v>2003</v>
      </c>
      <c r="C47">
        <v>148</v>
      </c>
      <c r="D47">
        <v>429.55</v>
      </c>
      <c r="E47">
        <v>429.55</v>
      </c>
      <c r="F47">
        <v>0.74877950000000004</v>
      </c>
      <c r="G47">
        <v>321.63824</v>
      </c>
      <c r="H47">
        <v>61</v>
      </c>
      <c r="I47">
        <v>47</v>
      </c>
      <c r="J47">
        <v>29</v>
      </c>
      <c r="K47">
        <v>10</v>
      </c>
      <c r="L47">
        <v>24.663768000000001</v>
      </c>
      <c r="M47">
        <v>24.663768000000001</v>
      </c>
      <c r="N47">
        <v>570.17717000000005</v>
      </c>
      <c r="O47">
        <v>570.17717000000005</v>
      </c>
      <c r="P47">
        <v>18.176993</v>
      </c>
      <c r="Q47" t="s">
        <v>3012</v>
      </c>
      <c r="R47">
        <v>1950.1949999999999</v>
      </c>
      <c r="S47">
        <v>45</v>
      </c>
      <c r="T47">
        <v>32</v>
      </c>
      <c r="U47">
        <v>3173.9324999999999</v>
      </c>
      <c r="V47">
        <v>5</v>
      </c>
      <c r="W47">
        <v>5</v>
      </c>
      <c r="X47">
        <v>119.21</v>
      </c>
      <c r="Y47">
        <v>119.21</v>
      </c>
      <c r="Z47">
        <v>0.58227483999999996</v>
      </c>
      <c r="AA47">
        <v>69.412983999999994</v>
      </c>
      <c r="AB47">
        <v>14</v>
      </c>
      <c r="AC47">
        <v>11</v>
      </c>
      <c r="AD47">
        <v>7</v>
      </c>
      <c r="AE47">
        <v>2</v>
      </c>
      <c r="AF47">
        <v>0.79730975999999998</v>
      </c>
      <c r="AG47" t="s">
        <v>3012</v>
      </c>
      <c r="AH47">
        <v>120.16811</v>
      </c>
      <c r="AI47">
        <f t="shared" si="0"/>
        <v>24.033622000000001</v>
      </c>
      <c r="AJ47">
        <v>15.704833000000001</v>
      </c>
      <c r="AK47" t="s">
        <v>3012</v>
      </c>
      <c r="AL47">
        <v>321.14499999999998</v>
      </c>
      <c r="AM47">
        <v>11</v>
      </c>
      <c r="AN47">
        <v>4</v>
      </c>
      <c r="AO47">
        <v>547.85443999999995</v>
      </c>
    </row>
    <row r="48" spans="1:41">
      <c r="A48">
        <v>150</v>
      </c>
      <c r="B48">
        <v>2003</v>
      </c>
      <c r="C48">
        <v>148</v>
      </c>
      <c r="D48">
        <v>429.55</v>
      </c>
      <c r="E48">
        <v>429.55</v>
      </c>
      <c r="F48">
        <v>0.74877950000000004</v>
      </c>
      <c r="G48">
        <v>321.63824</v>
      </c>
      <c r="H48">
        <v>61</v>
      </c>
      <c r="I48">
        <v>47</v>
      </c>
      <c r="J48">
        <v>29</v>
      </c>
      <c r="K48">
        <v>10</v>
      </c>
      <c r="L48">
        <v>24.663768000000001</v>
      </c>
      <c r="M48">
        <v>24.663768000000001</v>
      </c>
      <c r="N48">
        <v>570.17717000000005</v>
      </c>
      <c r="O48">
        <v>570.17717000000005</v>
      </c>
      <c r="P48">
        <v>18.176993</v>
      </c>
      <c r="Q48" t="s">
        <v>3012</v>
      </c>
      <c r="R48">
        <v>1950.1949999999999</v>
      </c>
      <c r="S48">
        <v>45</v>
      </c>
      <c r="T48">
        <v>32</v>
      </c>
      <c r="U48">
        <v>3173.9324999999999</v>
      </c>
      <c r="V48">
        <v>5</v>
      </c>
      <c r="W48">
        <v>5</v>
      </c>
      <c r="X48">
        <v>119.21</v>
      </c>
      <c r="Y48">
        <v>119.21</v>
      </c>
      <c r="Z48">
        <v>0.58227483999999996</v>
      </c>
      <c r="AA48">
        <v>69.412983999999994</v>
      </c>
      <c r="AB48">
        <v>14</v>
      </c>
      <c r="AC48">
        <v>11</v>
      </c>
      <c r="AD48">
        <v>7</v>
      </c>
      <c r="AE48">
        <v>2</v>
      </c>
      <c r="AF48">
        <v>0.79730975999999998</v>
      </c>
      <c r="AG48" t="s">
        <v>3012</v>
      </c>
      <c r="AH48">
        <v>120.16811</v>
      </c>
      <c r="AI48">
        <f t="shared" si="0"/>
        <v>24.033622000000001</v>
      </c>
      <c r="AJ48">
        <v>15.704833000000001</v>
      </c>
      <c r="AK48" t="s">
        <v>3012</v>
      </c>
      <c r="AL48">
        <v>321.14499999999998</v>
      </c>
      <c r="AM48">
        <v>11</v>
      </c>
      <c r="AN48">
        <v>4</v>
      </c>
      <c r="AO48">
        <v>547.85443999999995</v>
      </c>
    </row>
    <row r="49" spans="1:41">
      <c r="A49">
        <v>151</v>
      </c>
      <c r="B49">
        <v>2003</v>
      </c>
      <c r="C49">
        <v>148</v>
      </c>
      <c r="D49">
        <v>429.55</v>
      </c>
      <c r="E49">
        <v>429.55</v>
      </c>
      <c r="F49">
        <v>0.74877950000000004</v>
      </c>
      <c r="G49">
        <v>321.63824</v>
      </c>
      <c r="H49">
        <v>61</v>
      </c>
      <c r="I49">
        <v>47</v>
      </c>
      <c r="J49">
        <v>29</v>
      </c>
      <c r="K49">
        <v>10</v>
      </c>
      <c r="L49">
        <v>24.663768000000001</v>
      </c>
      <c r="M49">
        <v>24.663768000000001</v>
      </c>
      <c r="N49">
        <v>570.17717000000005</v>
      </c>
      <c r="O49">
        <v>570.17717000000005</v>
      </c>
      <c r="P49">
        <v>18.176993</v>
      </c>
      <c r="Q49" t="s">
        <v>3012</v>
      </c>
      <c r="R49">
        <v>1950.1949999999999</v>
      </c>
      <c r="S49">
        <v>45</v>
      </c>
      <c r="T49">
        <v>32</v>
      </c>
      <c r="U49">
        <v>3173.9324999999999</v>
      </c>
      <c r="V49">
        <v>5</v>
      </c>
      <c r="W49">
        <v>5</v>
      </c>
      <c r="X49">
        <v>119.21</v>
      </c>
      <c r="Y49">
        <v>119.21</v>
      </c>
      <c r="Z49">
        <v>0.58227483999999996</v>
      </c>
      <c r="AA49">
        <v>69.412983999999994</v>
      </c>
      <c r="AB49">
        <v>14</v>
      </c>
      <c r="AC49">
        <v>11</v>
      </c>
      <c r="AD49">
        <v>7</v>
      </c>
      <c r="AE49">
        <v>2</v>
      </c>
      <c r="AF49">
        <v>0.79730975999999998</v>
      </c>
      <c r="AG49" t="s">
        <v>3012</v>
      </c>
      <c r="AH49">
        <v>120.16811</v>
      </c>
      <c r="AI49">
        <f t="shared" si="0"/>
        <v>24.033622000000001</v>
      </c>
      <c r="AJ49">
        <v>15.704833000000001</v>
      </c>
      <c r="AK49" t="s">
        <v>3012</v>
      </c>
      <c r="AL49">
        <v>321.14499999999998</v>
      </c>
      <c r="AM49">
        <v>11</v>
      </c>
      <c r="AN49">
        <v>4</v>
      </c>
      <c r="AO49">
        <v>547.85443999999995</v>
      </c>
    </row>
    <row r="50" spans="1:41">
      <c r="A50">
        <v>152</v>
      </c>
      <c r="B50">
        <v>2003</v>
      </c>
      <c r="C50">
        <v>148</v>
      </c>
      <c r="D50">
        <v>409.45</v>
      </c>
      <c r="E50">
        <v>409.45</v>
      </c>
      <c r="F50">
        <v>0.75312157999999996</v>
      </c>
      <c r="G50">
        <v>308.36563000000001</v>
      </c>
      <c r="H50">
        <v>63</v>
      </c>
      <c r="I50">
        <v>49</v>
      </c>
      <c r="J50">
        <v>28</v>
      </c>
      <c r="K50">
        <v>15</v>
      </c>
      <c r="L50">
        <v>25.591111999999999</v>
      </c>
      <c r="M50">
        <v>25.591111999999999</v>
      </c>
      <c r="N50">
        <v>550.27029000000005</v>
      </c>
      <c r="O50">
        <v>550.27029000000005</v>
      </c>
      <c r="P50">
        <v>17.979966000000001</v>
      </c>
      <c r="Q50" t="s">
        <v>3012</v>
      </c>
      <c r="R50">
        <v>1921.0350000000001</v>
      </c>
      <c r="S50">
        <v>47</v>
      </c>
      <c r="T50">
        <v>38</v>
      </c>
      <c r="U50">
        <v>3137.9814999999999</v>
      </c>
      <c r="V50">
        <v>4</v>
      </c>
      <c r="W50">
        <v>4</v>
      </c>
      <c r="X50">
        <v>96.78</v>
      </c>
      <c r="Y50">
        <v>96.78</v>
      </c>
      <c r="Z50">
        <v>0.58661419999999997</v>
      </c>
      <c r="AA50">
        <v>56.772522000000002</v>
      </c>
      <c r="AB50">
        <v>13</v>
      </c>
      <c r="AC50">
        <v>10</v>
      </c>
      <c r="AD50">
        <v>6</v>
      </c>
      <c r="AE50">
        <v>4</v>
      </c>
      <c r="AF50">
        <v>18.839369999999999</v>
      </c>
      <c r="AG50" t="s">
        <v>3012</v>
      </c>
      <c r="AH50">
        <v>119.24500999999999</v>
      </c>
      <c r="AI50">
        <f t="shared" si="0"/>
        <v>23.849001999999999</v>
      </c>
      <c r="AJ50">
        <v>15.531667000000001</v>
      </c>
      <c r="AK50" t="s">
        <v>3012</v>
      </c>
      <c r="AL50">
        <v>315.95</v>
      </c>
      <c r="AM50">
        <v>11</v>
      </c>
      <c r="AN50">
        <v>5</v>
      </c>
      <c r="AO50">
        <v>538.38332000000003</v>
      </c>
    </row>
    <row r="51" spans="1:41">
      <c r="A51">
        <v>153</v>
      </c>
      <c r="B51">
        <v>2003</v>
      </c>
      <c r="C51">
        <v>148</v>
      </c>
      <c r="D51">
        <v>409.45</v>
      </c>
      <c r="E51">
        <v>409.45</v>
      </c>
      <c r="F51">
        <v>0.75312157999999996</v>
      </c>
      <c r="G51">
        <v>308.36563000000001</v>
      </c>
      <c r="H51">
        <v>63</v>
      </c>
      <c r="I51">
        <v>49</v>
      </c>
      <c r="J51">
        <v>28</v>
      </c>
      <c r="K51">
        <v>15</v>
      </c>
      <c r="L51">
        <v>25.591111999999999</v>
      </c>
      <c r="M51">
        <v>25.591111999999999</v>
      </c>
      <c r="N51">
        <v>550.27029000000005</v>
      </c>
      <c r="O51">
        <v>550.27029000000005</v>
      </c>
      <c r="P51">
        <v>17.979966000000001</v>
      </c>
      <c r="Q51" t="s">
        <v>3012</v>
      </c>
      <c r="R51">
        <v>1921.0350000000001</v>
      </c>
      <c r="S51">
        <v>47</v>
      </c>
      <c r="T51">
        <v>38</v>
      </c>
      <c r="U51">
        <v>3137.9814999999999</v>
      </c>
      <c r="V51">
        <v>4</v>
      </c>
      <c r="W51">
        <v>4</v>
      </c>
      <c r="X51">
        <v>96.78</v>
      </c>
      <c r="Y51">
        <v>96.78</v>
      </c>
      <c r="Z51">
        <v>0.58661419999999997</v>
      </c>
      <c r="AA51">
        <v>56.772522000000002</v>
      </c>
      <c r="AB51">
        <v>13</v>
      </c>
      <c r="AC51">
        <v>10</v>
      </c>
      <c r="AD51">
        <v>6</v>
      </c>
      <c r="AE51">
        <v>4</v>
      </c>
      <c r="AF51">
        <v>18.839369999999999</v>
      </c>
      <c r="AG51" t="s">
        <v>3012</v>
      </c>
      <c r="AH51">
        <v>119.24500999999999</v>
      </c>
      <c r="AI51">
        <f t="shared" si="0"/>
        <v>23.849001999999999</v>
      </c>
      <c r="AJ51">
        <v>15.531667000000001</v>
      </c>
      <c r="AK51" t="s">
        <v>3012</v>
      </c>
      <c r="AL51">
        <v>315.95</v>
      </c>
      <c r="AM51">
        <v>11</v>
      </c>
      <c r="AN51">
        <v>5</v>
      </c>
      <c r="AO51">
        <v>538.38332000000003</v>
      </c>
    </row>
    <row r="52" spans="1:41">
      <c r="A52">
        <v>154</v>
      </c>
      <c r="B52">
        <v>2003</v>
      </c>
      <c r="C52">
        <v>148</v>
      </c>
      <c r="D52">
        <v>409.45</v>
      </c>
      <c r="E52">
        <v>409.45</v>
      </c>
      <c r="F52">
        <v>0.75312157999999996</v>
      </c>
      <c r="G52">
        <v>308.36563000000001</v>
      </c>
      <c r="H52">
        <v>63</v>
      </c>
      <c r="I52">
        <v>49</v>
      </c>
      <c r="J52">
        <v>28</v>
      </c>
      <c r="K52">
        <v>15</v>
      </c>
      <c r="L52">
        <v>25.591111999999999</v>
      </c>
      <c r="M52">
        <v>25.591111999999999</v>
      </c>
      <c r="N52">
        <v>550.27029000000005</v>
      </c>
      <c r="O52">
        <v>550.27029000000005</v>
      </c>
      <c r="P52">
        <v>17.979966000000001</v>
      </c>
      <c r="Q52" t="s">
        <v>3012</v>
      </c>
      <c r="R52">
        <v>1921.0350000000001</v>
      </c>
      <c r="S52">
        <v>47</v>
      </c>
      <c r="T52">
        <v>38</v>
      </c>
      <c r="U52">
        <v>3137.9814999999999</v>
      </c>
      <c r="V52">
        <v>4</v>
      </c>
      <c r="W52">
        <v>4</v>
      </c>
      <c r="X52">
        <v>96.78</v>
      </c>
      <c r="Y52">
        <v>96.78</v>
      </c>
      <c r="Z52">
        <v>0.58661419999999997</v>
      </c>
      <c r="AA52">
        <v>56.772522000000002</v>
      </c>
      <c r="AB52">
        <v>13</v>
      </c>
      <c r="AC52">
        <v>10</v>
      </c>
      <c r="AD52">
        <v>6</v>
      </c>
      <c r="AE52">
        <v>4</v>
      </c>
      <c r="AF52">
        <v>18.839369999999999</v>
      </c>
      <c r="AG52" t="s">
        <v>3012</v>
      </c>
      <c r="AH52">
        <v>119.24500999999999</v>
      </c>
      <c r="AI52">
        <f t="shared" si="0"/>
        <v>23.849001999999999</v>
      </c>
      <c r="AJ52">
        <v>15.531667000000001</v>
      </c>
      <c r="AK52" t="s">
        <v>3012</v>
      </c>
      <c r="AL52">
        <v>315.95</v>
      </c>
      <c r="AM52">
        <v>11</v>
      </c>
      <c r="AN52">
        <v>5</v>
      </c>
      <c r="AO52">
        <v>538.38332000000003</v>
      </c>
    </row>
    <row r="53" spans="1:41">
      <c r="A53">
        <v>155</v>
      </c>
      <c r="B53">
        <v>2003</v>
      </c>
      <c r="C53">
        <v>149</v>
      </c>
      <c r="D53">
        <v>425.88</v>
      </c>
      <c r="E53">
        <v>425.88</v>
      </c>
      <c r="F53">
        <v>0.72594283999999998</v>
      </c>
      <c r="G53">
        <v>309.16453999999999</v>
      </c>
      <c r="H53">
        <v>60</v>
      </c>
      <c r="I53">
        <v>46</v>
      </c>
      <c r="J53">
        <v>25</v>
      </c>
      <c r="K53">
        <v>15</v>
      </c>
      <c r="L53">
        <v>20.778068000000001</v>
      </c>
      <c r="M53">
        <v>20.778068000000001</v>
      </c>
      <c r="N53">
        <v>537.57840999999996</v>
      </c>
      <c r="O53">
        <v>537.57840999999996</v>
      </c>
      <c r="P53">
        <v>17.797919</v>
      </c>
      <c r="Q53" t="s">
        <v>3012</v>
      </c>
      <c r="R53">
        <v>1918.58</v>
      </c>
      <c r="S53">
        <v>46</v>
      </c>
      <c r="T53">
        <v>35</v>
      </c>
      <c r="U53">
        <v>3113.8546000000001</v>
      </c>
      <c r="V53">
        <v>4</v>
      </c>
      <c r="W53">
        <v>4</v>
      </c>
      <c r="X53">
        <v>70.53</v>
      </c>
      <c r="Y53">
        <v>70.53</v>
      </c>
      <c r="Z53">
        <v>0.44411847999999998</v>
      </c>
      <c r="AA53">
        <v>31.323677</v>
      </c>
      <c r="AB53">
        <v>9</v>
      </c>
      <c r="AC53">
        <v>7</v>
      </c>
      <c r="AD53">
        <v>3</v>
      </c>
      <c r="AE53">
        <v>2</v>
      </c>
      <c r="AF53">
        <v>49.252074</v>
      </c>
      <c r="AG53" t="s">
        <v>3012</v>
      </c>
      <c r="AH53">
        <v>138.98105000000001</v>
      </c>
      <c r="AI53">
        <f t="shared" si="0"/>
        <v>27.796210000000002</v>
      </c>
      <c r="AJ53">
        <v>17.882999999999999</v>
      </c>
      <c r="AK53" t="s">
        <v>3012</v>
      </c>
      <c r="AL53">
        <v>386.49</v>
      </c>
      <c r="AM53">
        <v>8</v>
      </c>
      <c r="AN53">
        <v>4</v>
      </c>
      <c r="AO53">
        <v>623.87919999999997</v>
      </c>
    </row>
    <row r="54" spans="1:41">
      <c r="A54">
        <v>156</v>
      </c>
      <c r="B54">
        <v>2003</v>
      </c>
      <c r="C54">
        <v>149</v>
      </c>
      <c r="D54">
        <v>425.88</v>
      </c>
      <c r="E54">
        <v>425.88</v>
      </c>
      <c r="F54">
        <v>0.72594283999999998</v>
      </c>
      <c r="G54">
        <v>309.16453999999999</v>
      </c>
      <c r="H54">
        <v>60</v>
      </c>
      <c r="I54">
        <v>46</v>
      </c>
      <c r="J54">
        <v>25</v>
      </c>
      <c r="K54">
        <v>15</v>
      </c>
      <c r="L54">
        <v>20.778068000000001</v>
      </c>
      <c r="M54">
        <v>20.778068000000001</v>
      </c>
      <c r="N54">
        <v>537.57840999999996</v>
      </c>
      <c r="O54">
        <v>537.57840999999996</v>
      </c>
      <c r="P54">
        <v>17.797919</v>
      </c>
      <c r="Q54" t="s">
        <v>3012</v>
      </c>
      <c r="R54">
        <v>1918.58</v>
      </c>
      <c r="S54">
        <v>46</v>
      </c>
      <c r="T54">
        <v>35</v>
      </c>
      <c r="U54">
        <v>3113.8546000000001</v>
      </c>
      <c r="V54">
        <v>4</v>
      </c>
      <c r="W54">
        <v>4</v>
      </c>
      <c r="X54">
        <v>70.53</v>
      </c>
      <c r="Y54">
        <v>70.53</v>
      </c>
      <c r="Z54">
        <v>0.44411847999999998</v>
      </c>
      <c r="AA54">
        <v>31.323677</v>
      </c>
      <c r="AB54">
        <v>9</v>
      </c>
      <c r="AC54">
        <v>7</v>
      </c>
      <c r="AD54">
        <v>3</v>
      </c>
      <c r="AE54">
        <v>2</v>
      </c>
      <c r="AF54">
        <v>49.252074</v>
      </c>
      <c r="AG54" t="s">
        <v>3012</v>
      </c>
      <c r="AH54">
        <v>138.98105000000001</v>
      </c>
      <c r="AI54">
        <f t="shared" si="0"/>
        <v>27.796210000000002</v>
      </c>
      <c r="AJ54">
        <v>17.882999999999999</v>
      </c>
      <c r="AK54" t="s">
        <v>3012</v>
      </c>
      <c r="AL54">
        <v>386.49</v>
      </c>
      <c r="AM54">
        <v>8</v>
      </c>
      <c r="AN54">
        <v>4</v>
      </c>
      <c r="AO54">
        <v>623.87919999999997</v>
      </c>
    </row>
    <row r="55" spans="1:41">
      <c r="A55">
        <v>157</v>
      </c>
      <c r="B55">
        <v>2003</v>
      </c>
      <c r="C55">
        <v>149</v>
      </c>
      <c r="D55">
        <v>425.88</v>
      </c>
      <c r="E55">
        <v>425.88</v>
      </c>
      <c r="F55">
        <v>0.72594283999999998</v>
      </c>
      <c r="G55">
        <v>309.16453999999999</v>
      </c>
      <c r="H55">
        <v>60</v>
      </c>
      <c r="I55">
        <v>46</v>
      </c>
      <c r="J55">
        <v>25</v>
      </c>
      <c r="K55">
        <v>15</v>
      </c>
      <c r="L55">
        <v>20.778068000000001</v>
      </c>
      <c r="M55">
        <v>20.778068000000001</v>
      </c>
      <c r="N55">
        <v>537.57840999999996</v>
      </c>
      <c r="O55">
        <v>537.57840999999996</v>
      </c>
      <c r="P55">
        <v>17.797919</v>
      </c>
      <c r="Q55" t="s">
        <v>3012</v>
      </c>
      <c r="R55">
        <v>1918.58</v>
      </c>
      <c r="S55">
        <v>46</v>
      </c>
      <c r="T55">
        <v>35</v>
      </c>
      <c r="U55">
        <v>3113.8546000000001</v>
      </c>
      <c r="V55">
        <v>4</v>
      </c>
      <c r="W55">
        <v>4</v>
      </c>
      <c r="X55">
        <v>70.53</v>
      </c>
      <c r="Y55">
        <v>70.53</v>
      </c>
      <c r="Z55">
        <v>0.44411847999999998</v>
      </c>
      <c r="AA55">
        <v>31.323677</v>
      </c>
      <c r="AB55">
        <v>9</v>
      </c>
      <c r="AC55">
        <v>7</v>
      </c>
      <c r="AD55">
        <v>3</v>
      </c>
      <c r="AE55">
        <v>2</v>
      </c>
      <c r="AF55">
        <v>49.252074</v>
      </c>
      <c r="AG55" t="s">
        <v>3012</v>
      </c>
      <c r="AH55">
        <v>138.98105000000001</v>
      </c>
      <c r="AI55">
        <f t="shared" si="0"/>
        <v>27.796210000000002</v>
      </c>
      <c r="AJ55">
        <v>17.882999999999999</v>
      </c>
      <c r="AK55" t="s">
        <v>3012</v>
      </c>
      <c r="AL55">
        <v>386.49</v>
      </c>
      <c r="AM55">
        <v>8</v>
      </c>
      <c r="AN55">
        <v>4</v>
      </c>
      <c r="AO55">
        <v>623.87919999999997</v>
      </c>
    </row>
    <row r="56" spans="1:41">
      <c r="A56">
        <v>158</v>
      </c>
      <c r="B56">
        <v>2003</v>
      </c>
      <c r="C56">
        <v>156</v>
      </c>
      <c r="D56">
        <v>359.47</v>
      </c>
      <c r="E56">
        <v>359.47</v>
      </c>
      <c r="F56">
        <v>0.78493573000000005</v>
      </c>
      <c r="G56">
        <v>282.16084999999998</v>
      </c>
      <c r="H56">
        <v>69</v>
      </c>
      <c r="I56">
        <v>51</v>
      </c>
      <c r="J56">
        <v>23</v>
      </c>
      <c r="K56">
        <v>9</v>
      </c>
      <c r="L56">
        <v>30.753468000000002</v>
      </c>
      <c r="M56">
        <v>30.753468000000002</v>
      </c>
      <c r="N56">
        <v>519.11625000000004</v>
      </c>
      <c r="O56">
        <v>519.11625000000004</v>
      </c>
      <c r="P56">
        <v>16.51484</v>
      </c>
      <c r="Q56" t="s">
        <v>3012</v>
      </c>
      <c r="R56">
        <v>1814.2249999999999</v>
      </c>
      <c r="S56">
        <v>54</v>
      </c>
      <c r="T56">
        <v>34</v>
      </c>
      <c r="U56">
        <v>2986.1368000000002</v>
      </c>
      <c r="V56">
        <v>4</v>
      </c>
      <c r="W56">
        <v>4</v>
      </c>
      <c r="X56">
        <v>64.33</v>
      </c>
      <c r="Y56">
        <v>64.33</v>
      </c>
      <c r="Z56">
        <v>0.73491521999999998</v>
      </c>
      <c r="AA56">
        <v>47.277096</v>
      </c>
      <c r="AB56">
        <v>15</v>
      </c>
      <c r="AC56">
        <v>11</v>
      </c>
      <c r="AD56">
        <v>3</v>
      </c>
      <c r="AE56">
        <v>1</v>
      </c>
      <c r="AF56">
        <v>45.948466000000003</v>
      </c>
      <c r="AG56" t="s">
        <v>3012</v>
      </c>
      <c r="AH56">
        <v>119.01605000000001</v>
      </c>
      <c r="AI56">
        <f t="shared" si="0"/>
        <v>23.803210000000004</v>
      </c>
      <c r="AJ56">
        <v>15.208500000000001</v>
      </c>
      <c r="AK56" t="s">
        <v>3012</v>
      </c>
      <c r="AL56">
        <v>306.255</v>
      </c>
      <c r="AM56">
        <v>11</v>
      </c>
      <c r="AN56">
        <v>4</v>
      </c>
      <c r="AO56">
        <v>516.29992000000004</v>
      </c>
    </row>
    <row r="57" spans="1:41">
      <c r="A57">
        <v>159</v>
      </c>
      <c r="B57">
        <v>2003</v>
      </c>
      <c r="C57">
        <v>156</v>
      </c>
      <c r="D57">
        <v>359.47</v>
      </c>
      <c r="E57">
        <v>359.47</v>
      </c>
      <c r="F57">
        <v>0.78493573000000005</v>
      </c>
      <c r="G57">
        <v>282.16084999999998</v>
      </c>
      <c r="H57">
        <v>69</v>
      </c>
      <c r="I57">
        <v>51</v>
      </c>
      <c r="J57">
        <v>23</v>
      </c>
      <c r="K57">
        <v>9</v>
      </c>
      <c r="L57">
        <v>30.753468000000002</v>
      </c>
      <c r="M57">
        <v>30.753468000000002</v>
      </c>
      <c r="N57">
        <v>519.11625000000004</v>
      </c>
      <c r="O57">
        <v>519.11625000000004</v>
      </c>
      <c r="P57">
        <v>16.51484</v>
      </c>
      <c r="Q57" t="s">
        <v>3012</v>
      </c>
      <c r="R57">
        <v>1814.2249999999999</v>
      </c>
      <c r="S57">
        <v>54</v>
      </c>
      <c r="T57">
        <v>34</v>
      </c>
      <c r="U57">
        <v>2986.1368000000002</v>
      </c>
      <c r="V57">
        <v>4</v>
      </c>
      <c r="W57">
        <v>4</v>
      </c>
      <c r="X57">
        <v>64.33</v>
      </c>
      <c r="Y57">
        <v>64.33</v>
      </c>
      <c r="Z57">
        <v>0.73491521999999998</v>
      </c>
      <c r="AA57">
        <v>47.277096</v>
      </c>
      <c r="AB57">
        <v>15</v>
      </c>
      <c r="AC57">
        <v>11</v>
      </c>
      <c r="AD57">
        <v>3</v>
      </c>
      <c r="AE57">
        <v>1</v>
      </c>
      <c r="AF57">
        <v>45.948466000000003</v>
      </c>
      <c r="AG57" t="s">
        <v>3012</v>
      </c>
      <c r="AH57">
        <v>119.01605000000001</v>
      </c>
      <c r="AI57">
        <f t="shared" si="0"/>
        <v>23.803210000000004</v>
      </c>
      <c r="AJ57">
        <v>15.208500000000001</v>
      </c>
      <c r="AK57" t="s">
        <v>3012</v>
      </c>
      <c r="AL57">
        <v>306.255</v>
      </c>
      <c r="AM57">
        <v>11</v>
      </c>
      <c r="AN57">
        <v>4</v>
      </c>
      <c r="AO57">
        <v>516.29992000000004</v>
      </c>
    </row>
    <row r="58" spans="1:41">
      <c r="A58">
        <v>160</v>
      </c>
      <c r="B58">
        <v>2003</v>
      </c>
      <c r="C58">
        <v>156</v>
      </c>
      <c r="D58">
        <v>359.47</v>
      </c>
      <c r="E58">
        <v>359.47</v>
      </c>
      <c r="F58">
        <v>0.78493573000000005</v>
      </c>
      <c r="G58">
        <v>282.16084999999998</v>
      </c>
      <c r="H58">
        <v>69</v>
      </c>
      <c r="I58">
        <v>51</v>
      </c>
      <c r="J58">
        <v>23</v>
      </c>
      <c r="K58">
        <v>9</v>
      </c>
      <c r="L58">
        <v>30.753468000000002</v>
      </c>
      <c r="M58">
        <v>30.753468000000002</v>
      </c>
      <c r="N58">
        <v>519.11625000000004</v>
      </c>
      <c r="O58">
        <v>519.11625000000004</v>
      </c>
      <c r="P58">
        <v>16.51484</v>
      </c>
      <c r="Q58" t="s">
        <v>3012</v>
      </c>
      <c r="R58">
        <v>1814.2249999999999</v>
      </c>
      <c r="S58">
        <v>54</v>
      </c>
      <c r="T58">
        <v>34</v>
      </c>
      <c r="U58">
        <v>2986.1368000000002</v>
      </c>
      <c r="V58">
        <v>4</v>
      </c>
      <c r="W58">
        <v>4</v>
      </c>
      <c r="X58">
        <v>64.33</v>
      </c>
      <c r="Y58">
        <v>64.33</v>
      </c>
      <c r="Z58">
        <v>0.73491521999999998</v>
      </c>
      <c r="AA58">
        <v>47.277096</v>
      </c>
      <c r="AB58">
        <v>15</v>
      </c>
      <c r="AC58">
        <v>11</v>
      </c>
      <c r="AD58">
        <v>3</v>
      </c>
      <c r="AE58">
        <v>1</v>
      </c>
      <c r="AF58">
        <v>45.948466000000003</v>
      </c>
      <c r="AG58" t="s">
        <v>3012</v>
      </c>
      <c r="AH58">
        <v>119.01605000000001</v>
      </c>
      <c r="AI58">
        <f t="shared" si="0"/>
        <v>23.803210000000004</v>
      </c>
      <c r="AJ58">
        <v>15.208500000000001</v>
      </c>
      <c r="AK58" t="s">
        <v>3012</v>
      </c>
      <c r="AL58">
        <v>306.255</v>
      </c>
      <c r="AM58">
        <v>11</v>
      </c>
      <c r="AN58">
        <v>4</v>
      </c>
      <c r="AO58">
        <v>516.29992000000004</v>
      </c>
    </row>
    <row r="59" spans="1:41">
      <c r="A59">
        <v>161</v>
      </c>
      <c r="B59">
        <v>2003</v>
      </c>
      <c r="C59">
        <v>152</v>
      </c>
      <c r="D59">
        <v>385.26</v>
      </c>
      <c r="E59">
        <v>385.26</v>
      </c>
      <c r="F59">
        <v>0.76979101999999999</v>
      </c>
      <c r="G59">
        <v>296.56968999999998</v>
      </c>
      <c r="H59">
        <v>66</v>
      </c>
      <c r="I59">
        <v>48</v>
      </c>
      <c r="J59">
        <v>25</v>
      </c>
      <c r="K59">
        <v>12</v>
      </c>
      <c r="L59">
        <v>26.336793</v>
      </c>
      <c r="M59">
        <v>26.336793</v>
      </c>
      <c r="N59">
        <v>523.00193999999999</v>
      </c>
      <c r="O59">
        <v>523.00193999999999</v>
      </c>
      <c r="P59">
        <v>16.374967000000002</v>
      </c>
      <c r="Q59" t="s">
        <v>3012</v>
      </c>
      <c r="R59">
        <v>1749.2449999999999</v>
      </c>
      <c r="S59">
        <v>52</v>
      </c>
      <c r="T59">
        <v>37</v>
      </c>
      <c r="U59">
        <v>2879.6415999999999</v>
      </c>
      <c r="V59">
        <v>4</v>
      </c>
      <c r="W59">
        <v>4</v>
      </c>
      <c r="X59">
        <v>60.19</v>
      </c>
      <c r="Y59">
        <v>60.19</v>
      </c>
      <c r="Z59">
        <v>0.66290981000000004</v>
      </c>
      <c r="AA59">
        <v>39.900540999999997</v>
      </c>
      <c r="AB59">
        <v>13</v>
      </c>
      <c r="AC59">
        <v>9</v>
      </c>
      <c r="AD59">
        <v>4</v>
      </c>
      <c r="AE59">
        <v>1</v>
      </c>
      <c r="AF59">
        <v>56.073887999999997</v>
      </c>
      <c r="AG59" t="s">
        <v>3012</v>
      </c>
      <c r="AH59">
        <v>137.02556000000001</v>
      </c>
      <c r="AI59">
        <f t="shared" si="0"/>
        <v>27.405112000000003</v>
      </c>
      <c r="AJ59">
        <v>16.396833000000001</v>
      </c>
      <c r="AK59" t="s">
        <v>3012</v>
      </c>
      <c r="AL59">
        <v>341.90499999999997</v>
      </c>
      <c r="AM59">
        <v>10</v>
      </c>
      <c r="AN59">
        <v>5</v>
      </c>
      <c r="AO59">
        <v>556.35646999999994</v>
      </c>
    </row>
    <row r="60" spans="1:41">
      <c r="A60">
        <v>162</v>
      </c>
      <c r="B60">
        <v>2003</v>
      </c>
      <c r="C60">
        <v>152</v>
      </c>
      <c r="D60">
        <v>385.26</v>
      </c>
      <c r="E60">
        <v>385.26</v>
      </c>
      <c r="F60">
        <v>0.76979101999999999</v>
      </c>
      <c r="G60">
        <v>296.56968999999998</v>
      </c>
      <c r="H60">
        <v>66</v>
      </c>
      <c r="I60">
        <v>48</v>
      </c>
      <c r="J60">
        <v>25</v>
      </c>
      <c r="K60">
        <v>12</v>
      </c>
      <c r="L60">
        <v>26.336793</v>
      </c>
      <c r="M60">
        <v>26.336793</v>
      </c>
      <c r="N60">
        <v>523.00193999999999</v>
      </c>
      <c r="O60">
        <v>523.00193999999999</v>
      </c>
      <c r="P60">
        <v>16.374967000000002</v>
      </c>
      <c r="Q60" t="s">
        <v>3012</v>
      </c>
      <c r="R60">
        <v>1749.2449999999999</v>
      </c>
      <c r="S60">
        <v>52</v>
      </c>
      <c r="T60">
        <v>37</v>
      </c>
      <c r="U60">
        <v>2879.6415999999999</v>
      </c>
      <c r="V60">
        <v>4</v>
      </c>
      <c r="W60">
        <v>4</v>
      </c>
      <c r="X60">
        <v>60.19</v>
      </c>
      <c r="Y60">
        <v>60.19</v>
      </c>
      <c r="Z60">
        <v>0.66290981000000004</v>
      </c>
      <c r="AA60">
        <v>39.900540999999997</v>
      </c>
      <c r="AB60">
        <v>13</v>
      </c>
      <c r="AC60">
        <v>9</v>
      </c>
      <c r="AD60">
        <v>4</v>
      </c>
      <c r="AE60">
        <v>1</v>
      </c>
      <c r="AF60">
        <v>56.073887999999997</v>
      </c>
      <c r="AG60" t="s">
        <v>3012</v>
      </c>
      <c r="AH60">
        <v>137.02556000000001</v>
      </c>
      <c r="AI60">
        <f t="shared" si="0"/>
        <v>27.405112000000003</v>
      </c>
      <c r="AJ60">
        <v>16.396833000000001</v>
      </c>
      <c r="AK60" t="s">
        <v>3012</v>
      </c>
      <c r="AL60">
        <v>341.90499999999997</v>
      </c>
      <c r="AM60">
        <v>10</v>
      </c>
      <c r="AN60">
        <v>5</v>
      </c>
      <c r="AO60">
        <v>556.35646999999994</v>
      </c>
    </row>
    <row r="61" spans="1:41">
      <c r="A61">
        <v>163</v>
      </c>
      <c r="B61">
        <v>2003</v>
      </c>
      <c r="C61">
        <v>152</v>
      </c>
      <c r="D61">
        <v>385.26</v>
      </c>
      <c r="E61">
        <v>385.26</v>
      </c>
      <c r="F61">
        <v>0.76979101999999999</v>
      </c>
      <c r="G61">
        <v>296.56968999999998</v>
      </c>
      <c r="H61">
        <v>66</v>
      </c>
      <c r="I61">
        <v>48</v>
      </c>
      <c r="J61">
        <v>25</v>
      </c>
      <c r="K61">
        <v>12</v>
      </c>
      <c r="L61">
        <v>26.336793</v>
      </c>
      <c r="M61">
        <v>26.336793</v>
      </c>
      <c r="N61">
        <v>523.00193999999999</v>
      </c>
      <c r="O61">
        <v>523.00193999999999</v>
      </c>
      <c r="P61">
        <v>16.374967000000002</v>
      </c>
      <c r="Q61" t="s">
        <v>3012</v>
      </c>
      <c r="R61">
        <v>1749.2449999999999</v>
      </c>
      <c r="S61">
        <v>52</v>
      </c>
      <c r="T61">
        <v>37</v>
      </c>
      <c r="U61">
        <v>2879.6415999999999</v>
      </c>
      <c r="V61">
        <v>4</v>
      </c>
      <c r="W61">
        <v>4</v>
      </c>
      <c r="X61">
        <v>60.19</v>
      </c>
      <c r="Y61">
        <v>60.19</v>
      </c>
      <c r="Z61">
        <v>0.66290981000000004</v>
      </c>
      <c r="AA61">
        <v>39.900540999999997</v>
      </c>
      <c r="AB61">
        <v>13</v>
      </c>
      <c r="AC61">
        <v>9</v>
      </c>
      <c r="AD61">
        <v>4</v>
      </c>
      <c r="AE61">
        <v>1</v>
      </c>
      <c r="AF61">
        <v>56.073887999999997</v>
      </c>
      <c r="AG61" t="s">
        <v>3012</v>
      </c>
      <c r="AH61">
        <v>137.02556000000001</v>
      </c>
      <c r="AI61">
        <f t="shared" si="0"/>
        <v>27.405112000000003</v>
      </c>
      <c r="AJ61">
        <v>16.396833000000001</v>
      </c>
      <c r="AK61" t="s">
        <v>3012</v>
      </c>
      <c r="AL61">
        <v>341.90499999999997</v>
      </c>
      <c r="AM61">
        <v>10</v>
      </c>
      <c r="AN61">
        <v>5</v>
      </c>
      <c r="AO61">
        <v>556.35646999999994</v>
      </c>
    </row>
    <row r="62" spans="1:41">
      <c r="A62">
        <v>164</v>
      </c>
      <c r="B62">
        <v>2004</v>
      </c>
      <c r="C62">
        <v>167</v>
      </c>
      <c r="D62">
        <v>435.27</v>
      </c>
      <c r="E62">
        <v>435.27</v>
      </c>
      <c r="F62">
        <v>0.70620360999999998</v>
      </c>
      <c r="G62">
        <v>307.38925</v>
      </c>
      <c r="H62">
        <v>57</v>
      </c>
      <c r="I62">
        <v>42</v>
      </c>
      <c r="J62">
        <v>28</v>
      </c>
      <c r="K62">
        <v>13</v>
      </c>
      <c r="L62">
        <v>26.651644000000001</v>
      </c>
      <c r="M62">
        <v>26.651644000000001</v>
      </c>
      <c r="N62">
        <v>593.42843000000005</v>
      </c>
      <c r="O62">
        <v>593.42843000000005</v>
      </c>
      <c r="P62">
        <v>16.665838000000001</v>
      </c>
      <c r="Q62" t="s">
        <v>3012</v>
      </c>
      <c r="R62">
        <v>1950.645</v>
      </c>
      <c r="S62">
        <v>46</v>
      </c>
      <c r="T62">
        <v>37</v>
      </c>
      <c r="U62">
        <v>3248.5118000000002</v>
      </c>
      <c r="V62">
        <v>4</v>
      </c>
      <c r="W62">
        <v>4</v>
      </c>
      <c r="X62">
        <v>84.8</v>
      </c>
      <c r="Y62">
        <v>84.8</v>
      </c>
      <c r="Z62">
        <v>0.67491027000000003</v>
      </c>
      <c r="AA62">
        <v>57.232391</v>
      </c>
      <c r="AB62">
        <v>14</v>
      </c>
      <c r="AC62">
        <v>9</v>
      </c>
      <c r="AD62">
        <v>8</v>
      </c>
      <c r="AE62">
        <v>2</v>
      </c>
      <c r="AF62">
        <v>30.880499</v>
      </c>
      <c r="AG62" t="s">
        <v>3012</v>
      </c>
      <c r="AH62">
        <v>122.68607</v>
      </c>
      <c r="AI62">
        <f t="shared" si="0"/>
        <v>24.537214000000002</v>
      </c>
      <c r="AJ62">
        <v>15.567333</v>
      </c>
      <c r="AK62" t="s">
        <v>3012</v>
      </c>
      <c r="AL62">
        <v>317.02</v>
      </c>
      <c r="AM62">
        <v>8</v>
      </c>
      <c r="AN62">
        <v>7</v>
      </c>
      <c r="AO62">
        <v>530.82797000000005</v>
      </c>
    </row>
    <row r="63" spans="1:41">
      <c r="A63">
        <v>165</v>
      </c>
      <c r="B63">
        <v>2004</v>
      </c>
      <c r="C63">
        <v>167</v>
      </c>
      <c r="D63">
        <v>435.27</v>
      </c>
      <c r="E63">
        <v>435.27</v>
      </c>
      <c r="F63">
        <v>0.70620360999999998</v>
      </c>
      <c r="G63">
        <v>307.38925</v>
      </c>
      <c r="H63">
        <v>57</v>
      </c>
      <c r="I63">
        <v>42</v>
      </c>
      <c r="J63">
        <v>28</v>
      </c>
      <c r="K63">
        <v>13</v>
      </c>
      <c r="L63">
        <v>26.651644000000001</v>
      </c>
      <c r="M63">
        <v>26.651644000000001</v>
      </c>
      <c r="N63">
        <v>593.42843000000005</v>
      </c>
      <c r="O63">
        <v>593.42843000000005</v>
      </c>
      <c r="P63">
        <v>16.665838000000001</v>
      </c>
      <c r="Q63" t="s">
        <v>3012</v>
      </c>
      <c r="R63">
        <v>1950.645</v>
      </c>
      <c r="S63">
        <v>46</v>
      </c>
      <c r="T63">
        <v>37</v>
      </c>
      <c r="U63">
        <v>3248.5118000000002</v>
      </c>
      <c r="V63">
        <v>4</v>
      </c>
      <c r="W63">
        <v>4</v>
      </c>
      <c r="X63">
        <v>84.8</v>
      </c>
      <c r="Y63">
        <v>84.8</v>
      </c>
      <c r="Z63">
        <v>0.67491027000000003</v>
      </c>
      <c r="AA63">
        <v>57.232391</v>
      </c>
      <c r="AB63">
        <v>14</v>
      </c>
      <c r="AC63">
        <v>9</v>
      </c>
      <c r="AD63">
        <v>8</v>
      </c>
      <c r="AE63">
        <v>2</v>
      </c>
      <c r="AF63">
        <v>30.880499</v>
      </c>
      <c r="AG63" t="s">
        <v>3012</v>
      </c>
      <c r="AH63">
        <v>122.68607</v>
      </c>
      <c r="AI63">
        <f t="shared" si="0"/>
        <v>24.537214000000002</v>
      </c>
      <c r="AJ63">
        <v>15.567333</v>
      </c>
      <c r="AK63" t="s">
        <v>3012</v>
      </c>
      <c r="AL63">
        <v>317.02</v>
      </c>
      <c r="AM63">
        <v>8</v>
      </c>
      <c r="AN63">
        <v>7</v>
      </c>
      <c r="AO63">
        <v>530.82797000000005</v>
      </c>
    </row>
    <row r="64" spans="1:41">
      <c r="A64">
        <v>178</v>
      </c>
      <c r="B64">
        <v>2006</v>
      </c>
      <c r="C64">
        <v>89</v>
      </c>
      <c r="D64">
        <v>389.8</v>
      </c>
      <c r="E64">
        <v>389.8</v>
      </c>
      <c r="F64">
        <v>0.75570230000000005</v>
      </c>
      <c r="G64">
        <v>294.57276000000002</v>
      </c>
      <c r="H64">
        <v>42</v>
      </c>
      <c r="I64">
        <v>35</v>
      </c>
      <c r="J64">
        <v>26</v>
      </c>
      <c r="K64">
        <v>11</v>
      </c>
      <c r="L64">
        <v>1.7446813999999999</v>
      </c>
      <c r="M64">
        <v>1.7446813999999999</v>
      </c>
      <c r="N64">
        <v>396.72152999999997</v>
      </c>
      <c r="O64">
        <v>396.72152999999997</v>
      </c>
      <c r="P64">
        <v>19.123090000000001</v>
      </c>
      <c r="Q64" t="s">
        <v>3012</v>
      </c>
      <c r="R64">
        <v>1256.9549999999999</v>
      </c>
      <c r="S64">
        <v>29</v>
      </c>
      <c r="T64">
        <v>26</v>
      </c>
      <c r="U64">
        <v>2014.4087999999999</v>
      </c>
      <c r="V64">
        <v>1</v>
      </c>
      <c r="W64">
        <v>1</v>
      </c>
      <c r="X64">
        <v>183.23</v>
      </c>
      <c r="Y64">
        <v>183.23</v>
      </c>
      <c r="Z64">
        <v>0.71309254</v>
      </c>
      <c r="AA64">
        <v>130.65995000000001</v>
      </c>
      <c r="AB64">
        <v>16</v>
      </c>
      <c r="AC64">
        <v>14</v>
      </c>
      <c r="AD64">
        <v>10</v>
      </c>
      <c r="AE64">
        <v>6</v>
      </c>
      <c r="AF64">
        <v>68.893378999999996</v>
      </c>
      <c r="AG64" t="s">
        <v>3012</v>
      </c>
      <c r="AH64">
        <v>108.48856000000001</v>
      </c>
      <c r="AI64">
        <f t="shared" si="0"/>
        <v>21.697712000000003</v>
      </c>
      <c r="AJ64">
        <v>15</v>
      </c>
      <c r="AK64" t="s">
        <v>3012</v>
      </c>
      <c r="AL64">
        <v>300</v>
      </c>
      <c r="AM64">
        <v>8</v>
      </c>
      <c r="AN64">
        <v>9</v>
      </c>
      <c r="AO64">
        <v>492.25069000000002</v>
      </c>
    </row>
    <row r="65" spans="1:41">
      <c r="A65">
        <v>179</v>
      </c>
      <c r="B65">
        <v>2006</v>
      </c>
      <c r="C65">
        <v>73</v>
      </c>
      <c r="D65">
        <v>276.14999999999998</v>
      </c>
      <c r="E65">
        <v>276.14999999999998</v>
      </c>
      <c r="F65">
        <v>0.69643191000000004</v>
      </c>
      <c r="G65">
        <v>192.31967</v>
      </c>
      <c r="H65">
        <v>30</v>
      </c>
      <c r="I65">
        <v>24</v>
      </c>
      <c r="J65">
        <v>17</v>
      </c>
      <c r="K65">
        <v>8</v>
      </c>
      <c r="L65">
        <v>21.445242</v>
      </c>
      <c r="M65">
        <v>21.445242</v>
      </c>
      <c r="N65">
        <v>351.53822000000002</v>
      </c>
      <c r="O65">
        <v>351.53822000000002</v>
      </c>
      <c r="P65">
        <v>20.661918</v>
      </c>
      <c r="Q65" t="s">
        <v>3012</v>
      </c>
      <c r="R65">
        <v>1143.32</v>
      </c>
      <c r="S65">
        <v>24</v>
      </c>
      <c r="T65">
        <v>19</v>
      </c>
      <c r="U65">
        <v>1830.5452</v>
      </c>
      <c r="V65">
        <v>5</v>
      </c>
      <c r="W65">
        <v>5</v>
      </c>
      <c r="X65">
        <v>145.77000000000001</v>
      </c>
      <c r="Y65">
        <v>145.77000000000001</v>
      </c>
      <c r="Z65">
        <v>0.68791517000000002</v>
      </c>
      <c r="AA65">
        <v>100.27739</v>
      </c>
      <c r="AB65">
        <v>15</v>
      </c>
      <c r="AC65">
        <v>12</v>
      </c>
      <c r="AD65">
        <v>9</v>
      </c>
      <c r="AE65">
        <v>5</v>
      </c>
      <c r="AF65">
        <v>1.5833991000000001</v>
      </c>
      <c r="AG65" t="s">
        <v>3012</v>
      </c>
      <c r="AH65">
        <v>143.49786</v>
      </c>
      <c r="AI65">
        <f t="shared" si="0"/>
        <v>28.699572000000003</v>
      </c>
      <c r="AJ65">
        <v>19.7</v>
      </c>
      <c r="AK65" t="s">
        <v>3012</v>
      </c>
      <c r="AL65">
        <v>441</v>
      </c>
      <c r="AM65">
        <v>11</v>
      </c>
      <c r="AN65">
        <v>8</v>
      </c>
      <c r="AO65">
        <v>714.03135999999995</v>
      </c>
    </row>
    <row r="66" spans="1:41">
      <c r="A66">
        <v>180</v>
      </c>
      <c r="B66">
        <v>2006</v>
      </c>
      <c r="C66">
        <v>78</v>
      </c>
      <c r="D66">
        <v>288.11</v>
      </c>
      <c r="E66">
        <v>288.11</v>
      </c>
      <c r="F66">
        <v>0.71488156000000003</v>
      </c>
      <c r="G66">
        <v>205.96453</v>
      </c>
      <c r="H66">
        <v>31</v>
      </c>
      <c r="I66">
        <v>25</v>
      </c>
      <c r="J66">
        <v>19</v>
      </c>
      <c r="K66">
        <v>10</v>
      </c>
      <c r="L66">
        <v>19.332287000000001</v>
      </c>
      <c r="M66">
        <v>19.332287000000001</v>
      </c>
      <c r="N66">
        <v>357.15652</v>
      </c>
      <c r="O66">
        <v>357.15652</v>
      </c>
      <c r="P66">
        <v>20.891667000000002</v>
      </c>
      <c r="Q66" t="s">
        <v>3012</v>
      </c>
      <c r="R66">
        <v>1239.55</v>
      </c>
      <c r="S66">
        <v>22</v>
      </c>
      <c r="T66">
        <v>20</v>
      </c>
      <c r="U66">
        <v>1990.9456</v>
      </c>
      <c r="V66">
        <v>5</v>
      </c>
      <c r="W66">
        <v>5</v>
      </c>
      <c r="X66">
        <v>121.95</v>
      </c>
      <c r="Y66">
        <v>121.95</v>
      </c>
      <c r="Z66">
        <v>0.68830933999999999</v>
      </c>
      <c r="AA66">
        <v>83.939323999999999</v>
      </c>
      <c r="AB66">
        <v>13</v>
      </c>
      <c r="AC66">
        <v>11</v>
      </c>
      <c r="AD66">
        <v>8</v>
      </c>
      <c r="AE66">
        <v>4</v>
      </c>
      <c r="AF66">
        <v>10.07837</v>
      </c>
      <c r="AG66" t="s">
        <v>3012</v>
      </c>
      <c r="AH66">
        <v>135.61809</v>
      </c>
      <c r="AI66">
        <f t="shared" si="0"/>
        <v>27.123618</v>
      </c>
      <c r="AJ66">
        <v>19.577832999999998</v>
      </c>
      <c r="AK66" t="s">
        <v>3012</v>
      </c>
      <c r="AL66">
        <v>437.33499999999998</v>
      </c>
      <c r="AM66">
        <v>9</v>
      </c>
      <c r="AN66">
        <v>8</v>
      </c>
      <c r="AO66">
        <v>713.46469000000002</v>
      </c>
    </row>
    <row r="67" spans="1:41">
      <c r="A67">
        <v>181</v>
      </c>
      <c r="B67">
        <v>2006</v>
      </c>
      <c r="C67">
        <v>94</v>
      </c>
      <c r="D67">
        <v>276.35000000000002</v>
      </c>
      <c r="E67">
        <v>276.35000000000002</v>
      </c>
      <c r="F67">
        <v>0.78906896999999998</v>
      </c>
      <c r="G67">
        <v>218.05921000000001</v>
      </c>
      <c r="H67">
        <v>44</v>
      </c>
      <c r="I67">
        <v>38</v>
      </c>
      <c r="J67">
        <v>25</v>
      </c>
      <c r="K67">
        <v>8</v>
      </c>
      <c r="L67">
        <v>30.874632999999999</v>
      </c>
      <c r="M67">
        <v>30.874632999999999</v>
      </c>
      <c r="N67">
        <v>399.78088000000002</v>
      </c>
      <c r="O67">
        <v>399.78088000000002</v>
      </c>
      <c r="P67">
        <v>17.793776999999999</v>
      </c>
      <c r="Q67" t="s">
        <v>3012</v>
      </c>
      <c r="R67">
        <v>1202.615</v>
      </c>
      <c r="S67">
        <v>28</v>
      </c>
      <c r="T67">
        <v>27</v>
      </c>
      <c r="U67">
        <v>1942.0277000000001</v>
      </c>
      <c r="V67">
        <v>4</v>
      </c>
      <c r="W67">
        <v>4</v>
      </c>
      <c r="X67">
        <v>77.61</v>
      </c>
      <c r="Y67">
        <v>77.61</v>
      </c>
      <c r="Z67">
        <v>0.76051362</v>
      </c>
      <c r="AA67">
        <v>59.023462000000002</v>
      </c>
      <c r="AB67">
        <v>15</v>
      </c>
      <c r="AC67">
        <v>13</v>
      </c>
      <c r="AD67">
        <v>7</v>
      </c>
      <c r="AE67">
        <v>2</v>
      </c>
      <c r="AF67">
        <v>18.319595</v>
      </c>
      <c r="AG67" t="s">
        <v>3012</v>
      </c>
      <c r="AH67">
        <v>95.016668999999993</v>
      </c>
      <c r="AI67">
        <f t="shared" si="0"/>
        <v>19.0033338</v>
      </c>
      <c r="AJ67">
        <v>12.906000000000001</v>
      </c>
      <c r="AK67" t="s">
        <v>3012</v>
      </c>
      <c r="AL67">
        <v>237.18</v>
      </c>
      <c r="AM67">
        <v>6</v>
      </c>
      <c r="AN67">
        <v>6</v>
      </c>
      <c r="AO67">
        <v>382.42435999999998</v>
      </c>
    </row>
    <row r="68" spans="1:41">
      <c r="A68">
        <v>182</v>
      </c>
      <c r="B68">
        <v>2007</v>
      </c>
      <c r="C68">
        <v>83</v>
      </c>
      <c r="D68">
        <v>255.5</v>
      </c>
      <c r="E68">
        <v>255.5</v>
      </c>
      <c r="F68">
        <v>0.73360365000000005</v>
      </c>
      <c r="G68">
        <v>187.43573000000001</v>
      </c>
      <c r="H68">
        <v>36</v>
      </c>
      <c r="I68">
        <v>28</v>
      </c>
      <c r="J68">
        <v>17</v>
      </c>
      <c r="K68">
        <v>8</v>
      </c>
      <c r="L68">
        <v>33.727544000000002</v>
      </c>
      <c r="M68">
        <v>33.727544000000002</v>
      </c>
      <c r="N68">
        <v>385.52969999999999</v>
      </c>
      <c r="O68">
        <v>385.52969999999999</v>
      </c>
      <c r="P68">
        <v>19.800602000000001</v>
      </c>
      <c r="Q68" t="s">
        <v>3012</v>
      </c>
      <c r="R68">
        <v>1228.45</v>
      </c>
      <c r="S68">
        <v>27</v>
      </c>
      <c r="T68">
        <v>24</v>
      </c>
      <c r="U68">
        <v>1985.7677000000001</v>
      </c>
      <c r="V68">
        <v>4</v>
      </c>
      <c r="W68">
        <v>4</v>
      </c>
      <c r="X68">
        <v>84.26</v>
      </c>
      <c r="Y68">
        <v>84.26</v>
      </c>
      <c r="Z68">
        <v>0.64968976000000001</v>
      </c>
      <c r="AA68">
        <v>54.742859000000003</v>
      </c>
      <c r="AB68">
        <v>14</v>
      </c>
      <c r="AC68">
        <v>9</v>
      </c>
      <c r="AD68">
        <v>5</v>
      </c>
      <c r="AE68">
        <v>3</v>
      </c>
      <c r="AF68">
        <v>42.895543000000004</v>
      </c>
      <c r="AG68" t="s">
        <v>3012</v>
      </c>
      <c r="AH68">
        <v>147.55416</v>
      </c>
      <c r="AI68">
        <f t="shared" ref="AI68:AI131" si="1">AH68*0.2</f>
        <v>29.510832000000001</v>
      </c>
      <c r="AJ68">
        <v>19.737666999999998</v>
      </c>
      <c r="AK68" t="s">
        <v>3012</v>
      </c>
      <c r="AL68">
        <v>442.13</v>
      </c>
      <c r="AM68">
        <v>9</v>
      </c>
      <c r="AN68">
        <v>8</v>
      </c>
      <c r="AO68">
        <v>713.59945000000005</v>
      </c>
    </row>
    <row r="69" spans="1:41">
      <c r="A69">
        <v>183</v>
      </c>
      <c r="B69">
        <v>2007</v>
      </c>
      <c r="C69">
        <v>83</v>
      </c>
      <c r="D69">
        <v>251.96</v>
      </c>
      <c r="E69">
        <v>251.96</v>
      </c>
      <c r="F69">
        <v>0.74651402</v>
      </c>
      <c r="G69">
        <v>188.09166999999999</v>
      </c>
      <c r="H69">
        <v>36</v>
      </c>
      <c r="I69">
        <v>29</v>
      </c>
      <c r="J69">
        <v>15</v>
      </c>
      <c r="K69">
        <v>9</v>
      </c>
      <c r="L69">
        <v>36.466734000000002</v>
      </c>
      <c r="M69">
        <v>36.466734000000002</v>
      </c>
      <c r="N69">
        <v>396.57963999999998</v>
      </c>
      <c r="O69">
        <v>396.57963999999998</v>
      </c>
      <c r="P69">
        <v>19.404758999999999</v>
      </c>
      <c r="Q69" t="s">
        <v>3012</v>
      </c>
      <c r="R69">
        <v>1195.595</v>
      </c>
      <c r="S69">
        <v>25</v>
      </c>
      <c r="T69">
        <v>24</v>
      </c>
      <c r="U69">
        <v>1928.2266999999999</v>
      </c>
      <c r="V69">
        <v>4</v>
      </c>
      <c r="W69">
        <v>4</v>
      </c>
      <c r="X69">
        <v>69.319999999999993</v>
      </c>
      <c r="Y69">
        <v>69.319999999999993</v>
      </c>
      <c r="Z69">
        <v>0.64234221999999996</v>
      </c>
      <c r="AA69">
        <v>44.527161999999997</v>
      </c>
      <c r="AB69">
        <v>13</v>
      </c>
      <c r="AC69">
        <v>8</v>
      </c>
      <c r="AD69">
        <v>2</v>
      </c>
      <c r="AE69">
        <v>2</v>
      </c>
      <c r="AF69">
        <v>54.982334000000002</v>
      </c>
      <c r="AG69" t="s">
        <v>3012</v>
      </c>
      <c r="AH69">
        <v>153.98399000000001</v>
      </c>
      <c r="AI69">
        <f t="shared" si="1"/>
        <v>30.796798000000003</v>
      </c>
      <c r="AJ69">
        <v>19.413167000000001</v>
      </c>
      <c r="AK69" t="s">
        <v>3012</v>
      </c>
      <c r="AL69">
        <v>432.39499999999998</v>
      </c>
      <c r="AM69">
        <v>7</v>
      </c>
      <c r="AN69">
        <v>7</v>
      </c>
      <c r="AO69">
        <v>691.26004999999998</v>
      </c>
    </row>
    <row r="70" spans="1:41">
      <c r="A70">
        <v>184</v>
      </c>
      <c r="B70">
        <v>2007</v>
      </c>
      <c r="C70">
        <v>93</v>
      </c>
      <c r="D70">
        <v>255.31</v>
      </c>
      <c r="E70">
        <v>255.31</v>
      </c>
      <c r="F70">
        <v>0.72311389999999998</v>
      </c>
      <c r="G70">
        <v>184.61821</v>
      </c>
      <c r="H70">
        <v>36</v>
      </c>
      <c r="I70">
        <v>26</v>
      </c>
      <c r="J70">
        <v>18</v>
      </c>
      <c r="K70">
        <v>8</v>
      </c>
      <c r="L70">
        <v>36.777901</v>
      </c>
      <c r="M70">
        <v>36.777901</v>
      </c>
      <c r="N70">
        <v>403.83031</v>
      </c>
      <c r="O70">
        <v>403.83031</v>
      </c>
      <c r="P70">
        <v>19.564247000000002</v>
      </c>
      <c r="Q70" t="s">
        <v>3012</v>
      </c>
      <c r="R70">
        <v>1354.4749999999999</v>
      </c>
      <c r="S70">
        <v>28</v>
      </c>
      <c r="T70">
        <v>21</v>
      </c>
      <c r="U70">
        <v>2201.6619000000001</v>
      </c>
      <c r="V70">
        <v>4</v>
      </c>
      <c r="W70">
        <v>4</v>
      </c>
      <c r="X70">
        <v>109.19</v>
      </c>
      <c r="Y70">
        <v>109.19</v>
      </c>
      <c r="Z70">
        <v>0.70115446000000003</v>
      </c>
      <c r="AA70">
        <v>76.559055000000001</v>
      </c>
      <c r="AB70">
        <v>15</v>
      </c>
      <c r="AC70">
        <v>10</v>
      </c>
      <c r="AD70">
        <v>7</v>
      </c>
      <c r="AE70">
        <v>5</v>
      </c>
      <c r="AF70">
        <v>23.350674000000001</v>
      </c>
      <c r="AG70" t="s">
        <v>3012</v>
      </c>
      <c r="AH70">
        <v>142.45396</v>
      </c>
      <c r="AI70">
        <f t="shared" si="1"/>
        <v>28.490791999999999</v>
      </c>
      <c r="AJ70">
        <v>19.947832999999999</v>
      </c>
      <c r="AK70" t="s">
        <v>3012</v>
      </c>
      <c r="AL70">
        <v>448.435</v>
      </c>
      <c r="AM70">
        <v>10</v>
      </c>
      <c r="AN70">
        <v>9</v>
      </c>
      <c r="AO70">
        <v>729.26112000000001</v>
      </c>
    </row>
    <row r="71" spans="1:41">
      <c r="A71">
        <v>185</v>
      </c>
      <c r="B71">
        <v>2007</v>
      </c>
      <c r="C71">
        <v>102</v>
      </c>
      <c r="D71">
        <v>414.9</v>
      </c>
      <c r="E71">
        <v>414.9</v>
      </c>
      <c r="F71">
        <v>0.72418864999999999</v>
      </c>
      <c r="G71">
        <v>300.46587</v>
      </c>
      <c r="H71">
        <v>43</v>
      </c>
      <c r="I71">
        <v>33</v>
      </c>
      <c r="J71">
        <v>25</v>
      </c>
      <c r="K71">
        <v>16</v>
      </c>
      <c r="L71">
        <v>5.4984245999999999</v>
      </c>
      <c r="M71">
        <v>5.4984245999999999</v>
      </c>
      <c r="N71">
        <v>439.0403</v>
      </c>
      <c r="O71">
        <v>439.0403</v>
      </c>
      <c r="P71">
        <v>17.826373</v>
      </c>
      <c r="Q71" t="s">
        <v>3012</v>
      </c>
      <c r="R71">
        <v>1308.29</v>
      </c>
      <c r="S71">
        <v>34</v>
      </c>
      <c r="T71">
        <v>25</v>
      </c>
      <c r="U71">
        <v>2157.5178000000001</v>
      </c>
      <c r="V71">
        <v>4</v>
      </c>
      <c r="W71">
        <v>4</v>
      </c>
      <c r="X71">
        <v>81.86</v>
      </c>
      <c r="Y71">
        <v>81.86</v>
      </c>
      <c r="Z71">
        <v>0.59739478999999995</v>
      </c>
      <c r="AA71">
        <v>48.902737999999999</v>
      </c>
      <c r="AB71">
        <v>11</v>
      </c>
      <c r="AC71">
        <v>7</v>
      </c>
      <c r="AD71">
        <v>5</v>
      </c>
      <c r="AE71">
        <v>4</v>
      </c>
      <c r="AF71">
        <v>41.410466</v>
      </c>
      <c r="AG71" t="s">
        <v>3012</v>
      </c>
      <c r="AH71">
        <v>139.71779000000001</v>
      </c>
      <c r="AI71">
        <f t="shared" si="1"/>
        <v>27.943558000000003</v>
      </c>
      <c r="AJ71">
        <v>17.432500000000001</v>
      </c>
      <c r="AK71" t="s">
        <v>3012</v>
      </c>
      <c r="AL71">
        <v>372.97500000000002</v>
      </c>
      <c r="AM71">
        <v>8</v>
      </c>
      <c r="AN71">
        <v>3</v>
      </c>
      <c r="AO71">
        <v>614.40071999999998</v>
      </c>
    </row>
    <row r="72" spans="1:41">
      <c r="A72">
        <v>186</v>
      </c>
      <c r="B72">
        <v>1978</v>
      </c>
      <c r="C72">
        <v>111</v>
      </c>
      <c r="D72">
        <v>228.54</v>
      </c>
      <c r="E72">
        <v>228.54</v>
      </c>
      <c r="F72">
        <v>0.71656730000000002</v>
      </c>
      <c r="G72">
        <v>163.76428999999999</v>
      </c>
      <c r="H72">
        <v>36</v>
      </c>
      <c r="I72">
        <v>32</v>
      </c>
      <c r="J72">
        <v>15</v>
      </c>
      <c r="K72">
        <v>9</v>
      </c>
      <c r="L72">
        <v>54.210559000000003</v>
      </c>
      <c r="M72">
        <v>54.210559000000003</v>
      </c>
      <c r="N72">
        <v>499.11070000000001</v>
      </c>
      <c r="O72">
        <v>499.11070000000001</v>
      </c>
      <c r="P72">
        <v>17.918108</v>
      </c>
      <c r="Q72" t="s">
        <v>3012</v>
      </c>
      <c r="R72">
        <v>1445.92</v>
      </c>
      <c r="S72">
        <v>28</v>
      </c>
      <c r="T72">
        <v>27</v>
      </c>
      <c r="U72">
        <v>2356.1502999999998</v>
      </c>
      <c r="V72">
        <v>4</v>
      </c>
      <c r="W72">
        <v>4</v>
      </c>
      <c r="X72">
        <v>36.659999999999997</v>
      </c>
      <c r="Y72">
        <v>36.659999999999997</v>
      </c>
      <c r="Z72">
        <v>0.53189341999999995</v>
      </c>
      <c r="AA72">
        <v>19.499213000000001</v>
      </c>
      <c r="AB72">
        <v>6</v>
      </c>
      <c r="AC72">
        <v>6</v>
      </c>
      <c r="AD72">
        <v>3</v>
      </c>
      <c r="AE72">
        <v>1</v>
      </c>
      <c r="AF72">
        <v>66.842164999999994</v>
      </c>
      <c r="AG72" t="s">
        <v>3012</v>
      </c>
      <c r="AH72">
        <v>110.5621</v>
      </c>
      <c r="AI72">
        <f t="shared" si="1"/>
        <v>22.11242</v>
      </c>
      <c r="AJ72">
        <v>12.601333</v>
      </c>
      <c r="AK72" t="s">
        <v>3012</v>
      </c>
      <c r="AL72">
        <v>240.05</v>
      </c>
      <c r="AM72">
        <v>6</v>
      </c>
      <c r="AN72">
        <v>5</v>
      </c>
      <c r="AO72">
        <v>411.9905</v>
      </c>
    </row>
    <row r="73" spans="1:41">
      <c r="A73">
        <v>187</v>
      </c>
      <c r="B73">
        <v>1978</v>
      </c>
      <c r="C73">
        <v>98</v>
      </c>
      <c r="D73">
        <v>262.42</v>
      </c>
      <c r="E73">
        <v>262.42</v>
      </c>
      <c r="F73">
        <v>0.6806101</v>
      </c>
      <c r="G73">
        <v>178.60570000000001</v>
      </c>
      <c r="H73">
        <v>32</v>
      </c>
      <c r="I73">
        <v>29</v>
      </c>
      <c r="J73">
        <v>16</v>
      </c>
      <c r="K73">
        <v>9</v>
      </c>
      <c r="L73">
        <v>44.732157999999998</v>
      </c>
      <c r="M73">
        <v>44.732157999999998</v>
      </c>
      <c r="N73">
        <v>474.81499000000002</v>
      </c>
      <c r="O73">
        <v>474.81499000000002</v>
      </c>
      <c r="P73">
        <v>19.840254999999999</v>
      </c>
      <c r="Q73" t="s">
        <v>3012</v>
      </c>
      <c r="R73">
        <v>1454.345</v>
      </c>
      <c r="S73">
        <v>25</v>
      </c>
      <c r="T73">
        <v>25</v>
      </c>
      <c r="U73">
        <v>2325.6208999999999</v>
      </c>
      <c r="V73">
        <v>4</v>
      </c>
      <c r="W73">
        <v>4</v>
      </c>
      <c r="X73">
        <v>77.94</v>
      </c>
      <c r="Y73">
        <v>77.94</v>
      </c>
      <c r="Z73">
        <v>0.60262333999999995</v>
      </c>
      <c r="AA73">
        <v>46.968463</v>
      </c>
      <c r="AB73">
        <v>11</v>
      </c>
      <c r="AC73">
        <v>10</v>
      </c>
      <c r="AD73">
        <v>4</v>
      </c>
      <c r="AE73">
        <v>2</v>
      </c>
      <c r="AF73">
        <v>49.353659</v>
      </c>
      <c r="AG73" t="s">
        <v>3012</v>
      </c>
      <c r="AH73">
        <v>153.89068</v>
      </c>
      <c r="AI73">
        <f t="shared" si="1"/>
        <v>30.778136000000003</v>
      </c>
      <c r="AJ73">
        <v>18.025832999999999</v>
      </c>
      <c r="AK73" t="s">
        <v>3012</v>
      </c>
      <c r="AL73">
        <v>390.77499999999998</v>
      </c>
      <c r="AM73">
        <v>8</v>
      </c>
      <c r="AN73">
        <v>7</v>
      </c>
      <c r="AO73">
        <v>618.61913000000004</v>
      </c>
    </row>
    <row r="74" spans="1:41">
      <c r="A74">
        <v>188</v>
      </c>
      <c r="B74">
        <v>1978</v>
      </c>
      <c r="C74">
        <v>95</v>
      </c>
      <c r="D74">
        <v>254.02</v>
      </c>
      <c r="E74">
        <v>254.02</v>
      </c>
      <c r="F74">
        <v>0.73121161000000001</v>
      </c>
      <c r="G74">
        <v>185.74236999999999</v>
      </c>
      <c r="H74">
        <v>38</v>
      </c>
      <c r="I74">
        <v>31</v>
      </c>
      <c r="J74">
        <v>16</v>
      </c>
      <c r="K74">
        <v>9</v>
      </c>
      <c r="L74">
        <v>43.889583000000002</v>
      </c>
      <c r="M74">
        <v>43.889583000000002</v>
      </c>
      <c r="N74">
        <v>452.71451000000002</v>
      </c>
      <c r="O74">
        <v>452.71451000000002</v>
      </c>
      <c r="P74">
        <v>19.481158000000001</v>
      </c>
      <c r="Q74" t="s">
        <v>3012</v>
      </c>
      <c r="R74">
        <v>1375.71</v>
      </c>
      <c r="S74">
        <v>31</v>
      </c>
      <c r="T74">
        <v>25</v>
      </c>
      <c r="U74">
        <v>2217.2582000000002</v>
      </c>
      <c r="V74">
        <v>4</v>
      </c>
      <c r="W74">
        <v>4</v>
      </c>
      <c r="X74">
        <v>106</v>
      </c>
      <c r="Y74">
        <v>106</v>
      </c>
      <c r="Z74">
        <v>0.76617287999999995</v>
      </c>
      <c r="AA74">
        <v>81.214326</v>
      </c>
      <c r="AB74">
        <v>18</v>
      </c>
      <c r="AC74">
        <v>15</v>
      </c>
      <c r="AD74">
        <v>7</v>
      </c>
      <c r="AE74">
        <v>3</v>
      </c>
      <c r="AF74">
        <v>26.834781</v>
      </c>
      <c r="AG74" t="s">
        <v>3012</v>
      </c>
      <c r="AH74">
        <v>144.87757999999999</v>
      </c>
      <c r="AI74">
        <f t="shared" si="1"/>
        <v>28.975515999999999</v>
      </c>
      <c r="AJ74">
        <v>17.904667</v>
      </c>
      <c r="AK74" t="s">
        <v>3012</v>
      </c>
      <c r="AL74">
        <v>387.14</v>
      </c>
      <c r="AM74">
        <v>12</v>
      </c>
      <c r="AN74">
        <v>9</v>
      </c>
      <c r="AO74">
        <v>633.22825999999998</v>
      </c>
    </row>
    <row r="75" spans="1:41">
      <c r="A75">
        <v>189</v>
      </c>
      <c r="B75">
        <v>1978</v>
      </c>
      <c r="C75">
        <v>96</v>
      </c>
      <c r="D75">
        <v>273.55</v>
      </c>
      <c r="E75">
        <v>273.55</v>
      </c>
      <c r="F75">
        <v>0.71586212999999999</v>
      </c>
      <c r="G75">
        <v>195.82409000000001</v>
      </c>
      <c r="H75">
        <v>33</v>
      </c>
      <c r="I75">
        <v>31</v>
      </c>
      <c r="J75">
        <v>19</v>
      </c>
      <c r="K75">
        <v>11</v>
      </c>
      <c r="L75">
        <v>39.255246</v>
      </c>
      <c r="M75">
        <v>39.255246</v>
      </c>
      <c r="N75">
        <v>450.32695000000001</v>
      </c>
      <c r="O75">
        <v>450.32695000000001</v>
      </c>
      <c r="P75">
        <v>19.744792</v>
      </c>
      <c r="Q75" t="s">
        <v>3012</v>
      </c>
      <c r="R75">
        <v>1415.5</v>
      </c>
      <c r="S75">
        <v>26</v>
      </c>
      <c r="T75">
        <v>26</v>
      </c>
      <c r="U75">
        <v>2279.8847999999998</v>
      </c>
      <c r="V75">
        <v>4</v>
      </c>
      <c r="W75">
        <v>4</v>
      </c>
      <c r="X75">
        <v>109.9</v>
      </c>
      <c r="Y75">
        <v>109.9</v>
      </c>
      <c r="Z75">
        <v>0.67537933999999999</v>
      </c>
      <c r="AA75">
        <v>74.224188999999996</v>
      </c>
      <c r="AB75">
        <v>14</v>
      </c>
      <c r="AC75">
        <v>14</v>
      </c>
      <c r="AD75">
        <v>5</v>
      </c>
      <c r="AE75">
        <v>4</v>
      </c>
      <c r="AF75">
        <v>23.895099999999999</v>
      </c>
      <c r="AG75" t="s">
        <v>3012</v>
      </c>
      <c r="AH75">
        <v>144.40593999999999</v>
      </c>
      <c r="AI75">
        <f t="shared" si="1"/>
        <v>28.881187999999998</v>
      </c>
      <c r="AJ75">
        <v>18.131333000000001</v>
      </c>
      <c r="AK75" t="s">
        <v>3012</v>
      </c>
      <c r="AL75">
        <v>393.94</v>
      </c>
      <c r="AM75">
        <v>10</v>
      </c>
      <c r="AN75">
        <v>11</v>
      </c>
      <c r="AO75">
        <v>636.61681999999996</v>
      </c>
    </row>
    <row r="76" spans="1:41">
      <c r="A76">
        <v>190</v>
      </c>
      <c r="B76">
        <v>1978</v>
      </c>
      <c r="C76">
        <v>106</v>
      </c>
      <c r="D76">
        <v>291.49</v>
      </c>
      <c r="E76">
        <v>291.49</v>
      </c>
      <c r="F76">
        <v>0.70737592000000005</v>
      </c>
      <c r="G76">
        <v>206.19300999999999</v>
      </c>
      <c r="H76">
        <v>36</v>
      </c>
      <c r="I76">
        <v>31</v>
      </c>
      <c r="J76">
        <v>23</v>
      </c>
      <c r="K76">
        <v>8</v>
      </c>
      <c r="L76">
        <v>42.049002999999999</v>
      </c>
      <c r="M76">
        <v>42.049002999999999</v>
      </c>
      <c r="N76">
        <v>502.99392999999998</v>
      </c>
      <c r="O76">
        <v>502.99392999999998</v>
      </c>
      <c r="P76">
        <v>19.441320999999999</v>
      </c>
      <c r="Q76" t="s">
        <v>3012</v>
      </c>
      <c r="R76">
        <v>1530.78</v>
      </c>
      <c r="S76">
        <v>28</v>
      </c>
      <c r="T76">
        <v>28</v>
      </c>
      <c r="U76">
        <v>2463.4645</v>
      </c>
      <c r="V76">
        <v>4</v>
      </c>
      <c r="W76">
        <v>4</v>
      </c>
      <c r="X76">
        <v>57.47</v>
      </c>
      <c r="Y76">
        <v>57.47</v>
      </c>
      <c r="Z76">
        <v>0.60120819000000003</v>
      </c>
      <c r="AA76">
        <v>34.551434999999998</v>
      </c>
      <c r="AB76">
        <v>9</v>
      </c>
      <c r="AC76">
        <v>7</v>
      </c>
      <c r="AD76">
        <v>5</v>
      </c>
      <c r="AE76">
        <v>1</v>
      </c>
      <c r="AF76">
        <v>60.537716000000003</v>
      </c>
      <c r="AG76" t="s">
        <v>3012</v>
      </c>
      <c r="AH76">
        <v>145.63273000000001</v>
      </c>
      <c r="AI76">
        <f t="shared" si="1"/>
        <v>29.126546000000005</v>
      </c>
      <c r="AJ76">
        <v>17.753333000000001</v>
      </c>
      <c r="AK76" t="s">
        <v>3012</v>
      </c>
      <c r="AL76">
        <v>382.6</v>
      </c>
      <c r="AM76">
        <v>8</v>
      </c>
      <c r="AN76">
        <v>6</v>
      </c>
      <c r="AO76">
        <v>615.85500000000002</v>
      </c>
    </row>
    <row r="77" spans="1:41">
      <c r="A77">
        <v>191</v>
      </c>
      <c r="B77">
        <v>1978</v>
      </c>
      <c r="C77">
        <v>118</v>
      </c>
      <c r="D77">
        <v>255.19</v>
      </c>
      <c r="E77">
        <v>255.19</v>
      </c>
      <c r="F77">
        <v>0.71879163999999995</v>
      </c>
      <c r="G77">
        <v>183.42843999999999</v>
      </c>
      <c r="H77">
        <v>38</v>
      </c>
      <c r="I77">
        <v>34</v>
      </c>
      <c r="J77">
        <v>17</v>
      </c>
      <c r="K77">
        <v>11</v>
      </c>
      <c r="L77">
        <v>51.750712</v>
      </c>
      <c r="M77">
        <v>51.750712</v>
      </c>
      <c r="N77">
        <v>528.899</v>
      </c>
      <c r="O77">
        <v>528.899</v>
      </c>
      <c r="P77">
        <v>18.093008000000001</v>
      </c>
      <c r="Q77" t="s">
        <v>3012</v>
      </c>
      <c r="R77">
        <v>1556.9849999999999</v>
      </c>
      <c r="S77">
        <v>30</v>
      </c>
      <c r="T77">
        <v>29</v>
      </c>
      <c r="U77">
        <v>2535.3454000000002</v>
      </c>
      <c r="V77">
        <v>4</v>
      </c>
      <c r="W77">
        <v>4</v>
      </c>
      <c r="X77">
        <v>36.659999999999997</v>
      </c>
      <c r="Y77">
        <v>36.659999999999997</v>
      </c>
      <c r="Z77">
        <v>0.53189341999999995</v>
      </c>
      <c r="AA77">
        <v>19.499213000000001</v>
      </c>
      <c r="AB77">
        <v>6</v>
      </c>
      <c r="AC77">
        <v>6</v>
      </c>
      <c r="AD77">
        <v>3</v>
      </c>
      <c r="AE77">
        <v>1</v>
      </c>
      <c r="AF77">
        <v>66.842164999999994</v>
      </c>
      <c r="AG77" t="s">
        <v>3012</v>
      </c>
      <c r="AH77">
        <v>110.5621</v>
      </c>
      <c r="AI77">
        <f t="shared" si="1"/>
        <v>22.11242</v>
      </c>
      <c r="AJ77">
        <v>12.601333</v>
      </c>
      <c r="AK77" t="s">
        <v>3012</v>
      </c>
      <c r="AL77">
        <v>240.05</v>
      </c>
      <c r="AM77">
        <v>6</v>
      </c>
      <c r="AN77">
        <v>5</v>
      </c>
      <c r="AO77">
        <v>411.9905</v>
      </c>
    </row>
    <row r="78" spans="1:41">
      <c r="A78">
        <v>192</v>
      </c>
      <c r="B78">
        <v>1978</v>
      </c>
      <c r="C78">
        <v>103</v>
      </c>
      <c r="D78">
        <v>278.45</v>
      </c>
      <c r="E78">
        <v>278.45</v>
      </c>
      <c r="F78">
        <v>0.68918555000000004</v>
      </c>
      <c r="G78">
        <v>191.90371999999999</v>
      </c>
      <c r="H78">
        <v>34</v>
      </c>
      <c r="I78">
        <v>31</v>
      </c>
      <c r="J78">
        <v>17</v>
      </c>
      <c r="K78">
        <v>10</v>
      </c>
      <c r="L78">
        <v>43.482461000000001</v>
      </c>
      <c r="M78">
        <v>43.482461000000001</v>
      </c>
      <c r="N78">
        <v>492.67892000000001</v>
      </c>
      <c r="O78">
        <v>492.67892000000001</v>
      </c>
      <c r="P78">
        <v>19.701892999999998</v>
      </c>
      <c r="Q78" t="s">
        <v>3012</v>
      </c>
      <c r="R78">
        <v>1514.2950000000001</v>
      </c>
      <c r="S78">
        <v>27</v>
      </c>
      <c r="T78">
        <v>26</v>
      </c>
      <c r="U78">
        <v>2427.6882999999998</v>
      </c>
      <c r="V78">
        <v>4</v>
      </c>
      <c r="W78">
        <v>4</v>
      </c>
      <c r="X78">
        <v>77.94</v>
      </c>
      <c r="Y78">
        <v>77.94</v>
      </c>
      <c r="Z78">
        <v>0.60262333999999995</v>
      </c>
      <c r="AA78">
        <v>46.968463</v>
      </c>
      <c r="AB78">
        <v>11</v>
      </c>
      <c r="AC78">
        <v>10</v>
      </c>
      <c r="AD78">
        <v>4</v>
      </c>
      <c r="AE78">
        <v>2</v>
      </c>
      <c r="AF78">
        <v>49.353659</v>
      </c>
      <c r="AG78" t="s">
        <v>3012</v>
      </c>
      <c r="AH78">
        <v>153.89068</v>
      </c>
      <c r="AI78">
        <f t="shared" si="1"/>
        <v>30.778136000000003</v>
      </c>
      <c r="AJ78">
        <v>18.025832999999999</v>
      </c>
      <c r="AK78" t="s">
        <v>3012</v>
      </c>
      <c r="AL78">
        <v>390.77499999999998</v>
      </c>
      <c r="AM78">
        <v>8</v>
      </c>
      <c r="AN78">
        <v>7</v>
      </c>
      <c r="AO78">
        <v>618.61913000000004</v>
      </c>
    </row>
    <row r="79" spans="1:41">
      <c r="A79">
        <v>193</v>
      </c>
      <c r="B79">
        <v>1978</v>
      </c>
      <c r="C79">
        <v>113</v>
      </c>
      <c r="D79">
        <v>268.8</v>
      </c>
      <c r="E79">
        <v>268.8</v>
      </c>
      <c r="F79">
        <v>0.72705047</v>
      </c>
      <c r="G79">
        <v>195.43117000000001</v>
      </c>
      <c r="H79">
        <v>42</v>
      </c>
      <c r="I79">
        <v>35</v>
      </c>
      <c r="J79">
        <v>17</v>
      </c>
      <c r="K79">
        <v>9</v>
      </c>
      <c r="L79">
        <v>46.178258</v>
      </c>
      <c r="M79">
        <v>46.178258</v>
      </c>
      <c r="N79">
        <v>499.42642000000001</v>
      </c>
      <c r="O79">
        <v>499.42642000000001</v>
      </c>
      <c r="P79">
        <v>18.491416000000001</v>
      </c>
      <c r="Q79" t="s">
        <v>3012</v>
      </c>
      <c r="R79">
        <v>1524.53</v>
      </c>
      <c r="S79">
        <v>35</v>
      </c>
      <c r="T79">
        <v>28</v>
      </c>
      <c r="U79">
        <v>2481.7397000000001</v>
      </c>
      <c r="V79">
        <v>4</v>
      </c>
      <c r="W79">
        <v>4</v>
      </c>
      <c r="X79">
        <v>106</v>
      </c>
      <c r="Y79">
        <v>106</v>
      </c>
      <c r="Z79">
        <v>0.76617287999999995</v>
      </c>
      <c r="AA79">
        <v>81.214326</v>
      </c>
      <c r="AB79">
        <v>18</v>
      </c>
      <c r="AC79">
        <v>15</v>
      </c>
      <c r="AD79">
        <v>7</v>
      </c>
      <c r="AE79">
        <v>3</v>
      </c>
      <c r="AF79">
        <v>26.834781</v>
      </c>
      <c r="AG79" t="s">
        <v>3012</v>
      </c>
      <c r="AH79">
        <v>144.87757999999999</v>
      </c>
      <c r="AI79">
        <f t="shared" si="1"/>
        <v>28.975515999999999</v>
      </c>
      <c r="AJ79">
        <v>17.904667</v>
      </c>
      <c r="AK79" t="s">
        <v>3012</v>
      </c>
      <c r="AL79">
        <v>387.14</v>
      </c>
      <c r="AM79">
        <v>12</v>
      </c>
      <c r="AN79">
        <v>9</v>
      </c>
      <c r="AO79">
        <v>633.22825999999998</v>
      </c>
    </row>
    <row r="80" spans="1:41">
      <c r="A80">
        <v>194</v>
      </c>
      <c r="B80">
        <v>1978</v>
      </c>
      <c r="C80">
        <v>96</v>
      </c>
      <c r="D80">
        <v>273.55</v>
      </c>
      <c r="E80">
        <v>273.55</v>
      </c>
      <c r="F80">
        <v>0.71586212999999999</v>
      </c>
      <c r="G80">
        <v>195.82409000000001</v>
      </c>
      <c r="H80">
        <v>33</v>
      </c>
      <c r="I80">
        <v>31</v>
      </c>
      <c r="J80">
        <v>19</v>
      </c>
      <c r="K80">
        <v>11</v>
      </c>
      <c r="L80">
        <v>39.255246</v>
      </c>
      <c r="M80">
        <v>39.255246</v>
      </c>
      <c r="N80">
        <v>450.32695000000001</v>
      </c>
      <c r="O80">
        <v>450.32695000000001</v>
      </c>
      <c r="P80">
        <v>19.744792</v>
      </c>
      <c r="Q80" t="s">
        <v>3012</v>
      </c>
      <c r="R80">
        <v>1415.5</v>
      </c>
      <c r="S80">
        <v>26</v>
      </c>
      <c r="T80">
        <v>26</v>
      </c>
      <c r="U80">
        <v>2279.8847999999998</v>
      </c>
      <c r="V80">
        <v>4</v>
      </c>
      <c r="W80">
        <v>4</v>
      </c>
      <c r="X80">
        <v>109.9</v>
      </c>
      <c r="Y80">
        <v>109.9</v>
      </c>
      <c r="Z80">
        <v>0.67537933999999999</v>
      </c>
      <c r="AA80">
        <v>74.224188999999996</v>
      </c>
      <c r="AB80">
        <v>14</v>
      </c>
      <c r="AC80">
        <v>14</v>
      </c>
      <c r="AD80">
        <v>5</v>
      </c>
      <c r="AE80">
        <v>4</v>
      </c>
      <c r="AF80">
        <v>23.895099999999999</v>
      </c>
      <c r="AG80" t="s">
        <v>3012</v>
      </c>
      <c r="AH80">
        <v>144.40593999999999</v>
      </c>
      <c r="AI80">
        <f t="shared" si="1"/>
        <v>28.881187999999998</v>
      </c>
      <c r="AJ80">
        <v>18.131333000000001</v>
      </c>
      <c r="AK80" t="s">
        <v>3012</v>
      </c>
      <c r="AL80">
        <v>393.94</v>
      </c>
      <c r="AM80">
        <v>10</v>
      </c>
      <c r="AN80">
        <v>11</v>
      </c>
      <c r="AO80">
        <v>636.61681999999996</v>
      </c>
    </row>
    <row r="81" spans="1:41">
      <c r="A81">
        <v>195</v>
      </c>
      <c r="B81">
        <v>1978</v>
      </c>
      <c r="C81">
        <v>111</v>
      </c>
      <c r="D81">
        <v>308.66000000000003</v>
      </c>
      <c r="E81">
        <v>308.66000000000003</v>
      </c>
      <c r="F81">
        <v>0.71402304000000005</v>
      </c>
      <c r="G81">
        <v>220.39035000000001</v>
      </c>
      <c r="H81">
        <v>38</v>
      </c>
      <c r="I81">
        <v>33</v>
      </c>
      <c r="J81">
        <v>24</v>
      </c>
      <c r="K81">
        <v>9</v>
      </c>
      <c r="L81">
        <v>40.740437</v>
      </c>
      <c r="M81">
        <v>40.740437</v>
      </c>
      <c r="N81">
        <v>520.86108000000002</v>
      </c>
      <c r="O81">
        <v>520.86108000000002</v>
      </c>
      <c r="P81">
        <v>19.320450000000001</v>
      </c>
      <c r="Q81" t="s">
        <v>3012</v>
      </c>
      <c r="R81">
        <v>1589.57</v>
      </c>
      <c r="S81">
        <v>30</v>
      </c>
      <c r="T81">
        <v>29</v>
      </c>
      <c r="U81">
        <v>2563.6617999999999</v>
      </c>
      <c r="V81">
        <v>4</v>
      </c>
      <c r="W81">
        <v>4</v>
      </c>
      <c r="X81">
        <v>57.47</v>
      </c>
      <c r="Y81">
        <v>57.47</v>
      </c>
      <c r="Z81">
        <v>0.60120819000000003</v>
      </c>
      <c r="AA81">
        <v>34.551434999999998</v>
      </c>
      <c r="AB81">
        <v>9</v>
      </c>
      <c r="AC81">
        <v>7</v>
      </c>
      <c r="AD81">
        <v>5</v>
      </c>
      <c r="AE81">
        <v>1</v>
      </c>
      <c r="AF81">
        <v>60.537716000000003</v>
      </c>
      <c r="AG81" t="s">
        <v>3012</v>
      </c>
      <c r="AH81">
        <v>145.63273000000001</v>
      </c>
      <c r="AI81">
        <f t="shared" si="1"/>
        <v>29.126546000000005</v>
      </c>
      <c r="AJ81">
        <v>17.753333000000001</v>
      </c>
      <c r="AK81" t="s">
        <v>3012</v>
      </c>
      <c r="AL81">
        <v>382.6</v>
      </c>
      <c r="AM81">
        <v>8</v>
      </c>
      <c r="AN81">
        <v>6</v>
      </c>
      <c r="AO81">
        <v>615.85500000000002</v>
      </c>
    </row>
    <row r="82" spans="1:41">
      <c r="A82">
        <v>196</v>
      </c>
      <c r="B82">
        <v>1967</v>
      </c>
      <c r="C82">
        <v>154</v>
      </c>
      <c r="D82">
        <v>343.06</v>
      </c>
      <c r="E82">
        <v>343.06</v>
      </c>
      <c r="F82">
        <v>0.76451670000000005</v>
      </c>
      <c r="G82">
        <v>262.27510000000001</v>
      </c>
      <c r="H82">
        <v>61</v>
      </c>
      <c r="I82">
        <v>52</v>
      </c>
      <c r="J82">
        <v>25</v>
      </c>
      <c r="K82">
        <v>9</v>
      </c>
      <c r="L82">
        <v>42.642251000000002</v>
      </c>
      <c r="M82">
        <v>42.642251000000002</v>
      </c>
      <c r="N82">
        <v>598.10576000000003</v>
      </c>
      <c r="O82">
        <v>598.10576000000003</v>
      </c>
      <c r="P82">
        <v>16.982856999999999</v>
      </c>
      <c r="Q82" t="s">
        <v>3012</v>
      </c>
      <c r="R82">
        <v>1847.365</v>
      </c>
      <c r="S82">
        <v>47</v>
      </c>
      <c r="T82">
        <v>39</v>
      </c>
      <c r="U82">
        <v>3023.3161</v>
      </c>
      <c r="V82">
        <v>4</v>
      </c>
      <c r="W82">
        <v>4</v>
      </c>
      <c r="X82">
        <v>45.89</v>
      </c>
      <c r="Y82">
        <v>45.89</v>
      </c>
      <c r="Z82">
        <v>0.63660128000000005</v>
      </c>
      <c r="AA82">
        <v>29.213633000000002</v>
      </c>
      <c r="AB82">
        <v>10</v>
      </c>
      <c r="AC82">
        <v>10</v>
      </c>
      <c r="AD82">
        <v>3</v>
      </c>
      <c r="AE82">
        <v>1</v>
      </c>
      <c r="AF82">
        <v>54.430855999999999</v>
      </c>
      <c r="AG82" t="s">
        <v>3012</v>
      </c>
      <c r="AH82">
        <v>100.70411</v>
      </c>
      <c r="AI82">
        <f t="shared" si="1"/>
        <v>20.140822</v>
      </c>
      <c r="AJ82">
        <v>10.325333000000001</v>
      </c>
      <c r="AK82" t="s">
        <v>3012</v>
      </c>
      <c r="AL82">
        <v>161.76499999999999</v>
      </c>
      <c r="AM82">
        <v>5</v>
      </c>
      <c r="AN82">
        <v>3</v>
      </c>
      <c r="AO82">
        <v>267.09674000000001</v>
      </c>
    </row>
    <row r="83" spans="1:41">
      <c r="A83">
        <v>197</v>
      </c>
      <c r="B83">
        <v>1967</v>
      </c>
      <c r="C83">
        <v>154</v>
      </c>
      <c r="D83">
        <v>343.06</v>
      </c>
      <c r="E83">
        <v>343.06</v>
      </c>
      <c r="F83">
        <v>0.76451670000000005</v>
      </c>
      <c r="G83">
        <v>262.27510000000001</v>
      </c>
      <c r="H83">
        <v>61</v>
      </c>
      <c r="I83">
        <v>52</v>
      </c>
      <c r="J83">
        <v>25</v>
      </c>
      <c r="K83">
        <v>9</v>
      </c>
      <c r="L83">
        <v>42.642251000000002</v>
      </c>
      <c r="M83">
        <v>42.642251000000002</v>
      </c>
      <c r="N83">
        <v>598.10576000000003</v>
      </c>
      <c r="O83">
        <v>598.10576000000003</v>
      </c>
      <c r="P83">
        <v>16.982856999999999</v>
      </c>
      <c r="Q83" t="s">
        <v>3012</v>
      </c>
      <c r="R83">
        <v>1847.365</v>
      </c>
      <c r="S83">
        <v>47</v>
      </c>
      <c r="T83">
        <v>39</v>
      </c>
      <c r="U83">
        <v>3023.3161</v>
      </c>
      <c r="V83">
        <v>4</v>
      </c>
      <c r="W83">
        <v>4</v>
      </c>
      <c r="X83">
        <v>45.89</v>
      </c>
      <c r="Y83">
        <v>45.89</v>
      </c>
      <c r="Z83">
        <v>0.63660128000000005</v>
      </c>
      <c r="AA83">
        <v>29.213633000000002</v>
      </c>
      <c r="AB83">
        <v>10</v>
      </c>
      <c r="AC83">
        <v>10</v>
      </c>
      <c r="AD83">
        <v>3</v>
      </c>
      <c r="AE83">
        <v>1</v>
      </c>
      <c r="AF83">
        <v>54.430855999999999</v>
      </c>
      <c r="AG83" t="s">
        <v>3012</v>
      </c>
      <c r="AH83">
        <v>100.70411</v>
      </c>
      <c r="AI83">
        <f t="shared" si="1"/>
        <v>20.140822</v>
      </c>
      <c r="AJ83">
        <v>10.325333000000001</v>
      </c>
      <c r="AK83" t="s">
        <v>3012</v>
      </c>
      <c r="AL83">
        <v>161.76499999999999</v>
      </c>
      <c r="AM83">
        <v>5</v>
      </c>
      <c r="AN83">
        <v>3</v>
      </c>
      <c r="AO83">
        <v>267.09674000000001</v>
      </c>
    </row>
    <row r="84" spans="1:41">
      <c r="A84">
        <v>198</v>
      </c>
      <c r="B84">
        <v>1967</v>
      </c>
      <c r="C84">
        <v>144</v>
      </c>
      <c r="D84">
        <v>527.37</v>
      </c>
      <c r="E84">
        <v>527.37</v>
      </c>
      <c r="F84">
        <v>0.74817568000000001</v>
      </c>
      <c r="G84">
        <v>394.56540999999999</v>
      </c>
      <c r="H84">
        <v>58</v>
      </c>
      <c r="I84">
        <v>53</v>
      </c>
      <c r="J84">
        <v>29</v>
      </c>
      <c r="K84">
        <v>20</v>
      </c>
      <c r="L84">
        <v>0.75871305</v>
      </c>
      <c r="M84">
        <v>0.75871305</v>
      </c>
      <c r="N84">
        <v>531.40180999999995</v>
      </c>
      <c r="O84">
        <v>531.40180999999995</v>
      </c>
      <c r="P84">
        <v>16.628125000000001</v>
      </c>
      <c r="Q84" t="s">
        <v>3012</v>
      </c>
      <c r="R84">
        <v>1676.84</v>
      </c>
      <c r="S84">
        <v>46</v>
      </c>
      <c r="T84">
        <v>41</v>
      </c>
      <c r="U84">
        <v>2782.5724</v>
      </c>
      <c r="V84">
        <v>5</v>
      </c>
      <c r="W84">
        <v>5</v>
      </c>
      <c r="X84">
        <v>124.88</v>
      </c>
      <c r="Y84">
        <v>124.88</v>
      </c>
      <c r="Z84">
        <v>0.65768473999999999</v>
      </c>
      <c r="AA84">
        <v>82.13167</v>
      </c>
      <c r="AB84">
        <v>12</v>
      </c>
      <c r="AC84">
        <v>11</v>
      </c>
      <c r="AD84">
        <v>7</v>
      </c>
      <c r="AE84">
        <v>6</v>
      </c>
      <c r="AF84">
        <v>9.3120049999999992</v>
      </c>
      <c r="AG84" t="s">
        <v>3012</v>
      </c>
      <c r="AH84">
        <v>137.7029</v>
      </c>
      <c r="AI84">
        <f t="shared" si="1"/>
        <v>27.540580000000002</v>
      </c>
      <c r="AJ84">
        <v>16.294833000000001</v>
      </c>
      <c r="AK84" t="s">
        <v>3012</v>
      </c>
      <c r="AL84">
        <v>338.84500000000003</v>
      </c>
      <c r="AM84">
        <v>8</v>
      </c>
      <c r="AN84">
        <v>7</v>
      </c>
      <c r="AO84">
        <v>560.57955000000004</v>
      </c>
    </row>
    <row r="85" spans="1:41">
      <c r="A85">
        <v>199</v>
      </c>
      <c r="B85">
        <v>1967</v>
      </c>
      <c r="C85">
        <v>144</v>
      </c>
      <c r="D85">
        <v>527.37</v>
      </c>
      <c r="E85">
        <v>527.37</v>
      </c>
      <c r="F85">
        <v>0.74817568000000001</v>
      </c>
      <c r="G85">
        <v>394.56540999999999</v>
      </c>
      <c r="H85">
        <v>58</v>
      </c>
      <c r="I85">
        <v>53</v>
      </c>
      <c r="J85">
        <v>29</v>
      </c>
      <c r="K85">
        <v>20</v>
      </c>
      <c r="L85">
        <v>0.75871305</v>
      </c>
      <c r="M85">
        <v>0.75871305</v>
      </c>
      <c r="N85">
        <v>531.40180999999995</v>
      </c>
      <c r="O85">
        <v>531.40180999999995</v>
      </c>
      <c r="P85">
        <v>16.628125000000001</v>
      </c>
      <c r="Q85" t="s">
        <v>3012</v>
      </c>
      <c r="R85">
        <v>1676.84</v>
      </c>
      <c r="S85">
        <v>46</v>
      </c>
      <c r="T85">
        <v>41</v>
      </c>
      <c r="U85">
        <v>2782.5724</v>
      </c>
      <c r="V85">
        <v>5</v>
      </c>
      <c r="W85">
        <v>5</v>
      </c>
      <c r="X85">
        <v>124.88</v>
      </c>
      <c r="Y85">
        <v>124.88</v>
      </c>
      <c r="Z85">
        <v>0.65768473999999999</v>
      </c>
      <c r="AA85">
        <v>82.13167</v>
      </c>
      <c r="AB85">
        <v>12</v>
      </c>
      <c r="AC85">
        <v>11</v>
      </c>
      <c r="AD85">
        <v>7</v>
      </c>
      <c r="AE85">
        <v>6</v>
      </c>
      <c r="AF85">
        <v>9.3120049999999992</v>
      </c>
      <c r="AG85" t="s">
        <v>3012</v>
      </c>
      <c r="AH85">
        <v>137.7029</v>
      </c>
      <c r="AI85">
        <f t="shared" si="1"/>
        <v>27.540580000000002</v>
      </c>
      <c r="AJ85">
        <v>16.294833000000001</v>
      </c>
      <c r="AK85" t="s">
        <v>3012</v>
      </c>
      <c r="AL85">
        <v>338.84500000000003</v>
      </c>
      <c r="AM85">
        <v>8</v>
      </c>
      <c r="AN85">
        <v>7</v>
      </c>
      <c r="AO85">
        <v>560.57955000000004</v>
      </c>
    </row>
    <row r="86" spans="1:41">
      <c r="A86">
        <v>200</v>
      </c>
      <c r="B86">
        <v>1968</v>
      </c>
      <c r="C86">
        <v>141</v>
      </c>
      <c r="D86">
        <v>319.02999999999997</v>
      </c>
      <c r="E86">
        <v>319.02999999999997</v>
      </c>
      <c r="F86">
        <v>0.74242377000000004</v>
      </c>
      <c r="G86">
        <v>236.85545999999999</v>
      </c>
      <c r="H86">
        <v>51</v>
      </c>
      <c r="I86">
        <v>38</v>
      </c>
      <c r="J86">
        <v>22</v>
      </c>
      <c r="K86">
        <v>10</v>
      </c>
      <c r="L86">
        <v>37.725228000000001</v>
      </c>
      <c r="M86">
        <v>37.725228000000001</v>
      </c>
      <c r="N86">
        <v>512.29413</v>
      </c>
      <c r="O86">
        <v>512.29413</v>
      </c>
      <c r="P86">
        <v>17.303758999999999</v>
      </c>
      <c r="Q86" t="s">
        <v>3012</v>
      </c>
      <c r="R86">
        <v>1734.83</v>
      </c>
      <c r="S86">
        <v>40</v>
      </c>
      <c r="T86">
        <v>33</v>
      </c>
      <c r="U86">
        <v>2877.4661000000001</v>
      </c>
      <c r="V86">
        <v>4</v>
      </c>
      <c r="W86">
        <v>4</v>
      </c>
      <c r="X86">
        <v>72.3</v>
      </c>
      <c r="Y86">
        <v>72.3</v>
      </c>
      <c r="Z86">
        <v>0.7468998</v>
      </c>
      <c r="AA86">
        <v>54.000855999999999</v>
      </c>
      <c r="AB86">
        <v>16</v>
      </c>
      <c r="AC86">
        <v>11</v>
      </c>
      <c r="AD86">
        <v>5</v>
      </c>
      <c r="AE86">
        <v>1</v>
      </c>
      <c r="AF86">
        <v>41.154595</v>
      </c>
      <c r="AG86" t="s">
        <v>3012</v>
      </c>
      <c r="AH86">
        <v>122.86431</v>
      </c>
      <c r="AI86">
        <f t="shared" si="1"/>
        <v>24.572862000000001</v>
      </c>
      <c r="AJ86">
        <v>16.221</v>
      </c>
      <c r="AK86" t="s">
        <v>3012</v>
      </c>
      <c r="AL86">
        <v>336.63</v>
      </c>
      <c r="AM86">
        <v>9</v>
      </c>
      <c r="AN86">
        <v>9</v>
      </c>
      <c r="AO86">
        <v>572.77067999999997</v>
      </c>
    </row>
    <row r="87" spans="1:41">
      <c r="A87">
        <v>201</v>
      </c>
      <c r="B87">
        <v>1968</v>
      </c>
      <c r="C87">
        <v>141</v>
      </c>
      <c r="D87">
        <v>319.02999999999997</v>
      </c>
      <c r="E87">
        <v>319.02999999999997</v>
      </c>
      <c r="F87">
        <v>0.74242377000000004</v>
      </c>
      <c r="G87">
        <v>236.85545999999999</v>
      </c>
      <c r="H87">
        <v>51</v>
      </c>
      <c r="I87">
        <v>38</v>
      </c>
      <c r="J87">
        <v>22</v>
      </c>
      <c r="K87">
        <v>10</v>
      </c>
      <c r="L87">
        <v>37.725228000000001</v>
      </c>
      <c r="M87">
        <v>37.725228000000001</v>
      </c>
      <c r="N87">
        <v>512.29413</v>
      </c>
      <c r="O87">
        <v>512.29413</v>
      </c>
      <c r="P87">
        <v>17.303758999999999</v>
      </c>
      <c r="Q87" t="s">
        <v>3012</v>
      </c>
      <c r="R87">
        <v>1734.83</v>
      </c>
      <c r="S87">
        <v>40</v>
      </c>
      <c r="T87">
        <v>33</v>
      </c>
      <c r="U87">
        <v>2877.4661000000001</v>
      </c>
      <c r="V87">
        <v>4</v>
      </c>
      <c r="W87">
        <v>4</v>
      </c>
      <c r="X87">
        <v>72.3</v>
      </c>
      <c r="Y87">
        <v>72.3</v>
      </c>
      <c r="Z87">
        <v>0.7468998</v>
      </c>
      <c r="AA87">
        <v>54.000855999999999</v>
      </c>
      <c r="AB87">
        <v>16</v>
      </c>
      <c r="AC87">
        <v>11</v>
      </c>
      <c r="AD87">
        <v>5</v>
      </c>
      <c r="AE87">
        <v>1</v>
      </c>
      <c r="AF87">
        <v>41.154595</v>
      </c>
      <c r="AG87" t="s">
        <v>3012</v>
      </c>
      <c r="AH87">
        <v>122.86431</v>
      </c>
      <c r="AI87">
        <f t="shared" si="1"/>
        <v>24.572862000000001</v>
      </c>
      <c r="AJ87">
        <v>16.221</v>
      </c>
      <c r="AK87" t="s">
        <v>3012</v>
      </c>
      <c r="AL87">
        <v>336.63</v>
      </c>
      <c r="AM87">
        <v>9</v>
      </c>
      <c r="AN87">
        <v>9</v>
      </c>
      <c r="AO87">
        <v>572.77067999999997</v>
      </c>
    </row>
    <row r="88" spans="1:41">
      <c r="A88">
        <v>202</v>
      </c>
      <c r="B88">
        <v>1968</v>
      </c>
      <c r="C88">
        <v>148</v>
      </c>
      <c r="D88">
        <v>363.69</v>
      </c>
      <c r="E88">
        <v>363.69</v>
      </c>
      <c r="F88">
        <v>0.74517836000000004</v>
      </c>
      <c r="G88">
        <v>271.01391999999998</v>
      </c>
      <c r="H88">
        <v>55</v>
      </c>
      <c r="I88">
        <v>46</v>
      </c>
      <c r="J88">
        <v>28</v>
      </c>
      <c r="K88">
        <v>11</v>
      </c>
      <c r="L88">
        <v>34.043857000000003</v>
      </c>
      <c r="M88">
        <v>34.043857000000003</v>
      </c>
      <c r="N88">
        <v>551.41186000000005</v>
      </c>
      <c r="O88">
        <v>551.41186000000005</v>
      </c>
      <c r="P88">
        <v>16.453344999999999</v>
      </c>
      <c r="Q88" t="s">
        <v>3012</v>
      </c>
      <c r="R88">
        <v>1695.3050000000001</v>
      </c>
      <c r="S88">
        <v>41</v>
      </c>
      <c r="T88">
        <v>40</v>
      </c>
      <c r="U88">
        <v>2815.4495999999999</v>
      </c>
      <c r="V88">
        <v>4</v>
      </c>
      <c r="W88">
        <v>4</v>
      </c>
      <c r="X88">
        <v>80.819999999999993</v>
      </c>
      <c r="Y88">
        <v>80.819999999999993</v>
      </c>
      <c r="Z88">
        <v>0.74339244999999998</v>
      </c>
      <c r="AA88">
        <v>60.080978000000002</v>
      </c>
      <c r="AB88">
        <v>15</v>
      </c>
      <c r="AC88">
        <v>11</v>
      </c>
      <c r="AD88">
        <v>8</v>
      </c>
      <c r="AE88">
        <v>0</v>
      </c>
      <c r="AF88">
        <v>31.001694000000001</v>
      </c>
      <c r="AG88" t="s">
        <v>3012</v>
      </c>
      <c r="AH88">
        <v>117.13330999999999</v>
      </c>
      <c r="AI88">
        <f t="shared" si="1"/>
        <v>23.426662</v>
      </c>
      <c r="AJ88">
        <v>14.089833</v>
      </c>
      <c r="AK88" t="s">
        <v>3012</v>
      </c>
      <c r="AL88">
        <v>272.69499999999999</v>
      </c>
      <c r="AM88">
        <v>8</v>
      </c>
      <c r="AN88">
        <v>6</v>
      </c>
      <c r="AO88">
        <v>459.43668000000002</v>
      </c>
    </row>
    <row r="89" spans="1:41">
      <c r="A89">
        <v>203</v>
      </c>
      <c r="B89">
        <v>1968</v>
      </c>
      <c r="C89">
        <v>148</v>
      </c>
      <c r="D89">
        <v>363.69</v>
      </c>
      <c r="E89">
        <v>363.69</v>
      </c>
      <c r="F89">
        <v>0.74517836000000004</v>
      </c>
      <c r="G89">
        <v>271.01391999999998</v>
      </c>
      <c r="H89">
        <v>55</v>
      </c>
      <c r="I89">
        <v>46</v>
      </c>
      <c r="J89">
        <v>28</v>
      </c>
      <c r="K89">
        <v>11</v>
      </c>
      <c r="L89">
        <v>34.043857000000003</v>
      </c>
      <c r="M89">
        <v>34.043857000000003</v>
      </c>
      <c r="N89">
        <v>551.41186000000005</v>
      </c>
      <c r="O89">
        <v>551.41186000000005</v>
      </c>
      <c r="P89">
        <v>16.453344999999999</v>
      </c>
      <c r="Q89" t="s">
        <v>3012</v>
      </c>
      <c r="R89">
        <v>1695.3050000000001</v>
      </c>
      <c r="S89">
        <v>41</v>
      </c>
      <c r="T89">
        <v>40</v>
      </c>
      <c r="U89">
        <v>2815.4495999999999</v>
      </c>
      <c r="V89">
        <v>4</v>
      </c>
      <c r="W89">
        <v>4</v>
      </c>
      <c r="X89">
        <v>80.819999999999993</v>
      </c>
      <c r="Y89">
        <v>80.819999999999993</v>
      </c>
      <c r="Z89">
        <v>0.74339244999999998</v>
      </c>
      <c r="AA89">
        <v>60.080978000000002</v>
      </c>
      <c r="AB89">
        <v>15</v>
      </c>
      <c r="AC89">
        <v>11</v>
      </c>
      <c r="AD89">
        <v>8</v>
      </c>
      <c r="AE89">
        <v>0</v>
      </c>
      <c r="AF89">
        <v>31.001694000000001</v>
      </c>
      <c r="AG89" t="s">
        <v>3012</v>
      </c>
      <c r="AH89">
        <v>117.13330999999999</v>
      </c>
      <c r="AI89">
        <f t="shared" si="1"/>
        <v>23.426662</v>
      </c>
      <c r="AJ89">
        <v>14.089833</v>
      </c>
      <c r="AK89" t="s">
        <v>3012</v>
      </c>
      <c r="AL89">
        <v>272.69499999999999</v>
      </c>
      <c r="AM89">
        <v>8</v>
      </c>
      <c r="AN89">
        <v>6</v>
      </c>
      <c r="AO89">
        <v>459.43668000000002</v>
      </c>
    </row>
    <row r="90" spans="1:41">
      <c r="A90">
        <v>204</v>
      </c>
      <c r="B90">
        <v>1968</v>
      </c>
      <c r="C90">
        <v>151</v>
      </c>
      <c r="D90">
        <v>354.92</v>
      </c>
      <c r="E90">
        <v>354.92</v>
      </c>
      <c r="F90">
        <v>0.72915753999999999</v>
      </c>
      <c r="G90">
        <v>258.79259999999999</v>
      </c>
      <c r="H90">
        <v>49</v>
      </c>
      <c r="I90">
        <v>41</v>
      </c>
      <c r="J90">
        <v>27</v>
      </c>
      <c r="K90">
        <v>9</v>
      </c>
      <c r="L90">
        <v>34.157245000000003</v>
      </c>
      <c r="M90">
        <v>34.157245000000003</v>
      </c>
      <c r="N90">
        <v>539.04183999999998</v>
      </c>
      <c r="O90">
        <v>539.04183999999998</v>
      </c>
      <c r="P90">
        <v>16.923808000000001</v>
      </c>
      <c r="Q90" t="s">
        <v>3012</v>
      </c>
      <c r="R90">
        <v>1800.4949999999999</v>
      </c>
      <c r="S90">
        <v>43</v>
      </c>
      <c r="T90">
        <v>38</v>
      </c>
      <c r="U90">
        <v>2986.5254</v>
      </c>
      <c r="V90">
        <v>4</v>
      </c>
      <c r="W90">
        <v>4</v>
      </c>
      <c r="X90">
        <v>60.57</v>
      </c>
      <c r="Y90">
        <v>60.57</v>
      </c>
      <c r="Z90">
        <v>0.64620743000000003</v>
      </c>
      <c r="AA90">
        <v>39.140783999999996</v>
      </c>
      <c r="AB90">
        <v>9</v>
      </c>
      <c r="AC90">
        <v>7</v>
      </c>
      <c r="AD90">
        <v>5</v>
      </c>
      <c r="AE90">
        <v>2</v>
      </c>
      <c r="AF90">
        <v>51.473593000000001</v>
      </c>
      <c r="AG90" t="s">
        <v>3012</v>
      </c>
      <c r="AH90">
        <v>124.81864</v>
      </c>
      <c r="AI90">
        <f t="shared" si="1"/>
        <v>24.963728000000003</v>
      </c>
      <c r="AJ90">
        <v>15.422167</v>
      </c>
      <c r="AK90" t="s">
        <v>3012</v>
      </c>
      <c r="AL90">
        <v>312.66500000000002</v>
      </c>
      <c r="AM90">
        <v>8</v>
      </c>
      <c r="AN90">
        <v>6</v>
      </c>
      <c r="AO90">
        <v>531.82137</v>
      </c>
    </row>
    <row r="91" spans="1:41">
      <c r="A91">
        <v>205</v>
      </c>
      <c r="B91">
        <v>1968</v>
      </c>
      <c r="C91">
        <v>151</v>
      </c>
      <c r="D91">
        <v>354.92</v>
      </c>
      <c r="E91">
        <v>354.92</v>
      </c>
      <c r="F91">
        <v>0.72915753999999999</v>
      </c>
      <c r="G91">
        <v>258.79259999999999</v>
      </c>
      <c r="H91">
        <v>49</v>
      </c>
      <c r="I91">
        <v>41</v>
      </c>
      <c r="J91">
        <v>27</v>
      </c>
      <c r="K91">
        <v>9</v>
      </c>
      <c r="L91">
        <v>34.157245000000003</v>
      </c>
      <c r="M91">
        <v>34.157245000000003</v>
      </c>
      <c r="N91">
        <v>539.04183999999998</v>
      </c>
      <c r="O91">
        <v>539.04183999999998</v>
      </c>
      <c r="P91">
        <v>16.923808000000001</v>
      </c>
      <c r="Q91" t="s">
        <v>3012</v>
      </c>
      <c r="R91">
        <v>1800.4949999999999</v>
      </c>
      <c r="S91">
        <v>43</v>
      </c>
      <c r="T91">
        <v>38</v>
      </c>
      <c r="U91">
        <v>2986.5254</v>
      </c>
      <c r="V91">
        <v>4</v>
      </c>
      <c r="W91">
        <v>4</v>
      </c>
      <c r="X91">
        <v>60.57</v>
      </c>
      <c r="Y91">
        <v>60.57</v>
      </c>
      <c r="Z91">
        <v>0.64620743000000003</v>
      </c>
      <c r="AA91">
        <v>39.140783999999996</v>
      </c>
      <c r="AB91">
        <v>9</v>
      </c>
      <c r="AC91">
        <v>7</v>
      </c>
      <c r="AD91">
        <v>5</v>
      </c>
      <c r="AE91">
        <v>2</v>
      </c>
      <c r="AF91">
        <v>51.473593000000001</v>
      </c>
      <c r="AG91" t="s">
        <v>3012</v>
      </c>
      <c r="AH91">
        <v>124.81864</v>
      </c>
      <c r="AI91">
        <f t="shared" si="1"/>
        <v>24.963728000000003</v>
      </c>
      <c r="AJ91">
        <v>15.422167</v>
      </c>
      <c r="AK91" t="s">
        <v>3012</v>
      </c>
      <c r="AL91">
        <v>312.66500000000002</v>
      </c>
      <c r="AM91">
        <v>8</v>
      </c>
      <c r="AN91">
        <v>6</v>
      </c>
      <c r="AO91">
        <v>531.82137</v>
      </c>
    </row>
    <row r="92" spans="1:41">
      <c r="A92">
        <v>210</v>
      </c>
      <c r="B92">
        <v>1999</v>
      </c>
      <c r="C92">
        <v>147</v>
      </c>
      <c r="D92">
        <v>498.67</v>
      </c>
      <c r="E92">
        <v>498.67</v>
      </c>
      <c r="F92">
        <v>0.72299891999999999</v>
      </c>
      <c r="G92">
        <v>360.53787</v>
      </c>
      <c r="H92">
        <v>55</v>
      </c>
      <c r="I92">
        <v>50</v>
      </c>
      <c r="J92">
        <v>28</v>
      </c>
      <c r="K92">
        <v>16</v>
      </c>
      <c r="L92">
        <v>20.860765000000001</v>
      </c>
      <c r="M92">
        <v>20.860765000000001</v>
      </c>
      <c r="N92">
        <v>630.11728000000005</v>
      </c>
      <c r="O92">
        <v>630.11728000000005</v>
      </c>
      <c r="P92">
        <v>18.883230999999999</v>
      </c>
      <c r="Q92" t="s">
        <v>3012</v>
      </c>
      <c r="R92">
        <v>2040.835</v>
      </c>
      <c r="S92">
        <v>42</v>
      </c>
      <c r="T92">
        <v>41</v>
      </c>
      <c r="U92">
        <v>3270.1298999999999</v>
      </c>
      <c r="V92">
        <v>4</v>
      </c>
      <c r="W92">
        <v>4</v>
      </c>
      <c r="X92">
        <v>78.48</v>
      </c>
      <c r="Y92">
        <v>78.48</v>
      </c>
      <c r="Z92">
        <v>0.58315569</v>
      </c>
      <c r="AA92">
        <v>45.766058999999998</v>
      </c>
      <c r="AB92">
        <v>9</v>
      </c>
      <c r="AC92">
        <v>7</v>
      </c>
      <c r="AD92">
        <v>6</v>
      </c>
      <c r="AE92">
        <v>3</v>
      </c>
      <c r="AF92">
        <v>43.059452999999998</v>
      </c>
      <c r="AG92" t="s">
        <v>3012</v>
      </c>
      <c r="AH92">
        <v>137.82796999999999</v>
      </c>
      <c r="AI92">
        <f t="shared" si="1"/>
        <v>27.565594000000001</v>
      </c>
      <c r="AJ92">
        <v>16.822832999999999</v>
      </c>
      <c r="AK92" t="s">
        <v>3012</v>
      </c>
      <c r="AL92">
        <v>354.685</v>
      </c>
      <c r="AM92">
        <v>8</v>
      </c>
      <c r="AN92">
        <v>6</v>
      </c>
      <c r="AO92">
        <v>576.10562000000004</v>
      </c>
    </row>
    <row r="93" spans="1:41">
      <c r="A93">
        <v>211</v>
      </c>
      <c r="B93">
        <v>1999</v>
      </c>
      <c r="C93">
        <v>147</v>
      </c>
      <c r="D93">
        <v>498.67</v>
      </c>
      <c r="E93">
        <v>498.67</v>
      </c>
      <c r="F93">
        <v>0.72299891999999999</v>
      </c>
      <c r="G93">
        <v>360.53787</v>
      </c>
      <c r="H93">
        <v>55</v>
      </c>
      <c r="I93">
        <v>50</v>
      </c>
      <c r="J93">
        <v>28</v>
      </c>
      <c r="K93">
        <v>16</v>
      </c>
      <c r="L93">
        <v>20.860765000000001</v>
      </c>
      <c r="M93">
        <v>20.860765000000001</v>
      </c>
      <c r="N93">
        <v>630.11728000000005</v>
      </c>
      <c r="O93">
        <v>630.11728000000005</v>
      </c>
      <c r="P93">
        <v>18.883230999999999</v>
      </c>
      <c r="Q93" t="s">
        <v>3012</v>
      </c>
      <c r="R93">
        <v>2040.835</v>
      </c>
      <c r="S93">
        <v>42</v>
      </c>
      <c r="T93">
        <v>41</v>
      </c>
      <c r="U93">
        <v>3270.1298999999999</v>
      </c>
      <c r="V93">
        <v>4</v>
      </c>
      <c r="W93">
        <v>4</v>
      </c>
      <c r="X93">
        <v>78.48</v>
      </c>
      <c r="Y93">
        <v>78.48</v>
      </c>
      <c r="Z93">
        <v>0.58315569</v>
      </c>
      <c r="AA93">
        <v>45.766058999999998</v>
      </c>
      <c r="AB93">
        <v>9</v>
      </c>
      <c r="AC93">
        <v>7</v>
      </c>
      <c r="AD93">
        <v>6</v>
      </c>
      <c r="AE93">
        <v>3</v>
      </c>
      <c r="AF93">
        <v>43.059452999999998</v>
      </c>
      <c r="AG93" t="s">
        <v>3012</v>
      </c>
      <c r="AH93">
        <v>137.82796999999999</v>
      </c>
      <c r="AI93">
        <f t="shared" si="1"/>
        <v>27.565594000000001</v>
      </c>
      <c r="AJ93">
        <v>16.822832999999999</v>
      </c>
      <c r="AK93" t="s">
        <v>3012</v>
      </c>
      <c r="AL93">
        <v>354.685</v>
      </c>
      <c r="AM93">
        <v>8</v>
      </c>
      <c r="AN93">
        <v>6</v>
      </c>
      <c r="AO93">
        <v>576.10562000000004</v>
      </c>
    </row>
    <row r="94" spans="1:41">
      <c r="A94">
        <v>212</v>
      </c>
      <c r="B94">
        <v>1999</v>
      </c>
      <c r="C94">
        <v>143</v>
      </c>
      <c r="D94">
        <v>559.58000000000004</v>
      </c>
      <c r="E94">
        <v>559.58000000000004</v>
      </c>
      <c r="F94">
        <v>0.71619456999999997</v>
      </c>
      <c r="G94">
        <v>400.76816000000002</v>
      </c>
      <c r="H94">
        <v>53</v>
      </c>
      <c r="I94">
        <v>48</v>
      </c>
      <c r="J94">
        <v>31</v>
      </c>
      <c r="K94">
        <v>18</v>
      </c>
      <c r="L94">
        <v>8.6996327000000004</v>
      </c>
      <c r="M94">
        <v>8.6996327000000004</v>
      </c>
      <c r="N94">
        <v>612.90004999999996</v>
      </c>
      <c r="O94">
        <v>612.90004999999996</v>
      </c>
      <c r="P94">
        <v>18.720734</v>
      </c>
      <c r="Q94" t="s">
        <v>3012</v>
      </c>
      <c r="R94">
        <v>1962.0650000000001</v>
      </c>
      <c r="S94">
        <v>40</v>
      </c>
      <c r="T94">
        <v>36</v>
      </c>
      <c r="U94">
        <v>3169.9845999999998</v>
      </c>
      <c r="V94">
        <v>4</v>
      </c>
      <c r="W94">
        <v>4</v>
      </c>
      <c r="X94">
        <v>94.71</v>
      </c>
      <c r="Y94">
        <v>94.71</v>
      </c>
      <c r="Z94">
        <v>0.63403334</v>
      </c>
      <c r="AA94">
        <v>60.049298</v>
      </c>
      <c r="AB94">
        <v>10</v>
      </c>
      <c r="AC94">
        <v>10</v>
      </c>
      <c r="AD94">
        <v>7</v>
      </c>
      <c r="AE94">
        <v>4</v>
      </c>
      <c r="AF94">
        <v>27.598222</v>
      </c>
      <c r="AG94" t="s">
        <v>3012</v>
      </c>
      <c r="AH94">
        <v>130.8117</v>
      </c>
      <c r="AI94">
        <f t="shared" si="1"/>
        <v>26.16234</v>
      </c>
      <c r="AJ94">
        <v>15.913333</v>
      </c>
      <c r="AK94" t="s">
        <v>3012</v>
      </c>
      <c r="AL94">
        <v>327.39999999999998</v>
      </c>
      <c r="AM94">
        <v>8</v>
      </c>
      <c r="AN94">
        <v>7</v>
      </c>
      <c r="AO94">
        <v>543.74537999999995</v>
      </c>
    </row>
    <row r="95" spans="1:41">
      <c r="A95">
        <v>213</v>
      </c>
      <c r="B95">
        <v>1999</v>
      </c>
      <c r="C95">
        <v>143</v>
      </c>
      <c r="D95">
        <v>559.58000000000004</v>
      </c>
      <c r="E95">
        <v>559.58000000000004</v>
      </c>
      <c r="F95">
        <v>0.71619456999999997</v>
      </c>
      <c r="G95">
        <v>400.76816000000002</v>
      </c>
      <c r="H95">
        <v>53</v>
      </c>
      <c r="I95">
        <v>48</v>
      </c>
      <c r="J95">
        <v>31</v>
      </c>
      <c r="K95">
        <v>18</v>
      </c>
      <c r="L95">
        <v>8.6996327000000004</v>
      </c>
      <c r="M95">
        <v>8.6996327000000004</v>
      </c>
      <c r="N95">
        <v>612.90004999999996</v>
      </c>
      <c r="O95">
        <v>612.90004999999996</v>
      </c>
      <c r="P95">
        <v>18.720734</v>
      </c>
      <c r="Q95" t="s">
        <v>3012</v>
      </c>
      <c r="R95">
        <v>1962.0650000000001</v>
      </c>
      <c r="S95">
        <v>40</v>
      </c>
      <c r="T95">
        <v>36</v>
      </c>
      <c r="U95">
        <v>3169.9845999999998</v>
      </c>
      <c r="V95">
        <v>4</v>
      </c>
      <c r="W95">
        <v>4</v>
      </c>
      <c r="X95">
        <v>94.71</v>
      </c>
      <c r="Y95">
        <v>94.71</v>
      </c>
      <c r="Z95">
        <v>0.63403334</v>
      </c>
      <c r="AA95">
        <v>60.049298</v>
      </c>
      <c r="AB95">
        <v>10</v>
      </c>
      <c r="AC95">
        <v>10</v>
      </c>
      <c r="AD95">
        <v>7</v>
      </c>
      <c r="AE95">
        <v>4</v>
      </c>
      <c r="AF95">
        <v>27.598222</v>
      </c>
      <c r="AG95" t="s">
        <v>3012</v>
      </c>
      <c r="AH95">
        <v>130.8117</v>
      </c>
      <c r="AI95">
        <f t="shared" si="1"/>
        <v>26.16234</v>
      </c>
      <c r="AJ95">
        <v>15.913333</v>
      </c>
      <c r="AK95" t="s">
        <v>3012</v>
      </c>
      <c r="AL95">
        <v>327.39999999999998</v>
      </c>
      <c r="AM95">
        <v>8</v>
      </c>
      <c r="AN95">
        <v>7</v>
      </c>
      <c r="AO95">
        <v>543.74537999999995</v>
      </c>
    </row>
    <row r="96" spans="1:41">
      <c r="A96">
        <v>214</v>
      </c>
      <c r="B96">
        <v>1999</v>
      </c>
      <c r="C96">
        <v>142</v>
      </c>
      <c r="D96">
        <v>485.97</v>
      </c>
      <c r="E96">
        <v>485.97</v>
      </c>
      <c r="F96">
        <v>0.71510989999999997</v>
      </c>
      <c r="G96">
        <v>347.52195999999998</v>
      </c>
      <c r="H96">
        <v>53</v>
      </c>
      <c r="I96">
        <v>46</v>
      </c>
      <c r="J96">
        <v>26</v>
      </c>
      <c r="K96">
        <v>14</v>
      </c>
      <c r="L96">
        <v>22.232061000000002</v>
      </c>
      <c r="M96">
        <v>22.232061000000002</v>
      </c>
      <c r="N96">
        <v>624.89761999999996</v>
      </c>
      <c r="O96">
        <v>624.89761999999996</v>
      </c>
      <c r="P96">
        <v>19.141901000000001</v>
      </c>
      <c r="Q96" t="s">
        <v>3012</v>
      </c>
      <c r="R96">
        <v>2008.15</v>
      </c>
      <c r="S96">
        <v>39</v>
      </c>
      <c r="T96">
        <v>35</v>
      </c>
      <c r="U96">
        <v>3216.7249999999999</v>
      </c>
      <c r="V96">
        <v>4</v>
      </c>
      <c r="W96">
        <v>4</v>
      </c>
      <c r="X96">
        <v>77.97</v>
      </c>
      <c r="Y96">
        <v>77.97</v>
      </c>
      <c r="Z96">
        <v>0.59145566000000005</v>
      </c>
      <c r="AA96">
        <v>46.115797999999998</v>
      </c>
      <c r="AB96">
        <v>10</v>
      </c>
      <c r="AC96">
        <v>8</v>
      </c>
      <c r="AD96">
        <v>5</v>
      </c>
      <c r="AE96">
        <v>3</v>
      </c>
      <c r="AF96">
        <v>41.726011</v>
      </c>
      <c r="AG96" t="s">
        <v>3012</v>
      </c>
      <c r="AH96">
        <v>133.79898</v>
      </c>
      <c r="AI96">
        <f t="shared" si="1"/>
        <v>26.759796000000001</v>
      </c>
      <c r="AJ96">
        <v>16.335166999999998</v>
      </c>
      <c r="AK96" t="s">
        <v>3012</v>
      </c>
      <c r="AL96">
        <v>340.05500000000001</v>
      </c>
      <c r="AM96">
        <v>6</v>
      </c>
      <c r="AN96">
        <v>5</v>
      </c>
      <c r="AO96">
        <v>559.83867999999995</v>
      </c>
    </row>
    <row r="97" spans="1:41">
      <c r="A97">
        <v>215</v>
      </c>
      <c r="B97">
        <v>1999</v>
      </c>
      <c r="C97">
        <v>142</v>
      </c>
      <c r="D97">
        <v>485.97</v>
      </c>
      <c r="E97">
        <v>485.97</v>
      </c>
      <c r="F97">
        <v>0.71510989999999997</v>
      </c>
      <c r="G97">
        <v>347.52195999999998</v>
      </c>
      <c r="H97">
        <v>53</v>
      </c>
      <c r="I97">
        <v>46</v>
      </c>
      <c r="J97">
        <v>26</v>
      </c>
      <c r="K97">
        <v>14</v>
      </c>
      <c r="L97">
        <v>22.232061000000002</v>
      </c>
      <c r="M97">
        <v>22.232061000000002</v>
      </c>
      <c r="N97">
        <v>624.89761999999996</v>
      </c>
      <c r="O97">
        <v>624.89761999999996</v>
      </c>
      <c r="P97">
        <v>19.141901000000001</v>
      </c>
      <c r="Q97" t="s">
        <v>3012</v>
      </c>
      <c r="R97">
        <v>2008.15</v>
      </c>
      <c r="S97">
        <v>39</v>
      </c>
      <c r="T97">
        <v>35</v>
      </c>
      <c r="U97">
        <v>3216.7249999999999</v>
      </c>
      <c r="V97">
        <v>4</v>
      </c>
      <c r="W97">
        <v>4</v>
      </c>
      <c r="X97">
        <v>77.97</v>
      </c>
      <c r="Y97">
        <v>77.97</v>
      </c>
      <c r="Z97">
        <v>0.59145566000000005</v>
      </c>
      <c r="AA97">
        <v>46.115797999999998</v>
      </c>
      <c r="AB97">
        <v>10</v>
      </c>
      <c r="AC97">
        <v>8</v>
      </c>
      <c r="AD97">
        <v>5</v>
      </c>
      <c r="AE97">
        <v>3</v>
      </c>
      <c r="AF97">
        <v>41.726011</v>
      </c>
      <c r="AG97" t="s">
        <v>3012</v>
      </c>
      <c r="AH97">
        <v>133.79898</v>
      </c>
      <c r="AI97">
        <f t="shared" si="1"/>
        <v>26.759796000000001</v>
      </c>
      <c r="AJ97">
        <v>16.335166999999998</v>
      </c>
      <c r="AK97" t="s">
        <v>3012</v>
      </c>
      <c r="AL97">
        <v>340.05500000000001</v>
      </c>
      <c r="AM97">
        <v>6</v>
      </c>
      <c r="AN97">
        <v>5</v>
      </c>
      <c r="AO97">
        <v>559.83867999999995</v>
      </c>
    </row>
    <row r="98" spans="1:41">
      <c r="A98">
        <v>216</v>
      </c>
      <c r="B98">
        <v>1999</v>
      </c>
      <c r="C98">
        <v>143</v>
      </c>
      <c r="D98">
        <v>554.75</v>
      </c>
      <c r="E98">
        <v>554.75</v>
      </c>
      <c r="F98">
        <v>0.72635289999999997</v>
      </c>
      <c r="G98">
        <v>402.94427000000002</v>
      </c>
      <c r="H98">
        <v>57</v>
      </c>
      <c r="I98">
        <v>51</v>
      </c>
      <c r="J98">
        <v>28</v>
      </c>
      <c r="K98">
        <v>17</v>
      </c>
      <c r="L98">
        <v>7.2836316999999999</v>
      </c>
      <c r="M98">
        <v>7.2836316999999999</v>
      </c>
      <c r="N98">
        <v>598.33016999999995</v>
      </c>
      <c r="O98">
        <v>598.33016999999995</v>
      </c>
      <c r="P98">
        <v>18.802902</v>
      </c>
      <c r="Q98" t="s">
        <v>3012</v>
      </c>
      <c r="R98">
        <v>1973.8150000000001</v>
      </c>
      <c r="S98">
        <v>43</v>
      </c>
      <c r="T98">
        <v>40</v>
      </c>
      <c r="U98">
        <v>3185.2665000000002</v>
      </c>
      <c r="V98">
        <v>4</v>
      </c>
      <c r="W98">
        <v>4</v>
      </c>
      <c r="X98">
        <v>106.59</v>
      </c>
      <c r="Y98">
        <v>106.59</v>
      </c>
      <c r="Z98">
        <v>0.64582700000000004</v>
      </c>
      <c r="AA98">
        <v>68.838700000000003</v>
      </c>
      <c r="AB98">
        <v>11</v>
      </c>
      <c r="AC98">
        <v>11</v>
      </c>
      <c r="AD98">
        <v>6</v>
      </c>
      <c r="AE98">
        <v>5</v>
      </c>
      <c r="AF98">
        <v>25.323309999999999</v>
      </c>
      <c r="AG98" t="s">
        <v>3012</v>
      </c>
      <c r="AH98">
        <v>142.7353</v>
      </c>
      <c r="AI98">
        <f t="shared" si="1"/>
        <v>28.547060000000002</v>
      </c>
      <c r="AJ98">
        <v>17.996832999999999</v>
      </c>
      <c r="AK98" t="s">
        <v>3012</v>
      </c>
      <c r="AL98">
        <v>389.90499999999997</v>
      </c>
      <c r="AM98">
        <v>8</v>
      </c>
      <c r="AN98">
        <v>8</v>
      </c>
      <c r="AO98">
        <v>632.79810999999995</v>
      </c>
    </row>
    <row r="99" spans="1:41">
      <c r="A99">
        <v>217</v>
      </c>
      <c r="B99">
        <v>1999</v>
      </c>
      <c r="C99">
        <v>143</v>
      </c>
      <c r="D99">
        <v>554.75</v>
      </c>
      <c r="E99">
        <v>554.75</v>
      </c>
      <c r="F99">
        <v>0.72635289999999997</v>
      </c>
      <c r="G99">
        <v>402.94427000000002</v>
      </c>
      <c r="H99">
        <v>57</v>
      </c>
      <c r="I99">
        <v>51</v>
      </c>
      <c r="J99">
        <v>28</v>
      </c>
      <c r="K99">
        <v>17</v>
      </c>
      <c r="L99">
        <v>7.2836316999999999</v>
      </c>
      <c r="M99">
        <v>7.2836316999999999</v>
      </c>
      <c r="N99">
        <v>598.33016999999995</v>
      </c>
      <c r="O99">
        <v>598.33016999999995</v>
      </c>
      <c r="P99">
        <v>18.802902</v>
      </c>
      <c r="Q99" t="s">
        <v>3012</v>
      </c>
      <c r="R99">
        <v>1973.8150000000001</v>
      </c>
      <c r="S99">
        <v>43</v>
      </c>
      <c r="T99">
        <v>40</v>
      </c>
      <c r="U99">
        <v>3185.2665000000002</v>
      </c>
      <c r="V99">
        <v>4</v>
      </c>
      <c r="W99">
        <v>4</v>
      </c>
      <c r="X99">
        <v>106.59</v>
      </c>
      <c r="Y99">
        <v>106.59</v>
      </c>
      <c r="Z99">
        <v>0.64582700000000004</v>
      </c>
      <c r="AA99">
        <v>68.838700000000003</v>
      </c>
      <c r="AB99">
        <v>11</v>
      </c>
      <c r="AC99">
        <v>11</v>
      </c>
      <c r="AD99">
        <v>6</v>
      </c>
      <c r="AE99">
        <v>5</v>
      </c>
      <c r="AF99">
        <v>25.323309999999999</v>
      </c>
      <c r="AG99" t="s">
        <v>3012</v>
      </c>
      <c r="AH99">
        <v>142.7353</v>
      </c>
      <c r="AI99">
        <f t="shared" si="1"/>
        <v>28.547060000000002</v>
      </c>
      <c r="AJ99">
        <v>17.996832999999999</v>
      </c>
      <c r="AK99" t="s">
        <v>3012</v>
      </c>
      <c r="AL99">
        <v>389.90499999999997</v>
      </c>
      <c r="AM99">
        <v>8</v>
      </c>
      <c r="AN99">
        <v>8</v>
      </c>
      <c r="AO99">
        <v>632.79810999999995</v>
      </c>
    </row>
    <row r="100" spans="1:41">
      <c r="A100">
        <v>218</v>
      </c>
      <c r="B100">
        <v>1999</v>
      </c>
      <c r="C100">
        <v>143</v>
      </c>
      <c r="D100">
        <v>542.30999999999995</v>
      </c>
      <c r="E100">
        <v>542.30999999999995</v>
      </c>
      <c r="F100">
        <v>0.72237673000000002</v>
      </c>
      <c r="G100">
        <v>391.75211999999999</v>
      </c>
      <c r="H100">
        <v>56</v>
      </c>
      <c r="I100">
        <v>51</v>
      </c>
      <c r="J100">
        <v>29</v>
      </c>
      <c r="K100">
        <v>16</v>
      </c>
      <c r="L100">
        <v>11.355161000000001</v>
      </c>
      <c r="M100">
        <v>11.355161000000001</v>
      </c>
      <c r="N100">
        <v>611.77842999999996</v>
      </c>
      <c r="O100">
        <v>611.77842999999996</v>
      </c>
      <c r="P100">
        <v>18.911923000000002</v>
      </c>
      <c r="Q100" t="s">
        <v>3012</v>
      </c>
      <c r="R100">
        <v>1989.405</v>
      </c>
      <c r="S100">
        <v>43</v>
      </c>
      <c r="T100">
        <v>41</v>
      </c>
      <c r="U100">
        <v>3199.6457</v>
      </c>
      <c r="V100">
        <v>4</v>
      </c>
      <c r="W100">
        <v>4</v>
      </c>
      <c r="X100">
        <v>97.74</v>
      </c>
      <c r="Y100">
        <v>97.74</v>
      </c>
      <c r="Z100">
        <v>0.63623304000000003</v>
      </c>
      <c r="AA100">
        <v>62.185417999999999</v>
      </c>
      <c r="AB100">
        <v>11</v>
      </c>
      <c r="AC100">
        <v>11</v>
      </c>
      <c r="AD100">
        <v>7</v>
      </c>
      <c r="AE100">
        <v>4</v>
      </c>
      <c r="AF100">
        <v>30.491695</v>
      </c>
      <c r="AG100" t="s">
        <v>3012</v>
      </c>
      <c r="AH100">
        <v>140.61628999999999</v>
      </c>
      <c r="AI100">
        <f t="shared" si="1"/>
        <v>28.123258</v>
      </c>
      <c r="AJ100">
        <v>17.673666999999998</v>
      </c>
      <c r="AK100" t="s">
        <v>3012</v>
      </c>
      <c r="AL100">
        <v>380.21</v>
      </c>
      <c r="AM100">
        <v>8</v>
      </c>
      <c r="AN100">
        <v>8</v>
      </c>
      <c r="AO100">
        <v>618.82483000000002</v>
      </c>
    </row>
    <row r="101" spans="1:41">
      <c r="A101">
        <v>219</v>
      </c>
      <c r="B101">
        <v>1999</v>
      </c>
      <c r="C101">
        <v>143</v>
      </c>
      <c r="D101">
        <v>542.30999999999995</v>
      </c>
      <c r="E101">
        <v>542.30999999999995</v>
      </c>
      <c r="F101">
        <v>0.72237673000000002</v>
      </c>
      <c r="G101">
        <v>391.75211999999999</v>
      </c>
      <c r="H101">
        <v>56</v>
      </c>
      <c r="I101">
        <v>51</v>
      </c>
      <c r="J101">
        <v>29</v>
      </c>
      <c r="K101">
        <v>16</v>
      </c>
      <c r="L101">
        <v>11.355161000000001</v>
      </c>
      <c r="M101">
        <v>11.355161000000001</v>
      </c>
      <c r="N101">
        <v>611.77842999999996</v>
      </c>
      <c r="O101">
        <v>611.77842999999996</v>
      </c>
      <c r="P101">
        <v>18.911923000000002</v>
      </c>
      <c r="Q101" t="s">
        <v>3012</v>
      </c>
      <c r="R101">
        <v>1989.405</v>
      </c>
      <c r="S101">
        <v>43</v>
      </c>
      <c r="T101">
        <v>41</v>
      </c>
      <c r="U101">
        <v>3199.6457</v>
      </c>
      <c r="V101">
        <v>4</v>
      </c>
      <c r="W101">
        <v>4</v>
      </c>
      <c r="X101">
        <v>97.74</v>
      </c>
      <c r="Y101">
        <v>97.74</v>
      </c>
      <c r="Z101">
        <v>0.63623304000000003</v>
      </c>
      <c r="AA101">
        <v>62.185417999999999</v>
      </c>
      <c r="AB101">
        <v>11</v>
      </c>
      <c r="AC101">
        <v>11</v>
      </c>
      <c r="AD101">
        <v>7</v>
      </c>
      <c r="AE101">
        <v>4</v>
      </c>
      <c r="AF101">
        <v>30.491695</v>
      </c>
      <c r="AG101" t="s">
        <v>3012</v>
      </c>
      <c r="AH101">
        <v>140.61628999999999</v>
      </c>
      <c r="AI101">
        <f t="shared" si="1"/>
        <v>28.123258</v>
      </c>
      <c r="AJ101">
        <v>17.673666999999998</v>
      </c>
      <c r="AK101" t="s">
        <v>3012</v>
      </c>
      <c r="AL101">
        <v>380.21</v>
      </c>
      <c r="AM101">
        <v>8</v>
      </c>
      <c r="AN101">
        <v>8</v>
      </c>
      <c r="AO101">
        <v>618.82483000000002</v>
      </c>
    </row>
    <row r="102" spans="1:41">
      <c r="A102">
        <v>220</v>
      </c>
      <c r="B102">
        <v>1999</v>
      </c>
      <c r="C102">
        <v>149</v>
      </c>
      <c r="D102">
        <v>492.67</v>
      </c>
      <c r="E102">
        <v>492.67</v>
      </c>
      <c r="F102">
        <v>0.73009959999999996</v>
      </c>
      <c r="G102">
        <v>359.69817</v>
      </c>
      <c r="H102">
        <v>60</v>
      </c>
      <c r="I102">
        <v>48</v>
      </c>
      <c r="J102">
        <v>30</v>
      </c>
      <c r="K102">
        <v>12</v>
      </c>
      <c r="L102">
        <v>27.518799999999999</v>
      </c>
      <c r="M102">
        <v>27.518799999999999</v>
      </c>
      <c r="N102">
        <v>679.72109</v>
      </c>
      <c r="O102">
        <v>679.72109</v>
      </c>
      <c r="P102">
        <v>18.556778999999999</v>
      </c>
      <c r="Q102" t="s">
        <v>3012</v>
      </c>
      <c r="R102">
        <v>2019.96</v>
      </c>
      <c r="S102">
        <v>50</v>
      </c>
      <c r="T102">
        <v>38</v>
      </c>
      <c r="U102">
        <v>3226.7008000000001</v>
      </c>
      <c r="V102">
        <v>4</v>
      </c>
      <c r="W102">
        <v>4</v>
      </c>
      <c r="X102">
        <v>60.82</v>
      </c>
      <c r="Y102">
        <v>60.82</v>
      </c>
      <c r="Z102">
        <v>0.57578333999999998</v>
      </c>
      <c r="AA102">
        <v>35.019142000000002</v>
      </c>
      <c r="AB102">
        <v>10</v>
      </c>
      <c r="AC102">
        <v>7</v>
      </c>
      <c r="AD102">
        <v>4</v>
      </c>
      <c r="AE102">
        <v>2</v>
      </c>
      <c r="AF102">
        <v>57.098646000000002</v>
      </c>
      <c r="AG102" t="s">
        <v>3012</v>
      </c>
      <c r="AH102">
        <v>141.76709</v>
      </c>
      <c r="AI102">
        <f t="shared" si="1"/>
        <v>28.353418000000001</v>
      </c>
      <c r="AJ102">
        <v>14.936166999999999</v>
      </c>
      <c r="AK102" t="s">
        <v>3012</v>
      </c>
      <c r="AL102">
        <v>298.08499999999998</v>
      </c>
      <c r="AM102">
        <v>9</v>
      </c>
      <c r="AN102">
        <v>6</v>
      </c>
      <c r="AO102">
        <v>492.88702000000001</v>
      </c>
    </row>
    <row r="103" spans="1:41">
      <c r="A103">
        <v>221</v>
      </c>
      <c r="B103">
        <v>1999</v>
      </c>
      <c r="C103">
        <v>149</v>
      </c>
      <c r="D103">
        <v>492.67</v>
      </c>
      <c r="E103">
        <v>492.67</v>
      </c>
      <c r="F103">
        <v>0.73009959999999996</v>
      </c>
      <c r="G103">
        <v>359.69817</v>
      </c>
      <c r="H103">
        <v>60</v>
      </c>
      <c r="I103">
        <v>48</v>
      </c>
      <c r="J103">
        <v>30</v>
      </c>
      <c r="K103">
        <v>12</v>
      </c>
      <c r="L103">
        <v>27.518799999999999</v>
      </c>
      <c r="M103">
        <v>27.518799999999999</v>
      </c>
      <c r="N103">
        <v>679.72109</v>
      </c>
      <c r="O103">
        <v>679.72109</v>
      </c>
      <c r="P103">
        <v>18.556778999999999</v>
      </c>
      <c r="Q103" t="s">
        <v>3012</v>
      </c>
      <c r="R103">
        <v>2019.96</v>
      </c>
      <c r="S103">
        <v>50</v>
      </c>
      <c r="T103">
        <v>38</v>
      </c>
      <c r="U103">
        <v>3226.7008000000001</v>
      </c>
      <c r="V103">
        <v>4</v>
      </c>
      <c r="W103">
        <v>4</v>
      </c>
      <c r="X103">
        <v>60.82</v>
      </c>
      <c r="Y103">
        <v>60.82</v>
      </c>
      <c r="Z103">
        <v>0.57578333999999998</v>
      </c>
      <c r="AA103">
        <v>35.019142000000002</v>
      </c>
      <c r="AB103">
        <v>10</v>
      </c>
      <c r="AC103">
        <v>7</v>
      </c>
      <c r="AD103">
        <v>4</v>
      </c>
      <c r="AE103">
        <v>2</v>
      </c>
      <c r="AF103">
        <v>57.098646000000002</v>
      </c>
      <c r="AG103" t="s">
        <v>3012</v>
      </c>
      <c r="AH103">
        <v>141.76709</v>
      </c>
      <c r="AI103">
        <f t="shared" si="1"/>
        <v>28.353418000000001</v>
      </c>
      <c r="AJ103">
        <v>14.936166999999999</v>
      </c>
      <c r="AK103" t="s">
        <v>3012</v>
      </c>
      <c r="AL103">
        <v>298.08499999999998</v>
      </c>
      <c r="AM103">
        <v>9</v>
      </c>
      <c r="AN103">
        <v>6</v>
      </c>
      <c r="AO103">
        <v>492.88702000000001</v>
      </c>
    </row>
    <row r="104" spans="1:41">
      <c r="A104">
        <v>222</v>
      </c>
      <c r="B104">
        <v>1999</v>
      </c>
      <c r="C104">
        <v>144</v>
      </c>
      <c r="D104">
        <v>569.66</v>
      </c>
      <c r="E104">
        <v>569.66</v>
      </c>
      <c r="F104">
        <v>0.77788181999999995</v>
      </c>
      <c r="G104">
        <v>443.12815999999998</v>
      </c>
      <c r="H104">
        <v>68</v>
      </c>
      <c r="I104">
        <v>56</v>
      </c>
      <c r="J104">
        <v>33</v>
      </c>
      <c r="K104">
        <v>22</v>
      </c>
      <c r="L104">
        <v>8.7717390000000002</v>
      </c>
      <c r="M104">
        <v>8.7717390000000002</v>
      </c>
      <c r="N104">
        <v>624.43368999999996</v>
      </c>
      <c r="O104">
        <v>624.43368999999996</v>
      </c>
      <c r="P104">
        <v>14.869132</v>
      </c>
      <c r="Q104" t="s">
        <v>3012</v>
      </c>
      <c r="R104">
        <v>1431.06</v>
      </c>
      <c r="S104">
        <v>50</v>
      </c>
      <c r="T104">
        <v>49</v>
      </c>
      <c r="U104">
        <v>2415.1565999999998</v>
      </c>
      <c r="V104">
        <v>4</v>
      </c>
      <c r="W104">
        <v>4</v>
      </c>
      <c r="X104">
        <v>54.43</v>
      </c>
      <c r="Y104">
        <v>54.43</v>
      </c>
      <c r="Z104">
        <v>0.57456359999999995</v>
      </c>
      <c r="AA104">
        <v>31.273496999999999</v>
      </c>
      <c r="AB104">
        <v>9</v>
      </c>
      <c r="AC104">
        <v>7</v>
      </c>
      <c r="AD104">
        <v>5</v>
      </c>
      <c r="AE104">
        <v>2</v>
      </c>
      <c r="AF104">
        <v>61.276293000000003</v>
      </c>
      <c r="AG104" t="s">
        <v>3012</v>
      </c>
      <c r="AH104">
        <v>140.55989</v>
      </c>
      <c r="AI104">
        <f t="shared" si="1"/>
        <v>28.111978000000001</v>
      </c>
      <c r="AJ104">
        <v>10.426833</v>
      </c>
      <c r="AK104" t="s">
        <v>3012</v>
      </c>
      <c r="AL104">
        <v>172.71</v>
      </c>
      <c r="AM104">
        <v>7</v>
      </c>
      <c r="AN104">
        <v>7</v>
      </c>
      <c r="AO104">
        <v>343.46348999999998</v>
      </c>
    </row>
    <row r="105" spans="1:41">
      <c r="A105">
        <v>223</v>
      </c>
      <c r="B105">
        <v>1999</v>
      </c>
      <c r="C105">
        <v>144</v>
      </c>
      <c r="D105">
        <v>500.43</v>
      </c>
      <c r="E105">
        <v>500.43</v>
      </c>
      <c r="F105">
        <v>0.80970405000000001</v>
      </c>
      <c r="G105">
        <v>405.2002</v>
      </c>
      <c r="H105">
        <v>75</v>
      </c>
      <c r="I105">
        <v>57</v>
      </c>
      <c r="J105">
        <v>31</v>
      </c>
      <c r="K105">
        <v>20</v>
      </c>
      <c r="L105">
        <v>10.160024999999999</v>
      </c>
      <c r="M105">
        <v>10.160024999999999</v>
      </c>
      <c r="N105">
        <v>557.02374999999995</v>
      </c>
      <c r="O105">
        <v>557.02374999999995</v>
      </c>
      <c r="P105">
        <v>13.972951</v>
      </c>
      <c r="Q105" t="s">
        <v>3012</v>
      </c>
      <c r="R105">
        <v>1309.8699999999999</v>
      </c>
      <c r="S105">
        <v>60</v>
      </c>
      <c r="T105">
        <v>47</v>
      </c>
      <c r="U105">
        <v>2243.1689999999999</v>
      </c>
      <c r="V105">
        <v>4</v>
      </c>
      <c r="W105">
        <v>4</v>
      </c>
      <c r="X105">
        <v>62.61</v>
      </c>
      <c r="Y105">
        <v>62.61</v>
      </c>
      <c r="Z105">
        <v>0.64700405000000005</v>
      </c>
      <c r="AA105">
        <v>40.508923000000003</v>
      </c>
      <c r="AB105">
        <v>12</v>
      </c>
      <c r="AC105">
        <v>8</v>
      </c>
      <c r="AD105">
        <v>5</v>
      </c>
      <c r="AE105">
        <v>3</v>
      </c>
      <c r="AF105">
        <v>48.063029999999998</v>
      </c>
      <c r="AG105" t="s">
        <v>3012</v>
      </c>
      <c r="AH105">
        <v>120.54997</v>
      </c>
      <c r="AI105">
        <f t="shared" si="1"/>
        <v>24.109994</v>
      </c>
      <c r="AJ105">
        <v>9.5016666999999995</v>
      </c>
      <c r="AK105" t="s">
        <v>3012</v>
      </c>
      <c r="AL105">
        <v>152</v>
      </c>
      <c r="AM105">
        <v>9</v>
      </c>
      <c r="AN105">
        <v>7</v>
      </c>
      <c r="AO105">
        <v>299.35608000000002</v>
      </c>
    </row>
    <row r="106" spans="1:41">
      <c r="A106">
        <v>224</v>
      </c>
      <c r="B106">
        <v>1999</v>
      </c>
      <c r="C106">
        <v>142</v>
      </c>
      <c r="D106">
        <v>369.05</v>
      </c>
      <c r="E106">
        <v>369.05</v>
      </c>
      <c r="F106">
        <v>0.70674018000000005</v>
      </c>
      <c r="G106">
        <v>260.82245999999998</v>
      </c>
      <c r="H106">
        <v>50</v>
      </c>
      <c r="I106">
        <v>43</v>
      </c>
      <c r="J106">
        <v>23</v>
      </c>
      <c r="K106">
        <v>12</v>
      </c>
      <c r="L106">
        <v>42.661346999999999</v>
      </c>
      <c r="M106">
        <v>42.661346999999999</v>
      </c>
      <c r="N106">
        <v>643.63214000000005</v>
      </c>
      <c r="O106">
        <v>643.63214000000005</v>
      </c>
      <c r="P106">
        <v>19.592006999999999</v>
      </c>
      <c r="Q106" t="s">
        <v>3012</v>
      </c>
      <c r="R106">
        <v>2072.0650000000001</v>
      </c>
      <c r="S106">
        <v>44</v>
      </c>
      <c r="T106">
        <v>40</v>
      </c>
      <c r="U106">
        <v>3315.1851999999999</v>
      </c>
      <c r="V106">
        <v>4</v>
      </c>
      <c r="W106">
        <v>4</v>
      </c>
      <c r="X106">
        <v>41.16</v>
      </c>
      <c r="Y106">
        <v>41.16</v>
      </c>
      <c r="Z106">
        <v>0.57770118999999998</v>
      </c>
      <c r="AA106">
        <v>23.778181</v>
      </c>
      <c r="AB106">
        <v>9</v>
      </c>
      <c r="AC106">
        <v>7</v>
      </c>
      <c r="AD106">
        <v>3</v>
      </c>
      <c r="AE106">
        <v>1</v>
      </c>
      <c r="AF106">
        <v>69.609724999999997</v>
      </c>
      <c r="AG106" t="s">
        <v>3012</v>
      </c>
      <c r="AH106">
        <v>135.43806000000001</v>
      </c>
      <c r="AI106">
        <f t="shared" si="1"/>
        <v>27.087612000000004</v>
      </c>
      <c r="AJ106">
        <v>15.536833</v>
      </c>
      <c r="AK106" t="s">
        <v>3012</v>
      </c>
      <c r="AL106">
        <v>316.10500000000002</v>
      </c>
      <c r="AM106">
        <v>8</v>
      </c>
      <c r="AN106">
        <v>6</v>
      </c>
      <c r="AO106">
        <v>522.38360999999998</v>
      </c>
    </row>
    <row r="107" spans="1:41">
      <c r="A107">
        <v>225</v>
      </c>
      <c r="B107">
        <v>1999</v>
      </c>
      <c r="C107">
        <v>142</v>
      </c>
      <c r="D107">
        <v>369.05</v>
      </c>
      <c r="E107">
        <v>369.05</v>
      </c>
      <c r="F107">
        <v>0.70674018000000005</v>
      </c>
      <c r="G107">
        <v>260.82245999999998</v>
      </c>
      <c r="H107">
        <v>50</v>
      </c>
      <c r="I107">
        <v>43</v>
      </c>
      <c r="J107">
        <v>23</v>
      </c>
      <c r="K107">
        <v>12</v>
      </c>
      <c r="L107">
        <v>42.661346999999999</v>
      </c>
      <c r="M107">
        <v>42.661346999999999</v>
      </c>
      <c r="N107">
        <v>643.63214000000005</v>
      </c>
      <c r="O107">
        <v>643.63214000000005</v>
      </c>
      <c r="P107">
        <v>19.592006999999999</v>
      </c>
      <c r="Q107" t="s">
        <v>3012</v>
      </c>
      <c r="R107">
        <v>2072.0650000000001</v>
      </c>
      <c r="S107">
        <v>44</v>
      </c>
      <c r="T107">
        <v>40</v>
      </c>
      <c r="U107">
        <v>3315.1851999999999</v>
      </c>
      <c r="V107">
        <v>4</v>
      </c>
      <c r="W107">
        <v>4</v>
      </c>
      <c r="X107">
        <v>41.16</v>
      </c>
      <c r="Y107">
        <v>41.16</v>
      </c>
      <c r="Z107">
        <v>0.57770118999999998</v>
      </c>
      <c r="AA107">
        <v>23.778181</v>
      </c>
      <c r="AB107">
        <v>9</v>
      </c>
      <c r="AC107">
        <v>7</v>
      </c>
      <c r="AD107">
        <v>3</v>
      </c>
      <c r="AE107">
        <v>1</v>
      </c>
      <c r="AF107">
        <v>69.609724999999997</v>
      </c>
      <c r="AG107" t="s">
        <v>3012</v>
      </c>
      <c r="AH107">
        <v>135.43806000000001</v>
      </c>
      <c r="AI107">
        <f t="shared" si="1"/>
        <v>27.087612000000004</v>
      </c>
      <c r="AJ107">
        <v>15.536833</v>
      </c>
      <c r="AK107" t="s">
        <v>3012</v>
      </c>
      <c r="AL107">
        <v>316.10500000000002</v>
      </c>
      <c r="AM107">
        <v>8</v>
      </c>
      <c r="AN107">
        <v>6</v>
      </c>
      <c r="AO107">
        <v>522.38360999999998</v>
      </c>
    </row>
    <row r="108" spans="1:41">
      <c r="A108">
        <v>226</v>
      </c>
      <c r="B108">
        <v>1999</v>
      </c>
      <c r="C108">
        <v>144</v>
      </c>
      <c r="D108">
        <v>484.47</v>
      </c>
      <c r="E108">
        <v>484.47</v>
      </c>
      <c r="F108">
        <v>0.72055961999999996</v>
      </c>
      <c r="G108">
        <v>349.08951999999999</v>
      </c>
      <c r="H108">
        <v>54</v>
      </c>
      <c r="I108">
        <v>49</v>
      </c>
      <c r="J108">
        <v>26</v>
      </c>
      <c r="K108">
        <v>14</v>
      </c>
      <c r="L108">
        <v>23.642320999999999</v>
      </c>
      <c r="M108">
        <v>23.642320999999999</v>
      </c>
      <c r="N108">
        <v>634.47450000000003</v>
      </c>
      <c r="O108">
        <v>634.47450000000003</v>
      </c>
      <c r="P108">
        <v>19.170521000000001</v>
      </c>
      <c r="Q108" t="s">
        <v>3012</v>
      </c>
      <c r="R108">
        <v>2040.5550000000001</v>
      </c>
      <c r="S108">
        <v>41</v>
      </c>
      <c r="T108">
        <v>37</v>
      </c>
      <c r="U108">
        <v>3268.5513000000001</v>
      </c>
      <c r="V108">
        <v>4</v>
      </c>
      <c r="W108">
        <v>4</v>
      </c>
      <c r="X108">
        <v>82.13</v>
      </c>
      <c r="Y108">
        <v>82.13</v>
      </c>
      <c r="Z108">
        <v>0.60656332999999996</v>
      </c>
      <c r="AA108">
        <v>49.817047000000002</v>
      </c>
      <c r="AB108">
        <v>11</v>
      </c>
      <c r="AC108">
        <v>9</v>
      </c>
      <c r="AD108">
        <v>5</v>
      </c>
      <c r="AE108">
        <v>3</v>
      </c>
      <c r="AF108">
        <v>38.012034</v>
      </c>
      <c r="AG108" t="s">
        <v>3012</v>
      </c>
      <c r="AH108">
        <v>132.49346</v>
      </c>
      <c r="AI108">
        <f t="shared" si="1"/>
        <v>26.498692000000002</v>
      </c>
      <c r="AJ108">
        <v>16.403666999999999</v>
      </c>
      <c r="AK108" t="s">
        <v>3012</v>
      </c>
      <c r="AL108">
        <v>342.11</v>
      </c>
      <c r="AM108">
        <v>8</v>
      </c>
      <c r="AN108">
        <v>5</v>
      </c>
      <c r="AO108">
        <v>562.07665999999995</v>
      </c>
    </row>
    <row r="109" spans="1:41">
      <c r="A109">
        <v>227</v>
      </c>
      <c r="B109">
        <v>1999</v>
      </c>
      <c r="C109">
        <v>144</v>
      </c>
      <c r="D109">
        <v>484.47</v>
      </c>
      <c r="E109">
        <v>484.47</v>
      </c>
      <c r="F109">
        <v>0.72055961999999996</v>
      </c>
      <c r="G109">
        <v>349.08951999999999</v>
      </c>
      <c r="H109">
        <v>54</v>
      </c>
      <c r="I109">
        <v>49</v>
      </c>
      <c r="J109">
        <v>26</v>
      </c>
      <c r="K109">
        <v>14</v>
      </c>
      <c r="L109">
        <v>23.642320999999999</v>
      </c>
      <c r="M109">
        <v>23.642320999999999</v>
      </c>
      <c r="N109">
        <v>634.47450000000003</v>
      </c>
      <c r="O109">
        <v>634.47450000000003</v>
      </c>
      <c r="P109">
        <v>19.170521000000001</v>
      </c>
      <c r="Q109" t="s">
        <v>3012</v>
      </c>
      <c r="R109">
        <v>2040.5550000000001</v>
      </c>
      <c r="S109">
        <v>41</v>
      </c>
      <c r="T109">
        <v>37</v>
      </c>
      <c r="U109">
        <v>3268.5513000000001</v>
      </c>
      <c r="V109">
        <v>4</v>
      </c>
      <c r="W109">
        <v>4</v>
      </c>
      <c r="X109">
        <v>82.13</v>
      </c>
      <c r="Y109">
        <v>82.13</v>
      </c>
      <c r="Z109">
        <v>0.60656332999999996</v>
      </c>
      <c r="AA109">
        <v>49.817047000000002</v>
      </c>
      <c r="AB109">
        <v>11</v>
      </c>
      <c r="AC109">
        <v>9</v>
      </c>
      <c r="AD109">
        <v>5</v>
      </c>
      <c r="AE109">
        <v>3</v>
      </c>
      <c r="AF109">
        <v>38.012034</v>
      </c>
      <c r="AG109" t="s">
        <v>3012</v>
      </c>
      <c r="AH109">
        <v>132.49346</v>
      </c>
      <c r="AI109">
        <f t="shared" si="1"/>
        <v>26.498692000000002</v>
      </c>
      <c r="AJ109">
        <v>16.403666999999999</v>
      </c>
      <c r="AK109" t="s">
        <v>3012</v>
      </c>
      <c r="AL109">
        <v>342.11</v>
      </c>
      <c r="AM109">
        <v>8</v>
      </c>
      <c r="AN109">
        <v>5</v>
      </c>
      <c r="AO109">
        <v>562.07665999999995</v>
      </c>
    </row>
    <row r="110" spans="1:41">
      <c r="A110">
        <v>228</v>
      </c>
      <c r="B110">
        <v>1999</v>
      </c>
      <c r="C110">
        <v>153</v>
      </c>
      <c r="D110">
        <v>611.34</v>
      </c>
      <c r="E110">
        <v>611.34</v>
      </c>
      <c r="F110">
        <v>0.72900569999999998</v>
      </c>
      <c r="G110">
        <v>445.67034999999998</v>
      </c>
      <c r="H110">
        <v>58</v>
      </c>
      <c r="I110">
        <v>51</v>
      </c>
      <c r="J110">
        <v>33</v>
      </c>
      <c r="K110">
        <v>19</v>
      </c>
      <c r="L110">
        <v>4.5468726999999998</v>
      </c>
      <c r="M110">
        <v>4.5468726999999998</v>
      </c>
      <c r="N110">
        <v>640.46094000000005</v>
      </c>
      <c r="O110">
        <v>640.46094000000005</v>
      </c>
      <c r="P110">
        <v>17.542646999999999</v>
      </c>
      <c r="Q110" t="s">
        <v>3012</v>
      </c>
      <c r="R110">
        <v>1919.84</v>
      </c>
      <c r="S110">
        <v>46</v>
      </c>
      <c r="T110">
        <v>39</v>
      </c>
      <c r="U110">
        <v>3135.9908999999998</v>
      </c>
      <c r="V110">
        <v>4</v>
      </c>
      <c r="W110">
        <v>4</v>
      </c>
      <c r="X110">
        <v>54.66</v>
      </c>
      <c r="Y110">
        <v>54.66</v>
      </c>
      <c r="Z110">
        <v>0.50701521000000005</v>
      </c>
      <c r="AA110">
        <v>27.713450999999999</v>
      </c>
      <c r="AB110">
        <v>8</v>
      </c>
      <c r="AC110">
        <v>5</v>
      </c>
      <c r="AD110">
        <v>3</v>
      </c>
      <c r="AE110">
        <v>2</v>
      </c>
      <c r="AF110">
        <v>59.977983999999999</v>
      </c>
      <c r="AG110" t="s">
        <v>3012</v>
      </c>
      <c r="AH110">
        <v>136.57482999999999</v>
      </c>
      <c r="AI110">
        <f t="shared" si="1"/>
        <v>27.314965999999998</v>
      </c>
      <c r="AJ110">
        <v>14.609166999999999</v>
      </c>
      <c r="AK110" t="s">
        <v>3012</v>
      </c>
      <c r="AL110">
        <v>289.08999999999997</v>
      </c>
      <c r="AM110">
        <v>7</v>
      </c>
      <c r="AN110">
        <v>3</v>
      </c>
      <c r="AO110">
        <v>477.67165</v>
      </c>
    </row>
    <row r="111" spans="1:41">
      <c r="A111">
        <v>229</v>
      </c>
      <c r="B111">
        <v>1999</v>
      </c>
      <c r="C111">
        <v>153</v>
      </c>
      <c r="D111">
        <v>611.34</v>
      </c>
      <c r="E111">
        <v>611.34</v>
      </c>
      <c r="F111">
        <v>0.72900569999999998</v>
      </c>
      <c r="G111">
        <v>445.67034999999998</v>
      </c>
      <c r="H111">
        <v>58</v>
      </c>
      <c r="I111">
        <v>51</v>
      </c>
      <c r="J111">
        <v>33</v>
      </c>
      <c r="K111">
        <v>19</v>
      </c>
      <c r="L111">
        <v>4.5468726999999998</v>
      </c>
      <c r="M111">
        <v>4.5468726999999998</v>
      </c>
      <c r="N111">
        <v>640.46094000000005</v>
      </c>
      <c r="O111">
        <v>640.46094000000005</v>
      </c>
      <c r="P111">
        <v>17.542646999999999</v>
      </c>
      <c r="Q111" t="s">
        <v>3012</v>
      </c>
      <c r="R111">
        <v>1919.84</v>
      </c>
      <c r="S111">
        <v>46</v>
      </c>
      <c r="T111">
        <v>39</v>
      </c>
      <c r="U111">
        <v>3135.9908999999998</v>
      </c>
      <c r="V111">
        <v>4</v>
      </c>
      <c r="W111">
        <v>4</v>
      </c>
      <c r="X111">
        <v>54.66</v>
      </c>
      <c r="Y111">
        <v>54.66</v>
      </c>
      <c r="Z111">
        <v>0.50701521000000005</v>
      </c>
      <c r="AA111">
        <v>27.713450999999999</v>
      </c>
      <c r="AB111">
        <v>8</v>
      </c>
      <c r="AC111">
        <v>5</v>
      </c>
      <c r="AD111">
        <v>3</v>
      </c>
      <c r="AE111">
        <v>2</v>
      </c>
      <c r="AF111">
        <v>59.977983999999999</v>
      </c>
      <c r="AG111" t="s">
        <v>3012</v>
      </c>
      <c r="AH111">
        <v>136.57482999999999</v>
      </c>
      <c r="AI111">
        <f t="shared" si="1"/>
        <v>27.314965999999998</v>
      </c>
      <c r="AJ111">
        <v>14.609166999999999</v>
      </c>
      <c r="AK111" t="s">
        <v>3012</v>
      </c>
      <c r="AL111">
        <v>289.08999999999997</v>
      </c>
      <c r="AM111">
        <v>7</v>
      </c>
      <c r="AN111">
        <v>3</v>
      </c>
      <c r="AO111">
        <v>477.67165</v>
      </c>
    </row>
    <row r="112" spans="1:41">
      <c r="A112">
        <v>230</v>
      </c>
      <c r="B112">
        <v>1999</v>
      </c>
      <c r="C112">
        <v>136</v>
      </c>
      <c r="D112">
        <v>383.56</v>
      </c>
      <c r="E112">
        <v>383.56</v>
      </c>
      <c r="F112">
        <v>0.71493034</v>
      </c>
      <c r="G112">
        <v>274.21868000000001</v>
      </c>
      <c r="H112">
        <v>49</v>
      </c>
      <c r="I112">
        <v>44</v>
      </c>
      <c r="J112">
        <v>22</v>
      </c>
      <c r="K112">
        <v>10</v>
      </c>
      <c r="L112">
        <v>39.102840999999998</v>
      </c>
      <c r="M112">
        <v>39.102840999999998</v>
      </c>
      <c r="N112">
        <v>629.84875999999997</v>
      </c>
      <c r="O112">
        <v>629.84875999999997</v>
      </c>
      <c r="P112">
        <v>19.606985000000002</v>
      </c>
      <c r="Q112" t="s">
        <v>3012</v>
      </c>
      <c r="R112">
        <v>1986.55</v>
      </c>
      <c r="S112">
        <v>38</v>
      </c>
      <c r="T112">
        <v>33</v>
      </c>
      <c r="U112">
        <v>3175.7872000000002</v>
      </c>
      <c r="V112">
        <v>4</v>
      </c>
      <c r="W112">
        <v>4</v>
      </c>
      <c r="X112">
        <v>58.7</v>
      </c>
      <c r="Y112">
        <v>58.7</v>
      </c>
      <c r="Z112">
        <v>0.58911239000000004</v>
      </c>
      <c r="AA112">
        <v>34.580897</v>
      </c>
      <c r="AB112">
        <v>10</v>
      </c>
      <c r="AC112">
        <v>8</v>
      </c>
      <c r="AD112">
        <v>4</v>
      </c>
      <c r="AE112">
        <v>2</v>
      </c>
      <c r="AF112">
        <v>57.247315</v>
      </c>
      <c r="AG112" t="s">
        <v>3012</v>
      </c>
      <c r="AH112">
        <v>137.30132</v>
      </c>
      <c r="AI112">
        <f t="shared" si="1"/>
        <v>27.460264000000002</v>
      </c>
      <c r="AJ112">
        <v>16.390332999999998</v>
      </c>
      <c r="AK112" t="s">
        <v>3012</v>
      </c>
      <c r="AL112">
        <v>341.71</v>
      </c>
      <c r="AM112">
        <v>6</v>
      </c>
      <c r="AN112">
        <v>3</v>
      </c>
      <c r="AO112">
        <v>555.97478000000001</v>
      </c>
    </row>
    <row r="113" spans="1:41">
      <c r="A113">
        <v>231</v>
      </c>
      <c r="B113">
        <v>1999</v>
      </c>
      <c r="C113">
        <v>136</v>
      </c>
      <c r="D113">
        <v>383.56</v>
      </c>
      <c r="E113">
        <v>383.56</v>
      </c>
      <c r="F113">
        <v>0.71493034</v>
      </c>
      <c r="G113">
        <v>274.21868000000001</v>
      </c>
      <c r="H113">
        <v>49</v>
      </c>
      <c r="I113">
        <v>44</v>
      </c>
      <c r="J113">
        <v>22</v>
      </c>
      <c r="K113">
        <v>10</v>
      </c>
      <c r="L113">
        <v>39.102840999999998</v>
      </c>
      <c r="M113">
        <v>39.102840999999998</v>
      </c>
      <c r="N113">
        <v>629.84875999999997</v>
      </c>
      <c r="O113">
        <v>629.84875999999997</v>
      </c>
      <c r="P113">
        <v>19.606985000000002</v>
      </c>
      <c r="Q113" t="s">
        <v>3012</v>
      </c>
      <c r="R113">
        <v>1986.55</v>
      </c>
      <c r="S113">
        <v>38</v>
      </c>
      <c r="T113">
        <v>33</v>
      </c>
      <c r="U113">
        <v>3175.7872000000002</v>
      </c>
      <c r="V113">
        <v>4</v>
      </c>
      <c r="W113">
        <v>4</v>
      </c>
      <c r="X113">
        <v>58.7</v>
      </c>
      <c r="Y113">
        <v>58.7</v>
      </c>
      <c r="Z113">
        <v>0.58911239000000004</v>
      </c>
      <c r="AA113">
        <v>34.580897</v>
      </c>
      <c r="AB113">
        <v>10</v>
      </c>
      <c r="AC113">
        <v>8</v>
      </c>
      <c r="AD113">
        <v>4</v>
      </c>
      <c r="AE113">
        <v>2</v>
      </c>
      <c r="AF113">
        <v>57.247315</v>
      </c>
      <c r="AG113" t="s">
        <v>3012</v>
      </c>
      <c r="AH113">
        <v>137.30132</v>
      </c>
      <c r="AI113">
        <f t="shared" si="1"/>
        <v>27.460264000000002</v>
      </c>
      <c r="AJ113">
        <v>16.390332999999998</v>
      </c>
      <c r="AK113" t="s">
        <v>3012</v>
      </c>
      <c r="AL113">
        <v>341.71</v>
      </c>
      <c r="AM113">
        <v>6</v>
      </c>
      <c r="AN113">
        <v>3</v>
      </c>
      <c r="AO113">
        <v>555.97478000000001</v>
      </c>
    </row>
    <row r="114" spans="1:41">
      <c r="A114">
        <v>232</v>
      </c>
      <c r="B114">
        <v>1999</v>
      </c>
      <c r="C114">
        <v>142</v>
      </c>
      <c r="D114">
        <v>475.69</v>
      </c>
      <c r="E114">
        <v>475.69</v>
      </c>
      <c r="F114">
        <v>0.71225813000000004</v>
      </c>
      <c r="G114">
        <v>338.81407000000002</v>
      </c>
      <c r="H114">
        <v>52</v>
      </c>
      <c r="I114">
        <v>44</v>
      </c>
      <c r="J114">
        <v>28</v>
      </c>
      <c r="K114">
        <v>16</v>
      </c>
      <c r="L114">
        <v>26.319645000000001</v>
      </c>
      <c r="M114">
        <v>26.319645000000001</v>
      </c>
      <c r="N114">
        <v>645.61306999999999</v>
      </c>
      <c r="O114">
        <v>645.61306999999999</v>
      </c>
      <c r="P114">
        <v>19.403662000000001</v>
      </c>
      <c r="Q114" t="s">
        <v>3012</v>
      </c>
      <c r="R114">
        <v>2045.32</v>
      </c>
      <c r="S114">
        <v>39</v>
      </c>
      <c r="T114">
        <v>37</v>
      </c>
      <c r="U114">
        <v>3261.8665000000001</v>
      </c>
      <c r="V114">
        <v>4</v>
      </c>
      <c r="W114">
        <v>4</v>
      </c>
      <c r="X114">
        <v>72.37</v>
      </c>
      <c r="Y114">
        <v>72.37</v>
      </c>
      <c r="Z114">
        <v>0.62799419000000001</v>
      </c>
      <c r="AA114">
        <v>45.447940000000003</v>
      </c>
      <c r="AB114">
        <v>12</v>
      </c>
      <c r="AC114">
        <v>9</v>
      </c>
      <c r="AD114">
        <v>5</v>
      </c>
      <c r="AE114">
        <v>3</v>
      </c>
      <c r="AF114">
        <v>46.902267000000002</v>
      </c>
      <c r="AG114" t="s">
        <v>3012</v>
      </c>
      <c r="AH114">
        <v>136.29584</v>
      </c>
      <c r="AI114">
        <f t="shared" si="1"/>
        <v>27.259168000000003</v>
      </c>
      <c r="AJ114">
        <v>16.2285</v>
      </c>
      <c r="AK114" t="s">
        <v>3012</v>
      </c>
      <c r="AL114">
        <v>336.85500000000002</v>
      </c>
      <c r="AM114">
        <v>7</v>
      </c>
      <c r="AN114">
        <v>4</v>
      </c>
      <c r="AO114">
        <v>555.72941000000003</v>
      </c>
    </row>
    <row r="115" spans="1:41">
      <c r="A115">
        <v>233</v>
      </c>
      <c r="B115">
        <v>1999</v>
      </c>
      <c r="C115">
        <v>142</v>
      </c>
      <c r="D115">
        <v>475.69</v>
      </c>
      <c r="E115">
        <v>475.69</v>
      </c>
      <c r="F115">
        <v>0.71225813000000004</v>
      </c>
      <c r="G115">
        <v>338.81407000000002</v>
      </c>
      <c r="H115">
        <v>52</v>
      </c>
      <c r="I115">
        <v>44</v>
      </c>
      <c r="J115">
        <v>28</v>
      </c>
      <c r="K115">
        <v>16</v>
      </c>
      <c r="L115">
        <v>26.319645000000001</v>
      </c>
      <c r="M115">
        <v>26.319645000000001</v>
      </c>
      <c r="N115">
        <v>645.61306999999999</v>
      </c>
      <c r="O115">
        <v>645.61306999999999</v>
      </c>
      <c r="P115">
        <v>19.403662000000001</v>
      </c>
      <c r="Q115" t="s">
        <v>3012</v>
      </c>
      <c r="R115">
        <v>2045.32</v>
      </c>
      <c r="S115">
        <v>39</v>
      </c>
      <c r="T115">
        <v>37</v>
      </c>
      <c r="U115">
        <v>3261.8665000000001</v>
      </c>
      <c r="V115">
        <v>4</v>
      </c>
      <c r="W115">
        <v>4</v>
      </c>
      <c r="X115">
        <v>72.37</v>
      </c>
      <c r="Y115">
        <v>72.37</v>
      </c>
      <c r="Z115">
        <v>0.62799419000000001</v>
      </c>
      <c r="AA115">
        <v>45.447940000000003</v>
      </c>
      <c r="AB115">
        <v>12</v>
      </c>
      <c r="AC115">
        <v>9</v>
      </c>
      <c r="AD115">
        <v>5</v>
      </c>
      <c r="AE115">
        <v>3</v>
      </c>
      <c r="AF115">
        <v>46.902267000000002</v>
      </c>
      <c r="AG115" t="s">
        <v>3012</v>
      </c>
      <c r="AH115">
        <v>136.29584</v>
      </c>
      <c r="AI115">
        <f t="shared" si="1"/>
        <v>27.259168000000003</v>
      </c>
      <c r="AJ115">
        <v>16.2285</v>
      </c>
      <c r="AK115" t="s">
        <v>3012</v>
      </c>
      <c r="AL115">
        <v>336.85500000000002</v>
      </c>
      <c r="AM115">
        <v>7</v>
      </c>
      <c r="AN115">
        <v>4</v>
      </c>
      <c r="AO115">
        <v>555.72941000000003</v>
      </c>
    </row>
    <row r="116" spans="1:41">
      <c r="A116">
        <v>234</v>
      </c>
      <c r="B116">
        <v>1999</v>
      </c>
      <c r="C116">
        <v>136</v>
      </c>
      <c r="D116">
        <v>288.26</v>
      </c>
      <c r="E116">
        <v>288.26</v>
      </c>
      <c r="F116">
        <v>0.72369773000000004</v>
      </c>
      <c r="G116">
        <v>208.61311000000001</v>
      </c>
      <c r="H116">
        <v>47</v>
      </c>
      <c r="I116">
        <v>37</v>
      </c>
      <c r="J116">
        <v>21</v>
      </c>
      <c r="K116">
        <v>9</v>
      </c>
      <c r="L116">
        <v>54.285316999999999</v>
      </c>
      <c r="M116">
        <v>54.285316999999999</v>
      </c>
      <c r="N116">
        <v>630.56326000000001</v>
      </c>
      <c r="O116">
        <v>630.56326000000001</v>
      </c>
      <c r="P116">
        <v>19.617794</v>
      </c>
      <c r="Q116" t="s">
        <v>3012</v>
      </c>
      <c r="R116">
        <v>1988.02</v>
      </c>
      <c r="S116">
        <v>39</v>
      </c>
      <c r="T116">
        <v>32</v>
      </c>
      <c r="U116">
        <v>3179.1956</v>
      </c>
      <c r="V116">
        <v>4</v>
      </c>
      <c r="W116">
        <v>4</v>
      </c>
      <c r="X116">
        <v>45.57</v>
      </c>
      <c r="Y116">
        <v>45.57</v>
      </c>
      <c r="Z116">
        <v>0.60925231000000002</v>
      </c>
      <c r="AA116">
        <v>27.763628000000001</v>
      </c>
      <c r="AB116">
        <v>10</v>
      </c>
      <c r="AC116">
        <v>7</v>
      </c>
      <c r="AD116">
        <v>4</v>
      </c>
      <c r="AE116">
        <v>1</v>
      </c>
      <c r="AF116">
        <v>67.166359</v>
      </c>
      <c r="AG116" t="s">
        <v>3012</v>
      </c>
      <c r="AH116">
        <v>138.79058000000001</v>
      </c>
      <c r="AI116">
        <f t="shared" si="1"/>
        <v>27.758116000000001</v>
      </c>
      <c r="AJ116">
        <v>15.923</v>
      </c>
      <c r="AK116" t="s">
        <v>3012</v>
      </c>
      <c r="AL116">
        <v>327.69</v>
      </c>
      <c r="AM116">
        <v>8</v>
      </c>
      <c r="AN116">
        <v>3</v>
      </c>
      <c r="AO116">
        <v>537.50636999999995</v>
      </c>
    </row>
    <row r="117" spans="1:41">
      <c r="A117">
        <v>235</v>
      </c>
      <c r="B117">
        <v>1999</v>
      </c>
      <c r="C117">
        <v>146</v>
      </c>
      <c r="D117">
        <v>474.03</v>
      </c>
      <c r="E117">
        <v>474.03</v>
      </c>
      <c r="F117">
        <v>0.71309317999999999</v>
      </c>
      <c r="G117">
        <v>338.02755999999999</v>
      </c>
      <c r="H117">
        <v>56</v>
      </c>
      <c r="I117">
        <v>46</v>
      </c>
      <c r="J117">
        <v>27</v>
      </c>
      <c r="K117">
        <v>15</v>
      </c>
      <c r="L117">
        <v>28.737314999999999</v>
      </c>
      <c r="M117">
        <v>28.737314999999999</v>
      </c>
      <c r="N117">
        <v>665.18682999999999</v>
      </c>
      <c r="O117">
        <v>665.18682999999999</v>
      </c>
      <c r="P117">
        <v>19.229520999999998</v>
      </c>
      <c r="Q117" t="s">
        <v>3012</v>
      </c>
      <c r="R117">
        <v>2077.5100000000002</v>
      </c>
      <c r="S117">
        <v>42</v>
      </c>
      <c r="T117">
        <v>39</v>
      </c>
      <c r="U117">
        <v>3321.7291</v>
      </c>
      <c r="V117">
        <v>4</v>
      </c>
      <c r="W117">
        <v>4</v>
      </c>
      <c r="X117">
        <v>62.96</v>
      </c>
      <c r="Y117">
        <v>62.96</v>
      </c>
      <c r="Z117">
        <v>0.56022746000000001</v>
      </c>
      <c r="AA117">
        <v>35.271920999999999</v>
      </c>
      <c r="AB117">
        <v>10</v>
      </c>
      <c r="AC117">
        <v>7</v>
      </c>
      <c r="AD117">
        <v>4</v>
      </c>
      <c r="AE117">
        <v>3</v>
      </c>
      <c r="AF117">
        <v>52.877966000000001</v>
      </c>
      <c r="AG117" t="s">
        <v>3012</v>
      </c>
      <c r="AH117">
        <v>133.61053000000001</v>
      </c>
      <c r="AI117">
        <f t="shared" si="1"/>
        <v>26.722106000000004</v>
      </c>
      <c r="AJ117">
        <v>14.835333</v>
      </c>
      <c r="AK117" t="s">
        <v>3012</v>
      </c>
      <c r="AL117">
        <v>295.06</v>
      </c>
      <c r="AM117">
        <v>8</v>
      </c>
      <c r="AN117">
        <v>5</v>
      </c>
      <c r="AO117">
        <v>503.53455000000002</v>
      </c>
    </row>
    <row r="118" spans="1:41">
      <c r="A118">
        <v>236</v>
      </c>
      <c r="B118">
        <v>1999</v>
      </c>
      <c r="C118">
        <v>146</v>
      </c>
      <c r="D118">
        <v>474.03</v>
      </c>
      <c r="E118">
        <v>474.03</v>
      </c>
      <c r="F118">
        <v>0.71309317999999999</v>
      </c>
      <c r="G118">
        <v>338.02755999999999</v>
      </c>
      <c r="H118">
        <v>56</v>
      </c>
      <c r="I118">
        <v>46</v>
      </c>
      <c r="J118">
        <v>27</v>
      </c>
      <c r="K118">
        <v>15</v>
      </c>
      <c r="L118">
        <v>28.737314999999999</v>
      </c>
      <c r="M118">
        <v>28.737314999999999</v>
      </c>
      <c r="N118">
        <v>665.18682999999999</v>
      </c>
      <c r="O118">
        <v>665.18682999999999</v>
      </c>
      <c r="P118">
        <v>19.229520999999998</v>
      </c>
      <c r="Q118" t="s">
        <v>3012</v>
      </c>
      <c r="R118">
        <v>2077.5100000000002</v>
      </c>
      <c r="S118">
        <v>42</v>
      </c>
      <c r="T118">
        <v>39</v>
      </c>
      <c r="U118">
        <v>3321.7291</v>
      </c>
      <c r="V118">
        <v>4</v>
      </c>
      <c r="W118">
        <v>4</v>
      </c>
      <c r="X118">
        <v>62.96</v>
      </c>
      <c r="Y118">
        <v>62.96</v>
      </c>
      <c r="Z118">
        <v>0.56022746000000001</v>
      </c>
      <c r="AA118">
        <v>35.271920999999999</v>
      </c>
      <c r="AB118">
        <v>10</v>
      </c>
      <c r="AC118">
        <v>7</v>
      </c>
      <c r="AD118">
        <v>4</v>
      </c>
      <c r="AE118">
        <v>3</v>
      </c>
      <c r="AF118">
        <v>52.877966000000001</v>
      </c>
      <c r="AG118" t="s">
        <v>3012</v>
      </c>
      <c r="AH118">
        <v>133.61053000000001</v>
      </c>
      <c r="AI118">
        <f t="shared" si="1"/>
        <v>26.722106000000004</v>
      </c>
      <c r="AJ118">
        <v>14.835333</v>
      </c>
      <c r="AK118" t="s">
        <v>3012</v>
      </c>
      <c r="AL118">
        <v>295.06</v>
      </c>
      <c r="AM118">
        <v>8</v>
      </c>
      <c r="AN118">
        <v>5</v>
      </c>
      <c r="AO118">
        <v>503.53455000000002</v>
      </c>
    </row>
    <row r="119" spans="1:41">
      <c r="A119">
        <v>237</v>
      </c>
      <c r="B119">
        <v>1999</v>
      </c>
      <c r="C119">
        <v>148</v>
      </c>
      <c r="D119">
        <v>527.30999999999995</v>
      </c>
      <c r="E119">
        <v>527.30999999999995</v>
      </c>
      <c r="F119">
        <v>0.74577159000000004</v>
      </c>
      <c r="G119">
        <v>393.25281999999999</v>
      </c>
      <c r="H119">
        <v>56</v>
      </c>
      <c r="I119">
        <v>51</v>
      </c>
      <c r="J119">
        <v>34</v>
      </c>
      <c r="K119">
        <v>23</v>
      </c>
      <c r="L119">
        <v>11.142982999999999</v>
      </c>
      <c r="M119">
        <v>11.142982999999999</v>
      </c>
      <c r="N119">
        <v>593.43654000000004</v>
      </c>
      <c r="O119">
        <v>593.43654000000004</v>
      </c>
      <c r="P119">
        <v>18.051351</v>
      </c>
      <c r="Q119" t="s">
        <v>3012</v>
      </c>
      <c r="R119">
        <v>1933</v>
      </c>
      <c r="S119">
        <v>40</v>
      </c>
      <c r="T119">
        <v>39</v>
      </c>
      <c r="U119">
        <v>3133.0126</v>
      </c>
      <c r="V119">
        <v>4</v>
      </c>
      <c r="W119">
        <v>4</v>
      </c>
      <c r="X119">
        <v>111.83</v>
      </c>
      <c r="Y119">
        <v>111.83</v>
      </c>
      <c r="Z119">
        <v>0.62432363999999996</v>
      </c>
      <c r="AA119">
        <v>69.818111999999999</v>
      </c>
      <c r="AB119">
        <v>11</v>
      </c>
      <c r="AC119">
        <v>9</v>
      </c>
      <c r="AD119">
        <v>7</v>
      </c>
      <c r="AE119">
        <v>5</v>
      </c>
      <c r="AF119">
        <v>20.306346999999999</v>
      </c>
      <c r="AG119" t="s">
        <v>3012</v>
      </c>
      <c r="AH119">
        <v>140.32485</v>
      </c>
      <c r="AI119">
        <f t="shared" si="1"/>
        <v>28.064970000000002</v>
      </c>
      <c r="AJ119">
        <v>17.299167000000001</v>
      </c>
      <c r="AK119" t="s">
        <v>3012</v>
      </c>
      <c r="AL119">
        <v>368.97500000000002</v>
      </c>
      <c r="AM119">
        <v>8</v>
      </c>
      <c r="AN119">
        <v>6</v>
      </c>
      <c r="AO119">
        <v>600.45856000000003</v>
      </c>
    </row>
    <row r="120" spans="1:41">
      <c r="A120">
        <v>238</v>
      </c>
      <c r="B120">
        <v>1999</v>
      </c>
      <c r="C120">
        <v>148</v>
      </c>
      <c r="D120">
        <v>527.30999999999995</v>
      </c>
      <c r="E120">
        <v>527.30999999999995</v>
      </c>
      <c r="F120">
        <v>0.74577159000000004</v>
      </c>
      <c r="G120">
        <v>393.25281999999999</v>
      </c>
      <c r="H120">
        <v>56</v>
      </c>
      <c r="I120">
        <v>51</v>
      </c>
      <c r="J120">
        <v>34</v>
      </c>
      <c r="K120">
        <v>23</v>
      </c>
      <c r="L120">
        <v>11.142982999999999</v>
      </c>
      <c r="M120">
        <v>11.142982999999999</v>
      </c>
      <c r="N120">
        <v>593.43654000000004</v>
      </c>
      <c r="O120">
        <v>593.43654000000004</v>
      </c>
      <c r="P120">
        <v>18.051351</v>
      </c>
      <c r="Q120" t="s">
        <v>3012</v>
      </c>
      <c r="R120">
        <v>1933</v>
      </c>
      <c r="S120">
        <v>40</v>
      </c>
      <c r="T120">
        <v>39</v>
      </c>
      <c r="U120">
        <v>3133.0126</v>
      </c>
      <c r="V120">
        <v>4</v>
      </c>
      <c r="W120">
        <v>4</v>
      </c>
      <c r="X120">
        <v>111.83</v>
      </c>
      <c r="Y120">
        <v>111.83</v>
      </c>
      <c r="Z120">
        <v>0.62432363999999996</v>
      </c>
      <c r="AA120">
        <v>69.818111999999999</v>
      </c>
      <c r="AB120">
        <v>11</v>
      </c>
      <c r="AC120">
        <v>9</v>
      </c>
      <c r="AD120">
        <v>7</v>
      </c>
      <c r="AE120">
        <v>5</v>
      </c>
      <c r="AF120">
        <v>20.306346999999999</v>
      </c>
      <c r="AG120" t="s">
        <v>3012</v>
      </c>
      <c r="AH120">
        <v>140.32485</v>
      </c>
      <c r="AI120">
        <f t="shared" si="1"/>
        <v>28.064970000000002</v>
      </c>
      <c r="AJ120">
        <v>17.299167000000001</v>
      </c>
      <c r="AK120" t="s">
        <v>3012</v>
      </c>
      <c r="AL120">
        <v>368.97500000000002</v>
      </c>
      <c r="AM120">
        <v>8</v>
      </c>
      <c r="AN120">
        <v>6</v>
      </c>
      <c r="AO120">
        <v>600.45856000000003</v>
      </c>
    </row>
    <row r="121" spans="1:41">
      <c r="A121">
        <v>239</v>
      </c>
      <c r="B121">
        <v>2000</v>
      </c>
      <c r="C121">
        <v>144</v>
      </c>
      <c r="D121">
        <v>473.84</v>
      </c>
      <c r="E121">
        <v>473.84</v>
      </c>
      <c r="F121">
        <v>0.78027462999999997</v>
      </c>
      <c r="G121">
        <v>369.72532999999999</v>
      </c>
      <c r="H121">
        <v>68</v>
      </c>
      <c r="I121">
        <v>52</v>
      </c>
      <c r="J121">
        <v>30</v>
      </c>
      <c r="K121">
        <v>17</v>
      </c>
      <c r="L121">
        <v>8.8305503000000005</v>
      </c>
      <c r="M121">
        <v>8.8305503000000005</v>
      </c>
      <c r="N121">
        <v>519.73550999999998</v>
      </c>
      <c r="O121">
        <v>519.73550999999998</v>
      </c>
      <c r="P121">
        <v>16.534271</v>
      </c>
      <c r="Q121" t="s">
        <v>3012</v>
      </c>
      <c r="R121">
        <v>1662.375</v>
      </c>
      <c r="S121">
        <v>53</v>
      </c>
      <c r="T121">
        <v>41</v>
      </c>
      <c r="U121">
        <v>2779.1383000000001</v>
      </c>
      <c r="V121">
        <v>5</v>
      </c>
      <c r="W121">
        <v>5</v>
      </c>
      <c r="X121">
        <v>109.76</v>
      </c>
      <c r="Y121">
        <v>109.76</v>
      </c>
      <c r="Z121">
        <v>0.64865260000000002</v>
      </c>
      <c r="AA121">
        <v>71.196110000000004</v>
      </c>
      <c r="AB121">
        <v>12</v>
      </c>
      <c r="AC121">
        <v>9</v>
      </c>
      <c r="AD121">
        <v>7</v>
      </c>
      <c r="AE121">
        <v>5</v>
      </c>
      <c r="AF121">
        <v>9.3934887999999994E-2</v>
      </c>
      <c r="AG121" t="s">
        <v>3012</v>
      </c>
      <c r="AH121">
        <v>109.65698999999999</v>
      </c>
      <c r="AI121">
        <f t="shared" si="1"/>
        <v>21.931398000000002</v>
      </c>
      <c r="AJ121">
        <v>13.579167</v>
      </c>
      <c r="AK121" t="s">
        <v>3012</v>
      </c>
      <c r="AL121">
        <v>257.375</v>
      </c>
      <c r="AM121">
        <v>7</v>
      </c>
      <c r="AN121">
        <v>4</v>
      </c>
      <c r="AO121">
        <v>443.26357999999999</v>
      </c>
    </row>
    <row r="122" spans="1:41">
      <c r="A122">
        <v>240</v>
      </c>
      <c r="B122">
        <v>2000</v>
      </c>
      <c r="C122">
        <v>144</v>
      </c>
      <c r="D122">
        <v>473.84</v>
      </c>
      <c r="E122">
        <v>473.84</v>
      </c>
      <c r="F122">
        <v>0.78027462999999997</v>
      </c>
      <c r="G122">
        <v>369.72532999999999</v>
      </c>
      <c r="H122">
        <v>68</v>
      </c>
      <c r="I122">
        <v>52</v>
      </c>
      <c r="J122">
        <v>30</v>
      </c>
      <c r="K122">
        <v>17</v>
      </c>
      <c r="L122">
        <v>8.8305503000000005</v>
      </c>
      <c r="M122">
        <v>8.8305503000000005</v>
      </c>
      <c r="N122">
        <v>519.73550999999998</v>
      </c>
      <c r="O122">
        <v>519.73550999999998</v>
      </c>
      <c r="P122">
        <v>16.534271</v>
      </c>
      <c r="Q122" t="s">
        <v>3012</v>
      </c>
      <c r="R122">
        <v>1662.375</v>
      </c>
      <c r="S122">
        <v>53</v>
      </c>
      <c r="T122">
        <v>41</v>
      </c>
      <c r="U122">
        <v>2779.1383000000001</v>
      </c>
      <c r="V122">
        <v>5</v>
      </c>
      <c r="W122">
        <v>5</v>
      </c>
      <c r="X122">
        <v>109.76</v>
      </c>
      <c r="Y122">
        <v>109.76</v>
      </c>
      <c r="Z122">
        <v>0.64865260000000002</v>
      </c>
      <c r="AA122">
        <v>71.196110000000004</v>
      </c>
      <c r="AB122">
        <v>12</v>
      </c>
      <c r="AC122">
        <v>9</v>
      </c>
      <c r="AD122">
        <v>7</v>
      </c>
      <c r="AE122">
        <v>5</v>
      </c>
      <c r="AF122">
        <v>9.3934887999999994E-2</v>
      </c>
      <c r="AG122" t="s">
        <v>3012</v>
      </c>
      <c r="AH122">
        <v>109.65698999999999</v>
      </c>
      <c r="AI122">
        <f t="shared" si="1"/>
        <v>21.931398000000002</v>
      </c>
      <c r="AJ122">
        <v>13.579167</v>
      </c>
      <c r="AK122" t="s">
        <v>3012</v>
      </c>
      <c r="AL122">
        <v>257.375</v>
      </c>
      <c r="AM122">
        <v>7</v>
      </c>
      <c r="AN122">
        <v>4</v>
      </c>
      <c r="AO122">
        <v>443.26357999999999</v>
      </c>
    </row>
    <row r="123" spans="1:41">
      <c r="A123">
        <v>241</v>
      </c>
      <c r="B123">
        <v>2000</v>
      </c>
      <c r="C123">
        <v>142</v>
      </c>
      <c r="D123">
        <v>426.03</v>
      </c>
      <c r="E123">
        <v>426.03</v>
      </c>
      <c r="F123">
        <v>0.79659004</v>
      </c>
      <c r="G123">
        <v>339.37126000000001</v>
      </c>
      <c r="H123">
        <v>65</v>
      </c>
      <c r="I123">
        <v>55</v>
      </c>
      <c r="J123">
        <v>33</v>
      </c>
      <c r="K123">
        <v>11</v>
      </c>
      <c r="L123">
        <v>13.858917</v>
      </c>
      <c r="M123">
        <v>13.858917</v>
      </c>
      <c r="N123">
        <v>494.57238000000001</v>
      </c>
      <c r="O123">
        <v>494.57238000000001</v>
      </c>
      <c r="P123">
        <v>16.324190000000002</v>
      </c>
      <c r="Q123" t="s">
        <v>3012</v>
      </c>
      <c r="R123">
        <v>1610.69</v>
      </c>
      <c r="S123">
        <v>51</v>
      </c>
      <c r="T123">
        <v>40</v>
      </c>
      <c r="U123">
        <v>2694.1658000000002</v>
      </c>
      <c r="V123">
        <v>4</v>
      </c>
      <c r="W123">
        <v>4</v>
      </c>
      <c r="X123">
        <v>76.47</v>
      </c>
      <c r="Y123">
        <v>76.47</v>
      </c>
      <c r="Z123">
        <v>0.66577381000000002</v>
      </c>
      <c r="AA123">
        <v>50.911723000000002</v>
      </c>
      <c r="AB123">
        <v>12</v>
      </c>
      <c r="AC123">
        <v>9</v>
      </c>
      <c r="AD123">
        <v>5</v>
      </c>
      <c r="AE123">
        <v>2</v>
      </c>
      <c r="AF123">
        <v>31.262592000000001</v>
      </c>
      <c r="AG123" t="s">
        <v>3012</v>
      </c>
      <c r="AH123">
        <v>111.24947</v>
      </c>
      <c r="AI123">
        <f t="shared" si="1"/>
        <v>22.249894000000001</v>
      </c>
      <c r="AJ123">
        <v>14.423</v>
      </c>
      <c r="AK123" t="s">
        <v>3012</v>
      </c>
      <c r="AL123">
        <v>282.69</v>
      </c>
      <c r="AM123">
        <v>9</v>
      </c>
      <c r="AN123">
        <v>4</v>
      </c>
      <c r="AO123">
        <v>479.53003000000001</v>
      </c>
    </row>
    <row r="124" spans="1:41">
      <c r="A124">
        <v>242</v>
      </c>
      <c r="B124">
        <v>2000</v>
      </c>
      <c r="C124">
        <v>142</v>
      </c>
      <c r="D124">
        <v>426.03</v>
      </c>
      <c r="E124">
        <v>426.03</v>
      </c>
      <c r="F124">
        <v>0.79659004</v>
      </c>
      <c r="G124">
        <v>339.37126000000001</v>
      </c>
      <c r="H124">
        <v>65</v>
      </c>
      <c r="I124">
        <v>55</v>
      </c>
      <c r="J124">
        <v>33</v>
      </c>
      <c r="K124">
        <v>11</v>
      </c>
      <c r="L124">
        <v>13.858917</v>
      </c>
      <c r="M124">
        <v>13.858917</v>
      </c>
      <c r="N124">
        <v>494.57238000000001</v>
      </c>
      <c r="O124">
        <v>494.57238000000001</v>
      </c>
      <c r="P124">
        <v>16.324190000000002</v>
      </c>
      <c r="Q124" t="s">
        <v>3012</v>
      </c>
      <c r="R124">
        <v>1610.69</v>
      </c>
      <c r="S124">
        <v>51</v>
      </c>
      <c r="T124">
        <v>40</v>
      </c>
      <c r="U124">
        <v>2694.1658000000002</v>
      </c>
      <c r="V124">
        <v>4</v>
      </c>
      <c r="W124">
        <v>4</v>
      </c>
      <c r="X124">
        <v>76.47</v>
      </c>
      <c r="Y124">
        <v>76.47</v>
      </c>
      <c r="Z124">
        <v>0.66577381000000002</v>
      </c>
      <c r="AA124">
        <v>50.911723000000002</v>
      </c>
      <c r="AB124">
        <v>12</v>
      </c>
      <c r="AC124">
        <v>9</v>
      </c>
      <c r="AD124">
        <v>5</v>
      </c>
      <c r="AE124">
        <v>2</v>
      </c>
      <c r="AF124">
        <v>31.262592000000001</v>
      </c>
      <c r="AG124" t="s">
        <v>3012</v>
      </c>
      <c r="AH124">
        <v>111.24947</v>
      </c>
      <c r="AI124">
        <f t="shared" si="1"/>
        <v>22.249894000000001</v>
      </c>
      <c r="AJ124">
        <v>14.423</v>
      </c>
      <c r="AK124" t="s">
        <v>3012</v>
      </c>
      <c r="AL124">
        <v>282.69</v>
      </c>
      <c r="AM124">
        <v>9</v>
      </c>
      <c r="AN124">
        <v>4</v>
      </c>
      <c r="AO124">
        <v>479.53003000000001</v>
      </c>
    </row>
    <row r="125" spans="1:41">
      <c r="A125">
        <v>243</v>
      </c>
      <c r="B125">
        <v>2000</v>
      </c>
      <c r="C125">
        <v>141</v>
      </c>
      <c r="D125">
        <v>440.84</v>
      </c>
      <c r="E125">
        <v>440.84</v>
      </c>
      <c r="F125">
        <v>0.75180035000000001</v>
      </c>
      <c r="G125">
        <v>331.42365999999998</v>
      </c>
      <c r="H125">
        <v>58</v>
      </c>
      <c r="I125">
        <v>45</v>
      </c>
      <c r="J125">
        <v>30</v>
      </c>
      <c r="K125">
        <v>16</v>
      </c>
      <c r="L125">
        <v>13.554473</v>
      </c>
      <c r="M125">
        <v>13.554473</v>
      </c>
      <c r="N125">
        <v>509.96276</v>
      </c>
      <c r="O125">
        <v>509.96276</v>
      </c>
      <c r="P125">
        <v>15.906667000000001</v>
      </c>
      <c r="Q125" t="s">
        <v>3012</v>
      </c>
      <c r="R125">
        <v>1539.7850000000001</v>
      </c>
      <c r="S125">
        <v>51</v>
      </c>
      <c r="T125">
        <v>36</v>
      </c>
      <c r="U125">
        <v>2576.1523000000002</v>
      </c>
      <c r="V125">
        <v>4</v>
      </c>
      <c r="W125">
        <v>4</v>
      </c>
      <c r="X125">
        <v>68.69</v>
      </c>
      <c r="Y125">
        <v>68.69</v>
      </c>
      <c r="Z125">
        <v>0.58259110999999997</v>
      </c>
      <c r="AA125">
        <v>40.018183000000001</v>
      </c>
      <c r="AB125">
        <v>10</v>
      </c>
      <c r="AC125">
        <v>6</v>
      </c>
      <c r="AD125">
        <v>5</v>
      </c>
      <c r="AE125">
        <v>3</v>
      </c>
      <c r="AF125">
        <v>38.420428999999999</v>
      </c>
      <c r="AG125" t="s">
        <v>3012</v>
      </c>
      <c r="AH125">
        <v>111.54673</v>
      </c>
      <c r="AI125">
        <f t="shared" si="1"/>
        <v>22.309346000000001</v>
      </c>
      <c r="AJ125">
        <v>13.3155</v>
      </c>
      <c r="AK125" t="s">
        <v>3012</v>
      </c>
      <c r="AL125">
        <v>249.465</v>
      </c>
      <c r="AM125">
        <v>9</v>
      </c>
      <c r="AN125">
        <v>5</v>
      </c>
      <c r="AO125">
        <v>425.8485</v>
      </c>
    </row>
    <row r="126" spans="1:41">
      <c r="A126">
        <v>244</v>
      </c>
      <c r="B126">
        <v>2000</v>
      </c>
      <c r="C126">
        <v>141</v>
      </c>
      <c r="D126">
        <v>440.84</v>
      </c>
      <c r="E126">
        <v>440.84</v>
      </c>
      <c r="F126">
        <v>0.75180035000000001</v>
      </c>
      <c r="G126">
        <v>331.42365999999998</v>
      </c>
      <c r="H126">
        <v>58</v>
      </c>
      <c r="I126">
        <v>45</v>
      </c>
      <c r="J126">
        <v>30</v>
      </c>
      <c r="K126">
        <v>16</v>
      </c>
      <c r="L126">
        <v>13.554473</v>
      </c>
      <c r="M126">
        <v>13.554473</v>
      </c>
      <c r="N126">
        <v>509.96276</v>
      </c>
      <c r="O126">
        <v>509.96276</v>
      </c>
      <c r="P126">
        <v>15.906667000000001</v>
      </c>
      <c r="Q126" t="s">
        <v>3012</v>
      </c>
      <c r="R126">
        <v>1539.7850000000001</v>
      </c>
      <c r="S126">
        <v>51</v>
      </c>
      <c r="T126">
        <v>36</v>
      </c>
      <c r="U126">
        <v>2576.1523000000002</v>
      </c>
      <c r="V126">
        <v>4</v>
      </c>
      <c r="W126">
        <v>4</v>
      </c>
      <c r="X126">
        <v>68.69</v>
      </c>
      <c r="Y126">
        <v>68.69</v>
      </c>
      <c r="Z126">
        <v>0.58259110999999997</v>
      </c>
      <c r="AA126">
        <v>40.018183000000001</v>
      </c>
      <c r="AB126">
        <v>10</v>
      </c>
      <c r="AC126">
        <v>6</v>
      </c>
      <c r="AD126">
        <v>5</v>
      </c>
      <c r="AE126">
        <v>3</v>
      </c>
      <c r="AF126">
        <v>38.420428999999999</v>
      </c>
      <c r="AG126" t="s">
        <v>3012</v>
      </c>
      <c r="AH126">
        <v>111.54673</v>
      </c>
      <c r="AI126">
        <f t="shared" si="1"/>
        <v>22.309346000000001</v>
      </c>
      <c r="AJ126">
        <v>13.3155</v>
      </c>
      <c r="AK126" t="s">
        <v>3012</v>
      </c>
      <c r="AL126">
        <v>249.465</v>
      </c>
      <c r="AM126">
        <v>9</v>
      </c>
      <c r="AN126">
        <v>5</v>
      </c>
      <c r="AO126">
        <v>425.8485</v>
      </c>
    </row>
    <row r="127" spans="1:41">
      <c r="A127">
        <v>245</v>
      </c>
      <c r="B127">
        <v>2000</v>
      </c>
      <c r="C127">
        <v>159</v>
      </c>
      <c r="D127">
        <v>518.99</v>
      </c>
      <c r="E127">
        <v>518.99</v>
      </c>
      <c r="F127">
        <v>0.79356366</v>
      </c>
      <c r="G127">
        <v>411.85160000000002</v>
      </c>
      <c r="H127">
        <v>78</v>
      </c>
      <c r="I127">
        <v>61</v>
      </c>
      <c r="J127">
        <v>32</v>
      </c>
      <c r="K127">
        <v>16</v>
      </c>
      <c r="L127">
        <v>8.7400029999999997</v>
      </c>
      <c r="M127">
        <v>8.7400029999999997</v>
      </c>
      <c r="N127">
        <v>568.69385999999997</v>
      </c>
      <c r="O127">
        <v>568.69385999999997</v>
      </c>
      <c r="P127">
        <v>16.350597</v>
      </c>
      <c r="Q127" t="s">
        <v>3012</v>
      </c>
      <c r="R127">
        <v>1805.87</v>
      </c>
      <c r="S127">
        <v>57</v>
      </c>
      <c r="T127">
        <v>42</v>
      </c>
      <c r="U127">
        <v>3011.4764</v>
      </c>
      <c r="V127">
        <v>1</v>
      </c>
      <c r="W127">
        <v>1</v>
      </c>
      <c r="X127">
        <v>133.16</v>
      </c>
      <c r="Y127">
        <v>133.16</v>
      </c>
      <c r="Z127">
        <v>0.69930904999999999</v>
      </c>
      <c r="AA127">
        <v>93.119994000000005</v>
      </c>
      <c r="AB127">
        <v>15</v>
      </c>
      <c r="AC127">
        <v>13</v>
      </c>
      <c r="AD127">
        <v>8</v>
      </c>
      <c r="AE127">
        <v>5</v>
      </c>
      <c r="AF127">
        <v>24.312512999999999</v>
      </c>
      <c r="AG127" t="s">
        <v>3012</v>
      </c>
      <c r="AH127">
        <v>107.11713</v>
      </c>
      <c r="AI127">
        <f t="shared" si="1"/>
        <v>21.423426000000003</v>
      </c>
      <c r="AJ127">
        <v>13.753</v>
      </c>
      <c r="AK127" t="s">
        <v>3012</v>
      </c>
      <c r="AL127">
        <v>262.58999999999997</v>
      </c>
      <c r="AM127">
        <v>8</v>
      </c>
      <c r="AN127">
        <v>4</v>
      </c>
      <c r="AO127">
        <v>446.84039999999999</v>
      </c>
    </row>
    <row r="128" spans="1:41">
      <c r="A128">
        <v>246</v>
      </c>
      <c r="B128">
        <v>2000</v>
      </c>
      <c r="C128">
        <v>159</v>
      </c>
      <c r="D128">
        <v>518.99</v>
      </c>
      <c r="E128">
        <v>518.99</v>
      </c>
      <c r="F128">
        <v>0.79356366</v>
      </c>
      <c r="G128">
        <v>411.85160000000002</v>
      </c>
      <c r="H128">
        <v>78</v>
      </c>
      <c r="I128">
        <v>61</v>
      </c>
      <c r="J128">
        <v>32</v>
      </c>
      <c r="K128">
        <v>16</v>
      </c>
      <c r="L128">
        <v>8.7400029999999997</v>
      </c>
      <c r="M128">
        <v>8.7400029999999997</v>
      </c>
      <c r="N128">
        <v>568.69385999999997</v>
      </c>
      <c r="O128">
        <v>568.69385999999997</v>
      </c>
      <c r="P128">
        <v>16.350597</v>
      </c>
      <c r="Q128" t="s">
        <v>3012</v>
      </c>
      <c r="R128">
        <v>1805.87</v>
      </c>
      <c r="S128">
        <v>57</v>
      </c>
      <c r="T128">
        <v>42</v>
      </c>
      <c r="U128">
        <v>3011.4764</v>
      </c>
      <c r="V128">
        <v>1</v>
      </c>
      <c r="W128">
        <v>1</v>
      </c>
      <c r="X128">
        <v>133.16</v>
      </c>
      <c r="Y128">
        <v>133.16</v>
      </c>
      <c r="Z128">
        <v>0.69930904999999999</v>
      </c>
      <c r="AA128">
        <v>93.119994000000005</v>
      </c>
      <c r="AB128">
        <v>15</v>
      </c>
      <c r="AC128">
        <v>13</v>
      </c>
      <c r="AD128">
        <v>8</v>
      </c>
      <c r="AE128">
        <v>5</v>
      </c>
      <c r="AF128">
        <v>24.312512999999999</v>
      </c>
      <c r="AG128" t="s">
        <v>3012</v>
      </c>
      <c r="AH128">
        <v>107.11713</v>
      </c>
      <c r="AI128">
        <f t="shared" si="1"/>
        <v>21.423426000000003</v>
      </c>
      <c r="AJ128">
        <v>13.753</v>
      </c>
      <c r="AK128" t="s">
        <v>3012</v>
      </c>
      <c r="AL128">
        <v>262.58999999999997</v>
      </c>
      <c r="AM128">
        <v>8</v>
      </c>
      <c r="AN128">
        <v>4</v>
      </c>
      <c r="AO128">
        <v>446.84039999999999</v>
      </c>
    </row>
    <row r="129" spans="1:41">
      <c r="A129">
        <v>247</v>
      </c>
      <c r="B129">
        <v>2000</v>
      </c>
      <c r="C129">
        <v>141</v>
      </c>
      <c r="D129">
        <v>445.31</v>
      </c>
      <c r="E129">
        <v>445.31</v>
      </c>
      <c r="F129">
        <v>0.77198140999999998</v>
      </c>
      <c r="G129">
        <v>343.77104000000003</v>
      </c>
      <c r="H129">
        <v>66</v>
      </c>
      <c r="I129">
        <v>47</v>
      </c>
      <c r="J129">
        <v>30</v>
      </c>
      <c r="K129">
        <v>16</v>
      </c>
      <c r="L129">
        <v>11.555795</v>
      </c>
      <c r="M129">
        <v>11.555795</v>
      </c>
      <c r="N129">
        <v>503.49257</v>
      </c>
      <c r="O129">
        <v>503.49257</v>
      </c>
      <c r="P129">
        <v>16.671631000000001</v>
      </c>
      <c r="Q129" t="s">
        <v>3012</v>
      </c>
      <c r="R129">
        <v>1647.21</v>
      </c>
      <c r="S129">
        <v>51</v>
      </c>
      <c r="T129">
        <v>39</v>
      </c>
      <c r="U129">
        <v>2744.1001000000001</v>
      </c>
      <c r="V129">
        <v>4</v>
      </c>
      <c r="W129">
        <v>4</v>
      </c>
      <c r="X129">
        <v>92.85</v>
      </c>
      <c r="Y129">
        <v>92.85</v>
      </c>
      <c r="Z129">
        <v>0.63972852999999996</v>
      </c>
      <c r="AA129">
        <v>59.398794000000002</v>
      </c>
      <c r="AB129">
        <v>14</v>
      </c>
      <c r="AC129">
        <v>8</v>
      </c>
      <c r="AD129">
        <v>6</v>
      </c>
      <c r="AE129">
        <v>3</v>
      </c>
      <c r="AF129">
        <v>18.953517999999999</v>
      </c>
      <c r="AG129" t="s">
        <v>3012</v>
      </c>
      <c r="AH129">
        <v>114.56389</v>
      </c>
      <c r="AI129">
        <f t="shared" si="1"/>
        <v>22.912778000000003</v>
      </c>
      <c r="AJ129">
        <v>14.915666999999999</v>
      </c>
      <c r="AK129" t="s">
        <v>3012</v>
      </c>
      <c r="AL129">
        <v>297.47000000000003</v>
      </c>
      <c r="AM129">
        <v>10</v>
      </c>
      <c r="AN129">
        <v>5</v>
      </c>
      <c r="AO129">
        <v>503.45112</v>
      </c>
    </row>
    <row r="130" spans="1:41">
      <c r="A130">
        <v>248</v>
      </c>
      <c r="B130">
        <v>2000</v>
      </c>
      <c r="C130">
        <v>141</v>
      </c>
      <c r="D130">
        <v>445.31</v>
      </c>
      <c r="E130">
        <v>445.31</v>
      </c>
      <c r="F130">
        <v>0.77198140999999998</v>
      </c>
      <c r="G130">
        <v>343.77104000000003</v>
      </c>
      <c r="H130">
        <v>66</v>
      </c>
      <c r="I130">
        <v>47</v>
      </c>
      <c r="J130">
        <v>30</v>
      </c>
      <c r="K130">
        <v>16</v>
      </c>
      <c r="L130">
        <v>11.555795</v>
      </c>
      <c r="M130">
        <v>11.555795</v>
      </c>
      <c r="N130">
        <v>503.49257</v>
      </c>
      <c r="O130">
        <v>503.49257</v>
      </c>
      <c r="P130">
        <v>16.671631000000001</v>
      </c>
      <c r="Q130" t="s">
        <v>3012</v>
      </c>
      <c r="R130">
        <v>1647.21</v>
      </c>
      <c r="S130">
        <v>51</v>
      </c>
      <c r="T130">
        <v>39</v>
      </c>
      <c r="U130">
        <v>2744.1001000000001</v>
      </c>
      <c r="V130">
        <v>4</v>
      </c>
      <c r="W130">
        <v>4</v>
      </c>
      <c r="X130">
        <v>92.85</v>
      </c>
      <c r="Y130">
        <v>92.85</v>
      </c>
      <c r="Z130">
        <v>0.63972852999999996</v>
      </c>
      <c r="AA130">
        <v>59.398794000000002</v>
      </c>
      <c r="AB130">
        <v>14</v>
      </c>
      <c r="AC130">
        <v>8</v>
      </c>
      <c r="AD130">
        <v>6</v>
      </c>
      <c r="AE130">
        <v>3</v>
      </c>
      <c r="AF130">
        <v>18.953517999999999</v>
      </c>
      <c r="AG130" t="s">
        <v>3012</v>
      </c>
      <c r="AH130">
        <v>114.56389</v>
      </c>
      <c r="AI130">
        <f t="shared" si="1"/>
        <v>22.912778000000003</v>
      </c>
      <c r="AJ130">
        <v>14.915666999999999</v>
      </c>
      <c r="AK130" t="s">
        <v>3012</v>
      </c>
      <c r="AL130">
        <v>297.47000000000003</v>
      </c>
      <c r="AM130">
        <v>10</v>
      </c>
      <c r="AN130">
        <v>5</v>
      </c>
      <c r="AO130">
        <v>503.45112</v>
      </c>
    </row>
    <row r="131" spans="1:41">
      <c r="A131">
        <v>249</v>
      </c>
      <c r="B131">
        <v>2000</v>
      </c>
      <c r="C131">
        <v>152</v>
      </c>
      <c r="D131">
        <v>409.47</v>
      </c>
      <c r="E131">
        <v>409.47</v>
      </c>
      <c r="F131">
        <v>0.79782249999999999</v>
      </c>
      <c r="G131">
        <v>326.68437999999998</v>
      </c>
      <c r="H131">
        <v>73</v>
      </c>
      <c r="I131">
        <v>56</v>
      </c>
      <c r="J131">
        <v>30</v>
      </c>
      <c r="K131">
        <v>14</v>
      </c>
      <c r="L131">
        <v>23.430644999999998</v>
      </c>
      <c r="M131">
        <v>23.430644999999998</v>
      </c>
      <c r="N131">
        <v>534.77008000000001</v>
      </c>
      <c r="O131">
        <v>534.77008000000001</v>
      </c>
      <c r="P131">
        <v>16.532467</v>
      </c>
      <c r="Q131" t="s">
        <v>3012</v>
      </c>
      <c r="R131">
        <v>1756.4349999999999</v>
      </c>
      <c r="S131">
        <v>52</v>
      </c>
      <c r="T131">
        <v>48</v>
      </c>
      <c r="U131">
        <v>2942.3508000000002</v>
      </c>
      <c r="V131">
        <v>4</v>
      </c>
      <c r="W131">
        <v>4</v>
      </c>
      <c r="X131">
        <v>86.83</v>
      </c>
      <c r="Y131">
        <v>86.83</v>
      </c>
      <c r="Z131">
        <v>0.66778735</v>
      </c>
      <c r="AA131">
        <v>57.983975999999998</v>
      </c>
      <c r="AB131">
        <v>13</v>
      </c>
      <c r="AC131">
        <v>10</v>
      </c>
      <c r="AD131">
        <v>5</v>
      </c>
      <c r="AE131">
        <v>3</v>
      </c>
      <c r="AF131">
        <v>17.876707</v>
      </c>
      <c r="AG131" t="s">
        <v>3012</v>
      </c>
      <c r="AH131">
        <v>105.73126999999999</v>
      </c>
      <c r="AI131">
        <f t="shared" si="1"/>
        <v>21.146253999999999</v>
      </c>
      <c r="AJ131">
        <v>13.565167000000001</v>
      </c>
      <c r="AK131" t="s">
        <v>3012</v>
      </c>
      <c r="AL131">
        <v>256.95499999999998</v>
      </c>
      <c r="AM131">
        <v>7</v>
      </c>
      <c r="AN131">
        <v>6</v>
      </c>
      <c r="AO131">
        <v>445.68693000000002</v>
      </c>
    </row>
    <row r="132" spans="1:41">
      <c r="A132">
        <v>250</v>
      </c>
      <c r="B132">
        <v>2000</v>
      </c>
      <c r="C132">
        <v>152</v>
      </c>
      <c r="D132">
        <v>409.47</v>
      </c>
      <c r="E132">
        <v>409.47</v>
      </c>
      <c r="F132">
        <v>0.79782249999999999</v>
      </c>
      <c r="G132">
        <v>326.68437999999998</v>
      </c>
      <c r="H132">
        <v>73</v>
      </c>
      <c r="I132">
        <v>56</v>
      </c>
      <c r="J132">
        <v>30</v>
      </c>
      <c r="K132">
        <v>14</v>
      </c>
      <c r="L132">
        <v>23.430644999999998</v>
      </c>
      <c r="M132">
        <v>23.430644999999998</v>
      </c>
      <c r="N132">
        <v>534.77008000000001</v>
      </c>
      <c r="O132">
        <v>534.77008000000001</v>
      </c>
      <c r="P132">
        <v>16.532467</v>
      </c>
      <c r="Q132" t="s">
        <v>3012</v>
      </c>
      <c r="R132">
        <v>1756.4349999999999</v>
      </c>
      <c r="S132">
        <v>52</v>
      </c>
      <c r="T132">
        <v>48</v>
      </c>
      <c r="U132">
        <v>2942.3508000000002</v>
      </c>
      <c r="V132">
        <v>4</v>
      </c>
      <c r="W132">
        <v>4</v>
      </c>
      <c r="X132">
        <v>86.83</v>
      </c>
      <c r="Y132">
        <v>86.83</v>
      </c>
      <c r="Z132">
        <v>0.66778735</v>
      </c>
      <c r="AA132">
        <v>57.983975999999998</v>
      </c>
      <c r="AB132">
        <v>13</v>
      </c>
      <c r="AC132">
        <v>10</v>
      </c>
      <c r="AD132">
        <v>5</v>
      </c>
      <c r="AE132">
        <v>3</v>
      </c>
      <c r="AF132">
        <v>17.876707</v>
      </c>
      <c r="AG132" t="s">
        <v>3012</v>
      </c>
      <c r="AH132">
        <v>105.73126999999999</v>
      </c>
      <c r="AI132">
        <f t="shared" ref="AI132:AI175" si="2">AH132*0.2</f>
        <v>21.146253999999999</v>
      </c>
      <c r="AJ132">
        <v>13.565167000000001</v>
      </c>
      <c r="AK132" t="s">
        <v>3012</v>
      </c>
      <c r="AL132">
        <v>256.95499999999998</v>
      </c>
      <c r="AM132">
        <v>7</v>
      </c>
      <c r="AN132">
        <v>6</v>
      </c>
      <c r="AO132">
        <v>445.68693000000002</v>
      </c>
    </row>
    <row r="133" spans="1:41">
      <c r="A133">
        <v>251</v>
      </c>
      <c r="B133">
        <v>2000</v>
      </c>
      <c r="C133">
        <v>159</v>
      </c>
      <c r="D133">
        <v>520.07000000000005</v>
      </c>
      <c r="E133">
        <v>520.07000000000005</v>
      </c>
      <c r="F133">
        <v>0.79813871999999997</v>
      </c>
      <c r="G133">
        <v>415.08801</v>
      </c>
      <c r="H133">
        <v>78</v>
      </c>
      <c r="I133">
        <v>65</v>
      </c>
      <c r="J133">
        <v>33</v>
      </c>
      <c r="K133">
        <v>16</v>
      </c>
      <c r="L133">
        <v>7.7354824999999998</v>
      </c>
      <c r="M133">
        <v>7.7354824999999998</v>
      </c>
      <c r="N133">
        <v>563.67281000000003</v>
      </c>
      <c r="O133">
        <v>563.67281000000003</v>
      </c>
      <c r="P133">
        <v>16.433616000000001</v>
      </c>
      <c r="Q133" t="s">
        <v>3012</v>
      </c>
      <c r="R133">
        <v>1819.2249999999999</v>
      </c>
      <c r="S133">
        <v>54</v>
      </c>
      <c r="T133">
        <v>45</v>
      </c>
      <c r="U133">
        <v>3035.0237999999999</v>
      </c>
      <c r="V133">
        <v>1</v>
      </c>
      <c r="W133">
        <v>1</v>
      </c>
      <c r="X133">
        <v>136.93</v>
      </c>
      <c r="Y133">
        <v>136.93</v>
      </c>
      <c r="Z133">
        <v>0.70562645000000002</v>
      </c>
      <c r="AA133">
        <v>96.621429000000006</v>
      </c>
      <c r="AB133">
        <v>15</v>
      </c>
      <c r="AC133">
        <v>13</v>
      </c>
      <c r="AD133">
        <v>8</v>
      </c>
      <c r="AE133">
        <v>5</v>
      </c>
      <c r="AF133">
        <v>29.285890999999999</v>
      </c>
      <c r="AG133" t="s">
        <v>3012</v>
      </c>
      <c r="AH133">
        <v>105.91256</v>
      </c>
      <c r="AI133">
        <f t="shared" si="2"/>
        <v>21.182512000000003</v>
      </c>
      <c r="AJ133">
        <v>13.7925</v>
      </c>
      <c r="AK133" t="s">
        <v>3012</v>
      </c>
      <c r="AL133">
        <v>263.77499999999998</v>
      </c>
      <c r="AM133">
        <v>9</v>
      </c>
      <c r="AN133">
        <v>4</v>
      </c>
      <c r="AO133">
        <v>448.86435</v>
      </c>
    </row>
    <row r="134" spans="1:41">
      <c r="A134">
        <v>252</v>
      </c>
      <c r="B134">
        <v>2000</v>
      </c>
      <c r="C134">
        <v>159</v>
      </c>
      <c r="D134">
        <v>548.09</v>
      </c>
      <c r="E134">
        <v>548.09</v>
      </c>
      <c r="F134">
        <v>0.77076246999999998</v>
      </c>
      <c r="G134">
        <v>422.44720000000001</v>
      </c>
      <c r="H134">
        <v>70</v>
      </c>
      <c r="I134">
        <v>56</v>
      </c>
      <c r="J134">
        <v>39</v>
      </c>
      <c r="K134">
        <v>17</v>
      </c>
      <c r="L134">
        <v>2.8900779000000001</v>
      </c>
      <c r="M134">
        <v>2.8900779000000001</v>
      </c>
      <c r="N134">
        <v>564.40165000000002</v>
      </c>
      <c r="O134">
        <v>564.40165000000002</v>
      </c>
      <c r="P134">
        <v>14.311195</v>
      </c>
      <c r="Q134" t="s">
        <v>3012</v>
      </c>
      <c r="R134">
        <v>1491.0650000000001</v>
      </c>
      <c r="S134">
        <v>53</v>
      </c>
      <c r="T134">
        <v>42</v>
      </c>
      <c r="U134">
        <v>2525.2611999999999</v>
      </c>
      <c r="V134">
        <v>1</v>
      </c>
      <c r="W134">
        <v>1</v>
      </c>
      <c r="X134">
        <v>144.30000000000001</v>
      </c>
      <c r="Y134">
        <v>144.30000000000001</v>
      </c>
      <c r="Z134">
        <v>0.69984561999999995</v>
      </c>
      <c r="AA134">
        <v>100.98772</v>
      </c>
      <c r="AB134">
        <v>15</v>
      </c>
      <c r="AC134">
        <v>13</v>
      </c>
      <c r="AD134">
        <v>10</v>
      </c>
      <c r="AE134">
        <v>5</v>
      </c>
      <c r="AF134">
        <v>41.280394999999999</v>
      </c>
      <c r="AG134" t="s">
        <v>3012</v>
      </c>
      <c r="AH134">
        <v>102.13731</v>
      </c>
      <c r="AI134">
        <f t="shared" si="2"/>
        <v>20.427462000000002</v>
      </c>
      <c r="AJ134">
        <v>10.967833000000001</v>
      </c>
      <c r="AK134" t="s">
        <v>3012</v>
      </c>
      <c r="AL134">
        <v>179.035</v>
      </c>
      <c r="AM134">
        <v>10</v>
      </c>
      <c r="AN134">
        <v>4</v>
      </c>
      <c r="AO134">
        <v>317.96827999999999</v>
      </c>
    </row>
    <row r="135" spans="1:41">
      <c r="A135">
        <v>253</v>
      </c>
      <c r="B135">
        <v>2000</v>
      </c>
      <c r="C135">
        <v>164</v>
      </c>
      <c r="D135">
        <v>506.22</v>
      </c>
      <c r="E135">
        <v>506.22</v>
      </c>
      <c r="F135">
        <v>0.78867628999999995</v>
      </c>
      <c r="G135">
        <v>399.24371000000002</v>
      </c>
      <c r="H135">
        <v>77</v>
      </c>
      <c r="I135">
        <v>59</v>
      </c>
      <c r="J135">
        <v>31</v>
      </c>
      <c r="K135">
        <v>15</v>
      </c>
      <c r="L135">
        <v>9.8695427000000002</v>
      </c>
      <c r="M135">
        <v>9.8695427000000002</v>
      </c>
      <c r="N135">
        <v>561.65254000000004</v>
      </c>
      <c r="O135">
        <v>561.65254000000004</v>
      </c>
      <c r="P135">
        <v>16.355091000000002</v>
      </c>
      <c r="Q135" t="s">
        <v>3012</v>
      </c>
      <c r="R135">
        <v>1865.625</v>
      </c>
      <c r="S135">
        <v>60</v>
      </c>
      <c r="T135">
        <v>44</v>
      </c>
      <c r="U135">
        <v>3118.7752</v>
      </c>
      <c r="V135">
        <v>1</v>
      </c>
      <c r="W135">
        <v>1</v>
      </c>
      <c r="X135">
        <v>144.82</v>
      </c>
      <c r="Y135">
        <v>144.82</v>
      </c>
      <c r="Z135">
        <v>0.69228670999999997</v>
      </c>
      <c r="AA135">
        <v>100.25696000000001</v>
      </c>
      <c r="AB135">
        <v>15</v>
      </c>
      <c r="AC135">
        <v>13</v>
      </c>
      <c r="AD135">
        <v>7</v>
      </c>
      <c r="AE135">
        <v>6</v>
      </c>
      <c r="AF135">
        <v>39.040761000000003</v>
      </c>
      <c r="AG135" t="s">
        <v>3012</v>
      </c>
      <c r="AH135">
        <v>104.15651</v>
      </c>
      <c r="AI135">
        <f t="shared" si="2"/>
        <v>20.831302000000001</v>
      </c>
      <c r="AJ135">
        <v>13.919167</v>
      </c>
      <c r="AK135" t="s">
        <v>3012</v>
      </c>
      <c r="AL135">
        <v>267.57499999999999</v>
      </c>
      <c r="AM135">
        <v>10</v>
      </c>
      <c r="AN135">
        <v>4</v>
      </c>
      <c r="AO135">
        <v>453.28003000000001</v>
      </c>
    </row>
    <row r="136" spans="1:41">
      <c r="A136">
        <v>254</v>
      </c>
      <c r="B136">
        <v>2000</v>
      </c>
      <c r="C136">
        <v>164</v>
      </c>
      <c r="D136">
        <v>506.22</v>
      </c>
      <c r="E136">
        <v>506.22</v>
      </c>
      <c r="F136">
        <v>0.78867628999999995</v>
      </c>
      <c r="G136">
        <v>399.24371000000002</v>
      </c>
      <c r="H136">
        <v>77</v>
      </c>
      <c r="I136">
        <v>59</v>
      </c>
      <c r="J136">
        <v>31</v>
      </c>
      <c r="K136">
        <v>15</v>
      </c>
      <c r="L136">
        <v>9.8695427000000002</v>
      </c>
      <c r="M136">
        <v>9.8695427000000002</v>
      </c>
      <c r="N136">
        <v>561.65254000000004</v>
      </c>
      <c r="O136">
        <v>561.65254000000004</v>
      </c>
      <c r="P136">
        <v>16.355091000000002</v>
      </c>
      <c r="Q136" t="s">
        <v>3012</v>
      </c>
      <c r="R136">
        <v>1865.625</v>
      </c>
      <c r="S136">
        <v>60</v>
      </c>
      <c r="T136">
        <v>44</v>
      </c>
      <c r="U136">
        <v>3118.7752</v>
      </c>
      <c r="V136">
        <v>1</v>
      </c>
      <c r="W136">
        <v>1</v>
      </c>
      <c r="X136">
        <v>144.82</v>
      </c>
      <c r="Y136">
        <v>144.82</v>
      </c>
      <c r="Z136">
        <v>0.69228670999999997</v>
      </c>
      <c r="AA136">
        <v>100.25696000000001</v>
      </c>
      <c r="AB136">
        <v>15</v>
      </c>
      <c r="AC136">
        <v>13</v>
      </c>
      <c r="AD136">
        <v>7</v>
      </c>
      <c r="AE136">
        <v>6</v>
      </c>
      <c r="AF136">
        <v>39.040761000000003</v>
      </c>
      <c r="AG136" t="s">
        <v>3012</v>
      </c>
      <c r="AH136">
        <v>104.15651</v>
      </c>
      <c r="AI136">
        <f t="shared" si="2"/>
        <v>20.831302000000001</v>
      </c>
      <c r="AJ136">
        <v>13.919167</v>
      </c>
      <c r="AK136" t="s">
        <v>3012</v>
      </c>
      <c r="AL136">
        <v>267.57499999999999</v>
      </c>
      <c r="AM136">
        <v>10</v>
      </c>
      <c r="AN136">
        <v>4</v>
      </c>
      <c r="AO136">
        <v>453.28003000000001</v>
      </c>
    </row>
    <row r="137" spans="1:41">
      <c r="A137">
        <v>255</v>
      </c>
      <c r="B137">
        <v>2000</v>
      </c>
      <c r="C137">
        <v>139</v>
      </c>
      <c r="D137">
        <v>444.44</v>
      </c>
      <c r="E137">
        <v>444.44</v>
      </c>
      <c r="F137">
        <v>0.74344275000000004</v>
      </c>
      <c r="G137">
        <v>330.41570000000002</v>
      </c>
      <c r="H137">
        <v>60</v>
      </c>
      <c r="I137">
        <v>47</v>
      </c>
      <c r="J137">
        <v>24</v>
      </c>
      <c r="K137">
        <v>12</v>
      </c>
      <c r="L137">
        <v>9.2287593999999995</v>
      </c>
      <c r="M137">
        <v>9.2287593999999995</v>
      </c>
      <c r="N137">
        <v>489.62644999999998</v>
      </c>
      <c r="O137">
        <v>489.62644999999998</v>
      </c>
      <c r="P137">
        <v>15.962517999999999</v>
      </c>
      <c r="Q137" t="s">
        <v>3012</v>
      </c>
      <c r="R137">
        <v>1524.72</v>
      </c>
      <c r="S137">
        <v>45</v>
      </c>
      <c r="T137">
        <v>37</v>
      </c>
      <c r="U137">
        <v>2545.8017</v>
      </c>
      <c r="V137">
        <v>4</v>
      </c>
      <c r="W137">
        <v>4</v>
      </c>
      <c r="X137">
        <v>60.1</v>
      </c>
      <c r="Y137">
        <v>60.1</v>
      </c>
      <c r="Z137">
        <v>0.65390570000000003</v>
      </c>
      <c r="AA137">
        <v>39.299733000000003</v>
      </c>
      <c r="AB137">
        <v>11</v>
      </c>
      <c r="AC137">
        <v>7</v>
      </c>
      <c r="AD137">
        <v>5</v>
      </c>
      <c r="AE137">
        <v>1</v>
      </c>
      <c r="AF137">
        <v>46.538339000000001</v>
      </c>
      <c r="AG137" t="s">
        <v>3012</v>
      </c>
      <c r="AH137">
        <v>112.41701</v>
      </c>
      <c r="AI137">
        <f t="shared" si="2"/>
        <v>22.483402000000002</v>
      </c>
      <c r="AJ137">
        <v>13.604666999999999</v>
      </c>
      <c r="AK137" t="s">
        <v>3012</v>
      </c>
      <c r="AL137">
        <v>258.14</v>
      </c>
      <c r="AM137">
        <v>7</v>
      </c>
      <c r="AN137">
        <v>5</v>
      </c>
      <c r="AO137">
        <v>429.21620999999999</v>
      </c>
    </row>
    <row r="138" spans="1:41">
      <c r="A138">
        <v>256</v>
      </c>
      <c r="B138">
        <v>2000</v>
      </c>
      <c r="C138">
        <v>139</v>
      </c>
      <c r="D138">
        <v>444.44</v>
      </c>
      <c r="E138">
        <v>444.44</v>
      </c>
      <c r="F138">
        <v>0.74344275000000004</v>
      </c>
      <c r="G138">
        <v>330.41570000000002</v>
      </c>
      <c r="H138">
        <v>60</v>
      </c>
      <c r="I138">
        <v>47</v>
      </c>
      <c r="J138">
        <v>24</v>
      </c>
      <c r="K138">
        <v>12</v>
      </c>
      <c r="L138">
        <v>9.2287593999999995</v>
      </c>
      <c r="M138">
        <v>9.2287593999999995</v>
      </c>
      <c r="N138">
        <v>489.62644999999998</v>
      </c>
      <c r="O138">
        <v>489.62644999999998</v>
      </c>
      <c r="P138">
        <v>15.962517999999999</v>
      </c>
      <c r="Q138" t="s">
        <v>3012</v>
      </c>
      <c r="R138">
        <v>1524.72</v>
      </c>
      <c r="S138">
        <v>45</v>
      </c>
      <c r="T138">
        <v>37</v>
      </c>
      <c r="U138">
        <v>2545.8017</v>
      </c>
      <c r="V138">
        <v>4</v>
      </c>
      <c r="W138">
        <v>4</v>
      </c>
      <c r="X138">
        <v>60.1</v>
      </c>
      <c r="Y138">
        <v>60.1</v>
      </c>
      <c r="Z138">
        <v>0.65390570000000003</v>
      </c>
      <c r="AA138">
        <v>39.299733000000003</v>
      </c>
      <c r="AB138">
        <v>11</v>
      </c>
      <c r="AC138">
        <v>7</v>
      </c>
      <c r="AD138">
        <v>5</v>
      </c>
      <c r="AE138">
        <v>1</v>
      </c>
      <c r="AF138">
        <v>46.538339000000001</v>
      </c>
      <c r="AG138" t="s">
        <v>3012</v>
      </c>
      <c r="AH138">
        <v>112.41701</v>
      </c>
      <c r="AI138">
        <f t="shared" si="2"/>
        <v>22.483402000000002</v>
      </c>
      <c r="AJ138">
        <v>13.604666999999999</v>
      </c>
      <c r="AK138" t="s">
        <v>3012</v>
      </c>
      <c r="AL138">
        <v>258.14</v>
      </c>
      <c r="AM138">
        <v>7</v>
      </c>
      <c r="AN138">
        <v>5</v>
      </c>
      <c r="AO138">
        <v>429.21620999999999</v>
      </c>
    </row>
    <row r="139" spans="1:41">
      <c r="A139">
        <v>257</v>
      </c>
      <c r="B139">
        <v>2000</v>
      </c>
      <c r="C139">
        <v>123</v>
      </c>
      <c r="D139">
        <v>402.9</v>
      </c>
      <c r="E139">
        <v>402.9</v>
      </c>
      <c r="F139">
        <v>0.76374969000000004</v>
      </c>
      <c r="G139">
        <v>307.71474999999998</v>
      </c>
      <c r="H139">
        <v>55</v>
      </c>
      <c r="I139">
        <v>43</v>
      </c>
      <c r="J139">
        <v>26</v>
      </c>
      <c r="K139">
        <v>15</v>
      </c>
      <c r="L139">
        <v>8.9197749999999996</v>
      </c>
      <c r="M139">
        <v>8.9197749999999996</v>
      </c>
      <c r="N139">
        <v>442.35727000000003</v>
      </c>
      <c r="O139">
        <v>442.35727000000003</v>
      </c>
      <c r="P139">
        <v>17.214918999999998</v>
      </c>
      <c r="Q139" t="s">
        <v>3012</v>
      </c>
      <c r="R139">
        <v>1503.13</v>
      </c>
      <c r="S139">
        <v>45</v>
      </c>
      <c r="T139">
        <v>33</v>
      </c>
      <c r="U139">
        <v>2497.0329999999999</v>
      </c>
      <c r="V139">
        <v>5</v>
      </c>
      <c r="W139">
        <v>5</v>
      </c>
      <c r="X139">
        <v>130.54</v>
      </c>
      <c r="Y139">
        <v>130.54</v>
      </c>
      <c r="Z139">
        <v>0.71394321999999999</v>
      </c>
      <c r="AA139">
        <v>93.198148000000003</v>
      </c>
      <c r="AB139">
        <v>16</v>
      </c>
      <c r="AC139">
        <v>13</v>
      </c>
      <c r="AD139">
        <v>9</v>
      </c>
      <c r="AE139">
        <v>5</v>
      </c>
      <c r="AF139">
        <v>0.53680148999999999</v>
      </c>
      <c r="AG139" t="s">
        <v>3012</v>
      </c>
      <c r="AH139">
        <v>129.84299999999999</v>
      </c>
      <c r="AI139">
        <f t="shared" si="2"/>
        <v>25.968599999999999</v>
      </c>
      <c r="AJ139">
        <v>18.060333</v>
      </c>
      <c r="AK139" t="s">
        <v>3012</v>
      </c>
      <c r="AL139">
        <v>391.81</v>
      </c>
      <c r="AM139">
        <v>13</v>
      </c>
      <c r="AN139">
        <v>10</v>
      </c>
      <c r="AO139">
        <v>651.38292000000001</v>
      </c>
    </row>
    <row r="140" spans="1:41">
      <c r="A140">
        <v>258</v>
      </c>
      <c r="B140">
        <v>2000</v>
      </c>
      <c r="C140">
        <v>123</v>
      </c>
      <c r="D140">
        <v>402.9</v>
      </c>
      <c r="E140">
        <v>402.9</v>
      </c>
      <c r="F140">
        <v>0.76374969000000004</v>
      </c>
      <c r="G140">
        <v>307.71474999999998</v>
      </c>
      <c r="H140">
        <v>55</v>
      </c>
      <c r="I140">
        <v>43</v>
      </c>
      <c r="J140">
        <v>26</v>
      </c>
      <c r="K140">
        <v>15</v>
      </c>
      <c r="L140">
        <v>8.9197749999999996</v>
      </c>
      <c r="M140">
        <v>8.9197749999999996</v>
      </c>
      <c r="N140">
        <v>442.35727000000003</v>
      </c>
      <c r="O140">
        <v>442.35727000000003</v>
      </c>
      <c r="P140">
        <v>17.214918999999998</v>
      </c>
      <c r="Q140" t="s">
        <v>3012</v>
      </c>
      <c r="R140">
        <v>1503.13</v>
      </c>
      <c r="S140">
        <v>45</v>
      </c>
      <c r="T140">
        <v>33</v>
      </c>
      <c r="U140">
        <v>2497.0329999999999</v>
      </c>
      <c r="V140">
        <v>5</v>
      </c>
      <c r="W140">
        <v>5</v>
      </c>
      <c r="X140">
        <v>130.54</v>
      </c>
      <c r="Y140">
        <v>130.54</v>
      </c>
      <c r="Z140">
        <v>0.71394321999999999</v>
      </c>
      <c r="AA140">
        <v>93.198148000000003</v>
      </c>
      <c r="AB140">
        <v>16</v>
      </c>
      <c r="AC140">
        <v>13</v>
      </c>
      <c r="AD140">
        <v>9</v>
      </c>
      <c r="AE140">
        <v>5</v>
      </c>
      <c r="AF140">
        <v>0.53680148999999999</v>
      </c>
      <c r="AG140" t="s">
        <v>3012</v>
      </c>
      <c r="AH140">
        <v>129.84299999999999</v>
      </c>
      <c r="AI140">
        <f t="shared" si="2"/>
        <v>25.968599999999999</v>
      </c>
      <c r="AJ140">
        <v>18.060333</v>
      </c>
      <c r="AK140" t="s">
        <v>3012</v>
      </c>
      <c r="AL140">
        <v>391.81</v>
      </c>
      <c r="AM140">
        <v>13</v>
      </c>
      <c r="AN140">
        <v>10</v>
      </c>
      <c r="AO140">
        <v>651.38292000000001</v>
      </c>
    </row>
    <row r="141" spans="1:41">
      <c r="A141">
        <v>259</v>
      </c>
      <c r="B141">
        <v>2000</v>
      </c>
      <c r="C141">
        <v>138</v>
      </c>
      <c r="D141">
        <v>423.9</v>
      </c>
      <c r="E141">
        <v>423.9</v>
      </c>
      <c r="F141">
        <v>0.76951493999999998</v>
      </c>
      <c r="G141">
        <v>326.19738000000001</v>
      </c>
      <c r="H141">
        <v>61</v>
      </c>
      <c r="I141">
        <v>47</v>
      </c>
      <c r="J141">
        <v>27</v>
      </c>
      <c r="K141">
        <v>15</v>
      </c>
      <c r="L141">
        <v>11.654871999999999</v>
      </c>
      <c r="M141">
        <v>11.654871999999999</v>
      </c>
      <c r="N141">
        <v>479.82272999999998</v>
      </c>
      <c r="O141">
        <v>479.82272999999998</v>
      </c>
      <c r="P141">
        <v>16.622174000000001</v>
      </c>
      <c r="Q141" t="s">
        <v>3012</v>
      </c>
      <c r="R141">
        <v>1606.41</v>
      </c>
      <c r="S141">
        <v>51</v>
      </c>
      <c r="T141">
        <v>38</v>
      </c>
      <c r="U141">
        <v>2678.8910999999998</v>
      </c>
      <c r="V141">
        <v>5</v>
      </c>
      <c r="W141">
        <v>5</v>
      </c>
      <c r="X141">
        <v>110.58</v>
      </c>
      <c r="Y141">
        <v>110.58</v>
      </c>
      <c r="Z141">
        <v>0.67035986000000003</v>
      </c>
      <c r="AA141">
        <v>74.128394</v>
      </c>
      <c r="AB141">
        <v>15</v>
      </c>
      <c r="AC141">
        <v>11</v>
      </c>
      <c r="AD141">
        <v>6</v>
      </c>
      <c r="AE141">
        <v>4</v>
      </c>
      <c r="AF141">
        <v>11.437120999999999</v>
      </c>
      <c r="AG141" t="s">
        <v>3012</v>
      </c>
      <c r="AH141">
        <v>124.86044</v>
      </c>
      <c r="AI141">
        <f t="shared" si="2"/>
        <v>24.972087999999999</v>
      </c>
      <c r="AJ141">
        <v>16.774000000000001</v>
      </c>
      <c r="AK141" t="s">
        <v>3012</v>
      </c>
      <c r="AL141">
        <v>353.22</v>
      </c>
      <c r="AM141">
        <v>14</v>
      </c>
      <c r="AN141">
        <v>10</v>
      </c>
      <c r="AO141">
        <v>589.58155999999997</v>
      </c>
    </row>
    <row r="142" spans="1:41">
      <c r="A142">
        <v>260</v>
      </c>
      <c r="B142">
        <v>2000</v>
      </c>
      <c r="C142">
        <v>138</v>
      </c>
      <c r="D142">
        <v>423.9</v>
      </c>
      <c r="E142">
        <v>423.9</v>
      </c>
      <c r="F142">
        <v>0.76951493999999998</v>
      </c>
      <c r="G142">
        <v>326.19738000000001</v>
      </c>
      <c r="H142">
        <v>61</v>
      </c>
      <c r="I142">
        <v>47</v>
      </c>
      <c r="J142">
        <v>27</v>
      </c>
      <c r="K142">
        <v>15</v>
      </c>
      <c r="L142">
        <v>11.654871999999999</v>
      </c>
      <c r="M142">
        <v>11.654871999999999</v>
      </c>
      <c r="N142">
        <v>479.82272999999998</v>
      </c>
      <c r="O142">
        <v>479.82272999999998</v>
      </c>
      <c r="P142">
        <v>16.622174000000001</v>
      </c>
      <c r="Q142" t="s">
        <v>3012</v>
      </c>
      <c r="R142">
        <v>1606.41</v>
      </c>
      <c r="S142">
        <v>51</v>
      </c>
      <c r="T142">
        <v>38</v>
      </c>
      <c r="U142">
        <v>2678.8910999999998</v>
      </c>
      <c r="V142">
        <v>5</v>
      </c>
      <c r="W142">
        <v>5</v>
      </c>
      <c r="X142">
        <v>110.58</v>
      </c>
      <c r="Y142">
        <v>110.58</v>
      </c>
      <c r="Z142">
        <v>0.67035986000000003</v>
      </c>
      <c r="AA142">
        <v>74.128394</v>
      </c>
      <c r="AB142">
        <v>15</v>
      </c>
      <c r="AC142">
        <v>11</v>
      </c>
      <c r="AD142">
        <v>6</v>
      </c>
      <c r="AE142">
        <v>4</v>
      </c>
      <c r="AF142">
        <v>11.437120999999999</v>
      </c>
      <c r="AG142" t="s">
        <v>3012</v>
      </c>
      <c r="AH142">
        <v>124.86044</v>
      </c>
      <c r="AI142">
        <f t="shared" si="2"/>
        <v>24.972087999999999</v>
      </c>
      <c r="AJ142">
        <v>16.774000000000001</v>
      </c>
      <c r="AK142" t="s">
        <v>3012</v>
      </c>
      <c r="AL142">
        <v>353.22</v>
      </c>
      <c r="AM142">
        <v>14</v>
      </c>
      <c r="AN142">
        <v>10</v>
      </c>
      <c r="AO142">
        <v>589.58155999999997</v>
      </c>
    </row>
    <row r="143" spans="1:41">
      <c r="A143">
        <v>261</v>
      </c>
      <c r="B143">
        <v>2000</v>
      </c>
      <c r="C143">
        <v>164</v>
      </c>
      <c r="D143">
        <v>496.67</v>
      </c>
      <c r="E143">
        <v>496.67</v>
      </c>
      <c r="F143">
        <v>0.80519764000000005</v>
      </c>
      <c r="G143">
        <v>399.91750999999999</v>
      </c>
      <c r="H143">
        <v>81</v>
      </c>
      <c r="I143">
        <v>63</v>
      </c>
      <c r="J143">
        <v>35</v>
      </c>
      <c r="K143">
        <v>17</v>
      </c>
      <c r="L143">
        <v>13.827754000000001</v>
      </c>
      <c r="M143">
        <v>13.827754000000001</v>
      </c>
      <c r="N143">
        <v>576.36887000000002</v>
      </c>
      <c r="O143">
        <v>576.36887000000002</v>
      </c>
      <c r="P143">
        <v>16.434726000000001</v>
      </c>
      <c r="Q143" t="s">
        <v>3012</v>
      </c>
      <c r="R143">
        <v>1878.415</v>
      </c>
      <c r="S143">
        <v>58</v>
      </c>
      <c r="T143">
        <v>50</v>
      </c>
      <c r="U143">
        <v>3144.0825</v>
      </c>
      <c r="V143">
        <v>1</v>
      </c>
      <c r="W143">
        <v>1</v>
      </c>
      <c r="X143">
        <v>143.46</v>
      </c>
      <c r="Y143">
        <v>143.46</v>
      </c>
      <c r="Z143">
        <v>0.73710909000000002</v>
      </c>
      <c r="AA143">
        <v>105.74567</v>
      </c>
      <c r="AB143">
        <v>17</v>
      </c>
      <c r="AC143">
        <v>13</v>
      </c>
      <c r="AD143">
        <v>9</v>
      </c>
      <c r="AE143">
        <v>5</v>
      </c>
      <c r="AF143">
        <v>34.649698000000001</v>
      </c>
      <c r="AG143" t="s">
        <v>3012</v>
      </c>
      <c r="AH143">
        <v>106.54313</v>
      </c>
      <c r="AI143">
        <f t="shared" si="2"/>
        <v>21.308626000000004</v>
      </c>
      <c r="AJ143">
        <v>14.083</v>
      </c>
      <c r="AK143" t="s">
        <v>3012</v>
      </c>
      <c r="AL143">
        <v>272.49</v>
      </c>
      <c r="AM143">
        <v>10</v>
      </c>
      <c r="AN143">
        <v>5</v>
      </c>
      <c r="AO143">
        <v>465.08812</v>
      </c>
    </row>
    <row r="144" spans="1:41">
      <c r="A144">
        <v>262</v>
      </c>
      <c r="B144">
        <v>2000</v>
      </c>
      <c r="C144">
        <v>164</v>
      </c>
      <c r="D144">
        <v>496.67</v>
      </c>
      <c r="E144">
        <v>496.67</v>
      </c>
      <c r="F144">
        <v>0.80519764000000005</v>
      </c>
      <c r="G144">
        <v>399.91750999999999</v>
      </c>
      <c r="H144">
        <v>81</v>
      </c>
      <c r="I144">
        <v>63</v>
      </c>
      <c r="J144">
        <v>35</v>
      </c>
      <c r="K144">
        <v>17</v>
      </c>
      <c r="L144">
        <v>13.827754000000001</v>
      </c>
      <c r="M144">
        <v>13.827754000000001</v>
      </c>
      <c r="N144">
        <v>576.36887000000002</v>
      </c>
      <c r="O144">
        <v>576.36887000000002</v>
      </c>
      <c r="P144">
        <v>16.434726000000001</v>
      </c>
      <c r="Q144" t="s">
        <v>3012</v>
      </c>
      <c r="R144">
        <v>1878.415</v>
      </c>
      <c r="S144">
        <v>58</v>
      </c>
      <c r="T144">
        <v>50</v>
      </c>
      <c r="U144">
        <v>3144.0825</v>
      </c>
      <c r="V144">
        <v>1</v>
      </c>
      <c r="W144">
        <v>1</v>
      </c>
      <c r="X144">
        <v>143.46</v>
      </c>
      <c r="Y144">
        <v>143.46</v>
      </c>
      <c r="Z144">
        <v>0.73710909000000002</v>
      </c>
      <c r="AA144">
        <v>105.74567</v>
      </c>
      <c r="AB144">
        <v>17</v>
      </c>
      <c r="AC144">
        <v>13</v>
      </c>
      <c r="AD144">
        <v>9</v>
      </c>
      <c r="AE144">
        <v>5</v>
      </c>
      <c r="AF144">
        <v>34.649698000000001</v>
      </c>
      <c r="AG144" t="s">
        <v>3012</v>
      </c>
      <c r="AH144">
        <v>106.54313</v>
      </c>
      <c r="AI144">
        <f t="shared" si="2"/>
        <v>21.308626000000004</v>
      </c>
      <c r="AJ144">
        <v>14.083</v>
      </c>
      <c r="AK144" t="s">
        <v>3012</v>
      </c>
      <c r="AL144">
        <v>272.49</v>
      </c>
      <c r="AM144">
        <v>10</v>
      </c>
      <c r="AN144">
        <v>5</v>
      </c>
      <c r="AO144">
        <v>465.08812</v>
      </c>
    </row>
    <row r="145" spans="1:41">
      <c r="A145">
        <v>263</v>
      </c>
      <c r="B145">
        <v>2001</v>
      </c>
      <c r="C145">
        <v>155</v>
      </c>
      <c r="D145">
        <v>409.89</v>
      </c>
      <c r="E145">
        <v>409.89</v>
      </c>
      <c r="F145">
        <v>0.73223033000000004</v>
      </c>
      <c r="G145">
        <v>300.13389000000001</v>
      </c>
      <c r="H145">
        <v>56</v>
      </c>
      <c r="I145">
        <v>45</v>
      </c>
      <c r="J145">
        <v>27</v>
      </c>
      <c r="K145">
        <v>14</v>
      </c>
      <c r="L145">
        <v>36.093887000000002</v>
      </c>
      <c r="M145">
        <v>36.093887000000002</v>
      </c>
      <c r="N145">
        <v>641.39404000000002</v>
      </c>
      <c r="O145">
        <v>641.39404000000002</v>
      </c>
      <c r="P145">
        <v>18.156773999999999</v>
      </c>
      <c r="Q145" t="s">
        <v>3012</v>
      </c>
      <c r="R145">
        <v>2039.3</v>
      </c>
      <c r="S145">
        <v>39</v>
      </c>
      <c r="T145">
        <v>34</v>
      </c>
      <c r="U145">
        <v>3271.4486999999999</v>
      </c>
      <c r="V145">
        <v>4</v>
      </c>
      <c r="W145">
        <v>4</v>
      </c>
      <c r="X145">
        <v>84.55</v>
      </c>
      <c r="Y145">
        <v>84.55</v>
      </c>
      <c r="Z145">
        <v>0.68858940999999996</v>
      </c>
      <c r="AA145">
        <v>58.220233999999998</v>
      </c>
      <c r="AB145">
        <v>13</v>
      </c>
      <c r="AC145">
        <v>11</v>
      </c>
      <c r="AD145">
        <v>6</v>
      </c>
      <c r="AE145">
        <v>4</v>
      </c>
      <c r="AF145">
        <v>27.754238000000001</v>
      </c>
      <c r="AG145" t="s">
        <v>3012</v>
      </c>
      <c r="AH145">
        <v>117.03109000000001</v>
      </c>
      <c r="AI145">
        <f t="shared" si="2"/>
        <v>23.406218000000003</v>
      </c>
      <c r="AJ145">
        <v>15.073499999999999</v>
      </c>
      <c r="AK145" t="s">
        <v>3012</v>
      </c>
      <c r="AL145">
        <v>302.20499999999998</v>
      </c>
      <c r="AM145">
        <v>9</v>
      </c>
      <c r="AN145">
        <v>7</v>
      </c>
      <c r="AO145">
        <v>508.24399</v>
      </c>
    </row>
    <row r="146" spans="1:41">
      <c r="A146">
        <v>264</v>
      </c>
      <c r="B146">
        <v>2001</v>
      </c>
      <c r="C146">
        <v>155</v>
      </c>
      <c r="D146">
        <v>492.6</v>
      </c>
      <c r="E146">
        <v>492.6</v>
      </c>
      <c r="F146">
        <v>0.77913547000000005</v>
      </c>
      <c r="G146">
        <v>383.80212999999998</v>
      </c>
      <c r="H146">
        <v>72</v>
      </c>
      <c r="I146">
        <v>57</v>
      </c>
      <c r="J146">
        <v>34</v>
      </c>
      <c r="K146">
        <v>13</v>
      </c>
      <c r="L146">
        <v>16.744873999999999</v>
      </c>
      <c r="M146">
        <v>16.744873999999999</v>
      </c>
      <c r="N146">
        <v>591.67528000000004</v>
      </c>
      <c r="O146">
        <v>591.67528000000004</v>
      </c>
      <c r="P146">
        <v>14.255547999999999</v>
      </c>
      <c r="Q146" t="s">
        <v>3012</v>
      </c>
      <c r="R146">
        <v>1445.385</v>
      </c>
      <c r="S146">
        <v>49</v>
      </c>
      <c r="T146">
        <v>46</v>
      </c>
      <c r="U146">
        <v>2439.2705999999998</v>
      </c>
      <c r="V146">
        <v>4</v>
      </c>
      <c r="W146">
        <v>4</v>
      </c>
      <c r="X146">
        <v>76.3</v>
      </c>
      <c r="Y146">
        <v>76.3</v>
      </c>
      <c r="Z146">
        <v>0.70154801</v>
      </c>
      <c r="AA146">
        <v>53.528112999999998</v>
      </c>
      <c r="AB146">
        <v>12</v>
      </c>
      <c r="AC146">
        <v>11</v>
      </c>
      <c r="AD146">
        <v>7</v>
      </c>
      <c r="AE146">
        <v>1</v>
      </c>
      <c r="AF146">
        <v>37.120176000000001</v>
      </c>
      <c r="AG146" t="s">
        <v>3012</v>
      </c>
      <c r="AH146">
        <v>121.34258</v>
      </c>
      <c r="AI146">
        <f t="shared" si="2"/>
        <v>24.268516000000002</v>
      </c>
      <c r="AJ146">
        <v>11.251333000000001</v>
      </c>
      <c r="AK146" t="s">
        <v>3012</v>
      </c>
      <c r="AL146">
        <v>189.095</v>
      </c>
      <c r="AM146">
        <v>9</v>
      </c>
      <c r="AN146">
        <v>8</v>
      </c>
      <c r="AO146">
        <v>346.27668999999997</v>
      </c>
    </row>
    <row r="147" spans="1:41">
      <c r="A147">
        <v>265</v>
      </c>
      <c r="B147">
        <v>2001</v>
      </c>
      <c r="C147">
        <v>152</v>
      </c>
      <c r="D147">
        <v>444.86</v>
      </c>
      <c r="E147">
        <v>444.86</v>
      </c>
      <c r="F147">
        <v>0.73014193999999999</v>
      </c>
      <c r="G147">
        <v>324.81094000000002</v>
      </c>
      <c r="H147">
        <v>55</v>
      </c>
      <c r="I147">
        <v>47</v>
      </c>
      <c r="J147">
        <v>28</v>
      </c>
      <c r="K147">
        <v>16</v>
      </c>
      <c r="L147">
        <v>27.190580000000001</v>
      </c>
      <c r="M147">
        <v>27.190580000000001</v>
      </c>
      <c r="N147">
        <v>610.99237000000005</v>
      </c>
      <c r="O147">
        <v>610.99237000000005</v>
      </c>
      <c r="P147">
        <v>17.762599000000002</v>
      </c>
      <c r="Q147" t="s">
        <v>3012</v>
      </c>
      <c r="R147">
        <v>1939.915</v>
      </c>
      <c r="S147">
        <v>45</v>
      </c>
      <c r="T147">
        <v>38</v>
      </c>
      <c r="U147">
        <v>3171.4621999999999</v>
      </c>
      <c r="V147">
        <v>4</v>
      </c>
      <c r="W147">
        <v>4</v>
      </c>
      <c r="X147">
        <v>85.48</v>
      </c>
      <c r="Y147">
        <v>85.48</v>
      </c>
      <c r="Z147">
        <v>0.66692216000000004</v>
      </c>
      <c r="AA147">
        <v>57.008505999999997</v>
      </c>
      <c r="AB147">
        <v>12</v>
      </c>
      <c r="AC147">
        <v>11</v>
      </c>
      <c r="AD147">
        <v>6</v>
      </c>
      <c r="AE147">
        <v>3</v>
      </c>
      <c r="AF147">
        <v>27.129362</v>
      </c>
      <c r="AG147" t="s">
        <v>3012</v>
      </c>
      <c r="AH147">
        <v>117.30376</v>
      </c>
      <c r="AI147">
        <f t="shared" si="2"/>
        <v>23.460751999999999</v>
      </c>
      <c r="AJ147">
        <v>14.368</v>
      </c>
      <c r="AK147" t="s">
        <v>3012</v>
      </c>
      <c r="AL147">
        <v>281.04000000000002</v>
      </c>
      <c r="AM147">
        <v>10</v>
      </c>
      <c r="AN147">
        <v>7</v>
      </c>
      <c r="AO147">
        <v>475.61793</v>
      </c>
    </row>
    <row r="148" spans="1:41">
      <c r="A148">
        <v>266</v>
      </c>
      <c r="B148">
        <v>2001</v>
      </c>
      <c r="C148">
        <v>152</v>
      </c>
      <c r="D148">
        <v>444.86</v>
      </c>
      <c r="E148">
        <v>444.86</v>
      </c>
      <c r="F148">
        <v>0.73014193999999999</v>
      </c>
      <c r="G148">
        <v>324.81094000000002</v>
      </c>
      <c r="H148">
        <v>55</v>
      </c>
      <c r="I148">
        <v>47</v>
      </c>
      <c r="J148">
        <v>28</v>
      </c>
      <c r="K148">
        <v>16</v>
      </c>
      <c r="L148">
        <v>27.190580000000001</v>
      </c>
      <c r="M148">
        <v>27.190580000000001</v>
      </c>
      <c r="N148">
        <v>610.99237000000005</v>
      </c>
      <c r="O148">
        <v>610.99237000000005</v>
      </c>
      <c r="P148">
        <v>17.762599000000002</v>
      </c>
      <c r="Q148" t="s">
        <v>3012</v>
      </c>
      <c r="R148">
        <v>1939.915</v>
      </c>
      <c r="S148">
        <v>45</v>
      </c>
      <c r="T148">
        <v>38</v>
      </c>
      <c r="U148">
        <v>3171.4621999999999</v>
      </c>
      <c r="V148">
        <v>4</v>
      </c>
      <c r="W148">
        <v>4</v>
      </c>
      <c r="X148">
        <v>85.48</v>
      </c>
      <c r="Y148">
        <v>85.48</v>
      </c>
      <c r="Z148">
        <v>0.66692216000000004</v>
      </c>
      <c r="AA148">
        <v>57.008505999999997</v>
      </c>
      <c r="AB148">
        <v>12</v>
      </c>
      <c r="AC148">
        <v>11</v>
      </c>
      <c r="AD148">
        <v>6</v>
      </c>
      <c r="AE148">
        <v>3</v>
      </c>
      <c r="AF148">
        <v>27.129362</v>
      </c>
      <c r="AG148" t="s">
        <v>3012</v>
      </c>
      <c r="AH148">
        <v>117.30376</v>
      </c>
      <c r="AI148">
        <f t="shared" si="2"/>
        <v>23.460751999999999</v>
      </c>
      <c r="AJ148">
        <v>14.368</v>
      </c>
      <c r="AK148" t="s">
        <v>3012</v>
      </c>
      <c r="AL148">
        <v>281.04000000000002</v>
      </c>
      <c r="AM148">
        <v>10</v>
      </c>
      <c r="AN148">
        <v>7</v>
      </c>
      <c r="AO148">
        <v>475.61793</v>
      </c>
    </row>
    <row r="149" spans="1:41">
      <c r="A149">
        <v>267</v>
      </c>
      <c r="B149">
        <v>2001</v>
      </c>
      <c r="C149">
        <v>144</v>
      </c>
      <c r="D149">
        <v>340.65</v>
      </c>
      <c r="E149">
        <v>340.65</v>
      </c>
      <c r="F149">
        <v>0.72120603999999999</v>
      </c>
      <c r="G149">
        <v>245.67884000000001</v>
      </c>
      <c r="H149">
        <v>47</v>
      </c>
      <c r="I149">
        <v>38</v>
      </c>
      <c r="J149">
        <v>23</v>
      </c>
      <c r="K149">
        <v>13</v>
      </c>
      <c r="L149">
        <v>44.344535</v>
      </c>
      <c r="M149">
        <v>44.344535</v>
      </c>
      <c r="N149">
        <v>612.06926999999996</v>
      </c>
      <c r="O149">
        <v>612.06926999999996</v>
      </c>
      <c r="P149">
        <v>18.729028</v>
      </c>
      <c r="Q149" t="s">
        <v>3012</v>
      </c>
      <c r="R149">
        <v>1976.98</v>
      </c>
      <c r="S149">
        <v>37</v>
      </c>
      <c r="T149">
        <v>32</v>
      </c>
      <c r="U149">
        <v>3167.6302000000001</v>
      </c>
      <c r="V149">
        <v>1</v>
      </c>
      <c r="W149">
        <v>1</v>
      </c>
      <c r="X149">
        <v>120.71</v>
      </c>
      <c r="Y149">
        <v>120.71</v>
      </c>
      <c r="Z149">
        <v>0.70636966999999995</v>
      </c>
      <c r="AA149">
        <v>85.265882000000005</v>
      </c>
      <c r="AB149">
        <v>12</v>
      </c>
      <c r="AC149">
        <v>12</v>
      </c>
      <c r="AD149">
        <v>9</v>
      </c>
      <c r="AE149">
        <v>6</v>
      </c>
      <c r="AF149">
        <v>11.281491000000001</v>
      </c>
      <c r="AG149" t="s">
        <v>3012</v>
      </c>
      <c r="AH149">
        <v>108.47266999999999</v>
      </c>
      <c r="AI149">
        <f t="shared" si="2"/>
        <v>21.694534000000001</v>
      </c>
      <c r="AJ149">
        <v>14.557499999999999</v>
      </c>
      <c r="AK149" t="s">
        <v>3012</v>
      </c>
      <c r="AL149">
        <v>286.72500000000002</v>
      </c>
      <c r="AM149">
        <v>8</v>
      </c>
      <c r="AN149">
        <v>7</v>
      </c>
      <c r="AO149">
        <v>487.14251000000002</v>
      </c>
    </row>
    <row r="150" spans="1:41">
      <c r="A150">
        <v>268</v>
      </c>
      <c r="B150">
        <v>2001</v>
      </c>
      <c r="C150">
        <v>144</v>
      </c>
      <c r="D150">
        <v>340.65</v>
      </c>
      <c r="E150">
        <v>340.65</v>
      </c>
      <c r="F150">
        <v>0.72120603999999999</v>
      </c>
      <c r="G150">
        <v>245.67884000000001</v>
      </c>
      <c r="H150">
        <v>47</v>
      </c>
      <c r="I150">
        <v>38</v>
      </c>
      <c r="J150">
        <v>23</v>
      </c>
      <c r="K150">
        <v>13</v>
      </c>
      <c r="L150">
        <v>44.344535</v>
      </c>
      <c r="M150">
        <v>44.344535</v>
      </c>
      <c r="N150">
        <v>612.06926999999996</v>
      </c>
      <c r="O150">
        <v>612.06926999999996</v>
      </c>
      <c r="P150">
        <v>18.729028</v>
      </c>
      <c r="Q150" t="s">
        <v>3012</v>
      </c>
      <c r="R150">
        <v>1976.98</v>
      </c>
      <c r="S150">
        <v>37</v>
      </c>
      <c r="T150">
        <v>32</v>
      </c>
      <c r="U150">
        <v>3167.6302000000001</v>
      </c>
      <c r="V150">
        <v>1</v>
      </c>
      <c r="W150">
        <v>1</v>
      </c>
      <c r="X150">
        <v>120.71</v>
      </c>
      <c r="Y150">
        <v>120.71</v>
      </c>
      <c r="Z150">
        <v>0.70636966999999995</v>
      </c>
      <c r="AA150">
        <v>85.265882000000005</v>
      </c>
      <c r="AB150">
        <v>12</v>
      </c>
      <c r="AC150">
        <v>12</v>
      </c>
      <c r="AD150">
        <v>9</v>
      </c>
      <c r="AE150">
        <v>6</v>
      </c>
      <c r="AF150">
        <v>11.281491000000001</v>
      </c>
      <c r="AG150" t="s">
        <v>3012</v>
      </c>
      <c r="AH150">
        <v>108.47266999999999</v>
      </c>
      <c r="AI150">
        <f t="shared" si="2"/>
        <v>21.694534000000001</v>
      </c>
      <c r="AJ150">
        <v>14.557499999999999</v>
      </c>
      <c r="AK150" t="s">
        <v>3012</v>
      </c>
      <c r="AL150">
        <v>286.72500000000002</v>
      </c>
      <c r="AM150">
        <v>8</v>
      </c>
      <c r="AN150">
        <v>7</v>
      </c>
      <c r="AO150">
        <v>487.14251000000002</v>
      </c>
    </row>
    <row r="151" spans="1:41">
      <c r="A151">
        <v>269</v>
      </c>
      <c r="B151">
        <v>2001</v>
      </c>
      <c r="C151">
        <v>174</v>
      </c>
      <c r="D151">
        <v>461.92</v>
      </c>
      <c r="E151">
        <v>461.92</v>
      </c>
      <c r="F151">
        <v>0.75368376999999998</v>
      </c>
      <c r="G151">
        <v>348.14161000000001</v>
      </c>
      <c r="H151">
        <v>66</v>
      </c>
      <c r="I151">
        <v>51</v>
      </c>
      <c r="J151">
        <v>33</v>
      </c>
      <c r="K151">
        <v>17</v>
      </c>
      <c r="L151">
        <v>33.376931999999996</v>
      </c>
      <c r="M151">
        <v>33.376931999999996</v>
      </c>
      <c r="N151">
        <v>693.33343000000002</v>
      </c>
      <c r="O151">
        <v>693.33343000000002</v>
      </c>
      <c r="P151">
        <v>17.542729999999999</v>
      </c>
      <c r="Q151" t="s">
        <v>3012</v>
      </c>
      <c r="R151">
        <v>2182.4850000000001</v>
      </c>
      <c r="S151">
        <v>48</v>
      </c>
      <c r="T151">
        <v>41</v>
      </c>
      <c r="U151">
        <v>3538.3717999999999</v>
      </c>
      <c r="V151">
        <v>4</v>
      </c>
      <c r="W151">
        <v>4</v>
      </c>
      <c r="X151">
        <v>62.36</v>
      </c>
      <c r="Y151">
        <v>62.36</v>
      </c>
      <c r="Z151">
        <v>0.61358153999999998</v>
      </c>
      <c r="AA151">
        <v>38.262945000000002</v>
      </c>
      <c r="AB151">
        <v>10</v>
      </c>
      <c r="AC151">
        <v>10</v>
      </c>
      <c r="AD151">
        <v>4</v>
      </c>
      <c r="AE151">
        <v>3</v>
      </c>
      <c r="AF151">
        <v>52.756022000000002</v>
      </c>
      <c r="AG151" t="s">
        <v>3012</v>
      </c>
      <c r="AH151">
        <v>131.99565999999999</v>
      </c>
      <c r="AI151">
        <f t="shared" si="2"/>
        <v>26.399131999999998</v>
      </c>
      <c r="AJ151">
        <v>15.400333</v>
      </c>
      <c r="AK151" t="s">
        <v>3012</v>
      </c>
      <c r="AL151">
        <v>312.01</v>
      </c>
      <c r="AM151">
        <v>7</v>
      </c>
      <c r="AN151">
        <v>5</v>
      </c>
      <c r="AO151">
        <v>522.44464000000005</v>
      </c>
    </row>
    <row r="152" spans="1:41">
      <c r="A152">
        <v>270</v>
      </c>
      <c r="B152">
        <v>2001</v>
      </c>
      <c r="C152">
        <v>174</v>
      </c>
      <c r="D152">
        <v>461.92</v>
      </c>
      <c r="E152">
        <v>461.92</v>
      </c>
      <c r="F152">
        <v>0.75368376999999998</v>
      </c>
      <c r="G152">
        <v>348.14161000000001</v>
      </c>
      <c r="H152">
        <v>66</v>
      </c>
      <c r="I152">
        <v>51</v>
      </c>
      <c r="J152">
        <v>33</v>
      </c>
      <c r="K152">
        <v>17</v>
      </c>
      <c r="L152">
        <v>33.376931999999996</v>
      </c>
      <c r="M152">
        <v>33.376931999999996</v>
      </c>
      <c r="N152">
        <v>693.33343000000002</v>
      </c>
      <c r="O152">
        <v>693.33343000000002</v>
      </c>
      <c r="P152">
        <v>17.542729999999999</v>
      </c>
      <c r="Q152" t="s">
        <v>3012</v>
      </c>
      <c r="R152">
        <v>2182.4850000000001</v>
      </c>
      <c r="S152">
        <v>48</v>
      </c>
      <c r="T152">
        <v>41</v>
      </c>
      <c r="U152">
        <v>3538.3717999999999</v>
      </c>
      <c r="V152">
        <v>4</v>
      </c>
      <c r="W152">
        <v>4</v>
      </c>
      <c r="X152">
        <v>62.36</v>
      </c>
      <c r="Y152">
        <v>62.36</v>
      </c>
      <c r="Z152">
        <v>0.61358153999999998</v>
      </c>
      <c r="AA152">
        <v>38.262945000000002</v>
      </c>
      <c r="AB152">
        <v>10</v>
      </c>
      <c r="AC152">
        <v>10</v>
      </c>
      <c r="AD152">
        <v>4</v>
      </c>
      <c r="AE152">
        <v>3</v>
      </c>
      <c r="AF152">
        <v>52.756022000000002</v>
      </c>
      <c r="AG152" t="s">
        <v>3012</v>
      </c>
      <c r="AH152">
        <v>131.99565999999999</v>
      </c>
      <c r="AI152">
        <f t="shared" si="2"/>
        <v>26.399131999999998</v>
      </c>
      <c r="AJ152">
        <v>15.400333</v>
      </c>
      <c r="AK152" t="s">
        <v>3012</v>
      </c>
      <c r="AL152">
        <v>312.01</v>
      </c>
      <c r="AM152">
        <v>7</v>
      </c>
      <c r="AN152">
        <v>5</v>
      </c>
      <c r="AO152">
        <v>522.44464000000005</v>
      </c>
    </row>
    <row r="153" spans="1:41">
      <c r="A153">
        <v>271</v>
      </c>
      <c r="B153">
        <v>2001</v>
      </c>
      <c r="C153">
        <v>155</v>
      </c>
      <c r="D153">
        <v>424.84</v>
      </c>
      <c r="E153">
        <v>424.84</v>
      </c>
      <c r="F153">
        <v>0.74542403000000002</v>
      </c>
      <c r="G153">
        <v>316.68594000000002</v>
      </c>
      <c r="H153">
        <v>56</v>
      </c>
      <c r="I153">
        <v>46</v>
      </c>
      <c r="J153">
        <v>33</v>
      </c>
      <c r="K153">
        <v>15</v>
      </c>
      <c r="L153">
        <v>34.999786999999998</v>
      </c>
      <c r="M153">
        <v>34.999786999999998</v>
      </c>
      <c r="N153">
        <v>653.59784999999999</v>
      </c>
      <c r="O153">
        <v>653.59784999999999</v>
      </c>
      <c r="P153">
        <v>17.707128999999998</v>
      </c>
      <c r="Q153" t="s">
        <v>3012</v>
      </c>
      <c r="R153">
        <v>1970.27</v>
      </c>
      <c r="S153">
        <v>45</v>
      </c>
      <c r="T153">
        <v>38</v>
      </c>
      <c r="U153">
        <v>3215.5884000000001</v>
      </c>
      <c r="V153">
        <v>4</v>
      </c>
      <c r="W153">
        <v>4</v>
      </c>
      <c r="X153">
        <v>48.48</v>
      </c>
      <c r="Y153">
        <v>48.48</v>
      </c>
      <c r="Z153">
        <v>0.52957282999999999</v>
      </c>
      <c r="AA153">
        <v>25.673691000000002</v>
      </c>
      <c r="AB153">
        <v>8</v>
      </c>
      <c r="AC153">
        <v>6</v>
      </c>
      <c r="AD153">
        <v>2</v>
      </c>
      <c r="AE153">
        <v>2</v>
      </c>
      <c r="AF153">
        <v>62.743122</v>
      </c>
      <c r="AG153" t="s">
        <v>3012</v>
      </c>
      <c r="AH153">
        <v>130.12361999999999</v>
      </c>
      <c r="AI153">
        <f t="shared" si="2"/>
        <v>26.024723999999999</v>
      </c>
      <c r="AJ153">
        <v>14.493499999999999</v>
      </c>
      <c r="AK153" t="s">
        <v>3012</v>
      </c>
      <c r="AL153">
        <v>285.47000000000003</v>
      </c>
      <c r="AM153">
        <v>5</v>
      </c>
      <c r="AN153">
        <v>2</v>
      </c>
      <c r="AO153">
        <v>479.04102999999998</v>
      </c>
    </row>
    <row r="154" spans="1:41">
      <c r="A154">
        <v>272</v>
      </c>
      <c r="B154">
        <v>2001</v>
      </c>
      <c r="C154">
        <v>155</v>
      </c>
      <c r="D154">
        <v>424.84</v>
      </c>
      <c r="E154">
        <v>424.84</v>
      </c>
      <c r="F154">
        <v>0.74542403000000002</v>
      </c>
      <c r="G154">
        <v>316.68594000000002</v>
      </c>
      <c r="H154">
        <v>56</v>
      </c>
      <c r="I154">
        <v>46</v>
      </c>
      <c r="J154">
        <v>33</v>
      </c>
      <c r="K154">
        <v>15</v>
      </c>
      <c r="L154">
        <v>34.999786999999998</v>
      </c>
      <c r="M154">
        <v>34.999786999999998</v>
      </c>
      <c r="N154">
        <v>653.59784999999999</v>
      </c>
      <c r="O154">
        <v>653.59784999999999</v>
      </c>
      <c r="P154">
        <v>17.707128999999998</v>
      </c>
      <c r="Q154" t="s">
        <v>3012</v>
      </c>
      <c r="R154">
        <v>1970.27</v>
      </c>
      <c r="S154">
        <v>45</v>
      </c>
      <c r="T154">
        <v>38</v>
      </c>
      <c r="U154">
        <v>3215.5884000000001</v>
      </c>
      <c r="V154">
        <v>4</v>
      </c>
      <c r="W154">
        <v>4</v>
      </c>
      <c r="X154">
        <v>48.48</v>
      </c>
      <c r="Y154">
        <v>48.48</v>
      </c>
      <c r="Z154">
        <v>0.52957282999999999</v>
      </c>
      <c r="AA154">
        <v>25.673691000000002</v>
      </c>
      <c r="AB154">
        <v>8</v>
      </c>
      <c r="AC154">
        <v>6</v>
      </c>
      <c r="AD154">
        <v>2</v>
      </c>
      <c r="AE154">
        <v>2</v>
      </c>
      <c r="AF154">
        <v>62.743122</v>
      </c>
      <c r="AG154" t="s">
        <v>3012</v>
      </c>
      <c r="AH154">
        <v>130.12361999999999</v>
      </c>
      <c r="AI154">
        <f t="shared" si="2"/>
        <v>26.024723999999999</v>
      </c>
      <c r="AJ154">
        <v>14.493499999999999</v>
      </c>
      <c r="AK154" t="s">
        <v>3012</v>
      </c>
      <c r="AL154">
        <v>285.47000000000003</v>
      </c>
      <c r="AM154">
        <v>5</v>
      </c>
      <c r="AN154">
        <v>2</v>
      </c>
      <c r="AO154">
        <v>479.04102999999998</v>
      </c>
    </row>
    <row r="155" spans="1:41">
      <c r="A155">
        <v>273</v>
      </c>
      <c r="B155">
        <v>2001</v>
      </c>
      <c r="C155">
        <v>161</v>
      </c>
      <c r="D155">
        <v>479.68</v>
      </c>
      <c r="E155">
        <v>479.68</v>
      </c>
      <c r="F155">
        <v>0.67917468999999997</v>
      </c>
      <c r="G155">
        <v>325.78652</v>
      </c>
      <c r="H155">
        <v>50</v>
      </c>
      <c r="I155">
        <v>40</v>
      </c>
      <c r="J155">
        <v>26</v>
      </c>
      <c r="K155">
        <v>16</v>
      </c>
      <c r="L155">
        <v>28.368382</v>
      </c>
      <c r="M155">
        <v>28.368382</v>
      </c>
      <c r="N155">
        <v>669.64841999999999</v>
      </c>
      <c r="O155">
        <v>669.64841999999999</v>
      </c>
      <c r="P155">
        <v>18.047857</v>
      </c>
      <c r="Q155" t="s">
        <v>3012</v>
      </c>
      <c r="R155">
        <v>2100.7049999999999</v>
      </c>
      <c r="S155">
        <v>39</v>
      </c>
      <c r="T155">
        <v>37</v>
      </c>
      <c r="U155">
        <v>3390.9632999999999</v>
      </c>
      <c r="V155">
        <v>4</v>
      </c>
      <c r="W155">
        <v>4</v>
      </c>
      <c r="X155">
        <v>78.08</v>
      </c>
      <c r="Y155">
        <v>78.08</v>
      </c>
      <c r="Z155">
        <v>0.56434139999999999</v>
      </c>
      <c r="AA155">
        <v>44.063777000000002</v>
      </c>
      <c r="AB155">
        <v>8</v>
      </c>
      <c r="AC155">
        <v>7</v>
      </c>
      <c r="AD155">
        <v>5</v>
      </c>
      <c r="AE155">
        <v>3</v>
      </c>
      <c r="AF155">
        <v>33.593291000000001</v>
      </c>
      <c r="AG155" t="s">
        <v>3012</v>
      </c>
      <c r="AH155">
        <v>117.57848</v>
      </c>
      <c r="AI155">
        <f t="shared" si="2"/>
        <v>23.515696000000002</v>
      </c>
      <c r="AJ155">
        <v>14.864333</v>
      </c>
      <c r="AK155" t="s">
        <v>3012</v>
      </c>
      <c r="AL155">
        <v>295.93</v>
      </c>
      <c r="AM155">
        <v>7</v>
      </c>
      <c r="AN155">
        <v>6</v>
      </c>
      <c r="AO155">
        <v>496.57035999999999</v>
      </c>
    </row>
    <row r="156" spans="1:41">
      <c r="A156">
        <v>274</v>
      </c>
      <c r="B156">
        <v>2001</v>
      </c>
      <c r="C156">
        <v>161</v>
      </c>
      <c r="D156">
        <v>479.68</v>
      </c>
      <c r="E156">
        <v>479.68</v>
      </c>
      <c r="F156">
        <v>0.67917468999999997</v>
      </c>
      <c r="G156">
        <v>325.78652</v>
      </c>
      <c r="H156">
        <v>50</v>
      </c>
      <c r="I156">
        <v>40</v>
      </c>
      <c r="J156">
        <v>26</v>
      </c>
      <c r="K156">
        <v>16</v>
      </c>
      <c r="L156">
        <v>28.368382</v>
      </c>
      <c r="M156">
        <v>28.368382</v>
      </c>
      <c r="N156">
        <v>669.64841999999999</v>
      </c>
      <c r="O156">
        <v>669.64841999999999</v>
      </c>
      <c r="P156">
        <v>18.047857</v>
      </c>
      <c r="Q156" t="s">
        <v>3012</v>
      </c>
      <c r="R156">
        <v>2100.7049999999999</v>
      </c>
      <c r="S156">
        <v>39</v>
      </c>
      <c r="T156">
        <v>37</v>
      </c>
      <c r="U156">
        <v>3390.9632999999999</v>
      </c>
      <c r="V156">
        <v>4</v>
      </c>
      <c r="W156">
        <v>4</v>
      </c>
      <c r="X156">
        <v>78.08</v>
      </c>
      <c r="Y156">
        <v>78.08</v>
      </c>
      <c r="Z156">
        <v>0.56434139999999999</v>
      </c>
      <c r="AA156">
        <v>44.063777000000002</v>
      </c>
      <c r="AB156">
        <v>8</v>
      </c>
      <c r="AC156">
        <v>7</v>
      </c>
      <c r="AD156">
        <v>5</v>
      </c>
      <c r="AE156">
        <v>3</v>
      </c>
      <c r="AF156">
        <v>33.593291000000001</v>
      </c>
      <c r="AG156" t="s">
        <v>3012</v>
      </c>
      <c r="AH156">
        <v>117.57848</v>
      </c>
      <c r="AI156">
        <f t="shared" si="2"/>
        <v>23.515696000000002</v>
      </c>
      <c r="AJ156">
        <v>14.864333</v>
      </c>
      <c r="AK156" t="s">
        <v>3012</v>
      </c>
      <c r="AL156">
        <v>295.93</v>
      </c>
      <c r="AM156">
        <v>7</v>
      </c>
      <c r="AN156">
        <v>6</v>
      </c>
      <c r="AO156">
        <v>496.57035999999999</v>
      </c>
    </row>
    <row r="157" spans="1:41">
      <c r="A157">
        <v>275</v>
      </c>
      <c r="B157">
        <v>2001</v>
      </c>
      <c r="C157">
        <v>161</v>
      </c>
      <c r="D157">
        <v>479.68</v>
      </c>
      <c r="E157">
        <v>479.68</v>
      </c>
      <c r="F157">
        <v>0.67917468999999997</v>
      </c>
      <c r="G157">
        <v>325.78652</v>
      </c>
      <c r="H157">
        <v>50</v>
      </c>
      <c r="I157">
        <v>40</v>
      </c>
      <c r="J157">
        <v>26</v>
      </c>
      <c r="K157">
        <v>16</v>
      </c>
      <c r="L157">
        <v>28.368382</v>
      </c>
      <c r="M157">
        <v>28.368382</v>
      </c>
      <c r="N157">
        <v>669.64841999999999</v>
      </c>
      <c r="O157">
        <v>669.64841999999999</v>
      </c>
      <c r="P157">
        <v>18.047857</v>
      </c>
      <c r="Q157" t="s">
        <v>3012</v>
      </c>
      <c r="R157">
        <v>2100.7049999999999</v>
      </c>
      <c r="S157">
        <v>39</v>
      </c>
      <c r="T157">
        <v>37</v>
      </c>
      <c r="U157">
        <v>3390.9632999999999</v>
      </c>
      <c r="V157">
        <v>4</v>
      </c>
      <c r="W157">
        <v>4</v>
      </c>
      <c r="X157">
        <v>78.08</v>
      </c>
      <c r="Y157">
        <v>78.08</v>
      </c>
      <c r="Z157">
        <v>0.56434139999999999</v>
      </c>
      <c r="AA157">
        <v>44.063777000000002</v>
      </c>
      <c r="AB157">
        <v>8</v>
      </c>
      <c r="AC157">
        <v>7</v>
      </c>
      <c r="AD157">
        <v>5</v>
      </c>
      <c r="AE157">
        <v>3</v>
      </c>
      <c r="AF157">
        <v>33.593291000000001</v>
      </c>
      <c r="AG157" t="s">
        <v>3012</v>
      </c>
      <c r="AH157">
        <v>117.57848</v>
      </c>
      <c r="AI157">
        <f t="shared" si="2"/>
        <v>23.515696000000002</v>
      </c>
      <c r="AJ157">
        <v>14.864333</v>
      </c>
      <c r="AK157" t="s">
        <v>3012</v>
      </c>
      <c r="AL157">
        <v>295.93</v>
      </c>
      <c r="AM157">
        <v>7</v>
      </c>
      <c r="AN157">
        <v>6</v>
      </c>
      <c r="AO157">
        <v>496.57035999999999</v>
      </c>
    </row>
    <row r="158" spans="1:41">
      <c r="A158">
        <v>276</v>
      </c>
      <c r="B158">
        <v>2001</v>
      </c>
      <c r="C158">
        <v>161</v>
      </c>
      <c r="D158">
        <v>479.68</v>
      </c>
      <c r="E158">
        <v>479.68</v>
      </c>
      <c r="F158">
        <v>0.67917468999999997</v>
      </c>
      <c r="G158">
        <v>325.78652</v>
      </c>
      <c r="H158">
        <v>50</v>
      </c>
      <c r="I158">
        <v>40</v>
      </c>
      <c r="J158">
        <v>26</v>
      </c>
      <c r="K158">
        <v>16</v>
      </c>
      <c r="L158">
        <v>28.368382</v>
      </c>
      <c r="M158">
        <v>28.368382</v>
      </c>
      <c r="N158">
        <v>669.64841999999999</v>
      </c>
      <c r="O158">
        <v>669.64841999999999</v>
      </c>
      <c r="P158">
        <v>18.047857</v>
      </c>
      <c r="Q158" t="s">
        <v>3012</v>
      </c>
      <c r="R158">
        <v>2100.7049999999999</v>
      </c>
      <c r="S158">
        <v>39</v>
      </c>
      <c r="T158">
        <v>37</v>
      </c>
      <c r="U158">
        <v>3390.9632999999999</v>
      </c>
      <c r="V158">
        <v>4</v>
      </c>
      <c r="W158">
        <v>4</v>
      </c>
      <c r="X158">
        <v>78.08</v>
      </c>
      <c r="Y158">
        <v>78.08</v>
      </c>
      <c r="Z158">
        <v>0.56434139999999999</v>
      </c>
      <c r="AA158">
        <v>44.063777000000002</v>
      </c>
      <c r="AB158">
        <v>8</v>
      </c>
      <c r="AC158">
        <v>7</v>
      </c>
      <c r="AD158">
        <v>5</v>
      </c>
      <c r="AE158">
        <v>3</v>
      </c>
      <c r="AF158">
        <v>33.593291000000001</v>
      </c>
      <c r="AG158" t="s">
        <v>3012</v>
      </c>
      <c r="AH158">
        <v>117.57848</v>
      </c>
      <c r="AI158">
        <f t="shared" si="2"/>
        <v>23.515696000000002</v>
      </c>
      <c r="AJ158">
        <v>14.864333</v>
      </c>
      <c r="AK158" t="s">
        <v>3012</v>
      </c>
      <c r="AL158">
        <v>295.93</v>
      </c>
      <c r="AM158">
        <v>7</v>
      </c>
      <c r="AN158">
        <v>6</v>
      </c>
      <c r="AO158">
        <v>496.57035999999999</v>
      </c>
    </row>
    <row r="159" spans="1:41">
      <c r="A159">
        <v>277</v>
      </c>
      <c r="B159">
        <v>2001</v>
      </c>
      <c r="C159">
        <v>160</v>
      </c>
      <c r="D159">
        <v>436.97</v>
      </c>
      <c r="E159">
        <v>436.97</v>
      </c>
      <c r="F159">
        <v>0.71744596999999999</v>
      </c>
      <c r="G159">
        <v>313.50236999999998</v>
      </c>
      <c r="H159">
        <v>54</v>
      </c>
      <c r="I159">
        <v>48</v>
      </c>
      <c r="J159">
        <v>29</v>
      </c>
      <c r="K159">
        <v>13</v>
      </c>
      <c r="L159">
        <v>35.457687999999997</v>
      </c>
      <c r="M159">
        <v>35.457687999999997</v>
      </c>
      <c r="N159">
        <v>677.02873999999997</v>
      </c>
      <c r="O159">
        <v>677.02873999999997</v>
      </c>
      <c r="P159">
        <v>17.449968999999999</v>
      </c>
      <c r="Q159" t="s">
        <v>3012</v>
      </c>
      <c r="R159">
        <v>1992.645</v>
      </c>
      <c r="S159">
        <v>39</v>
      </c>
      <c r="T159">
        <v>40</v>
      </c>
      <c r="U159">
        <v>3201.2734</v>
      </c>
      <c r="V159">
        <v>4</v>
      </c>
      <c r="W159">
        <v>4</v>
      </c>
      <c r="X159">
        <v>63.71</v>
      </c>
      <c r="Y159">
        <v>63.71</v>
      </c>
      <c r="Z159">
        <v>0.65911591999999997</v>
      </c>
      <c r="AA159">
        <v>41.992274999999999</v>
      </c>
      <c r="AB159">
        <v>11</v>
      </c>
      <c r="AC159">
        <v>9</v>
      </c>
      <c r="AD159">
        <v>6</v>
      </c>
      <c r="AE159">
        <v>2</v>
      </c>
      <c r="AF159">
        <v>47.262797999999997</v>
      </c>
      <c r="AG159" t="s">
        <v>3012</v>
      </c>
      <c r="AH159">
        <v>120.80656</v>
      </c>
      <c r="AI159">
        <f t="shared" si="2"/>
        <v>24.161312000000002</v>
      </c>
      <c r="AJ159">
        <v>13.894166999999999</v>
      </c>
      <c r="AK159" t="s">
        <v>3012</v>
      </c>
      <c r="AL159">
        <v>266.82499999999999</v>
      </c>
      <c r="AM159">
        <v>7</v>
      </c>
      <c r="AN159">
        <v>7</v>
      </c>
      <c r="AO159">
        <v>454.30552</v>
      </c>
    </row>
    <row r="160" spans="1:41">
      <c r="A160">
        <v>278</v>
      </c>
      <c r="B160">
        <v>2001</v>
      </c>
      <c r="C160">
        <v>160</v>
      </c>
      <c r="D160">
        <v>436.97</v>
      </c>
      <c r="E160">
        <v>436.97</v>
      </c>
      <c r="F160">
        <v>0.71744596999999999</v>
      </c>
      <c r="G160">
        <v>313.50236999999998</v>
      </c>
      <c r="H160">
        <v>54</v>
      </c>
      <c r="I160">
        <v>48</v>
      </c>
      <c r="J160">
        <v>29</v>
      </c>
      <c r="K160">
        <v>13</v>
      </c>
      <c r="L160">
        <v>35.457687999999997</v>
      </c>
      <c r="M160">
        <v>35.457687999999997</v>
      </c>
      <c r="N160">
        <v>677.02873999999997</v>
      </c>
      <c r="O160">
        <v>677.02873999999997</v>
      </c>
      <c r="P160">
        <v>17.449968999999999</v>
      </c>
      <c r="Q160" t="s">
        <v>3012</v>
      </c>
      <c r="R160">
        <v>1992.645</v>
      </c>
      <c r="S160">
        <v>39</v>
      </c>
      <c r="T160">
        <v>40</v>
      </c>
      <c r="U160">
        <v>3201.2734</v>
      </c>
      <c r="V160">
        <v>4</v>
      </c>
      <c r="W160">
        <v>4</v>
      </c>
      <c r="X160">
        <v>63.71</v>
      </c>
      <c r="Y160">
        <v>63.71</v>
      </c>
      <c r="Z160">
        <v>0.65911591999999997</v>
      </c>
      <c r="AA160">
        <v>41.992274999999999</v>
      </c>
      <c r="AB160">
        <v>11</v>
      </c>
      <c r="AC160">
        <v>9</v>
      </c>
      <c r="AD160">
        <v>6</v>
      </c>
      <c r="AE160">
        <v>2</v>
      </c>
      <c r="AF160">
        <v>47.262797999999997</v>
      </c>
      <c r="AG160" t="s">
        <v>3012</v>
      </c>
      <c r="AH160">
        <v>120.80656</v>
      </c>
      <c r="AI160">
        <f t="shared" si="2"/>
        <v>24.161312000000002</v>
      </c>
      <c r="AJ160">
        <v>13.894166999999999</v>
      </c>
      <c r="AK160" t="s">
        <v>3012</v>
      </c>
      <c r="AL160">
        <v>266.82499999999999</v>
      </c>
      <c r="AM160">
        <v>7</v>
      </c>
      <c r="AN160">
        <v>7</v>
      </c>
      <c r="AO160">
        <v>454.30552</v>
      </c>
    </row>
    <row r="161" spans="1:41">
      <c r="A161">
        <v>279</v>
      </c>
      <c r="B161">
        <v>2001</v>
      </c>
      <c r="C161">
        <v>144</v>
      </c>
      <c r="D161">
        <v>389.23</v>
      </c>
      <c r="E161">
        <v>389.23</v>
      </c>
      <c r="F161">
        <v>0.75265568999999999</v>
      </c>
      <c r="G161">
        <v>292.95618000000002</v>
      </c>
      <c r="H161">
        <v>52</v>
      </c>
      <c r="I161">
        <v>43</v>
      </c>
      <c r="J161">
        <v>30</v>
      </c>
      <c r="K161">
        <v>11</v>
      </c>
      <c r="L161">
        <v>36.391551999999997</v>
      </c>
      <c r="M161">
        <v>36.391551999999997</v>
      </c>
      <c r="N161">
        <v>611.91557999999998</v>
      </c>
      <c r="O161">
        <v>611.91557999999998</v>
      </c>
      <c r="P161">
        <v>18.402535</v>
      </c>
      <c r="Q161" t="s">
        <v>3012</v>
      </c>
      <c r="R161">
        <v>1929.9649999999999</v>
      </c>
      <c r="S161">
        <v>43</v>
      </c>
      <c r="T161">
        <v>37</v>
      </c>
      <c r="U161">
        <v>3125.7179999999998</v>
      </c>
      <c r="V161">
        <v>4</v>
      </c>
      <c r="W161">
        <v>4</v>
      </c>
      <c r="X161">
        <v>75.14</v>
      </c>
      <c r="Y161">
        <v>75.14</v>
      </c>
      <c r="Z161">
        <v>0.69412403</v>
      </c>
      <c r="AA161">
        <v>52.156480000000002</v>
      </c>
      <c r="AB161">
        <v>13</v>
      </c>
      <c r="AC161">
        <v>11</v>
      </c>
      <c r="AD161">
        <v>6</v>
      </c>
      <c r="AE161">
        <v>2</v>
      </c>
      <c r="AF161">
        <v>37.047134</v>
      </c>
      <c r="AG161" t="s">
        <v>3012</v>
      </c>
      <c r="AH161">
        <v>119.35914</v>
      </c>
      <c r="AI161">
        <f t="shared" si="2"/>
        <v>23.871828000000001</v>
      </c>
      <c r="AJ161">
        <v>14.953666999999999</v>
      </c>
      <c r="AK161" t="s">
        <v>3012</v>
      </c>
      <c r="AL161">
        <v>298.61</v>
      </c>
      <c r="AM161">
        <v>9</v>
      </c>
      <c r="AN161">
        <v>8</v>
      </c>
      <c r="AO161">
        <v>502.03672999999998</v>
      </c>
    </row>
    <row r="162" spans="1:41">
      <c r="A162">
        <v>280</v>
      </c>
      <c r="B162">
        <v>2001</v>
      </c>
      <c r="C162">
        <v>144</v>
      </c>
      <c r="D162">
        <v>389.23</v>
      </c>
      <c r="E162">
        <v>389.23</v>
      </c>
      <c r="F162">
        <v>0.75265568999999999</v>
      </c>
      <c r="G162">
        <v>292.95618000000002</v>
      </c>
      <c r="H162">
        <v>52</v>
      </c>
      <c r="I162">
        <v>43</v>
      </c>
      <c r="J162">
        <v>30</v>
      </c>
      <c r="K162">
        <v>11</v>
      </c>
      <c r="L162">
        <v>36.391551999999997</v>
      </c>
      <c r="M162">
        <v>36.391551999999997</v>
      </c>
      <c r="N162">
        <v>611.91557999999998</v>
      </c>
      <c r="O162">
        <v>611.91557999999998</v>
      </c>
      <c r="P162">
        <v>18.402535</v>
      </c>
      <c r="Q162" t="s">
        <v>3012</v>
      </c>
      <c r="R162">
        <v>1929.9649999999999</v>
      </c>
      <c r="S162">
        <v>43</v>
      </c>
      <c r="T162">
        <v>37</v>
      </c>
      <c r="U162">
        <v>3125.7179999999998</v>
      </c>
      <c r="V162">
        <v>4</v>
      </c>
      <c r="W162">
        <v>4</v>
      </c>
      <c r="X162">
        <v>75.14</v>
      </c>
      <c r="Y162">
        <v>75.14</v>
      </c>
      <c r="Z162">
        <v>0.69412403</v>
      </c>
      <c r="AA162">
        <v>52.156480000000002</v>
      </c>
      <c r="AB162">
        <v>13</v>
      </c>
      <c r="AC162">
        <v>11</v>
      </c>
      <c r="AD162">
        <v>6</v>
      </c>
      <c r="AE162">
        <v>2</v>
      </c>
      <c r="AF162">
        <v>37.047134</v>
      </c>
      <c r="AG162" t="s">
        <v>3012</v>
      </c>
      <c r="AH162">
        <v>119.35914</v>
      </c>
      <c r="AI162">
        <f t="shared" si="2"/>
        <v>23.871828000000001</v>
      </c>
      <c r="AJ162">
        <v>14.953666999999999</v>
      </c>
      <c r="AK162" t="s">
        <v>3012</v>
      </c>
      <c r="AL162">
        <v>298.61</v>
      </c>
      <c r="AM162">
        <v>9</v>
      </c>
      <c r="AN162">
        <v>8</v>
      </c>
      <c r="AO162">
        <v>502.03672999999998</v>
      </c>
    </row>
    <row r="163" spans="1:41">
      <c r="A163">
        <v>281</v>
      </c>
      <c r="B163">
        <v>2001</v>
      </c>
      <c r="C163">
        <v>160</v>
      </c>
      <c r="D163">
        <v>502.96</v>
      </c>
      <c r="E163">
        <v>502.96</v>
      </c>
      <c r="F163">
        <v>0.85674284000000001</v>
      </c>
      <c r="G163">
        <v>430.90737999999999</v>
      </c>
      <c r="H163">
        <v>101</v>
      </c>
      <c r="I163">
        <v>74</v>
      </c>
      <c r="J163">
        <v>34</v>
      </c>
      <c r="K163">
        <v>10</v>
      </c>
      <c r="L163">
        <v>1.8814914</v>
      </c>
      <c r="M163">
        <v>1.8814914</v>
      </c>
      <c r="N163">
        <v>512.60460999999998</v>
      </c>
      <c r="O163">
        <v>512.60460999999998</v>
      </c>
      <c r="P163">
        <v>12.415062000000001</v>
      </c>
      <c r="Q163" t="s">
        <v>3012</v>
      </c>
      <c r="R163">
        <v>1209.02</v>
      </c>
      <c r="S163">
        <v>70</v>
      </c>
      <c r="T163">
        <v>58</v>
      </c>
      <c r="U163">
        <v>2072.4108999999999</v>
      </c>
      <c r="V163">
        <v>4</v>
      </c>
      <c r="W163">
        <v>4</v>
      </c>
      <c r="X163">
        <v>38.56</v>
      </c>
      <c r="Y163">
        <v>38.56</v>
      </c>
      <c r="Z163">
        <v>0.68774144000000004</v>
      </c>
      <c r="AA163">
        <v>26.519310000000001</v>
      </c>
      <c r="AB163">
        <v>11</v>
      </c>
      <c r="AC163">
        <v>7</v>
      </c>
      <c r="AD163">
        <v>3</v>
      </c>
      <c r="AE163">
        <v>0</v>
      </c>
      <c r="AF163">
        <v>69.222031000000001</v>
      </c>
      <c r="AG163" t="s">
        <v>3012</v>
      </c>
      <c r="AH163">
        <v>125.28442</v>
      </c>
      <c r="AI163">
        <f t="shared" si="2"/>
        <v>25.056884</v>
      </c>
      <c r="AJ163">
        <v>10.692333</v>
      </c>
      <c r="AK163" t="s">
        <v>3012</v>
      </c>
      <c r="AL163">
        <v>184.9</v>
      </c>
      <c r="AM163">
        <v>7</v>
      </c>
      <c r="AN163">
        <v>4</v>
      </c>
      <c r="AO163">
        <v>334.28588000000002</v>
      </c>
    </row>
    <row r="164" spans="1:41">
      <c r="A164">
        <v>282</v>
      </c>
      <c r="B164">
        <v>2001</v>
      </c>
      <c r="C164">
        <v>160</v>
      </c>
      <c r="D164">
        <v>502.96</v>
      </c>
      <c r="E164">
        <v>502.96</v>
      </c>
      <c r="F164">
        <v>0.85674284000000001</v>
      </c>
      <c r="G164">
        <v>430.90737999999999</v>
      </c>
      <c r="H164">
        <v>101</v>
      </c>
      <c r="I164">
        <v>74</v>
      </c>
      <c r="J164">
        <v>34</v>
      </c>
      <c r="K164">
        <v>10</v>
      </c>
      <c r="L164">
        <v>1.8814914</v>
      </c>
      <c r="M164">
        <v>1.8814914</v>
      </c>
      <c r="N164">
        <v>512.60460999999998</v>
      </c>
      <c r="O164">
        <v>512.60460999999998</v>
      </c>
      <c r="P164">
        <v>12.415062000000001</v>
      </c>
      <c r="Q164" t="s">
        <v>3012</v>
      </c>
      <c r="R164">
        <v>1209.02</v>
      </c>
      <c r="S164">
        <v>70</v>
      </c>
      <c r="T164">
        <v>58</v>
      </c>
      <c r="U164">
        <v>2072.4108999999999</v>
      </c>
      <c r="V164">
        <v>4</v>
      </c>
      <c r="W164">
        <v>4</v>
      </c>
      <c r="X164">
        <v>38.56</v>
      </c>
      <c r="Y164">
        <v>38.56</v>
      </c>
      <c r="Z164">
        <v>0.68774144000000004</v>
      </c>
      <c r="AA164">
        <v>26.519310000000001</v>
      </c>
      <c r="AB164">
        <v>11</v>
      </c>
      <c r="AC164">
        <v>7</v>
      </c>
      <c r="AD164">
        <v>3</v>
      </c>
      <c r="AE164">
        <v>0</v>
      </c>
      <c r="AF164">
        <v>69.222031000000001</v>
      </c>
      <c r="AG164" t="s">
        <v>3012</v>
      </c>
      <c r="AH164">
        <v>125.28442</v>
      </c>
      <c r="AI164">
        <f t="shared" si="2"/>
        <v>25.056884</v>
      </c>
      <c r="AJ164">
        <v>10.692333</v>
      </c>
      <c r="AK164" t="s">
        <v>3012</v>
      </c>
      <c r="AL164">
        <v>184.9</v>
      </c>
      <c r="AM164">
        <v>7</v>
      </c>
      <c r="AN164">
        <v>4</v>
      </c>
      <c r="AO164">
        <v>334.28588000000002</v>
      </c>
    </row>
    <row r="165" spans="1:41">
      <c r="A165">
        <v>283</v>
      </c>
      <c r="B165">
        <v>2001</v>
      </c>
      <c r="C165">
        <v>152</v>
      </c>
      <c r="D165">
        <v>496.75</v>
      </c>
      <c r="E165">
        <v>496.75</v>
      </c>
      <c r="F165">
        <v>0.85917116000000004</v>
      </c>
      <c r="G165">
        <v>426.79327000000001</v>
      </c>
      <c r="H165">
        <v>97</v>
      </c>
      <c r="I165">
        <v>73</v>
      </c>
      <c r="J165">
        <v>34</v>
      </c>
      <c r="K165">
        <v>10</v>
      </c>
      <c r="L165">
        <v>2.8780079000000001</v>
      </c>
      <c r="M165">
        <v>2.8780079000000001</v>
      </c>
      <c r="N165">
        <v>482.85343999999998</v>
      </c>
      <c r="O165">
        <v>482.85343999999998</v>
      </c>
      <c r="P165">
        <v>12.631349</v>
      </c>
      <c r="Q165" t="s">
        <v>3012</v>
      </c>
      <c r="R165">
        <v>1178.1400000000001</v>
      </c>
      <c r="S165">
        <v>69</v>
      </c>
      <c r="T165">
        <v>56</v>
      </c>
      <c r="U165">
        <v>2000.8205</v>
      </c>
      <c r="V165">
        <v>4</v>
      </c>
      <c r="W165">
        <v>4</v>
      </c>
      <c r="X165">
        <v>59.87</v>
      </c>
      <c r="Y165">
        <v>59.87</v>
      </c>
      <c r="Z165">
        <v>0.74912023000000005</v>
      </c>
      <c r="AA165">
        <v>44.849828000000002</v>
      </c>
      <c r="AB165">
        <v>14</v>
      </c>
      <c r="AC165">
        <v>11</v>
      </c>
      <c r="AD165">
        <v>5</v>
      </c>
      <c r="AE165">
        <v>0</v>
      </c>
      <c r="AF165">
        <v>49.332866000000003</v>
      </c>
      <c r="AG165" t="s">
        <v>3012</v>
      </c>
      <c r="AH165">
        <v>118.16338</v>
      </c>
      <c r="AI165">
        <f t="shared" si="2"/>
        <v>23.632676000000004</v>
      </c>
      <c r="AJ165">
        <v>11.101167</v>
      </c>
      <c r="AK165" t="s">
        <v>3012</v>
      </c>
      <c r="AL165">
        <v>193.07499999999999</v>
      </c>
      <c r="AM165">
        <v>10</v>
      </c>
      <c r="AN165">
        <v>6</v>
      </c>
      <c r="AO165">
        <v>329.02026999999998</v>
      </c>
    </row>
    <row r="166" spans="1:41">
      <c r="A166">
        <v>284</v>
      </c>
      <c r="B166">
        <v>2001</v>
      </c>
      <c r="C166">
        <v>152</v>
      </c>
      <c r="D166">
        <v>496.75</v>
      </c>
      <c r="E166">
        <v>496.75</v>
      </c>
      <c r="F166">
        <v>0.85917116000000004</v>
      </c>
      <c r="G166">
        <v>426.79327000000001</v>
      </c>
      <c r="H166">
        <v>97</v>
      </c>
      <c r="I166">
        <v>73</v>
      </c>
      <c r="J166">
        <v>34</v>
      </c>
      <c r="K166">
        <v>10</v>
      </c>
      <c r="L166">
        <v>2.8780079000000001</v>
      </c>
      <c r="M166">
        <v>2.8780079000000001</v>
      </c>
      <c r="N166">
        <v>482.85343999999998</v>
      </c>
      <c r="O166">
        <v>482.85343999999998</v>
      </c>
      <c r="P166">
        <v>12.631349</v>
      </c>
      <c r="Q166" t="s">
        <v>3012</v>
      </c>
      <c r="R166">
        <v>1178.1400000000001</v>
      </c>
      <c r="S166">
        <v>69</v>
      </c>
      <c r="T166">
        <v>56</v>
      </c>
      <c r="U166">
        <v>2000.8205</v>
      </c>
      <c r="V166">
        <v>4</v>
      </c>
      <c r="W166">
        <v>4</v>
      </c>
      <c r="X166">
        <v>59.87</v>
      </c>
      <c r="Y166">
        <v>59.87</v>
      </c>
      <c r="Z166">
        <v>0.74912023000000005</v>
      </c>
      <c r="AA166">
        <v>44.849828000000002</v>
      </c>
      <c r="AB166">
        <v>14</v>
      </c>
      <c r="AC166">
        <v>11</v>
      </c>
      <c r="AD166">
        <v>5</v>
      </c>
      <c r="AE166">
        <v>0</v>
      </c>
      <c r="AF166">
        <v>49.332866000000003</v>
      </c>
      <c r="AG166" t="s">
        <v>3012</v>
      </c>
      <c r="AH166">
        <v>118.16338</v>
      </c>
      <c r="AI166">
        <f t="shared" si="2"/>
        <v>23.632676000000004</v>
      </c>
      <c r="AJ166">
        <v>11.101167</v>
      </c>
      <c r="AK166" t="s">
        <v>3012</v>
      </c>
      <c r="AL166">
        <v>193.07499999999999</v>
      </c>
      <c r="AM166">
        <v>10</v>
      </c>
      <c r="AN166">
        <v>6</v>
      </c>
      <c r="AO166">
        <v>329.02026999999998</v>
      </c>
    </row>
    <row r="167" spans="1:41">
      <c r="A167">
        <v>285</v>
      </c>
      <c r="B167">
        <v>2001</v>
      </c>
      <c r="C167">
        <v>157</v>
      </c>
      <c r="D167">
        <v>399.12</v>
      </c>
      <c r="E167">
        <v>399.12</v>
      </c>
      <c r="F167">
        <v>0.71595136000000004</v>
      </c>
      <c r="G167">
        <v>285.75051000000002</v>
      </c>
      <c r="H167">
        <v>50</v>
      </c>
      <c r="I167">
        <v>39</v>
      </c>
      <c r="J167">
        <v>26</v>
      </c>
      <c r="K167">
        <v>14</v>
      </c>
      <c r="L167">
        <v>37.953861000000003</v>
      </c>
      <c r="M167">
        <v>37.953861000000003</v>
      </c>
      <c r="N167">
        <v>643.26323000000002</v>
      </c>
      <c r="O167">
        <v>643.26323000000002</v>
      </c>
      <c r="P167">
        <v>18.519394999999999</v>
      </c>
      <c r="Q167" t="s">
        <v>3012</v>
      </c>
      <c r="R167">
        <v>2122.5450000000001</v>
      </c>
      <c r="S167">
        <v>38</v>
      </c>
      <c r="T167">
        <v>33</v>
      </c>
      <c r="U167">
        <v>3417.1448</v>
      </c>
      <c r="V167">
        <v>5</v>
      </c>
      <c r="W167">
        <v>5</v>
      </c>
      <c r="X167">
        <v>104.33</v>
      </c>
      <c r="Y167">
        <v>104.33</v>
      </c>
      <c r="Z167">
        <v>0.64937816999999998</v>
      </c>
      <c r="AA167">
        <v>67.749623999999997</v>
      </c>
      <c r="AB167">
        <v>11</v>
      </c>
      <c r="AC167">
        <v>10</v>
      </c>
      <c r="AD167">
        <v>8</v>
      </c>
      <c r="AE167">
        <v>4</v>
      </c>
      <c r="AF167">
        <v>7.6144398999999998</v>
      </c>
      <c r="AG167" t="s">
        <v>3012</v>
      </c>
      <c r="AH167">
        <v>112.9289</v>
      </c>
      <c r="AI167">
        <f t="shared" si="2"/>
        <v>22.58578</v>
      </c>
      <c r="AJ167">
        <v>14.709833</v>
      </c>
      <c r="AK167" t="s">
        <v>3012</v>
      </c>
      <c r="AL167">
        <v>291.29500000000002</v>
      </c>
      <c r="AM167">
        <v>8</v>
      </c>
      <c r="AN167">
        <v>6</v>
      </c>
      <c r="AO167">
        <v>492.50038999999998</v>
      </c>
    </row>
    <row r="168" spans="1:41">
      <c r="A168">
        <v>286</v>
      </c>
      <c r="B168">
        <v>2001</v>
      </c>
      <c r="C168">
        <v>157</v>
      </c>
      <c r="D168">
        <v>399.12</v>
      </c>
      <c r="E168">
        <v>399.12</v>
      </c>
      <c r="F168">
        <v>0.71595136000000004</v>
      </c>
      <c r="G168">
        <v>285.75051000000002</v>
      </c>
      <c r="H168">
        <v>50</v>
      </c>
      <c r="I168">
        <v>39</v>
      </c>
      <c r="J168">
        <v>26</v>
      </c>
      <c r="K168">
        <v>14</v>
      </c>
      <c r="L168">
        <v>37.953861000000003</v>
      </c>
      <c r="M168">
        <v>37.953861000000003</v>
      </c>
      <c r="N168">
        <v>643.26323000000002</v>
      </c>
      <c r="O168">
        <v>643.26323000000002</v>
      </c>
      <c r="P168">
        <v>18.519394999999999</v>
      </c>
      <c r="Q168" t="s">
        <v>3012</v>
      </c>
      <c r="R168">
        <v>2122.5450000000001</v>
      </c>
      <c r="S168">
        <v>38</v>
      </c>
      <c r="T168">
        <v>33</v>
      </c>
      <c r="U168">
        <v>3417.1448</v>
      </c>
      <c r="V168">
        <v>5</v>
      </c>
      <c r="W168">
        <v>5</v>
      </c>
      <c r="X168">
        <v>104.33</v>
      </c>
      <c r="Y168">
        <v>104.33</v>
      </c>
      <c r="Z168">
        <v>0.64937816999999998</v>
      </c>
      <c r="AA168">
        <v>67.749623999999997</v>
      </c>
      <c r="AB168">
        <v>11</v>
      </c>
      <c r="AC168">
        <v>10</v>
      </c>
      <c r="AD168">
        <v>8</v>
      </c>
      <c r="AE168">
        <v>4</v>
      </c>
      <c r="AF168">
        <v>7.6144398999999998</v>
      </c>
      <c r="AG168" t="s">
        <v>3012</v>
      </c>
      <c r="AH168">
        <v>112.9289</v>
      </c>
      <c r="AI168">
        <f t="shared" si="2"/>
        <v>22.58578</v>
      </c>
      <c r="AJ168">
        <v>14.709833</v>
      </c>
      <c r="AK168" t="s">
        <v>3012</v>
      </c>
      <c r="AL168">
        <v>291.29500000000002</v>
      </c>
      <c r="AM168">
        <v>8</v>
      </c>
      <c r="AN168">
        <v>6</v>
      </c>
      <c r="AO168">
        <v>492.50038999999998</v>
      </c>
    </row>
    <row r="169" spans="1:41">
      <c r="A169">
        <v>287</v>
      </c>
      <c r="B169">
        <v>2001</v>
      </c>
      <c r="C169">
        <v>149</v>
      </c>
      <c r="D169">
        <v>492.53</v>
      </c>
      <c r="E169">
        <v>492.53</v>
      </c>
      <c r="F169">
        <v>0.76355176000000002</v>
      </c>
      <c r="G169">
        <v>376.07215000000002</v>
      </c>
      <c r="H169">
        <v>64</v>
      </c>
      <c r="I169">
        <v>50</v>
      </c>
      <c r="J169">
        <v>34</v>
      </c>
      <c r="K169">
        <v>14</v>
      </c>
      <c r="L169">
        <v>12.073929</v>
      </c>
      <c r="M169">
        <v>12.073929</v>
      </c>
      <c r="N169">
        <v>560.16377999999997</v>
      </c>
      <c r="O169">
        <v>560.16377999999997</v>
      </c>
      <c r="P169">
        <v>16.944631000000001</v>
      </c>
      <c r="Q169" t="s">
        <v>3012</v>
      </c>
      <c r="R169">
        <v>1779.845</v>
      </c>
      <c r="S169">
        <v>45</v>
      </c>
      <c r="T169">
        <v>47</v>
      </c>
      <c r="U169">
        <v>2914.5668000000001</v>
      </c>
      <c r="V169">
        <v>4</v>
      </c>
      <c r="W169">
        <v>4</v>
      </c>
      <c r="X169">
        <v>90.85</v>
      </c>
      <c r="Y169">
        <v>90.85</v>
      </c>
      <c r="Z169">
        <v>0.64887932000000004</v>
      </c>
      <c r="AA169">
        <v>58.950685999999997</v>
      </c>
      <c r="AB169">
        <v>10</v>
      </c>
      <c r="AC169">
        <v>9</v>
      </c>
      <c r="AD169">
        <v>8</v>
      </c>
      <c r="AE169">
        <v>3</v>
      </c>
      <c r="AF169">
        <v>31.449117000000001</v>
      </c>
      <c r="AG169" t="s">
        <v>3012</v>
      </c>
      <c r="AH169">
        <v>132.52929</v>
      </c>
      <c r="AI169">
        <f t="shared" si="2"/>
        <v>26.505858000000003</v>
      </c>
      <c r="AJ169">
        <v>15.532166999999999</v>
      </c>
      <c r="AK169" t="s">
        <v>3012</v>
      </c>
      <c r="AL169">
        <v>315.96499999999997</v>
      </c>
      <c r="AM169">
        <v>6</v>
      </c>
      <c r="AN169">
        <v>7</v>
      </c>
      <c r="AO169">
        <v>514.48748000000001</v>
      </c>
    </row>
    <row r="170" spans="1:41">
      <c r="A170">
        <v>288</v>
      </c>
      <c r="B170">
        <v>2001</v>
      </c>
      <c r="C170">
        <v>149</v>
      </c>
      <c r="D170">
        <v>492.53</v>
      </c>
      <c r="E170">
        <v>492.53</v>
      </c>
      <c r="F170">
        <v>0.76355176000000002</v>
      </c>
      <c r="G170">
        <v>376.07215000000002</v>
      </c>
      <c r="H170">
        <v>64</v>
      </c>
      <c r="I170">
        <v>50</v>
      </c>
      <c r="J170">
        <v>34</v>
      </c>
      <c r="K170">
        <v>14</v>
      </c>
      <c r="L170">
        <v>12.073929</v>
      </c>
      <c r="M170">
        <v>12.073929</v>
      </c>
      <c r="N170">
        <v>560.16377999999997</v>
      </c>
      <c r="O170">
        <v>560.16377999999997</v>
      </c>
      <c r="P170">
        <v>16.944631000000001</v>
      </c>
      <c r="Q170" t="s">
        <v>3012</v>
      </c>
      <c r="R170">
        <v>1779.845</v>
      </c>
      <c r="S170">
        <v>45</v>
      </c>
      <c r="T170">
        <v>47</v>
      </c>
      <c r="U170">
        <v>2914.5668000000001</v>
      </c>
      <c r="V170">
        <v>4</v>
      </c>
      <c r="W170">
        <v>4</v>
      </c>
      <c r="X170">
        <v>90.85</v>
      </c>
      <c r="Y170">
        <v>90.85</v>
      </c>
      <c r="Z170">
        <v>0.64887932000000004</v>
      </c>
      <c r="AA170">
        <v>58.950685999999997</v>
      </c>
      <c r="AB170">
        <v>10</v>
      </c>
      <c r="AC170">
        <v>9</v>
      </c>
      <c r="AD170">
        <v>8</v>
      </c>
      <c r="AE170">
        <v>3</v>
      </c>
      <c r="AF170">
        <v>31.449117000000001</v>
      </c>
      <c r="AG170" t="s">
        <v>3012</v>
      </c>
      <c r="AH170">
        <v>132.52929</v>
      </c>
      <c r="AI170">
        <f t="shared" si="2"/>
        <v>26.505858000000003</v>
      </c>
      <c r="AJ170">
        <v>15.532166999999999</v>
      </c>
      <c r="AK170" t="s">
        <v>3012</v>
      </c>
      <c r="AL170">
        <v>315.96499999999997</v>
      </c>
      <c r="AM170">
        <v>6</v>
      </c>
      <c r="AN170">
        <v>7</v>
      </c>
      <c r="AO170">
        <v>514.48748000000001</v>
      </c>
    </row>
    <row r="171" spans="1:41">
      <c r="A171">
        <v>289</v>
      </c>
      <c r="B171">
        <v>2001</v>
      </c>
      <c r="C171">
        <v>154</v>
      </c>
      <c r="D171">
        <v>420.1</v>
      </c>
      <c r="E171">
        <v>420.1</v>
      </c>
      <c r="F171">
        <v>0.74697365999999998</v>
      </c>
      <c r="G171">
        <v>313.80363</v>
      </c>
      <c r="H171">
        <v>59</v>
      </c>
      <c r="I171">
        <v>46</v>
      </c>
      <c r="J171">
        <v>32</v>
      </c>
      <c r="K171">
        <v>12</v>
      </c>
      <c r="L171">
        <v>32.669530000000002</v>
      </c>
      <c r="M171">
        <v>32.669530000000002</v>
      </c>
      <c r="N171">
        <v>623.93742999999995</v>
      </c>
      <c r="O171">
        <v>623.93742999999995</v>
      </c>
      <c r="P171">
        <v>18.015422000000001</v>
      </c>
      <c r="Q171" t="s">
        <v>3012</v>
      </c>
      <c r="R171">
        <v>2004.375</v>
      </c>
      <c r="S171">
        <v>41</v>
      </c>
      <c r="T171">
        <v>36</v>
      </c>
      <c r="U171">
        <v>3237.4423999999999</v>
      </c>
      <c r="V171">
        <v>4</v>
      </c>
      <c r="W171">
        <v>4</v>
      </c>
      <c r="X171">
        <v>83.13</v>
      </c>
      <c r="Y171">
        <v>83.13</v>
      </c>
      <c r="Z171">
        <v>0.69136487000000002</v>
      </c>
      <c r="AA171">
        <v>57.473160999999998</v>
      </c>
      <c r="AB171">
        <v>13</v>
      </c>
      <c r="AC171">
        <v>12</v>
      </c>
      <c r="AD171">
        <v>6</v>
      </c>
      <c r="AE171">
        <v>2</v>
      </c>
      <c r="AF171">
        <v>30.339867000000002</v>
      </c>
      <c r="AG171" t="s">
        <v>3012</v>
      </c>
      <c r="AH171">
        <v>119.33655</v>
      </c>
      <c r="AI171">
        <f t="shared" si="2"/>
        <v>23.867310000000003</v>
      </c>
      <c r="AJ171">
        <v>15.030666999999999</v>
      </c>
      <c r="AK171" t="s">
        <v>3012</v>
      </c>
      <c r="AL171">
        <v>300.92</v>
      </c>
      <c r="AM171">
        <v>8</v>
      </c>
      <c r="AN171">
        <v>7</v>
      </c>
      <c r="AO171">
        <v>505.90136000000001</v>
      </c>
    </row>
    <row r="172" spans="1:41">
      <c r="A172">
        <v>290</v>
      </c>
      <c r="B172">
        <v>2001</v>
      </c>
      <c r="C172">
        <v>154</v>
      </c>
      <c r="D172">
        <v>420.1</v>
      </c>
      <c r="E172">
        <v>420.1</v>
      </c>
      <c r="F172">
        <v>0.74697365999999998</v>
      </c>
      <c r="G172">
        <v>313.80363</v>
      </c>
      <c r="H172">
        <v>59</v>
      </c>
      <c r="I172">
        <v>46</v>
      </c>
      <c r="J172">
        <v>32</v>
      </c>
      <c r="K172">
        <v>12</v>
      </c>
      <c r="L172">
        <v>32.669530000000002</v>
      </c>
      <c r="M172">
        <v>32.669530000000002</v>
      </c>
      <c r="N172">
        <v>623.93742999999995</v>
      </c>
      <c r="O172">
        <v>623.93742999999995</v>
      </c>
      <c r="P172">
        <v>18.015422000000001</v>
      </c>
      <c r="Q172" t="s">
        <v>3012</v>
      </c>
      <c r="R172">
        <v>2004.375</v>
      </c>
      <c r="S172">
        <v>41</v>
      </c>
      <c r="T172">
        <v>36</v>
      </c>
      <c r="U172">
        <v>3237.4423999999999</v>
      </c>
      <c r="V172">
        <v>4</v>
      </c>
      <c r="W172">
        <v>4</v>
      </c>
      <c r="X172">
        <v>83.13</v>
      </c>
      <c r="Y172">
        <v>83.13</v>
      </c>
      <c r="Z172">
        <v>0.69136487000000002</v>
      </c>
      <c r="AA172">
        <v>57.473160999999998</v>
      </c>
      <c r="AB172">
        <v>13</v>
      </c>
      <c r="AC172">
        <v>12</v>
      </c>
      <c r="AD172">
        <v>6</v>
      </c>
      <c r="AE172">
        <v>2</v>
      </c>
      <c r="AF172">
        <v>30.339867000000002</v>
      </c>
      <c r="AG172" t="s">
        <v>3012</v>
      </c>
      <c r="AH172">
        <v>119.33655</v>
      </c>
      <c r="AI172">
        <f t="shared" si="2"/>
        <v>23.867310000000003</v>
      </c>
      <c r="AJ172">
        <v>15.030666999999999</v>
      </c>
      <c r="AK172" t="s">
        <v>3012</v>
      </c>
      <c r="AL172">
        <v>300.92</v>
      </c>
      <c r="AM172">
        <v>8</v>
      </c>
      <c r="AN172">
        <v>7</v>
      </c>
      <c r="AO172">
        <v>505.90136000000001</v>
      </c>
    </row>
    <row r="173" spans="1:41">
      <c r="A173">
        <v>291</v>
      </c>
      <c r="B173">
        <v>2001</v>
      </c>
      <c r="C173">
        <v>165</v>
      </c>
      <c r="D173">
        <v>489.38</v>
      </c>
      <c r="E173">
        <v>489.38</v>
      </c>
      <c r="F173">
        <v>0.70642726</v>
      </c>
      <c r="G173">
        <v>345.71136999999999</v>
      </c>
      <c r="H173">
        <v>56</v>
      </c>
      <c r="I173">
        <v>42</v>
      </c>
      <c r="J173">
        <v>29</v>
      </c>
      <c r="K173">
        <v>15</v>
      </c>
      <c r="L173">
        <v>26.046945999999998</v>
      </c>
      <c r="M173">
        <v>26.046945999999998</v>
      </c>
      <c r="N173">
        <v>661.74414000000002</v>
      </c>
      <c r="O173">
        <v>661.74414000000002</v>
      </c>
      <c r="P173">
        <v>17.810182000000001</v>
      </c>
      <c r="Q173" t="s">
        <v>3012</v>
      </c>
      <c r="R173">
        <v>2113.6799999999998</v>
      </c>
      <c r="S173">
        <v>43</v>
      </c>
      <c r="T173">
        <v>36</v>
      </c>
      <c r="U173">
        <v>3414.8584000000001</v>
      </c>
      <c r="V173">
        <v>5</v>
      </c>
      <c r="W173">
        <v>5</v>
      </c>
      <c r="X173">
        <v>106.45</v>
      </c>
      <c r="Y173">
        <v>106.45</v>
      </c>
      <c r="Z173">
        <v>0.66351201000000004</v>
      </c>
      <c r="AA173">
        <v>70.630853999999999</v>
      </c>
      <c r="AB173">
        <v>11</v>
      </c>
      <c r="AC173">
        <v>9</v>
      </c>
      <c r="AD173">
        <v>8</v>
      </c>
      <c r="AE173">
        <v>4</v>
      </c>
      <c r="AF173">
        <v>6.7521426</v>
      </c>
      <c r="AG173" t="s">
        <v>3012</v>
      </c>
      <c r="AH173">
        <v>114.15812</v>
      </c>
      <c r="AI173">
        <f t="shared" si="2"/>
        <v>22.831624000000001</v>
      </c>
      <c r="AJ173">
        <v>14.1355</v>
      </c>
      <c r="AK173" t="s">
        <v>3012</v>
      </c>
      <c r="AL173">
        <v>274.065</v>
      </c>
      <c r="AM173">
        <v>10</v>
      </c>
      <c r="AN173">
        <v>7</v>
      </c>
      <c r="AO173">
        <v>471.63360999999998</v>
      </c>
    </row>
    <row r="174" spans="1:41">
      <c r="A174">
        <v>292</v>
      </c>
      <c r="B174">
        <v>2001</v>
      </c>
      <c r="C174">
        <v>165</v>
      </c>
      <c r="D174">
        <v>489.38</v>
      </c>
      <c r="E174">
        <v>489.38</v>
      </c>
      <c r="F174">
        <v>0.70642726</v>
      </c>
      <c r="G174">
        <v>345.71136999999999</v>
      </c>
      <c r="H174">
        <v>56</v>
      </c>
      <c r="I174">
        <v>42</v>
      </c>
      <c r="J174">
        <v>29</v>
      </c>
      <c r="K174">
        <v>15</v>
      </c>
      <c r="L174">
        <v>26.046945999999998</v>
      </c>
      <c r="M174">
        <v>26.046945999999998</v>
      </c>
      <c r="N174">
        <v>661.74414000000002</v>
      </c>
      <c r="O174">
        <v>661.74414000000002</v>
      </c>
      <c r="P174">
        <v>17.810182000000001</v>
      </c>
      <c r="Q174" t="s">
        <v>3012</v>
      </c>
      <c r="R174">
        <v>2113.6799999999998</v>
      </c>
      <c r="S174">
        <v>43</v>
      </c>
      <c r="T174">
        <v>36</v>
      </c>
      <c r="U174">
        <v>3414.8584000000001</v>
      </c>
      <c r="V174">
        <v>5</v>
      </c>
      <c r="W174">
        <v>5</v>
      </c>
      <c r="X174">
        <v>106.45</v>
      </c>
      <c r="Y174">
        <v>106.45</v>
      </c>
      <c r="Z174">
        <v>0.66351201000000004</v>
      </c>
      <c r="AA174">
        <v>70.630853999999999</v>
      </c>
      <c r="AB174">
        <v>11</v>
      </c>
      <c r="AC174">
        <v>9</v>
      </c>
      <c r="AD174">
        <v>8</v>
      </c>
      <c r="AE174">
        <v>4</v>
      </c>
      <c r="AF174">
        <v>6.7521426</v>
      </c>
      <c r="AG174" t="s">
        <v>3012</v>
      </c>
      <c r="AH174">
        <v>114.15812</v>
      </c>
      <c r="AI174">
        <f t="shared" si="2"/>
        <v>22.831624000000001</v>
      </c>
      <c r="AJ174">
        <v>14.1355</v>
      </c>
      <c r="AK174" t="s">
        <v>3012</v>
      </c>
      <c r="AL174">
        <v>274.065</v>
      </c>
      <c r="AM174">
        <v>10</v>
      </c>
      <c r="AN174">
        <v>7</v>
      </c>
      <c r="AO174">
        <v>471.63360999999998</v>
      </c>
    </row>
    <row r="175" spans="1:41">
      <c r="A175">
        <v>293</v>
      </c>
      <c r="B175">
        <v>2001</v>
      </c>
      <c r="C175">
        <v>168</v>
      </c>
      <c r="D175">
        <v>504.19</v>
      </c>
      <c r="E175">
        <v>504.19</v>
      </c>
      <c r="F175">
        <v>0.69021706000000005</v>
      </c>
      <c r="G175">
        <v>348.00054</v>
      </c>
      <c r="H175">
        <v>55</v>
      </c>
      <c r="I175">
        <v>45</v>
      </c>
      <c r="J175">
        <v>28</v>
      </c>
      <c r="K175">
        <v>14</v>
      </c>
      <c r="L175">
        <v>25.166886999999999</v>
      </c>
      <c r="M175">
        <v>25.166886999999999</v>
      </c>
      <c r="N175">
        <v>673.75253999999995</v>
      </c>
      <c r="O175">
        <v>673.75253999999995</v>
      </c>
      <c r="P175">
        <v>17.889464</v>
      </c>
      <c r="Q175" t="s">
        <v>3012</v>
      </c>
      <c r="R175">
        <v>2165.4299999999998</v>
      </c>
      <c r="S175">
        <v>41</v>
      </c>
      <c r="T175">
        <v>39</v>
      </c>
      <c r="U175">
        <v>3507.96</v>
      </c>
      <c r="V175">
        <v>4</v>
      </c>
      <c r="W175">
        <v>4</v>
      </c>
      <c r="X175">
        <v>92.87</v>
      </c>
      <c r="Y175">
        <v>92.87</v>
      </c>
      <c r="Z175">
        <v>0.60160223999999995</v>
      </c>
      <c r="AA175">
        <v>55.870800000000003</v>
      </c>
      <c r="AB175">
        <v>9</v>
      </c>
      <c r="AC175">
        <v>9</v>
      </c>
      <c r="AD175">
        <v>6</v>
      </c>
      <c r="AE175">
        <v>4</v>
      </c>
      <c r="AF175">
        <v>20.714234000000001</v>
      </c>
      <c r="AG175" t="s">
        <v>3012</v>
      </c>
      <c r="AH175">
        <v>117.13326000000001</v>
      </c>
      <c r="AI175">
        <f t="shared" si="2"/>
        <v>23.426652000000004</v>
      </c>
      <c r="AJ175">
        <v>14.628667</v>
      </c>
      <c r="AK175" t="s">
        <v>3012</v>
      </c>
      <c r="AL175">
        <v>288.86</v>
      </c>
      <c r="AM175">
        <v>6</v>
      </c>
      <c r="AN175">
        <v>6</v>
      </c>
      <c r="AO175">
        <v>488.98187999999999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data</vt:lpstr>
      <vt:lpstr>Feuil1</vt:lpstr>
      <vt:lpstr>Feuil2</vt:lpstr>
      <vt:lpstr>data_complete_SEP_20160902</vt:lpstr>
      <vt:lpstr>indices_clim_SEP_20160906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Annie-Claude Parent</dc:creator>
  <cp:lastModifiedBy>Serge-Étienne</cp:lastModifiedBy>
  <dcterms:created xsi:type="dcterms:W3CDTF">2016-09-02T18:50:00Z</dcterms:created>
  <dcterms:modified xsi:type="dcterms:W3CDTF">2016-09-06T18:06:41Z</dcterms:modified>
</cp:coreProperties>
</file>