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sr\Desktop\"/>
    </mc:Choice>
  </mc:AlternateContent>
  <xr:revisionPtr revIDLastSave="0" documentId="13_ncr:1_{8F151C7F-92B3-43FC-A94E-C4CF7DCDB95F}" xr6:coauthVersionLast="47" xr6:coauthVersionMax="47" xr10:uidLastSave="{00000000-0000-0000-0000-000000000000}"/>
  <bookViews>
    <workbookView xWindow="-118" yWindow="-118" windowWidth="25370" windowHeight="13667" xr2:uid="{F037977A-1A17-4C06-AF2C-F476DCF1D38D}"/>
  </bookViews>
  <sheets>
    <sheet name="mtcars" sheetId="2" r:id="rId1"/>
  </sheets>
  <definedNames>
    <definedName name="ExternalData_1" localSheetId="0" hidden="1">mtcars!$A$1:$E$33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10" i="2"/>
  <c r="I11" i="2"/>
  <c r="I12" i="2"/>
  <c r="I18" i="2"/>
  <c r="I19" i="2"/>
  <c r="I20" i="2"/>
  <c r="I21" i="2"/>
  <c r="I22" i="2"/>
  <c r="I23" i="2"/>
  <c r="I24" i="2"/>
  <c r="I30" i="2"/>
  <c r="I31" i="2"/>
  <c r="I32" i="2"/>
  <c r="I33" i="2"/>
  <c r="H2" i="2"/>
  <c r="H3" i="2"/>
  <c r="H4" i="2"/>
  <c r="H9" i="2"/>
  <c r="H18" i="2"/>
  <c r="H19" i="2"/>
  <c r="H20" i="2"/>
  <c r="H30" i="2"/>
  <c r="H31" i="2"/>
  <c r="H32" i="2"/>
  <c r="H33" i="2"/>
  <c r="G2" i="2"/>
  <c r="I2" i="2" s="1"/>
  <c r="G3" i="2"/>
  <c r="I3" i="2" s="1"/>
  <c r="G4" i="2"/>
  <c r="I4" i="2" s="1"/>
  <c r="G5" i="2"/>
  <c r="H5" i="2" s="1"/>
  <c r="G6" i="2"/>
  <c r="H6" i="2" s="1"/>
  <c r="G7" i="2"/>
  <c r="H7" i="2" s="1"/>
  <c r="G8" i="2"/>
  <c r="H8" i="2" s="1"/>
  <c r="G9" i="2"/>
  <c r="G10" i="2"/>
  <c r="H10" i="2" s="1"/>
  <c r="G11" i="2"/>
  <c r="H11" i="2" s="1"/>
  <c r="G12" i="2"/>
  <c r="H12" i="2" s="1"/>
  <c r="G13" i="2"/>
  <c r="H13" i="2" s="1"/>
  <c r="G14" i="2"/>
  <c r="I14" i="2" s="1"/>
  <c r="G15" i="2"/>
  <c r="I15" i="2" s="1"/>
  <c r="G16" i="2"/>
  <c r="I16" i="2" s="1"/>
  <c r="G17" i="2"/>
  <c r="H17" i="2" s="1"/>
  <c r="G18" i="2"/>
  <c r="G19" i="2"/>
  <c r="G20" i="2"/>
  <c r="G21" i="2"/>
  <c r="H21" i="2" s="1"/>
  <c r="G22" i="2"/>
  <c r="H22" i="2" s="1"/>
  <c r="G23" i="2"/>
  <c r="H23" i="2" s="1"/>
  <c r="G24" i="2"/>
  <c r="H24" i="2" s="1"/>
  <c r="G25" i="2"/>
  <c r="H25" i="2" s="1"/>
  <c r="G26" i="2"/>
  <c r="I26" i="2" s="1"/>
  <c r="G27" i="2"/>
  <c r="I27" i="2" s="1"/>
  <c r="G28" i="2"/>
  <c r="H28" i="2" s="1"/>
  <c r="G29" i="2"/>
  <c r="I29" i="2" s="1"/>
  <c r="G30" i="2"/>
  <c r="G31" i="2"/>
  <c r="G32" i="2"/>
  <c r="G33" i="2"/>
  <c r="P7" i="2"/>
  <c r="P6" i="2"/>
  <c r="P5" i="2"/>
  <c r="P4" i="2"/>
  <c r="H16" i="2" l="1"/>
  <c r="H15" i="2"/>
  <c r="I5" i="2"/>
  <c r="O7" i="2" s="1"/>
  <c r="H14" i="2"/>
  <c r="O4" i="2" s="1"/>
  <c r="O5" i="2" s="1"/>
  <c r="O6" i="2" s="1"/>
  <c r="I17" i="2"/>
  <c r="H29" i="2"/>
  <c r="I28" i="2"/>
  <c r="H27" i="2"/>
  <c r="H26" i="2"/>
  <c r="I25" i="2"/>
  <c r="I1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54A25D-03CB-40D5-8079-2074E58DCF90}" keepAlive="1" name="Query - mtcars" description="Connection to the 'mtcars' query in the workbook." type="5" refreshedVersion="7" background="1" saveData="1">
    <dbPr connection="Provider=Microsoft.Mashup.OleDb.1;Data Source=$Workbook$;Location=mtcars;Extended Properties=&quot;&quot;" command="SELECT * FROM [mtcars]"/>
  </connection>
</connections>
</file>

<file path=xl/sharedStrings.xml><?xml version="1.0" encoding="utf-8"?>
<sst xmlns="http://schemas.openxmlformats.org/spreadsheetml/2006/main" count="79" uniqueCount="74">
  <si>
    <t>model</t>
  </si>
  <si>
    <t>mpg</t>
  </si>
  <si>
    <t>hp</t>
  </si>
  <si>
    <t>wt</t>
  </si>
  <si>
    <t>am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</si>
  <si>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</si>
  <si>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</si>
  <si>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</si>
  <si>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</si>
  <si>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</si>
  <si>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</si>
  <si>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</si>
  <si>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</si>
  <si>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</si>
  <si>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</si>
  <si>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</si>
  <si>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</si>
  <si>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</si>
  <si>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</si>
  <si>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</si>
  <si>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</si>
  <si>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</si>
  <si>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</si>
  <si>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</si>
  <si>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</si>
  <si>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</si>
  <si>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</si>
  <si>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</si>
  <si>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</si>
  <si>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</si>
  <si>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</si>
  <si>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</si>
  <si>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</si>
  <si>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</si>
  <si>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</si>
  <si>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</si>
  <si>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</si>
  <si>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mpg = f(hp, wt, am)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</si>
  <si>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</si>
  <si>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</si>
  <si>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</si>
  <si>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</si>
  <si>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</si>
  <si>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</si>
  <si>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</si>
  <si>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</si>
  <si>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</si>
  <si>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</si>
  <si>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</si>
  <si>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</si>
  <si>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</si>
  <si>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</si>
  <si>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</si>
  <si>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</si>
  <si>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</si>
  <si>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</si>
  <si>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</si>
  <si>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</si>
  <si>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</si>
  <si>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</si>
  <si>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</si>
  <si>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</si>
  <si>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</si>
  <si>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</si>
  <si>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mpg</t>
  </si>
  <si>
    <t>Residuals</t>
  </si>
  <si>
    <t>error</t>
  </si>
  <si>
    <t>error^2</t>
  </si>
  <si>
    <t>SSE</t>
  </si>
  <si>
    <t>MSE</t>
  </si>
  <si>
    <t>RMSE</t>
  </si>
  <si>
    <t>MAE</t>
  </si>
  <si>
    <t>abs(error)</t>
  </si>
  <si>
    <t>MPG = 34.0028 + (-0.0364)*HP + (-2.8785)*WT + 2.083*AM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</si>
</sst>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45C46F0-A9E3-4965-ACBE-3BBF927407FE}" autoFormatId="16" applyNumberFormats="0" applyBorderFormats="0" applyFontFormats="0" applyPatternFormats="0" applyAlignmentFormats="0" applyWidthHeightFormats="0">
  <queryTableRefresh nextId="17" unboundColumnsRight="4">
    <queryTableFields count="9">
      <queryTableField id="1" name="model" tableColumnId="13"/>
      <queryTableField id="2" name="mpg" tableColumnId="2"/>
      <queryTableField id="5" name="hp" tableColumnId="5"/>
      <queryTableField id="7" name="wt" tableColumnId="7"/>
      <queryTableField id="10" name="am" tableColumnId="10"/>
      <queryTableField id="13" dataBound="0" tableColumnId="14"/>
      <queryTableField id="14" dataBound="0" tableColumnId="15"/>
      <queryTableField id="15" dataBound="0" tableColumnId="16"/>
      <queryTableField id="16" dataBound="0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3B2411-08CA-41E0-87CF-C2E6E613E057}" name="mtcars" displayName="mtcars_2" ref="A1:I33" tableType="queryTable" totalsRowShown="0">
  <autoFilter ref="A1:I33" xr:uid="{FA3B2411-08CA-41E0-87CF-C2E6E613E057}"/>
  <tableColumns count="9">
    <tableColumn id="13" xr3:uid="{C6715DD9-6455-430C-AE44-28A31064C493}" uniqueName="13" name="model" queryTableFieldId="1" dataDxfId="4"/>
    <tableColumn id="2" xr3:uid="{B38E71C8-08CA-4BD0-B5C7-A8F1BC6114AF}" uniqueName="2" name="mpg" queryTableFieldId="2"/>
    <tableColumn id="5" xr3:uid="{AB90FBAB-E30A-40C2-A701-EBFD8B6E0B36}" uniqueName="5" name="hp" queryTableFieldId="5"/>
    <tableColumn id="7" xr3:uid="{22FC7551-25D0-4BB9-A8EE-C7B884D4FC54}" uniqueName="7" name="wt" queryTableFieldId="7"/>
    <tableColumn id="10" xr3:uid="{580BAC53-E538-4DBE-B8EB-A6A582599E19}" uniqueName="10" name="am" queryTableFieldId="10"/>
    <tableColumn id="14" xr3:uid="{1AB95852-647F-4AA5-92FE-C599F7A11ED4}" uniqueName="14" name="Predicted mpg" queryTableFieldId="13" dataDxfId="3"/>
    <tableColumn id="15" xr3:uid="{55722D5B-15F8-48E2-B985-8C6EF0276345}" uniqueName="15" name="error" queryTableFieldId="14" dataDxfId="2">
      <calculatedColumnFormula>mtcars_2[[#This Row],[mpg]]-mtcars_2[[#This Row],[Predicted mpg]]</calculatedColumnFormula>
    </tableColumn>
    <tableColumn id="16" xr3:uid="{BD24CACE-A555-4FF2-86A9-9374F0C4E518}" uniqueName="16" name="error^2" queryTableFieldId="15" dataDxfId="1">
      <calculatedColumnFormula>mtcars_2[[#This Row],[error]]^2</calculatedColumnFormula>
    </tableColumn>
    <tableColumn id="17" xr3:uid="{60A75523-01CB-4638-8383-3EE667715426}" uniqueName="17" name="abs(error)" queryTableFieldId="16" dataDxfId="0">
      <calculatedColumnFormula>ABS(mtcars_2[[#This Row],[error]])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FC665-0266-4221-9402-31985F0AF0AB}">
  <dimension ref="A1:S61"/>
  <sheetViews>
    <sheetView tabSelected="1" topLeftCell="A7" workbookViewId="0">
      <selection activeCell="Q31" sqref="Q31"/>
    </sheetView>
  </sheetViews>
  <sheetFormatPr defaultRowHeight="15.05" x14ac:dyDescent="0.3"/>
  <cols>
    <col min="1" max="1" width="16" bestFit="1" customWidth="1"/>
    <col min="2" max="2" width="6.44140625" bestFit="1" customWidth="1"/>
    <col min="3" max="3" width="5" bestFit="1" customWidth="1"/>
    <col min="4" max="4" width="6" bestFit="1" customWidth="1"/>
    <col min="5" max="5" width="5.44140625" bestFit="1" customWidth="1"/>
    <col min="6" max="6" width="14.44140625" bestFit="1" customWidth="1"/>
    <col min="7" max="7" width="6" bestFit="1" customWidth="1"/>
    <col min="8" max="10" width="6" customWidth="1"/>
    <col min="11" max="11" width="6.5546875" bestFit="1" customWidth="1"/>
    <col min="12" max="12" width="7.44140625" bestFit="1" customWidth="1"/>
    <col min="13" max="13" width="5.44140625" bestFit="1" customWidth="1"/>
    <col min="14" max="14" width="6.44140625" bestFit="1" customWidth="1"/>
    <col min="15" max="15" width="7.664062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64</v>
      </c>
      <c r="G1" t="s">
        <v>66</v>
      </c>
      <c r="H1" t="s">
        <v>67</v>
      </c>
      <c r="I1" t="s">
        <v>72</v>
      </c>
    </row>
    <row r="2" spans="1:16" x14ac:dyDescent="0.3">
      <c r="A2" s="1" t="s">
        <v>5</v>
      </c>
      <c r="B2" s="1">
        <v>21</v>
      </c>
      <c r="C2" s="1">
        <v>110</v>
      </c>
      <c r="D2" s="1">
        <v>2.62</v>
      </c>
      <c r="E2" s="1">
        <v>1</v>
      </c>
      <c r="F2" s="2">
        <v>24.422057814190499</v>
      </c>
      <c r="G2">
        <f>mtcars_2[[#This Row],[mpg]]-mtcars_2[[#This Row],[Predicted mpg]]</f>
        <v>-3.4220578141904987</v>
      </c>
      <c r="H2">
        <f>mtcars_2[[#This Row],[error]]^2</f>
        <v>11.710479683662253</v>
      </c>
      <c r="I2">
        <f>ABS(mtcars_2[[#This Row],[error]])</f>
        <v>3.4220578141904987</v>
      </c>
      <c r="K2" t="s">
        <v>37</v>
      </c>
    </row>
    <row r="3" spans="1:16" x14ac:dyDescent="0.3">
      <c r="A3" s="1" t="s">
        <v>6</v>
      </c>
      <c r="B3" s="1">
        <v>21</v>
      </c>
      <c r="C3" s="1">
        <v>110</v>
      </c>
      <c r="D3" s="1">
        <v>2.875</v>
      </c>
      <c r="E3" s="1">
        <v>1</v>
      </c>
      <c r="F3" s="2">
        <v>23.688021083669668</v>
      </c>
      <c r="G3">
        <f>mtcars_2[[#This Row],[mpg]]-mtcars_2[[#This Row],[Predicted mpg]]</f>
        <v>-2.6880210836696676</v>
      </c>
      <c r="H3">
        <f>mtcars_2[[#This Row],[error]]^2</f>
        <v>7.2254573462526546</v>
      </c>
      <c r="I3">
        <f>ABS(mtcars_2[[#This Row],[error]])</f>
        <v>2.6880210836696676</v>
      </c>
    </row>
    <row r="4" spans="1:16" x14ac:dyDescent="0.3">
      <c r="A4" s="1" t="s">
        <v>7</v>
      </c>
      <c r="B4" s="1">
        <v>22.8</v>
      </c>
      <c r="C4" s="1">
        <v>93</v>
      </c>
      <c r="D4" s="1">
        <v>2.3199999999999998</v>
      </c>
      <c r="E4" s="1">
        <v>1</v>
      </c>
      <c r="F4" s="2">
        <v>25.922768779540149</v>
      </c>
      <c r="G4">
        <f>mtcars_2[[#This Row],[mpg]]-mtcars_2[[#This Row],[Predicted mpg]]</f>
        <v>-3.1227687795401486</v>
      </c>
      <c r="H4">
        <f>mtcars_2[[#This Row],[error]]^2</f>
        <v>9.751684850470669</v>
      </c>
      <c r="I4">
        <f>ABS(mtcars_2[[#This Row],[error]])</f>
        <v>3.1227687795401486</v>
      </c>
      <c r="K4" t="s">
        <v>38</v>
      </c>
      <c r="N4" t="s">
        <v>68</v>
      </c>
      <c r="O4">
        <f>SUM(H:H)</f>
        <v>180.2910716698494</v>
      </c>
      <c r="P4" t="str">
        <f ca="1">_xlfn.FORMULATEXT(O4)</f>
        <v>=SUM(H:H)</v>
      </c>
    </row>
    <row r="5" spans="1:16" ht="15.75" thickBot="1" x14ac:dyDescent="0.35">
      <c r="A5" s="1" t="s">
        <v>8</v>
      </c>
      <c r="B5" s="1">
        <v>21.4</v>
      </c>
      <c r="C5" s="1">
        <v>110</v>
      </c>
      <c r="D5" s="1">
        <v>3.2149999999999999</v>
      </c>
      <c r="E5" s="1">
        <v>0</v>
      </c>
      <c r="F5" s="2">
        <v>20.625595312651924</v>
      </c>
      <c r="G5">
        <f>mtcars_2[[#This Row],[mpg]]-mtcars_2[[#This Row],[Predicted mpg]]</f>
        <v>0.77440468734807411</v>
      </c>
      <c r="H5">
        <f>mtcars_2[[#This Row],[error]]^2</f>
        <v>0.59970261978666839</v>
      </c>
      <c r="I5">
        <f>ABS(mtcars_2[[#This Row],[error]])</f>
        <v>0.77440468734807411</v>
      </c>
      <c r="N5" t="s">
        <v>69</v>
      </c>
      <c r="O5">
        <f>O4/COUNT(H:H)</f>
        <v>5.6340959896827938</v>
      </c>
      <c r="P5" t="str">
        <f ca="1">_xlfn.FORMULATEXT(O5)</f>
        <v>=O4/COUNT(H:H)</v>
      </c>
    </row>
    <row r="6" spans="1:16" x14ac:dyDescent="0.3">
      <c r="A6" s="1" t="s">
        <v>9</v>
      </c>
      <c r="B6" s="1">
        <v>18.7</v>
      </c>
      <c r="C6" s="1">
        <v>175</v>
      </c>
      <c r="D6" s="1">
        <v>3.44</v>
      </c>
      <c r="E6" s="1">
        <v>0</v>
      </c>
      <c r="F6" s="2">
        <v>17.54179865757547</v>
      </c>
      <c r="G6">
        <f>mtcars_2[[#This Row],[mpg]]-mtcars_2[[#This Row],[Predicted mpg]]</f>
        <v>1.1582013424245297</v>
      </c>
      <c r="H6">
        <f>mtcars_2[[#This Row],[error]]^2</f>
        <v>1.3414303495939826</v>
      </c>
      <c r="I6">
        <f>ABS(mtcars_2[[#This Row],[error]])</f>
        <v>1.1582013424245297</v>
      </c>
      <c r="K6" s="5" t="s">
        <v>39</v>
      </c>
      <c r="L6" s="5"/>
      <c r="N6" t="s">
        <v>70</v>
      </c>
      <c r="O6">
        <f>SQRT(O5)</f>
        <v>2.3736250735284194</v>
      </c>
      <c r="P6" t="str">
        <f ca="1">_xlfn.FORMULATEXT(O6)</f>
        <v>=SQRT(O5)</v>
      </c>
    </row>
    <row r="7" spans="1:16" x14ac:dyDescent="0.3">
      <c r="A7" s="1" t="s">
        <v>10</v>
      </c>
      <c r="B7" s="1">
        <v>18.100000000000001</v>
      </c>
      <c r="C7" s="1">
        <v>105</v>
      </c>
      <c r="D7" s="1">
        <v>3.46</v>
      </c>
      <c r="E7" s="1">
        <v>0</v>
      </c>
      <c r="F7" s="2">
        <v>20.107737966036076</v>
      </c>
      <c r="G7">
        <f>mtcars_2[[#This Row],[mpg]]-mtcars_2[[#This Row],[Predicted mpg]]</f>
        <v>-2.0077379660360748</v>
      </c>
      <c r="H7">
        <f>mtcars_2[[#This Row],[error]]^2</f>
        <v>4.0310117402626746</v>
      </c>
      <c r="I7">
        <f>ABS(mtcars_2[[#This Row],[error]])</f>
        <v>2.0077379660360748</v>
      </c>
      <c r="K7" s="2" t="s">
        <v>40</v>
      </c>
      <c r="L7" s="6">
        <v>0.91645529354564448</v>
      </c>
      <c r="N7" t="s">
        <v>71</v>
      </c>
      <c r="O7">
        <f>AVERAGE(I:I)</f>
        <v>1.9192655471106999</v>
      </c>
      <c r="P7" t="str">
        <f ca="1">_xlfn.FORMULATEXT(O7)</f>
        <v>=AVERAGE(I:I)</v>
      </c>
    </row>
    <row r="8" spans="1:16" x14ac:dyDescent="0.3">
      <c r="A8" s="1" t="s">
        <v>11</v>
      </c>
      <c r="B8" s="1">
        <v>14.3</v>
      </c>
      <c r="C8" s="1">
        <v>245</v>
      </c>
      <c r="D8" s="1">
        <v>3.57</v>
      </c>
      <c r="E8" s="1">
        <v>0</v>
      </c>
      <c r="F8" s="2">
        <v>14.544073037043789</v>
      </c>
      <c r="G8">
        <f>mtcars_2[[#This Row],[mpg]]-mtcars_2[[#This Row],[Predicted mpg]]</f>
        <v>-0.24407303704378869</v>
      </c>
      <c r="H8">
        <f>mtcars_2[[#This Row],[error]]^2</f>
        <v>5.9571647411778644E-2</v>
      </c>
      <c r="I8">
        <f>ABS(mtcars_2[[#This Row],[error]])</f>
        <v>0.24407303704378869</v>
      </c>
      <c r="K8" s="2" t="s">
        <v>41</v>
      </c>
      <c r="L8" s="6">
        <v>0.83989030506783335</v>
      </c>
    </row>
    <row r="9" spans="1:16" x14ac:dyDescent="0.3">
      <c r="A9" s="1" t="s">
        <v>12</v>
      </c>
      <c r="B9" s="1">
        <v>24.4</v>
      </c>
      <c r="C9" s="1">
        <v>62</v>
      </c>
      <c r="D9" s="1">
        <v>3.19</v>
      </c>
      <c r="E9" s="1">
        <v>0</v>
      </c>
      <c r="F9" s="2">
        <v>22.496538543759449</v>
      </c>
      <c r="G9">
        <f>mtcars_2[[#This Row],[mpg]]-mtcars_2[[#This Row],[Predicted mpg]]</f>
        <v>1.9034614562405494</v>
      </c>
      <c r="H9">
        <f>mtcars_2[[#This Row],[error]]^2</f>
        <v>3.623165515393393</v>
      </c>
      <c r="I9">
        <f>ABS(mtcars_2[[#This Row],[error]])</f>
        <v>1.9034614562405494</v>
      </c>
      <c r="K9" s="2" t="s">
        <v>42</v>
      </c>
      <c r="L9" s="6">
        <v>0.82273569489652976</v>
      </c>
    </row>
    <row r="10" spans="1:16" x14ac:dyDescent="0.3">
      <c r="A10" s="1" t="s">
        <v>13</v>
      </c>
      <c r="B10" s="1">
        <v>22.8</v>
      </c>
      <c r="C10" s="1">
        <v>95</v>
      </c>
      <c r="D10" s="1">
        <v>3.15</v>
      </c>
      <c r="E10" s="1">
        <v>0</v>
      </c>
      <c r="F10" s="2">
        <v>21.374883603850126</v>
      </c>
      <c r="G10">
        <f>mtcars_2[[#This Row],[mpg]]-mtcars_2[[#This Row],[Predicted mpg]]</f>
        <v>1.4251163961498747</v>
      </c>
      <c r="H10">
        <f>mtcars_2[[#This Row],[error]]^2</f>
        <v>2.0309567425752069</v>
      </c>
      <c r="I10">
        <f>ABS(mtcars_2[[#This Row],[error]])</f>
        <v>1.4251163961498747</v>
      </c>
      <c r="K10" s="2" t="s">
        <v>43</v>
      </c>
      <c r="L10" s="6">
        <v>2.5375119399426995</v>
      </c>
    </row>
    <row r="11" spans="1:16" ht="15.75" thickBot="1" x14ac:dyDescent="0.35">
      <c r="A11" s="1" t="s">
        <v>14</v>
      </c>
      <c r="B11" s="1">
        <v>19.2</v>
      </c>
      <c r="C11" s="1">
        <v>123</v>
      </c>
      <c r="D11" s="1">
        <v>3.44</v>
      </c>
      <c r="E11" s="1">
        <v>0</v>
      </c>
      <c r="F11" s="2">
        <v>19.490692407151343</v>
      </c>
      <c r="G11">
        <f>mtcars_2[[#This Row],[mpg]]-mtcars_2[[#This Row],[Predicted mpg]]</f>
        <v>-0.2906924071513437</v>
      </c>
      <c r="H11">
        <f>mtcars_2[[#This Row],[error]]^2</f>
        <v>8.4502075575442578E-2</v>
      </c>
      <c r="I11">
        <f>ABS(mtcars_2[[#This Row],[error]])</f>
        <v>0.2906924071513437</v>
      </c>
      <c r="K11" s="3" t="s">
        <v>44</v>
      </c>
      <c r="L11" s="7">
        <v>32</v>
      </c>
    </row>
    <row r="12" spans="1:16" x14ac:dyDescent="0.3">
      <c r="A12" s="1" t="s">
        <v>15</v>
      </c>
      <c r="B12" s="1">
        <v>17.8</v>
      </c>
      <c r="C12" s="1">
        <v>123</v>
      </c>
      <c r="D12" s="1">
        <v>3.44</v>
      </c>
      <c r="E12" s="1">
        <v>0</v>
      </c>
      <c r="F12" s="2">
        <v>19.490692407151343</v>
      </c>
      <c r="G12">
        <f>mtcars_2[[#This Row],[mpg]]-mtcars_2[[#This Row],[Predicted mpg]]</f>
        <v>-1.6906924071513423</v>
      </c>
      <c r="H12">
        <f>mtcars_2[[#This Row],[error]]^2</f>
        <v>2.8584408155992</v>
      </c>
      <c r="I12">
        <f>ABS(mtcars_2[[#This Row],[error]])</f>
        <v>1.6906924071513423</v>
      </c>
    </row>
    <row r="13" spans="1:16" ht="15.75" thickBot="1" x14ac:dyDescent="0.35">
      <c r="A13" s="1" t="s">
        <v>16</v>
      </c>
      <c r="B13" s="1">
        <v>16.399999999999999</v>
      </c>
      <c r="C13" s="1">
        <v>180</v>
      </c>
      <c r="D13" s="1">
        <v>4.07</v>
      </c>
      <c r="E13" s="1">
        <v>0</v>
      </c>
      <c r="F13" s="2">
        <v>15.540902517110032</v>
      </c>
      <c r="G13">
        <f>mtcars_2[[#This Row],[mpg]]-mtcars_2[[#This Row],[Predicted mpg]]</f>
        <v>0.85909748288996646</v>
      </c>
      <c r="H13">
        <f>mtcars_2[[#This Row],[error]]^2</f>
        <v>0.73804848510787624</v>
      </c>
      <c r="I13">
        <f>ABS(mtcars_2[[#This Row],[error]])</f>
        <v>0.85909748288996646</v>
      </c>
      <c r="K13" t="s">
        <v>45</v>
      </c>
    </row>
    <row r="14" spans="1:16" x14ac:dyDescent="0.3">
      <c r="A14" s="1" t="s">
        <v>17</v>
      </c>
      <c r="B14" s="1">
        <v>17.3</v>
      </c>
      <c r="C14" s="1">
        <v>180</v>
      </c>
      <c r="D14" s="1">
        <v>3.73</v>
      </c>
      <c r="E14" s="1">
        <v>0</v>
      </c>
      <c r="F14" s="2">
        <v>16.519618157804477</v>
      </c>
      <c r="G14">
        <f>mtcars_2[[#This Row],[mpg]]-mtcars_2[[#This Row],[Predicted mpg]]</f>
        <v>0.7803818421955242</v>
      </c>
      <c r="H14">
        <f>mtcars_2[[#This Row],[error]]^2</f>
        <v>0.60899581962848004</v>
      </c>
      <c r="I14">
        <f>ABS(mtcars_2[[#This Row],[error]])</f>
        <v>0.7803818421955242</v>
      </c>
      <c r="K14" s="4"/>
      <c r="L14" s="4" t="s">
        <v>50</v>
      </c>
      <c r="M14" s="4" t="s">
        <v>51</v>
      </c>
      <c r="N14" s="4" t="s">
        <v>52</v>
      </c>
      <c r="O14" s="4" t="s">
        <v>53</v>
      </c>
      <c r="P14" s="4" t="s">
        <v>54</v>
      </c>
    </row>
    <row r="15" spans="1:16" x14ac:dyDescent="0.3">
      <c r="A15" s="1" t="s">
        <v>18</v>
      </c>
      <c r="B15" s="1">
        <v>15.2</v>
      </c>
      <c r="C15" s="1">
        <v>180</v>
      </c>
      <c r="D15" s="1">
        <v>3.78</v>
      </c>
      <c r="E15" s="1">
        <v>0</v>
      </c>
      <c r="F15" s="2">
        <v>16.375689387114118</v>
      </c>
      <c r="G15">
        <f>mtcars_2[[#This Row],[mpg]]-mtcars_2[[#This Row],[Predicted mpg]]</f>
        <v>-1.1756893871141187</v>
      </c>
      <c r="H15">
        <f>mtcars_2[[#This Row],[error]]^2</f>
        <v>1.3822455349727722</v>
      </c>
      <c r="I15">
        <f>ABS(mtcars_2[[#This Row],[error]])</f>
        <v>1.1756893871141187</v>
      </c>
      <c r="K15" s="2" t="s">
        <v>46</v>
      </c>
      <c r="L15" s="2">
        <v>3</v>
      </c>
      <c r="M15" s="2">
        <v>945.75611583015075</v>
      </c>
      <c r="N15" s="2">
        <v>315.25203861005025</v>
      </c>
      <c r="O15" s="2">
        <v>48.960034456091059</v>
      </c>
      <c r="P15" s="2">
        <v>2.9078715492971068E-11</v>
      </c>
    </row>
    <row r="16" spans="1:16" x14ac:dyDescent="0.3">
      <c r="A16" s="1" t="s">
        <v>19</v>
      </c>
      <c r="B16" s="1">
        <v>10.4</v>
      </c>
      <c r="C16" s="1">
        <v>205</v>
      </c>
      <c r="D16" s="1">
        <v>5.25</v>
      </c>
      <c r="E16" s="1">
        <v>0</v>
      </c>
      <c r="F16" s="2">
        <v>11.207215379983001</v>
      </c>
      <c r="G16">
        <f>mtcars_2[[#This Row],[mpg]]-mtcars_2[[#This Row],[Predicted mpg]]</f>
        <v>-0.80721537998300086</v>
      </c>
      <c r="H16">
        <f>mtcars_2[[#This Row],[error]]^2</f>
        <v>0.65159666968110042</v>
      </c>
      <c r="I16">
        <f>ABS(mtcars_2[[#This Row],[error]])</f>
        <v>0.80721537998300086</v>
      </c>
      <c r="K16" s="2" t="s">
        <v>47</v>
      </c>
      <c r="L16" s="2">
        <v>28</v>
      </c>
      <c r="M16" s="2">
        <v>180.29107166984934</v>
      </c>
      <c r="N16" s="2">
        <v>6.4389668453517626</v>
      </c>
      <c r="O16" s="2"/>
      <c r="P16" s="2"/>
    </row>
    <row r="17" spans="1:19" ht="15.75" thickBot="1" x14ac:dyDescent="0.35">
      <c r="A17" s="1" t="s">
        <v>20</v>
      </c>
      <c r="B17">
        <v>10.4</v>
      </c>
      <c r="C17">
        <v>215</v>
      </c>
      <c r="D17">
        <v>5.4240000000000004</v>
      </c>
      <c r="E17">
        <v>0</v>
      </c>
      <c r="F17" s="2">
        <v>10.331555998446728</v>
      </c>
      <c r="G17">
        <f>mtcars_2[[#This Row],[mpg]]-mtcars_2[[#This Row],[Predicted mpg]]</f>
        <v>6.8444001553272571E-2</v>
      </c>
      <c r="H17">
        <f>mtcars_2[[#This Row],[error]]^2</f>
        <v>4.6845813486243778E-3</v>
      </c>
      <c r="I17">
        <f>ABS(mtcars_2[[#This Row],[error]])</f>
        <v>6.8444001553272571E-2</v>
      </c>
      <c r="K17" s="3" t="s">
        <v>48</v>
      </c>
      <c r="L17" s="3">
        <v>31</v>
      </c>
      <c r="M17" s="3">
        <v>1126.0471875000001</v>
      </c>
      <c r="N17" s="3"/>
      <c r="O17" s="3"/>
      <c r="P17" s="3"/>
    </row>
    <row r="18" spans="1:19" ht="15.75" thickBot="1" x14ac:dyDescent="0.35">
      <c r="A18" s="1" t="s">
        <v>21</v>
      </c>
      <c r="B18">
        <v>14.7</v>
      </c>
      <c r="C18">
        <v>230</v>
      </c>
      <c r="D18">
        <v>5.3449999999999998</v>
      </c>
      <c r="E18">
        <v>0</v>
      </c>
      <c r="F18" s="2">
        <v>9.9967825668367674</v>
      </c>
      <c r="G18">
        <f>mtcars_2[[#This Row],[mpg]]-mtcars_2[[#This Row],[Predicted mpg]]</f>
        <v>4.7032174331632319</v>
      </c>
      <c r="H18">
        <f>mtcars_2[[#This Row],[error]]^2</f>
        <v>22.120254223610541</v>
      </c>
      <c r="I18">
        <f>ABS(mtcars_2[[#This Row],[error]])</f>
        <v>4.7032174331632319</v>
      </c>
    </row>
    <row r="19" spans="1:19" x14ac:dyDescent="0.3">
      <c r="A19" s="1" t="s">
        <v>22</v>
      </c>
      <c r="B19">
        <v>32.4</v>
      </c>
      <c r="C19">
        <v>66</v>
      </c>
      <c r="D19">
        <v>2.2000000000000002</v>
      </c>
      <c r="E19">
        <v>1</v>
      </c>
      <c r="F19" s="2">
        <v>27.280123429938328</v>
      </c>
      <c r="G19">
        <f>mtcars_2[[#This Row],[mpg]]-mtcars_2[[#This Row],[Predicted mpg]]</f>
        <v>5.1198765700616704</v>
      </c>
      <c r="H19">
        <f>mtcars_2[[#This Row],[error]]^2</f>
        <v>26.213136092666456</v>
      </c>
      <c r="I19">
        <f>ABS(mtcars_2[[#This Row],[error]])</f>
        <v>5.1198765700616704</v>
      </c>
      <c r="K19" s="4"/>
      <c r="L19" s="4" t="s">
        <v>55</v>
      </c>
      <c r="M19" s="4" t="s">
        <v>43</v>
      </c>
      <c r="N19" s="4" t="s">
        <v>56</v>
      </c>
      <c r="O19" s="4" t="s">
        <v>57</v>
      </c>
      <c r="P19" s="4" t="s">
        <v>58</v>
      </c>
      <c r="Q19" s="4" t="s">
        <v>59</v>
      </c>
      <c r="R19" s="4" t="s">
        <v>60</v>
      </c>
      <c r="S19" s="4" t="s">
        <v>61</v>
      </c>
    </row>
    <row r="20" spans="1:19" x14ac:dyDescent="0.3">
      <c r="A20" s="1" t="s">
        <v>23</v>
      </c>
      <c r="B20">
        <v>30.4</v>
      </c>
      <c r="C20">
        <v>52</v>
      </c>
      <c r="D20">
        <v>1.615</v>
      </c>
      <c r="E20">
        <v>1</v>
      </c>
      <c r="F20" s="2">
        <v>29.488792210362881</v>
      </c>
      <c r="G20">
        <f>mtcars_2[[#This Row],[mpg]]-mtcars_2[[#This Row],[Predicted mpg]]</f>
        <v>0.91120778963711757</v>
      </c>
      <c r="H20">
        <f>mtcars_2[[#This Row],[error]]^2</f>
        <v>0.83029963589536149</v>
      </c>
      <c r="I20">
        <f>ABS(mtcars_2[[#This Row],[error]])</f>
        <v>0.91120778963711757</v>
      </c>
      <c r="K20" s="2" t="s">
        <v>49</v>
      </c>
      <c r="L20" s="2">
        <v>34.002875122914062</v>
      </c>
      <c r="M20" s="2">
        <v>2.6426593369900306</v>
      </c>
      <c r="N20" s="2">
        <v>12.866915779482603</v>
      </c>
      <c r="O20" s="2">
        <v>2.8240301965831147E-13</v>
      </c>
      <c r="P20" s="2">
        <v>28.589632863691797</v>
      </c>
      <c r="Q20" s="2">
        <v>39.416117382136328</v>
      </c>
      <c r="R20" s="2">
        <v>28.589632863691797</v>
      </c>
      <c r="S20" s="2">
        <v>39.416117382136328</v>
      </c>
    </row>
    <row r="21" spans="1:19" x14ac:dyDescent="0.3">
      <c r="A21" s="1" t="s">
        <v>24</v>
      </c>
      <c r="B21">
        <v>33.9</v>
      </c>
      <c r="C21">
        <v>65</v>
      </c>
      <c r="D21">
        <v>1.835</v>
      </c>
      <c r="E21">
        <v>1</v>
      </c>
      <c r="F21" s="2">
        <v>28.368282181931335</v>
      </c>
      <c r="G21">
        <f>mtcars_2[[#This Row],[mpg]]-mtcars_2[[#This Row],[Predicted mpg]]</f>
        <v>5.5317178180686639</v>
      </c>
      <c r="H21">
        <f>mtcars_2[[#This Row],[error]]^2</f>
        <v>30.599902018738341</v>
      </c>
      <c r="I21">
        <f>ABS(mtcars_2[[#This Row],[error]])</f>
        <v>5.5317178180686639</v>
      </c>
      <c r="K21" s="2" t="s">
        <v>2</v>
      </c>
      <c r="L21" s="2">
        <v>-3.7478725953382114E-2</v>
      </c>
      <c r="M21" s="2">
        <v>9.6054221574033462E-3</v>
      </c>
      <c r="N21" s="2">
        <v>-3.90183016833836</v>
      </c>
      <c r="O21" s="2">
        <v>5.4640226580877677E-4</v>
      </c>
      <c r="P21" s="2">
        <v>-5.7154541300565409E-2</v>
      </c>
      <c r="Q21" s="2">
        <v>-1.7802910606198815E-2</v>
      </c>
      <c r="R21" s="2">
        <v>-5.7154541300565409E-2</v>
      </c>
      <c r="S21" s="2">
        <v>-1.7802910606198815E-2</v>
      </c>
    </row>
    <row r="22" spans="1:19" x14ac:dyDescent="0.3">
      <c r="A22" s="1" t="s">
        <v>25</v>
      </c>
      <c r="B22">
        <v>21.5</v>
      </c>
      <c r="C22">
        <v>97</v>
      </c>
      <c r="D22">
        <v>2.4649999999999999</v>
      </c>
      <c r="E22">
        <v>0</v>
      </c>
      <c r="F22" s="2">
        <v>23.271750310401284</v>
      </c>
      <c r="G22">
        <f>mtcars_2[[#This Row],[mpg]]-mtcars_2[[#This Row],[Predicted mpg]]</f>
        <v>-1.7717503104012842</v>
      </c>
      <c r="H22">
        <f>mtcars_2[[#This Row],[error]]^2</f>
        <v>3.1390991624070468</v>
      </c>
      <c r="I22">
        <f>ABS(mtcars_2[[#This Row],[error]])</f>
        <v>1.7717503104012842</v>
      </c>
      <c r="K22" s="2" t="s">
        <v>3</v>
      </c>
      <c r="L22" s="2">
        <v>-2.8785754138071864</v>
      </c>
      <c r="M22" s="2">
        <v>0.90497053803057714</v>
      </c>
      <c r="N22" s="2">
        <v>-3.1808498650924313</v>
      </c>
      <c r="O22" s="2">
        <v>3.5740310794737246E-3</v>
      </c>
      <c r="P22" s="2">
        <v>-4.7323235270233059</v>
      </c>
      <c r="Q22" s="2">
        <v>-1.0248273005910673</v>
      </c>
      <c r="R22" s="2">
        <v>-4.7323235270233059</v>
      </c>
      <c r="S22" s="2">
        <v>-1.0248273005910673</v>
      </c>
    </row>
    <row r="23" spans="1:19" ht="15.75" thickBot="1" x14ac:dyDescent="0.35">
      <c r="A23" s="1" t="s">
        <v>26</v>
      </c>
      <c r="B23">
        <v>15.5</v>
      </c>
      <c r="C23">
        <v>150</v>
      </c>
      <c r="D23">
        <v>3.52</v>
      </c>
      <c r="E23">
        <v>0</v>
      </c>
      <c r="F23" s="2">
        <v>18.248480773305452</v>
      </c>
      <c r="G23">
        <f>mtcars_2[[#This Row],[mpg]]-mtcars_2[[#This Row],[Predicted mpg]]</f>
        <v>-2.7484807733054524</v>
      </c>
      <c r="H23">
        <f>mtcars_2[[#This Row],[error]]^2</f>
        <v>7.5541465612297376</v>
      </c>
      <c r="I23">
        <f>ABS(mtcars_2[[#This Row],[error]])</f>
        <v>2.7484807733054524</v>
      </c>
      <c r="K23" s="3" t="s">
        <v>4</v>
      </c>
      <c r="L23" s="3">
        <v>2.0837101303232957</v>
      </c>
      <c r="M23" s="3">
        <v>1.3764201523049431</v>
      </c>
      <c r="N23" s="3">
        <v>1.5138619750909124</v>
      </c>
      <c r="O23" s="3">
        <v>0.14126823673653088</v>
      </c>
      <c r="P23" s="3">
        <v>-0.73575873976904793</v>
      </c>
      <c r="Q23" s="3">
        <v>4.9031790004156388</v>
      </c>
      <c r="R23" s="3">
        <v>-0.73575873976904793</v>
      </c>
      <c r="S23" s="3">
        <v>4.9031790004156388</v>
      </c>
    </row>
    <row r="24" spans="1:19" x14ac:dyDescent="0.3">
      <c r="A24" s="1" t="s">
        <v>27</v>
      </c>
      <c r="B24">
        <v>15.2</v>
      </c>
      <c r="C24">
        <v>150</v>
      </c>
      <c r="D24">
        <v>3.4350000000000001</v>
      </c>
      <c r="E24">
        <v>0</v>
      </c>
      <c r="F24" s="2">
        <v>18.49315968347906</v>
      </c>
      <c r="G24">
        <f>mtcars_2[[#This Row],[mpg]]-mtcars_2[[#This Row],[Predicted mpg]]</f>
        <v>-3.2931596834790611</v>
      </c>
      <c r="H24">
        <f>mtcars_2[[#This Row],[error]]^2</f>
        <v>10.844900700891909</v>
      </c>
      <c r="I24">
        <f>ABS(mtcars_2[[#This Row],[error]])</f>
        <v>3.2931596834790611</v>
      </c>
    </row>
    <row r="25" spans="1:19" x14ac:dyDescent="0.3">
      <c r="A25" s="1" t="s">
        <v>28</v>
      </c>
      <c r="B25">
        <v>13.3</v>
      </c>
      <c r="C25">
        <v>245</v>
      </c>
      <c r="D25">
        <v>3.84</v>
      </c>
      <c r="E25">
        <v>0</v>
      </c>
      <c r="F25" s="2">
        <v>13.766857675315849</v>
      </c>
      <c r="G25">
        <f>mtcars_2[[#This Row],[mpg]]-mtcars_2[[#This Row],[Predicted mpg]]</f>
        <v>-0.46685767531584865</v>
      </c>
      <c r="H25">
        <f>mtcars_2[[#This Row],[error]]^2</f>
        <v>0.21795608900131835</v>
      </c>
      <c r="I25">
        <f>ABS(mtcars_2[[#This Row],[error]])</f>
        <v>0.46685767531584865</v>
      </c>
      <c r="L25" t="s">
        <v>73</v>
      </c>
    </row>
    <row r="26" spans="1:19" x14ac:dyDescent="0.3">
      <c r="A26" s="1" t="s">
        <v>29</v>
      </c>
      <c r="B26">
        <v>19.2</v>
      </c>
      <c r="C26">
        <v>175</v>
      </c>
      <c r="D26">
        <v>3.8450000000000002</v>
      </c>
      <c r="E26">
        <v>0</v>
      </c>
      <c r="F26" s="2">
        <v>16.37597561498356</v>
      </c>
      <c r="G26">
        <f>mtcars_2[[#This Row],[mpg]]-mtcars_2[[#This Row],[Predicted mpg]]</f>
        <v>2.8240243850164397</v>
      </c>
      <c r="H26">
        <f>mtcars_2[[#This Row],[error]]^2</f>
        <v>7.9751137271674803</v>
      </c>
      <c r="I26">
        <f>ABS(mtcars_2[[#This Row],[error]])</f>
        <v>2.8240243850164397</v>
      </c>
    </row>
    <row r="27" spans="1:19" x14ac:dyDescent="0.3">
      <c r="A27" s="1" t="s">
        <v>30</v>
      </c>
      <c r="B27">
        <v>27.3</v>
      </c>
      <c r="C27">
        <v>66</v>
      </c>
      <c r="D27">
        <v>1.9350000000000001</v>
      </c>
      <c r="E27">
        <v>1</v>
      </c>
      <c r="F27" s="2">
        <v>28.042945914597233</v>
      </c>
      <c r="G27">
        <f>mtcars_2[[#This Row],[mpg]]-mtcars_2[[#This Row],[Predicted mpg]]</f>
        <v>-0.74294591459723236</v>
      </c>
      <c r="H27">
        <f>mtcars_2[[#This Row],[error]]^2</f>
        <v>0.55196863201671809</v>
      </c>
      <c r="I27">
        <f>ABS(mtcars_2[[#This Row],[error]])</f>
        <v>0.74294591459723236</v>
      </c>
      <c r="K27" t="s">
        <v>62</v>
      </c>
    </row>
    <row r="28" spans="1:19" ht="15.75" thickBot="1" x14ac:dyDescent="0.35">
      <c r="A28" s="1" t="s">
        <v>31</v>
      </c>
      <c r="B28">
        <v>26</v>
      </c>
      <c r="C28">
        <v>91</v>
      </c>
      <c r="D28">
        <v>2.14</v>
      </c>
      <c r="E28">
        <v>1</v>
      </c>
      <c r="F28" s="2">
        <v>26.515869805932208</v>
      </c>
      <c r="G28">
        <f>mtcars_2[[#This Row],[mpg]]-mtcars_2[[#This Row],[Predicted mpg]]</f>
        <v>-0.51586980593220844</v>
      </c>
      <c r="H28">
        <f>mtcars_2[[#This Row],[error]]^2</f>
        <v>0.2661216566725344</v>
      </c>
      <c r="I28">
        <f>ABS(mtcars_2[[#This Row],[error]])</f>
        <v>0.51586980593220844</v>
      </c>
    </row>
    <row r="29" spans="1:19" x14ac:dyDescent="0.3">
      <c r="A29" s="1" t="s">
        <v>32</v>
      </c>
      <c r="B29">
        <v>30.4</v>
      </c>
      <c r="C29">
        <v>113</v>
      </c>
      <c r="D29">
        <v>1.5129999999999999</v>
      </c>
      <c r="E29">
        <v>1</v>
      </c>
      <c r="F29" s="2">
        <v>27.496204619414907</v>
      </c>
      <c r="G29">
        <f>mtcars_2[[#This Row],[mpg]]-mtcars_2[[#This Row],[Predicted mpg]]</f>
        <v>2.9037953805850911</v>
      </c>
      <c r="H29">
        <f>mtcars_2[[#This Row],[error]]^2</f>
        <v>8.4320276123073139</v>
      </c>
      <c r="I29">
        <f>ABS(mtcars_2[[#This Row],[error]])</f>
        <v>2.9037953805850911</v>
      </c>
      <c r="K29" s="4" t="s">
        <v>63</v>
      </c>
      <c r="L29" s="4" t="s">
        <v>64</v>
      </c>
      <c r="M29" s="4" t="s">
        <v>65</v>
      </c>
    </row>
    <row r="30" spans="1:19" x14ac:dyDescent="0.3">
      <c r="A30" s="1" t="s">
        <v>33</v>
      </c>
      <c r="B30">
        <v>15.8</v>
      </c>
      <c r="C30">
        <v>264</v>
      </c>
      <c r="D30">
        <v>3.17</v>
      </c>
      <c r="E30">
        <v>1</v>
      </c>
      <c r="F30" s="2">
        <v>17.067117539775701</v>
      </c>
      <c r="G30">
        <f>mtcars_2[[#This Row],[mpg]]-mtcars_2[[#This Row],[Predicted mpg]]</f>
        <v>-1.2671175397757004</v>
      </c>
      <c r="H30">
        <f>mtcars_2[[#This Row],[error]]^2</f>
        <v>1.6055868596072238</v>
      </c>
      <c r="I30">
        <f>ABS(mtcars_2[[#This Row],[error]])</f>
        <v>1.2671175397757004</v>
      </c>
      <c r="K30" s="2">
        <v>1</v>
      </c>
      <c r="L30" s="2">
        <v>24.422057814190499</v>
      </c>
      <c r="M30" s="2">
        <v>-3.4220578141904987</v>
      </c>
    </row>
    <row r="31" spans="1:19" x14ac:dyDescent="0.3">
      <c r="A31" s="1" t="s">
        <v>34</v>
      </c>
      <c r="B31">
        <v>19.7</v>
      </c>
      <c r="C31">
        <v>175</v>
      </c>
      <c r="D31">
        <v>2.77</v>
      </c>
      <c r="E31">
        <v>1</v>
      </c>
      <c r="F31" s="2">
        <v>21.554154315149582</v>
      </c>
      <c r="G31">
        <f>mtcars_2[[#This Row],[mpg]]-mtcars_2[[#This Row],[Predicted mpg]]</f>
        <v>-1.8541543151495823</v>
      </c>
      <c r="H31">
        <f>mtcars_2[[#This Row],[error]]^2</f>
        <v>3.4378882243878164</v>
      </c>
      <c r="I31">
        <f>ABS(mtcars_2[[#This Row],[error]])</f>
        <v>1.8541543151495823</v>
      </c>
      <c r="K31" s="2">
        <v>2</v>
      </c>
      <c r="L31" s="2">
        <v>23.688021083669668</v>
      </c>
      <c r="M31" s="2">
        <v>-2.6880210836696676</v>
      </c>
    </row>
    <row r="32" spans="1:19" x14ac:dyDescent="0.3">
      <c r="A32" s="1" t="s">
        <v>35</v>
      </c>
      <c r="B32">
        <v>15</v>
      </c>
      <c r="C32">
        <v>335</v>
      </c>
      <c r="D32">
        <v>3.57</v>
      </c>
      <c r="E32">
        <v>1</v>
      </c>
      <c r="F32" s="2">
        <v>13.254697831562694</v>
      </c>
      <c r="G32">
        <f>mtcars_2[[#This Row],[mpg]]-mtcars_2[[#This Row],[Predicted mpg]]</f>
        <v>1.7453021684373056</v>
      </c>
      <c r="H32">
        <f>mtcars_2[[#This Row],[error]]^2</f>
        <v>3.0460796591519608</v>
      </c>
      <c r="I32">
        <f>ABS(mtcars_2[[#This Row],[error]])</f>
        <v>1.7453021684373056</v>
      </c>
      <c r="K32" s="2">
        <v>3</v>
      </c>
      <c r="L32" s="2">
        <v>25.922768779540149</v>
      </c>
      <c r="M32" s="2">
        <v>-3.1227687795401486</v>
      </c>
    </row>
    <row r="33" spans="1:13" ht="15.75" thickBot="1" x14ac:dyDescent="0.35">
      <c r="A33" s="1" t="s">
        <v>36</v>
      </c>
      <c r="B33">
        <v>21.4</v>
      </c>
      <c r="C33">
        <v>109</v>
      </c>
      <c r="D33">
        <v>2.78</v>
      </c>
      <c r="E33">
        <v>1</v>
      </c>
      <c r="F33" s="3">
        <v>23.998964473934734</v>
      </c>
      <c r="G33">
        <f>mtcars_2[[#This Row],[mpg]]-mtcars_2[[#This Row],[Predicted mpg]]</f>
        <v>-2.5989644739347355</v>
      </c>
      <c r="H33">
        <f>mtcars_2[[#This Row],[error]]^2</f>
        <v>6.7546163367748564</v>
      </c>
      <c r="I33">
        <f>ABS(mtcars_2[[#This Row],[error]])</f>
        <v>2.5989644739347355</v>
      </c>
      <c r="K33" s="2">
        <v>4</v>
      </c>
      <c r="L33" s="2">
        <v>20.625595312651924</v>
      </c>
      <c r="M33" s="2">
        <v>0.77440468734807411</v>
      </c>
    </row>
    <row r="34" spans="1:13" x14ac:dyDescent="0.3">
      <c r="K34" s="2">
        <v>5</v>
      </c>
      <c r="L34" s="2">
        <v>17.54179865757547</v>
      </c>
      <c r="M34" s="2">
        <v>1.1582013424245297</v>
      </c>
    </row>
    <row r="35" spans="1:13" x14ac:dyDescent="0.3">
      <c r="K35" s="2">
        <v>6</v>
      </c>
      <c r="L35" s="2">
        <v>20.107737966036076</v>
      </c>
      <c r="M35" s="2">
        <v>-2.0077379660360748</v>
      </c>
    </row>
    <row r="36" spans="1:13" x14ac:dyDescent="0.3">
      <c r="K36" s="2">
        <v>7</v>
      </c>
      <c r="L36" s="2">
        <v>14.544073037043789</v>
      </c>
      <c r="M36" s="2">
        <v>-0.24407303704378869</v>
      </c>
    </row>
    <row r="37" spans="1:13" x14ac:dyDescent="0.3">
      <c r="K37" s="2">
        <v>8</v>
      </c>
      <c r="L37" s="2">
        <v>22.496538543759449</v>
      </c>
      <c r="M37" s="2">
        <v>1.9034614562405494</v>
      </c>
    </row>
    <row r="38" spans="1:13" x14ac:dyDescent="0.3">
      <c r="K38" s="2">
        <v>9</v>
      </c>
      <c r="L38" s="2">
        <v>21.374883603850126</v>
      </c>
      <c r="M38" s="2">
        <v>1.4251163961498747</v>
      </c>
    </row>
    <row r="39" spans="1:13" x14ac:dyDescent="0.3">
      <c r="K39" s="2">
        <v>10</v>
      </c>
      <c r="L39" s="2">
        <v>19.490692407151343</v>
      </c>
      <c r="M39" s="2">
        <v>-0.2906924071513437</v>
      </c>
    </row>
    <row r="40" spans="1:13" x14ac:dyDescent="0.3">
      <c r="K40" s="2">
        <v>11</v>
      </c>
      <c r="L40" s="2">
        <v>19.490692407151343</v>
      </c>
      <c r="M40" s="2">
        <v>-1.6906924071513423</v>
      </c>
    </row>
    <row r="41" spans="1:13" x14ac:dyDescent="0.3">
      <c r="K41" s="2">
        <v>12</v>
      </c>
      <c r="L41" s="2">
        <v>15.540902517110032</v>
      </c>
      <c r="M41" s="2">
        <v>0.85909748288996646</v>
      </c>
    </row>
    <row r="42" spans="1:13" x14ac:dyDescent="0.3">
      <c r="K42" s="2">
        <v>13</v>
      </c>
      <c r="L42" s="2">
        <v>16.519618157804477</v>
      </c>
      <c r="M42" s="2">
        <v>0.7803818421955242</v>
      </c>
    </row>
    <row r="43" spans="1:13" x14ac:dyDescent="0.3">
      <c r="K43" s="2">
        <v>14</v>
      </c>
      <c r="L43" s="2">
        <v>16.375689387114118</v>
      </c>
      <c r="M43" s="2">
        <v>-1.1756893871141187</v>
      </c>
    </row>
    <row r="44" spans="1:13" x14ac:dyDescent="0.3">
      <c r="K44" s="2">
        <v>15</v>
      </c>
      <c r="L44" s="2">
        <v>11.207215379983001</v>
      </c>
      <c r="M44" s="2">
        <v>-0.80721537998300086</v>
      </c>
    </row>
    <row r="45" spans="1:13" x14ac:dyDescent="0.3">
      <c r="K45" s="2">
        <v>16</v>
      </c>
      <c r="L45" s="2">
        <v>10.331555998446728</v>
      </c>
      <c r="M45" s="2">
        <v>6.8444001553272571E-2</v>
      </c>
    </row>
    <row r="46" spans="1:13" x14ac:dyDescent="0.3">
      <c r="K46" s="2">
        <v>17</v>
      </c>
      <c r="L46" s="2">
        <v>9.9967825668367674</v>
      </c>
      <c r="M46" s="2">
        <v>4.7032174331632319</v>
      </c>
    </row>
    <row r="47" spans="1:13" x14ac:dyDescent="0.3">
      <c r="K47" s="2">
        <v>18</v>
      </c>
      <c r="L47" s="2">
        <v>27.280123429938328</v>
      </c>
      <c r="M47" s="2">
        <v>5.1198765700616704</v>
      </c>
    </row>
    <row r="48" spans="1:13" x14ac:dyDescent="0.3">
      <c r="K48" s="2">
        <v>19</v>
      </c>
      <c r="L48" s="2">
        <v>29.488792210362881</v>
      </c>
      <c r="M48" s="2">
        <v>0.91120778963711757</v>
      </c>
    </row>
    <row r="49" spans="11:13" x14ac:dyDescent="0.3">
      <c r="K49" s="2">
        <v>20</v>
      </c>
      <c r="L49" s="2">
        <v>28.368282181931335</v>
      </c>
      <c r="M49" s="2">
        <v>5.5317178180686639</v>
      </c>
    </row>
    <row r="50" spans="11:13" x14ac:dyDescent="0.3">
      <c r="K50" s="2">
        <v>21</v>
      </c>
      <c r="L50" s="2">
        <v>23.271750310401284</v>
      </c>
      <c r="M50" s="2">
        <v>-1.7717503104012842</v>
      </c>
    </row>
    <row r="51" spans="11:13" x14ac:dyDescent="0.3">
      <c r="K51" s="2">
        <v>22</v>
      </c>
      <c r="L51" s="2">
        <v>18.248480773305452</v>
      </c>
      <c r="M51" s="2">
        <v>-2.7484807733054524</v>
      </c>
    </row>
    <row r="52" spans="11:13" x14ac:dyDescent="0.3">
      <c r="K52" s="2">
        <v>23</v>
      </c>
      <c r="L52" s="2">
        <v>18.49315968347906</v>
      </c>
      <c r="M52" s="2">
        <v>-3.2931596834790611</v>
      </c>
    </row>
    <row r="53" spans="11:13" x14ac:dyDescent="0.3">
      <c r="K53" s="2">
        <v>24</v>
      </c>
      <c r="L53" s="2">
        <v>13.766857675315849</v>
      </c>
      <c r="M53" s="2">
        <v>-0.46685767531584865</v>
      </c>
    </row>
    <row r="54" spans="11:13" x14ac:dyDescent="0.3">
      <c r="K54" s="2">
        <v>25</v>
      </c>
      <c r="L54" s="2">
        <v>16.37597561498356</v>
      </c>
      <c r="M54" s="2">
        <v>2.8240243850164397</v>
      </c>
    </row>
    <row r="55" spans="11:13" x14ac:dyDescent="0.3">
      <c r="K55" s="2">
        <v>26</v>
      </c>
      <c r="L55" s="2">
        <v>28.042945914597233</v>
      </c>
      <c r="M55" s="2">
        <v>-0.74294591459723236</v>
      </c>
    </row>
    <row r="56" spans="11:13" x14ac:dyDescent="0.3">
      <c r="K56" s="2">
        <v>27</v>
      </c>
      <c r="L56" s="2">
        <v>26.515869805932208</v>
      </c>
      <c r="M56" s="2">
        <v>-0.51586980593220844</v>
      </c>
    </row>
    <row r="57" spans="11:13" x14ac:dyDescent="0.3">
      <c r="K57" s="2">
        <v>28</v>
      </c>
      <c r="L57" s="2">
        <v>27.496204619414907</v>
      </c>
      <c r="M57" s="2">
        <v>2.9037953805850911</v>
      </c>
    </row>
    <row r="58" spans="11:13" x14ac:dyDescent="0.3">
      <c r="K58" s="2">
        <v>29</v>
      </c>
      <c r="L58" s="2">
        <v>17.067117539775701</v>
      </c>
      <c r="M58" s="2">
        <v>-1.2671175397757004</v>
      </c>
    </row>
    <row r="59" spans="11:13" x14ac:dyDescent="0.3">
      <c r="K59" s="2">
        <v>30</v>
      </c>
      <c r="L59" s="2">
        <v>21.554154315149582</v>
      </c>
      <c r="M59" s="2">
        <v>-1.8541543151495823</v>
      </c>
    </row>
    <row r="60" spans="11:13" x14ac:dyDescent="0.3">
      <c r="K60" s="2">
        <v>31</v>
      </c>
      <c r="L60" s="2">
        <v>13.254697831562694</v>
      </c>
      <c r="M60" s="2">
        <v>1.7453021684373056</v>
      </c>
    </row>
    <row r="61" spans="11:13" ht="15.75" thickBot="1" x14ac:dyDescent="0.35">
      <c r="K61" s="3">
        <v>32</v>
      </c>
      <c r="L61" s="3">
        <v>23.998964473934734</v>
      </c>
      <c r="M61" s="3">
        <v>-2.5989644739347355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5 0 1 7 1 f 6 - d 9 f 3 - 4 d 0 0 - 8 4 6 e - d 5 4 8 a 9 d e 4 7 5 7 "   x m l n s = " h t t p : / / s c h e m a s . m i c r o s o f t . c o m / D a t a M a s h u p " > A A A A A K s E A A B Q S w M E F A A C A A g A M 1 p T V A 4 L b N C k A A A A 9 g A A A B I A H A B D b 2 5 m a W c v U G F j a 2 F n Z S 5 4 b W w g o h g A K K A U A A A A A A A A A A A A A A A A A A A A A A A A A A A A h Y 9 B D o I w F E S v Q r q n L W i M I Z + y c C u J C d G 4 b W q F R v g Y W i x 3 c + G R v I I Y R d 2 5 n J k 3 y c z 9 e o N s a O r g o j t r W k x J R D k J N K r 2 Y L B M S e + O 4 Z J k A j Z S n W S p g x F G m w z W p K R y 7 p w w 5 r 2 n f k b b r m Q x 5 x H b 5 + t C V b q R o U H r J C p N P q 3 D / x Y R s H u N E T G N O K e L + b g J 2 G R C b v A L x G P 2 T H 9 M W P W 1 6 z s t N I b b A t g k g b 0 / i A d Q S w M E F A A C A A g A M 1 p T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N a U 1 R h i 1 z V p Q E A A E g D A A A T A B w A R m 9 y b X V s Y X M v U 2 V j d G l v b j E u b S C i G A A o o B Q A A A A A A A A A A A A A A A A A A A A A A A A A A A B 1 k c 2 O m z A U h f e R 8 g 4 W 3 R D J g g A Z S D p i U W U q t Z u q b S J 1 M e r C P z e A i m 1 q m 0 y j U d 6 9 z h i U z o S y w f r u 0 f G 5 x w a Y b Z R E O / 9 P 7 u e z + c z U R A N H w j K i D S p R C 3 Y + Q + 7 b q V 4 z c G R r j t G D Y r 0 A a c M f Q K O t k t a d T R j U 1 n b m f R x X j b F R 1 d i 6 p 7 0 B z b w g Y k r E B o j 8 p Z U x M V k l K T 9 Q v l 7 T j N N i S Y s V j T V 5 i u 8 O a X b Y b D L G 1 w V L 1 x m D I s + h I C y n W b o B K B h L I e F J 7 E N G z B y D B X 5 8 g L Y R j Q V d B j j A a K v a X k h T J i l G H y V T v J F V m d 8 t l w l G 3 3 p l Y W d P L Z T X Y / R F S f i 5 w H 7 d d 8 F X r Y S b c f Q J C A d t A r f 7 n l A n H C Y D D 3 0 z G D 0 O / E P b 7 h h p X b T S 6 v 5 f y 2 1 N Z O U c 9 6 c O r n Z 7 T a Q 5 K C 1 8 5 M v Q h B P 3 4 + f n Q C g O r d v O O h G y 8 M e e M X K 0 q 0 Y m e 0 F B v 1 B 2 u i g / S 5 u v o o v p C + S N 6 S a 0 d T c h 1 c R O S J + m 4 G 8 D b A I f z a 0 t E b e s A q J v q X t d + p q e r 1 1 + B 6 G O r p 3 h n a 9 1 + s G A w z e l 4 7 G W s Y h x y 3 E D H 3 k M 5 C O c F / N Z I / 9 3 8 f 1 f U E s B A i 0 A F A A C A A g A M 1 p T V A 4 L b N C k A A A A 9 g A A A B I A A A A A A A A A A A A A A A A A A A A A A E N v b m Z p Z y 9 Q Y W N r Y W d l L n h t b F B L A Q I t A B Q A A g A I A D N a U 1 Q P y u m r p A A A A O k A A A A T A A A A A A A A A A A A A A A A A P A A A A B b Q 2 9 u d G V u d F 9 U e X B l c 1 0 u e G 1 s U E s B A i 0 A F A A C A A g A M 1 p T V G G L X N W l A Q A A S A M A A B M A A A A A A A A A A A A A A A A A 4 Q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w s A A A A A A A C l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X R j Y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1 0 Y 2 F y c 1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N h c n M v Q 2 h h b m d l Z C B U e X B l L n t t b 2 R l b C w w f S Z x d W 9 0 O y w m c X V v d D t T Z W N 0 a W 9 u M S 9 t d G N h c n M v Q 2 h h b m d l Z C B U e X B l L n t t c G c s M X 0 m c X V v d D s s J n F 1 b 3 Q 7 U 2 V j d G l v b j E v b X R j Y X J z L 0 N o Y W 5 n Z W Q g V H l w Z S 5 7 a H A s N H 0 m c X V v d D s s J n F 1 b 3 Q 7 U 2 V j d G l v b j E v b X R j Y X J z L 0 N o Y W 5 n Z W Q g V H l w Z S 5 7 d 3 Q s N n 0 m c X V v d D s s J n F 1 b 3 Q 7 U 2 V j d G l v b j E v b X R j Y X J z L 0 N o Y W 5 n Z W Q g V H l w Z S 5 7 Y W 0 s O X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X R j Y X J z L 0 N o Y W 5 n Z W Q g V H l w Z S 5 7 b W 9 k Z W w s M H 0 m c X V v d D s s J n F 1 b 3 Q 7 U 2 V j d G l v b j E v b X R j Y X J z L 0 N o Y W 5 n Z W Q g V H l w Z S 5 7 b X B n L D F 9 J n F 1 b 3 Q 7 L C Z x d W 9 0 O 1 N l Y 3 R p b 2 4 x L 2 1 0 Y 2 F y c y 9 D a G F u Z 2 V k I F R 5 c G U u e 2 h w L D R 9 J n F 1 b 3 Q 7 L C Z x d W 9 0 O 1 N l Y 3 R p b 2 4 x L 2 1 0 Y 2 F y c y 9 D a G F u Z 2 V k I F R 5 c G U u e 3 d 0 L D Z 9 J n F 1 b 3 Q 7 L C Z x d W 9 0 O 1 N l Y 3 R p b 2 4 x L 2 1 0 Y 2 F y c y 9 D a G F u Z 2 V k I F R 5 c G U u e 2 F t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2 R l b C Z x d W 9 0 O y w m c X V v d D t t c G c m c X V v d D s s J n F 1 b 3 Q 7 a H A m c X V v d D s s J n F 1 b 3 Q 7 d 3 Q m c X V v d D s s J n F 1 b 3 Q 7 Y W 0 m c X V v d D t d I i A v P j x F b n R y e S B U e X B l P S J G a W x s Q 2 9 s d W 1 u V H l w Z X M i I F Z h b H V l P S J z Q m d V R E J R T T 0 i I C 8 + P E V u d H J 5 I F R 5 c G U 9 I k Z p b G x M Y X N 0 V X B k Y X R l Z C I g V m F s d W U 9 I m Q y M D I y L T A y L T E 5 V D A 0 O j E 3 O j E 0 L j A 3 M j c x O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i I g L z 4 8 R W 5 0 c n k g V H l w Z T 0 i Q W R k Z W R U b 0 R h d G F N b 2 R l b C I g V m F s d W U 9 I m w w I i A v P j x F b n R y e S B U e X B l P S J R d W V y e U l E I i B W Y W x 1 Z T 0 i c 2 Y w Z G E 2 Y T E 2 L W E 0 Y W I t N D Y 0 N S 0 5 M j Y 2 L W Z h M G Q 1 Y z A 4 M j E y O S I g L z 4 8 L 1 N 0 Y W J s Z U V u d H J p Z X M + P C 9 J d G V t P j x J d G V t P j x J d G V t T G 9 j Y X R p b 2 4 + P E l 0 Z W 1 U e X B l P k Z v c m 1 1 b G E 8 L 0 l 0 Z W 1 U e X B l P j x J d G V t U G F 0 a D 5 T Z W N 0 a W 9 u M S 9 t d G N h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R j Y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0 Y 2 F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0 Y 2 F y c y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c a A p O K Y Z S p K L 8 W x Q e O 3 / A A A A A A I A A A A A A B B m A A A A A Q A A I A A A A B Z V W K / Z H 0 R s l l O l J Z n e d R J L / 7 2 N r U F E T h W h 9 0 9 9 M O Z q A A A A A A 6 A A A A A A g A A I A A A A M H 9 p 2 + M t w x r O H 0 9 J j t s 5 O h r n Y r 8 i R h D P S E R N H f j l W y X U A A A A N k l w x 0 2 c n W W U O u / K Z A X h E F s H I + l O M t + V 3 0 b D 1 V i D Z 8 r p 5 0 F 0 V q a d m v C H P 3 m Z C W H L A m W G J b x j h z z t f 7 K 7 b k A + i W Z 5 w T f e s G q V W y u 2 L F o y P V S Q A A A A C y s M O M T T R P J t J q s B K n O / f V Y j A A 2 J M 0 s D o f K N D / L D g H G k 5 k k 9 l W g h Y u x 7 G Y d m R p z F 8 4 d 5 6 f a x w V F + i w R L l l t V d E = < / D a t a M a s h u p > 
</file>

<file path=customXml/itemProps1.xml><?xml version="1.0" encoding="utf-8"?>
<ds:datastoreItem xmlns:ds="http://schemas.openxmlformats.org/officeDocument/2006/customXml" ds:itemID="{B637001D-A1E8-4AB3-A14C-749A0F436E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Napat Sri-ampun</dc:creator>
  <cp:lastModifiedBy>Napat Sri-ampun</cp:lastModifiedBy>
  <dcterms:created xsi:type="dcterms:W3CDTF">2022-02-19T04:13:09Z</dcterms:created>
  <dcterms:modified xsi:type="dcterms:W3CDTF">2022-02-19T04:28:19Z</dcterms:modified>
</cp:coreProperties>
</file>