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2" hidden="1">Sheet3!$A$1:$O$313</definedName>
  </definedNames>
  <calcPr calcId="145621" iterate="1"/>
</workbook>
</file>

<file path=xl/calcChain.xml><?xml version="1.0" encoding="utf-8"?>
<calcChain xmlns="http://schemas.openxmlformats.org/spreadsheetml/2006/main">
  <c r="C144" i="6" l="1"/>
  <c r="C145" i="6"/>
  <c r="C146" i="6"/>
  <c r="C147" i="6"/>
  <c r="C143" i="6"/>
  <c r="C139" i="6"/>
  <c r="C140" i="6"/>
  <c r="C141" i="6"/>
  <c r="B35" i="7"/>
  <c r="B36" i="7"/>
  <c r="B37" i="7"/>
  <c r="B38" i="7"/>
  <c r="B34" i="7"/>
  <c r="B31" i="7"/>
  <c r="B32" i="7"/>
  <c r="B30" i="7"/>
  <c r="C138" i="6"/>
  <c r="C131" i="6"/>
  <c r="C132" i="6"/>
  <c r="C133" i="6"/>
  <c r="C134" i="6"/>
  <c r="C135" i="6"/>
  <c r="C136" i="6"/>
  <c r="C130" i="6"/>
  <c r="B122" i="5"/>
  <c r="B123" i="5"/>
  <c r="B124" i="5"/>
  <c r="B125" i="5"/>
  <c r="B126" i="5"/>
  <c r="B127" i="5"/>
  <c r="B121" i="5"/>
  <c r="C127" i="6"/>
  <c r="C120" i="6"/>
  <c r="C121" i="6"/>
  <c r="C122" i="6"/>
  <c r="C123" i="6"/>
  <c r="C124" i="6"/>
  <c r="C125" i="6"/>
  <c r="C126" i="6"/>
  <c r="C119" i="6"/>
  <c r="B110" i="5"/>
  <c r="B111" i="5"/>
  <c r="B112" i="5"/>
  <c r="B113" i="5"/>
  <c r="B114" i="5"/>
  <c r="B115" i="5"/>
  <c r="B116" i="5"/>
  <c r="B117" i="5"/>
  <c r="B109" i="5"/>
  <c r="C116" i="6"/>
  <c r="C112" i="6"/>
  <c r="C113" i="6"/>
  <c r="C114" i="6"/>
  <c r="C115" i="6"/>
  <c r="C111" i="6"/>
  <c r="B24" i="7"/>
  <c r="B25" i="7"/>
  <c r="B26" i="7"/>
  <c r="B27" i="7"/>
  <c r="B28" i="7"/>
  <c r="B23" i="7"/>
  <c r="C109" i="6"/>
  <c r="C107" i="6"/>
  <c r="C106" i="6"/>
  <c r="C103" i="6"/>
  <c r="C101" i="6" l="1"/>
  <c r="C100" i="6"/>
  <c r="D70" i="5"/>
  <c r="D71" i="5"/>
  <c r="D72" i="5"/>
  <c r="D73" i="5"/>
  <c r="D69" i="5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83" i="6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92" i="5"/>
  <c r="C80" i="6"/>
  <c r="C76" i="6"/>
  <c r="C77" i="6"/>
  <c r="C78" i="6"/>
  <c r="C79" i="6"/>
  <c r="C75" i="6"/>
  <c r="B15" i="7"/>
  <c r="B16" i="7"/>
  <c r="B17" i="7"/>
  <c r="B18" i="7"/>
  <c r="B19" i="7"/>
  <c r="B14" i="7"/>
  <c r="C68" i="6"/>
  <c r="C69" i="6"/>
  <c r="C70" i="6"/>
  <c r="C71" i="6"/>
  <c r="C72" i="6"/>
  <c r="C67" i="6"/>
  <c r="B82" i="5"/>
  <c r="B83" i="5"/>
  <c r="B84" i="5"/>
  <c r="B85" i="5"/>
  <c r="B86" i="5"/>
  <c r="B81" i="5"/>
  <c r="B59" i="6"/>
  <c r="B60" i="6"/>
  <c r="B61" i="6"/>
  <c r="B62" i="6"/>
  <c r="B63" i="6"/>
  <c r="B64" i="6"/>
  <c r="B58" i="6"/>
  <c r="C58" i="6"/>
  <c r="C59" i="6"/>
  <c r="C60" i="6"/>
  <c r="C61" i="6"/>
  <c r="C62" i="6"/>
  <c r="C63" i="6"/>
  <c r="C64" i="6"/>
  <c r="G2" i="5"/>
  <c r="G3" i="5"/>
  <c r="G4" i="5"/>
  <c r="G5" i="5"/>
  <c r="G6" i="5"/>
  <c r="G7" i="5"/>
  <c r="G1" i="5"/>
  <c r="H17" i="5"/>
  <c r="H18" i="5"/>
  <c r="H16" i="5"/>
  <c r="C51" i="6"/>
  <c r="C52" i="6"/>
  <c r="C53" i="6"/>
  <c r="C54" i="6"/>
  <c r="C55" i="6"/>
  <c r="C50" i="6"/>
  <c r="B8" i="7"/>
  <c r="B9" i="7"/>
  <c r="B2" i="7"/>
  <c r="B3" i="7"/>
  <c r="B4" i="7"/>
  <c r="B5" i="7"/>
  <c r="B6" i="7"/>
  <c r="B7" i="7"/>
  <c r="B1" i="7"/>
  <c r="C43" i="6"/>
  <c r="C44" i="6"/>
  <c r="C45" i="6"/>
  <c r="C46" i="6"/>
  <c r="C47" i="6"/>
  <c r="C42" i="6"/>
  <c r="B69" i="5"/>
  <c r="B70" i="5"/>
  <c r="B71" i="5"/>
  <c r="B72" i="5"/>
  <c r="B73" i="5"/>
  <c r="B68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43" i="5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20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" i="6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18" i="5"/>
  <c r="E316" i="3" l="1"/>
  <c r="E315" i="3"/>
  <c r="E314" i="3"/>
  <c r="E313" i="3"/>
  <c r="E311" i="3"/>
  <c r="E310" i="3"/>
  <c r="E308" i="3"/>
  <c r="E306" i="3"/>
  <c r="E305" i="3"/>
  <c r="E304" i="3"/>
  <c r="E302" i="3"/>
  <c r="E301" i="3"/>
  <c r="E299" i="3"/>
  <c r="E298" i="3"/>
  <c r="E297" i="3"/>
  <c r="E295" i="3"/>
  <c r="E293" i="3"/>
  <c r="E292" i="3"/>
  <c r="E291" i="3"/>
  <c r="E290" i="3"/>
  <c r="E289" i="3"/>
  <c r="E288" i="3"/>
  <c r="E287" i="3"/>
  <c r="E286" i="3"/>
  <c r="E283" i="3"/>
  <c r="E282" i="3"/>
  <c r="E281" i="3"/>
  <c r="E279" i="3"/>
  <c r="E278" i="3"/>
  <c r="E277" i="3"/>
  <c r="E276" i="3"/>
  <c r="E275" i="3"/>
  <c r="E274" i="3"/>
  <c r="E273" i="3"/>
  <c r="E272" i="3"/>
  <c r="E270" i="3"/>
  <c r="E269" i="3"/>
  <c r="E268" i="3"/>
  <c r="E265" i="3"/>
  <c r="E264" i="3"/>
  <c r="E263" i="3"/>
  <c r="E262" i="3"/>
  <c r="E261" i="3"/>
  <c r="E260" i="3"/>
  <c r="E259" i="3"/>
  <c r="E258" i="3"/>
  <c r="E256" i="3"/>
  <c r="E255" i="3"/>
  <c r="E253" i="3"/>
  <c r="E252" i="3"/>
  <c r="E250" i="3"/>
  <c r="E249" i="3"/>
  <c r="E248" i="3"/>
  <c r="E247" i="3"/>
  <c r="E246" i="3"/>
  <c r="E245" i="3"/>
  <c r="E244" i="3"/>
  <c r="E241" i="3"/>
  <c r="E240" i="3"/>
  <c r="E239" i="3"/>
  <c r="E238" i="3"/>
  <c r="E237" i="3"/>
  <c r="E235" i="3"/>
  <c r="E233" i="3"/>
  <c r="E232" i="3"/>
  <c r="E231" i="3"/>
  <c r="E230" i="3"/>
  <c r="E229" i="3"/>
  <c r="E228" i="3"/>
  <c r="E227" i="3"/>
  <c r="E226" i="3"/>
  <c r="E225" i="3"/>
  <c r="E224" i="3"/>
  <c r="E223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4" i="3"/>
  <c r="E203" i="3"/>
  <c r="E202" i="3"/>
  <c r="E201" i="3"/>
  <c r="E199" i="3"/>
  <c r="E198" i="3"/>
  <c r="E197" i="3"/>
  <c r="E196" i="3"/>
  <c r="E195" i="3"/>
  <c r="E194" i="3"/>
  <c r="E193" i="3"/>
  <c r="E192" i="3"/>
  <c r="E190" i="3"/>
  <c r="E189" i="3"/>
  <c r="E188" i="3"/>
  <c r="E187" i="3"/>
  <c r="E186" i="3"/>
  <c r="E185" i="3"/>
  <c r="E184" i="3"/>
  <c r="E182" i="3"/>
  <c r="E180" i="3"/>
  <c r="E179" i="3"/>
  <c r="E178" i="3"/>
  <c r="E177" i="3"/>
  <c r="E176" i="3"/>
  <c r="E175" i="3"/>
  <c r="E171" i="3"/>
  <c r="E170" i="3"/>
  <c r="E169" i="3"/>
  <c r="E168" i="3"/>
  <c r="E167" i="3"/>
  <c r="E165" i="3"/>
  <c r="E164" i="3"/>
  <c r="E163" i="3"/>
  <c r="E162" i="3"/>
  <c r="E161" i="3"/>
  <c r="E159" i="3"/>
  <c r="E158" i="3"/>
  <c r="E157" i="3"/>
  <c r="E155" i="3"/>
  <c r="E154" i="3"/>
  <c r="E153" i="3"/>
  <c r="E151" i="3"/>
  <c r="E149" i="3"/>
  <c r="E148" i="3"/>
  <c r="E147" i="3"/>
  <c r="E145" i="3"/>
  <c r="E144" i="3"/>
  <c r="E143" i="3"/>
  <c r="E142" i="3"/>
  <c r="E139" i="3"/>
  <c r="E138" i="3"/>
  <c r="E136" i="3"/>
  <c r="E135" i="3"/>
  <c r="E134" i="3"/>
  <c r="E132" i="3"/>
  <c r="E131" i="3"/>
  <c r="E129" i="3"/>
  <c r="E128" i="3"/>
  <c r="E127" i="3"/>
  <c r="E126" i="3"/>
  <c r="E125" i="3"/>
  <c r="E124" i="3"/>
  <c r="E123" i="3"/>
  <c r="E120" i="3"/>
  <c r="E119" i="3"/>
  <c r="E118" i="3"/>
  <c r="E117" i="3"/>
  <c r="E114" i="3"/>
  <c r="E113" i="3"/>
  <c r="E112" i="3"/>
  <c r="E111" i="3"/>
  <c r="E109" i="3"/>
  <c r="E108" i="3"/>
  <c r="E107" i="3"/>
  <c r="E106" i="3"/>
  <c r="E105" i="3"/>
  <c r="E104" i="3"/>
  <c r="E102" i="3"/>
  <c r="E101" i="3"/>
  <c r="E100" i="3"/>
  <c r="E99" i="3"/>
  <c r="E97" i="3"/>
  <c r="E94" i="3"/>
  <c r="E93" i="3"/>
  <c r="E92" i="3"/>
  <c r="E91" i="3"/>
  <c r="E88" i="3"/>
  <c r="E87" i="3"/>
  <c r="E86" i="3"/>
  <c r="E85" i="3"/>
  <c r="E83" i="3"/>
  <c r="E82" i="3"/>
  <c r="E80" i="3"/>
  <c r="E79" i="3"/>
  <c r="E78" i="3"/>
  <c r="E77" i="3"/>
  <c r="E76" i="3"/>
  <c r="E75" i="3"/>
  <c r="E72" i="3"/>
  <c r="E71" i="3"/>
  <c r="E70" i="3"/>
  <c r="E69" i="3"/>
  <c r="E68" i="3"/>
  <c r="E67" i="3"/>
  <c r="E66" i="3"/>
  <c r="E65" i="3"/>
  <c r="E64" i="3"/>
  <c r="E63" i="3"/>
  <c r="E62" i="3"/>
  <c r="E60" i="3"/>
  <c r="E57" i="3"/>
  <c r="E56" i="3"/>
  <c r="E55" i="3"/>
  <c r="E53" i="3"/>
  <c r="E52" i="3"/>
  <c r="E51" i="3"/>
  <c r="E48" i="3"/>
  <c r="E47" i="3"/>
  <c r="E46" i="3"/>
  <c r="E45" i="3"/>
  <c r="E42" i="3"/>
  <c r="E41" i="3"/>
  <c r="E40" i="3"/>
  <c r="E38" i="3"/>
  <c r="E37" i="3"/>
  <c r="E34" i="3"/>
  <c r="E33" i="3"/>
  <c r="E32" i="3"/>
  <c r="E30" i="3"/>
  <c r="E29" i="3"/>
  <c r="E28" i="3"/>
  <c r="E26" i="3"/>
  <c r="E25" i="3"/>
  <c r="E24" i="3"/>
  <c r="E23" i="3"/>
  <c r="E20" i="3"/>
  <c r="E18" i="3"/>
  <c r="E16" i="3"/>
  <c r="E11" i="3"/>
  <c r="E10" i="3"/>
  <c r="E8" i="3"/>
  <c r="E7" i="3"/>
  <c r="E6" i="3"/>
  <c r="E4" i="3"/>
  <c r="E2" i="3"/>
  <c r="E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2" i="1"/>
  <c r="H2" i="3"/>
  <c r="I2" i="3" s="1"/>
  <c r="O2" i="3" s="1"/>
  <c r="H3" i="3"/>
  <c r="I3" i="3" s="1"/>
  <c r="O3" i="3" s="1"/>
  <c r="H4" i="3"/>
  <c r="I4" i="3" s="1"/>
  <c r="O4" i="3" s="1"/>
  <c r="H5" i="3"/>
  <c r="I5" i="3" s="1"/>
  <c r="O5" i="3" s="1"/>
  <c r="H6" i="3"/>
  <c r="I6" i="3" s="1"/>
  <c r="O6" i="3" s="1"/>
  <c r="H7" i="3"/>
  <c r="I7" i="3" s="1"/>
  <c r="O7" i="3" s="1"/>
  <c r="H8" i="3"/>
  <c r="I8" i="3" s="1"/>
  <c r="O8" i="3" s="1"/>
  <c r="H9" i="3"/>
  <c r="I9" i="3" s="1"/>
  <c r="O9" i="3" s="1"/>
  <c r="H10" i="3"/>
  <c r="I10" i="3" s="1"/>
  <c r="O10" i="3" s="1"/>
  <c r="H11" i="3"/>
  <c r="I11" i="3" s="1"/>
  <c r="O11" i="3" s="1"/>
  <c r="H12" i="3"/>
  <c r="I12" i="3" s="1"/>
  <c r="O12" i="3" s="1"/>
  <c r="H13" i="3"/>
  <c r="I13" i="3" s="1"/>
  <c r="O13" i="3" s="1"/>
  <c r="H14" i="3"/>
  <c r="I14" i="3" s="1"/>
  <c r="O14" i="3" s="1"/>
  <c r="H15" i="3"/>
  <c r="I15" i="3" s="1"/>
  <c r="O15" i="3" s="1"/>
  <c r="H16" i="3"/>
  <c r="I16" i="3" s="1"/>
  <c r="O16" i="3" s="1"/>
  <c r="H17" i="3"/>
  <c r="I17" i="3" s="1"/>
  <c r="O17" i="3" s="1"/>
  <c r="H18" i="3"/>
  <c r="I18" i="3" s="1"/>
  <c r="O18" i="3" s="1"/>
  <c r="H19" i="3"/>
  <c r="I19" i="3" s="1"/>
  <c r="O19" i="3" s="1"/>
  <c r="H20" i="3"/>
  <c r="I20" i="3" s="1"/>
  <c r="O20" i="3" s="1"/>
  <c r="H21" i="3"/>
  <c r="I21" i="3" s="1"/>
  <c r="O21" i="3" s="1"/>
  <c r="H22" i="3"/>
  <c r="I22" i="3" s="1"/>
  <c r="O22" i="3" s="1"/>
  <c r="H23" i="3"/>
  <c r="I23" i="3" s="1"/>
  <c r="O23" i="3" s="1"/>
  <c r="H24" i="3"/>
  <c r="I24" i="3" s="1"/>
  <c r="O24" i="3" s="1"/>
  <c r="H25" i="3"/>
  <c r="I25" i="3" s="1"/>
  <c r="O25" i="3" s="1"/>
  <c r="H26" i="3"/>
  <c r="I26" i="3" s="1"/>
  <c r="O26" i="3" s="1"/>
  <c r="H27" i="3"/>
  <c r="I27" i="3" s="1"/>
  <c r="O27" i="3" s="1"/>
  <c r="H28" i="3"/>
  <c r="I28" i="3" s="1"/>
  <c r="O28" i="3" s="1"/>
  <c r="H29" i="3"/>
  <c r="I29" i="3" s="1"/>
  <c r="O29" i="3" s="1"/>
  <c r="H30" i="3"/>
  <c r="I30" i="3" s="1"/>
  <c r="O30" i="3" s="1"/>
  <c r="H31" i="3"/>
  <c r="I31" i="3" s="1"/>
  <c r="O31" i="3" s="1"/>
  <c r="H32" i="3"/>
  <c r="I32" i="3" s="1"/>
  <c r="O32" i="3" s="1"/>
  <c r="H33" i="3"/>
  <c r="I33" i="3" s="1"/>
  <c r="O33" i="3" s="1"/>
  <c r="H34" i="3"/>
  <c r="I34" i="3" s="1"/>
  <c r="O34" i="3" s="1"/>
  <c r="H35" i="3"/>
  <c r="I35" i="3" s="1"/>
  <c r="O35" i="3" s="1"/>
  <c r="H36" i="3"/>
  <c r="I36" i="3" s="1"/>
  <c r="O36" i="3" s="1"/>
  <c r="H37" i="3"/>
  <c r="I37" i="3" s="1"/>
  <c r="O37" i="3" s="1"/>
  <c r="H38" i="3"/>
  <c r="I38" i="3" s="1"/>
  <c r="O38" i="3" s="1"/>
  <c r="H39" i="3"/>
  <c r="I39" i="3" s="1"/>
  <c r="O39" i="3" s="1"/>
  <c r="H40" i="3"/>
  <c r="I40" i="3" s="1"/>
  <c r="O40" i="3" s="1"/>
  <c r="H41" i="3"/>
  <c r="I41" i="3" s="1"/>
  <c r="O41" i="3" s="1"/>
  <c r="H42" i="3"/>
  <c r="I42" i="3" s="1"/>
  <c r="O42" i="3" s="1"/>
  <c r="H43" i="3"/>
  <c r="I43" i="3" s="1"/>
  <c r="O43" i="3" s="1"/>
  <c r="H44" i="3"/>
  <c r="I44" i="3" s="1"/>
  <c r="O44" i="3" s="1"/>
  <c r="H45" i="3"/>
  <c r="I45" i="3" s="1"/>
  <c r="O45" i="3" s="1"/>
  <c r="H46" i="3"/>
  <c r="I46" i="3" s="1"/>
  <c r="O46" i="3" s="1"/>
  <c r="H47" i="3"/>
  <c r="I47" i="3" s="1"/>
  <c r="O47" i="3" s="1"/>
  <c r="H48" i="3"/>
  <c r="I48" i="3" s="1"/>
  <c r="O48" i="3" s="1"/>
  <c r="H49" i="3"/>
  <c r="I49" i="3" s="1"/>
  <c r="O49" i="3" s="1"/>
  <c r="H50" i="3"/>
  <c r="I50" i="3" s="1"/>
  <c r="O50" i="3" s="1"/>
  <c r="H51" i="3"/>
  <c r="I51" i="3" s="1"/>
  <c r="O51" i="3" s="1"/>
  <c r="H52" i="3"/>
  <c r="I52" i="3" s="1"/>
  <c r="O52" i="3" s="1"/>
  <c r="H53" i="3"/>
  <c r="I53" i="3" s="1"/>
  <c r="O53" i="3" s="1"/>
  <c r="H54" i="3"/>
  <c r="I54" i="3" s="1"/>
  <c r="O54" i="3" s="1"/>
  <c r="H55" i="3"/>
  <c r="I55" i="3" s="1"/>
  <c r="O55" i="3" s="1"/>
  <c r="H56" i="3"/>
  <c r="I56" i="3" s="1"/>
  <c r="O56" i="3" s="1"/>
  <c r="H57" i="3"/>
  <c r="I57" i="3" s="1"/>
  <c r="O57" i="3" s="1"/>
  <c r="H58" i="3"/>
  <c r="I58" i="3" s="1"/>
  <c r="O58" i="3" s="1"/>
  <c r="H59" i="3"/>
  <c r="I59" i="3" s="1"/>
  <c r="O59" i="3" s="1"/>
  <c r="H60" i="3"/>
  <c r="I60" i="3" s="1"/>
  <c r="O60" i="3" s="1"/>
  <c r="H61" i="3"/>
  <c r="I61" i="3" s="1"/>
  <c r="O61" i="3" s="1"/>
  <c r="H62" i="3"/>
  <c r="I62" i="3" s="1"/>
  <c r="O62" i="3" s="1"/>
  <c r="H63" i="3"/>
  <c r="I63" i="3" s="1"/>
  <c r="O63" i="3" s="1"/>
  <c r="H64" i="3"/>
  <c r="I64" i="3" s="1"/>
  <c r="O64" i="3" s="1"/>
  <c r="H65" i="3"/>
  <c r="I65" i="3" s="1"/>
  <c r="O65" i="3" s="1"/>
  <c r="H66" i="3"/>
  <c r="I66" i="3" s="1"/>
  <c r="O66" i="3" s="1"/>
  <c r="H67" i="3"/>
  <c r="I67" i="3" s="1"/>
  <c r="O67" i="3" s="1"/>
  <c r="H68" i="3"/>
  <c r="I68" i="3" s="1"/>
  <c r="O68" i="3" s="1"/>
  <c r="H69" i="3"/>
  <c r="I69" i="3" s="1"/>
  <c r="O69" i="3" s="1"/>
  <c r="H70" i="3"/>
  <c r="I70" i="3" s="1"/>
  <c r="O70" i="3" s="1"/>
  <c r="H71" i="3"/>
  <c r="I71" i="3" s="1"/>
  <c r="O71" i="3" s="1"/>
  <c r="H72" i="3"/>
  <c r="I72" i="3" s="1"/>
  <c r="O72" i="3" s="1"/>
  <c r="H73" i="3"/>
  <c r="I73" i="3" s="1"/>
  <c r="O73" i="3" s="1"/>
  <c r="H74" i="3"/>
  <c r="I74" i="3" s="1"/>
  <c r="O74" i="3" s="1"/>
  <c r="H75" i="3"/>
  <c r="I75" i="3" s="1"/>
  <c r="O75" i="3" s="1"/>
  <c r="H76" i="3"/>
  <c r="I76" i="3" s="1"/>
  <c r="O76" i="3" s="1"/>
  <c r="H77" i="3"/>
  <c r="I77" i="3" s="1"/>
  <c r="O77" i="3" s="1"/>
  <c r="H78" i="3"/>
  <c r="I78" i="3" s="1"/>
  <c r="O78" i="3" s="1"/>
  <c r="H79" i="3"/>
  <c r="I79" i="3" s="1"/>
  <c r="O79" i="3" s="1"/>
  <c r="H80" i="3"/>
  <c r="I80" i="3" s="1"/>
  <c r="O80" i="3" s="1"/>
  <c r="H81" i="3"/>
  <c r="I81" i="3" s="1"/>
  <c r="O81" i="3" s="1"/>
  <c r="H82" i="3"/>
  <c r="I82" i="3" s="1"/>
  <c r="O82" i="3" s="1"/>
  <c r="H83" i="3"/>
  <c r="I83" i="3" s="1"/>
  <c r="O83" i="3" s="1"/>
  <c r="H84" i="3"/>
  <c r="I84" i="3" s="1"/>
  <c r="O84" i="3" s="1"/>
  <c r="H85" i="3"/>
  <c r="I85" i="3" s="1"/>
  <c r="O85" i="3" s="1"/>
  <c r="H86" i="3"/>
  <c r="I86" i="3" s="1"/>
  <c r="O86" i="3" s="1"/>
  <c r="H87" i="3"/>
  <c r="I87" i="3" s="1"/>
  <c r="O87" i="3" s="1"/>
  <c r="H88" i="3"/>
  <c r="I88" i="3" s="1"/>
  <c r="O88" i="3" s="1"/>
  <c r="H89" i="3"/>
  <c r="I89" i="3" s="1"/>
  <c r="O89" i="3" s="1"/>
  <c r="H90" i="3"/>
  <c r="I90" i="3" s="1"/>
  <c r="O90" i="3" s="1"/>
  <c r="H91" i="3"/>
  <c r="I91" i="3" s="1"/>
  <c r="O91" i="3" s="1"/>
  <c r="H92" i="3"/>
  <c r="I92" i="3" s="1"/>
  <c r="O92" i="3" s="1"/>
  <c r="H93" i="3"/>
  <c r="I93" i="3" s="1"/>
  <c r="O93" i="3" s="1"/>
  <c r="H94" i="3"/>
  <c r="I94" i="3" s="1"/>
  <c r="O94" i="3" s="1"/>
  <c r="H95" i="3"/>
  <c r="I95" i="3" s="1"/>
  <c r="O95" i="3" s="1"/>
  <c r="H96" i="3"/>
  <c r="I96" i="3" s="1"/>
  <c r="O96" i="3" s="1"/>
  <c r="H97" i="3"/>
  <c r="I97" i="3" s="1"/>
  <c r="O97" i="3" s="1"/>
  <c r="H98" i="3"/>
  <c r="I98" i="3" s="1"/>
  <c r="O98" i="3" s="1"/>
  <c r="H99" i="3"/>
  <c r="I99" i="3" s="1"/>
  <c r="O99" i="3" s="1"/>
  <c r="H100" i="3"/>
  <c r="I100" i="3" s="1"/>
  <c r="O100" i="3" s="1"/>
  <c r="H101" i="3"/>
  <c r="I101" i="3" s="1"/>
  <c r="O101" i="3" s="1"/>
  <c r="H102" i="3"/>
  <c r="I102" i="3" s="1"/>
  <c r="O102" i="3" s="1"/>
  <c r="H103" i="3"/>
  <c r="I103" i="3" s="1"/>
  <c r="O103" i="3" s="1"/>
  <c r="H104" i="3"/>
  <c r="I104" i="3" s="1"/>
  <c r="O104" i="3" s="1"/>
  <c r="H105" i="3"/>
  <c r="I105" i="3" s="1"/>
  <c r="O105" i="3" s="1"/>
  <c r="H106" i="3"/>
  <c r="I106" i="3" s="1"/>
  <c r="O106" i="3" s="1"/>
  <c r="H107" i="3"/>
  <c r="I107" i="3" s="1"/>
  <c r="O107" i="3" s="1"/>
  <c r="H108" i="3"/>
  <c r="I108" i="3" s="1"/>
  <c r="O108" i="3" s="1"/>
  <c r="H109" i="3"/>
  <c r="I109" i="3" s="1"/>
  <c r="O109" i="3" s="1"/>
  <c r="H110" i="3"/>
  <c r="I110" i="3" s="1"/>
  <c r="O110" i="3" s="1"/>
  <c r="H111" i="3"/>
  <c r="I111" i="3" s="1"/>
  <c r="O111" i="3" s="1"/>
  <c r="H112" i="3"/>
  <c r="I112" i="3" s="1"/>
  <c r="O112" i="3" s="1"/>
  <c r="H113" i="3"/>
  <c r="I113" i="3" s="1"/>
  <c r="O113" i="3" s="1"/>
  <c r="H114" i="3"/>
  <c r="I114" i="3" s="1"/>
  <c r="O114" i="3" s="1"/>
  <c r="H115" i="3"/>
  <c r="I115" i="3" s="1"/>
  <c r="O115" i="3" s="1"/>
  <c r="H116" i="3"/>
  <c r="I116" i="3" s="1"/>
  <c r="O116" i="3" s="1"/>
  <c r="H117" i="3"/>
  <c r="I117" i="3" s="1"/>
  <c r="O117" i="3" s="1"/>
  <c r="H118" i="3"/>
  <c r="I118" i="3" s="1"/>
  <c r="O118" i="3" s="1"/>
  <c r="H119" i="3"/>
  <c r="I119" i="3" s="1"/>
  <c r="O119" i="3" s="1"/>
  <c r="H120" i="3"/>
  <c r="I120" i="3" s="1"/>
  <c r="O120" i="3" s="1"/>
  <c r="H121" i="3"/>
  <c r="I121" i="3" s="1"/>
  <c r="O121" i="3" s="1"/>
  <c r="H122" i="3"/>
  <c r="I122" i="3" s="1"/>
  <c r="O122" i="3" s="1"/>
  <c r="H123" i="3"/>
  <c r="I123" i="3" s="1"/>
  <c r="O123" i="3" s="1"/>
  <c r="H124" i="3"/>
  <c r="I124" i="3" s="1"/>
  <c r="O124" i="3" s="1"/>
  <c r="H125" i="3"/>
  <c r="I125" i="3" s="1"/>
  <c r="O125" i="3" s="1"/>
  <c r="H126" i="3"/>
  <c r="I126" i="3" s="1"/>
  <c r="O126" i="3" s="1"/>
  <c r="H127" i="3"/>
  <c r="I127" i="3" s="1"/>
  <c r="O127" i="3" s="1"/>
  <c r="H128" i="3"/>
  <c r="I128" i="3" s="1"/>
  <c r="O128" i="3" s="1"/>
  <c r="H129" i="3"/>
  <c r="I129" i="3" s="1"/>
  <c r="O129" i="3" s="1"/>
  <c r="H130" i="3"/>
  <c r="I130" i="3" s="1"/>
  <c r="O130" i="3" s="1"/>
  <c r="H131" i="3"/>
  <c r="I131" i="3" s="1"/>
  <c r="O131" i="3" s="1"/>
  <c r="H132" i="3"/>
  <c r="I132" i="3" s="1"/>
  <c r="O132" i="3" s="1"/>
  <c r="H133" i="3"/>
  <c r="I133" i="3" s="1"/>
  <c r="O133" i="3" s="1"/>
  <c r="H134" i="3"/>
  <c r="I134" i="3" s="1"/>
  <c r="O134" i="3" s="1"/>
  <c r="H135" i="3"/>
  <c r="I135" i="3" s="1"/>
  <c r="O135" i="3" s="1"/>
  <c r="H136" i="3"/>
  <c r="I136" i="3" s="1"/>
  <c r="O136" i="3" s="1"/>
  <c r="H137" i="3"/>
  <c r="I137" i="3" s="1"/>
  <c r="O137" i="3" s="1"/>
  <c r="H138" i="3"/>
  <c r="I138" i="3" s="1"/>
  <c r="O138" i="3" s="1"/>
  <c r="H139" i="3"/>
  <c r="I139" i="3" s="1"/>
  <c r="O139" i="3" s="1"/>
  <c r="H140" i="3"/>
  <c r="I140" i="3" s="1"/>
  <c r="O140" i="3" s="1"/>
  <c r="H141" i="3"/>
  <c r="I141" i="3" s="1"/>
  <c r="O141" i="3" s="1"/>
  <c r="H142" i="3"/>
  <c r="I142" i="3" s="1"/>
  <c r="O142" i="3" s="1"/>
  <c r="H143" i="3"/>
  <c r="I143" i="3" s="1"/>
  <c r="O143" i="3" s="1"/>
  <c r="H144" i="3"/>
  <c r="I144" i="3" s="1"/>
  <c r="O144" i="3" s="1"/>
  <c r="H145" i="3"/>
  <c r="I145" i="3" s="1"/>
  <c r="O145" i="3" s="1"/>
  <c r="H146" i="3"/>
  <c r="I146" i="3" s="1"/>
  <c r="O146" i="3" s="1"/>
  <c r="H147" i="3"/>
  <c r="I147" i="3" s="1"/>
  <c r="O147" i="3" s="1"/>
  <c r="H148" i="3"/>
  <c r="I148" i="3" s="1"/>
  <c r="O148" i="3" s="1"/>
  <c r="H149" i="3"/>
  <c r="I149" i="3" s="1"/>
  <c r="O149" i="3" s="1"/>
  <c r="H150" i="3"/>
  <c r="I150" i="3" s="1"/>
  <c r="O150" i="3" s="1"/>
  <c r="H151" i="3"/>
  <c r="I151" i="3" s="1"/>
  <c r="O151" i="3" s="1"/>
  <c r="H152" i="3"/>
  <c r="I152" i="3" s="1"/>
  <c r="O152" i="3" s="1"/>
  <c r="H153" i="3"/>
  <c r="I153" i="3" s="1"/>
  <c r="O153" i="3" s="1"/>
  <c r="H154" i="3"/>
  <c r="I154" i="3" s="1"/>
  <c r="O154" i="3" s="1"/>
  <c r="H155" i="3"/>
  <c r="I155" i="3" s="1"/>
  <c r="O155" i="3" s="1"/>
  <c r="H156" i="3"/>
  <c r="I156" i="3" s="1"/>
  <c r="O156" i="3" s="1"/>
  <c r="H157" i="3"/>
  <c r="I157" i="3" s="1"/>
  <c r="O157" i="3" s="1"/>
  <c r="H158" i="3"/>
  <c r="I158" i="3" s="1"/>
  <c r="O158" i="3" s="1"/>
  <c r="H159" i="3"/>
  <c r="I159" i="3" s="1"/>
  <c r="O159" i="3" s="1"/>
  <c r="H160" i="3"/>
  <c r="I160" i="3" s="1"/>
  <c r="O160" i="3" s="1"/>
  <c r="H161" i="3"/>
  <c r="I161" i="3" s="1"/>
  <c r="O161" i="3" s="1"/>
  <c r="H162" i="3"/>
  <c r="I162" i="3" s="1"/>
  <c r="O162" i="3" s="1"/>
  <c r="H163" i="3"/>
  <c r="I163" i="3" s="1"/>
  <c r="O163" i="3" s="1"/>
  <c r="H164" i="3"/>
  <c r="I164" i="3" s="1"/>
  <c r="O164" i="3" s="1"/>
  <c r="H165" i="3"/>
  <c r="I165" i="3" s="1"/>
  <c r="O165" i="3" s="1"/>
  <c r="H166" i="3"/>
  <c r="I166" i="3" s="1"/>
  <c r="O166" i="3" s="1"/>
  <c r="H167" i="3"/>
  <c r="I167" i="3" s="1"/>
  <c r="O167" i="3" s="1"/>
  <c r="H168" i="3"/>
  <c r="I168" i="3" s="1"/>
  <c r="O168" i="3" s="1"/>
  <c r="H169" i="3"/>
  <c r="I169" i="3" s="1"/>
  <c r="O169" i="3" s="1"/>
  <c r="H170" i="3"/>
  <c r="I170" i="3" s="1"/>
  <c r="O170" i="3" s="1"/>
  <c r="H171" i="3"/>
  <c r="I171" i="3" s="1"/>
  <c r="O171" i="3" s="1"/>
  <c r="H172" i="3"/>
  <c r="I172" i="3" s="1"/>
  <c r="O172" i="3" s="1"/>
  <c r="H173" i="3"/>
  <c r="I173" i="3" s="1"/>
  <c r="O173" i="3" s="1"/>
  <c r="H174" i="3"/>
  <c r="I174" i="3" s="1"/>
  <c r="O174" i="3" s="1"/>
  <c r="H175" i="3"/>
  <c r="I175" i="3" s="1"/>
  <c r="O175" i="3" s="1"/>
  <c r="H176" i="3"/>
  <c r="I176" i="3" s="1"/>
  <c r="O176" i="3" s="1"/>
  <c r="H177" i="3"/>
  <c r="I177" i="3" s="1"/>
  <c r="O177" i="3" s="1"/>
  <c r="H178" i="3"/>
  <c r="I178" i="3" s="1"/>
  <c r="O178" i="3" s="1"/>
  <c r="H179" i="3"/>
  <c r="I179" i="3" s="1"/>
  <c r="O179" i="3" s="1"/>
  <c r="H180" i="3"/>
  <c r="I180" i="3" s="1"/>
  <c r="O180" i="3" s="1"/>
  <c r="H181" i="3"/>
  <c r="I181" i="3" s="1"/>
  <c r="O181" i="3" s="1"/>
  <c r="H182" i="3"/>
  <c r="I182" i="3" s="1"/>
  <c r="O182" i="3" s="1"/>
  <c r="H183" i="3"/>
  <c r="I183" i="3" s="1"/>
  <c r="O183" i="3" s="1"/>
  <c r="H184" i="3"/>
  <c r="I184" i="3" s="1"/>
  <c r="O184" i="3" s="1"/>
  <c r="H185" i="3"/>
  <c r="I185" i="3" s="1"/>
  <c r="O185" i="3" s="1"/>
  <c r="H186" i="3"/>
  <c r="I186" i="3" s="1"/>
  <c r="O186" i="3" s="1"/>
  <c r="H187" i="3"/>
  <c r="I187" i="3" s="1"/>
  <c r="O187" i="3" s="1"/>
  <c r="H188" i="3"/>
  <c r="I188" i="3" s="1"/>
  <c r="O188" i="3" s="1"/>
  <c r="H189" i="3"/>
  <c r="I189" i="3" s="1"/>
  <c r="O189" i="3" s="1"/>
  <c r="H190" i="3"/>
  <c r="I190" i="3" s="1"/>
  <c r="O190" i="3" s="1"/>
  <c r="H191" i="3"/>
  <c r="I191" i="3" s="1"/>
  <c r="O191" i="3" s="1"/>
  <c r="H192" i="3"/>
  <c r="I192" i="3" s="1"/>
  <c r="O192" i="3" s="1"/>
  <c r="H193" i="3"/>
  <c r="I193" i="3" s="1"/>
  <c r="O193" i="3" s="1"/>
  <c r="H194" i="3"/>
  <c r="I194" i="3" s="1"/>
  <c r="O194" i="3" s="1"/>
  <c r="H195" i="3"/>
  <c r="I195" i="3" s="1"/>
  <c r="O195" i="3" s="1"/>
  <c r="H196" i="3"/>
  <c r="I196" i="3" s="1"/>
  <c r="O196" i="3" s="1"/>
  <c r="H197" i="3"/>
  <c r="I197" i="3" s="1"/>
  <c r="O197" i="3" s="1"/>
  <c r="H198" i="3"/>
  <c r="I198" i="3" s="1"/>
  <c r="O198" i="3" s="1"/>
  <c r="H199" i="3"/>
  <c r="I199" i="3" s="1"/>
  <c r="O199" i="3" s="1"/>
  <c r="H200" i="3"/>
  <c r="I200" i="3" s="1"/>
  <c r="O200" i="3" s="1"/>
  <c r="H201" i="3"/>
  <c r="I201" i="3" s="1"/>
  <c r="O201" i="3" s="1"/>
  <c r="H202" i="3"/>
  <c r="I202" i="3" s="1"/>
  <c r="O202" i="3" s="1"/>
  <c r="H203" i="3"/>
  <c r="I203" i="3" s="1"/>
  <c r="O203" i="3" s="1"/>
  <c r="H204" i="3"/>
  <c r="I204" i="3" s="1"/>
  <c r="O204" i="3" s="1"/>
  <c r="H205" i="3"/>
  <c r="I205" i="3" s="1"/>
  <c r="O205" i="3" s="1"/>
  <c r="H206" i="3"/>
  <c r="I206" i="3" s="1"/>
  <c r="O206" i="3" s="1"/>
  <c r="H207" i="3"/>
  <c r="I207" i="3" s="1"/>
  <c r="O207" i="3" s="1"/>
  <c r="H208" i="3"/>
  <c r="I208" i="3" s="1"/>
  <c r="O208" i="3" s="1"/>
  <c r="H209" i="3"/>
  <c r="I209" i="3" s="1"/>
  <c r="O209" i="3" s="1"/>
  <c r="H210" i="3"/>
  <c r="I210" i="3" s="1"/>
  <c r="O210" i="3" s="1"/>
  <c r="H211" i="3"/>
  <c r="I211" i="3" s="1"/>
  <c r="O211" i="3" s="1"/>
  <c r="H212" i="3"/>
  <c r="I212" i="3" s="1"/>
  <c r="O212" i="3" s="1"/>
  <c r="H213" i="3"/>
  <c r="I213" i="3" s="1"/>
  <c r="O213" i="3" s="1"/>
  <c r="H214" i="3"/>
  <c r="I214" i="3" s="1"/>
  <c r="O214" i="3" s="1"/>
  <c r="H215" i="3"/>
  <c r="I215" i="3" s="1"/>
  <c r="O215" i="3" s="1"/>
  <c r="H216" i="3"/>
  <c r="I216" i="3" s="1"/>
  <c r="O216" i="3" s="1"/>
  <c r="H217" i="3"/>
  <c r="I217" i="3" s="1"/>
  <c r="O217" i="3" s="1"/>
  <c r="H218" i="3"/>
  <c r="I218" i="3" s="1"/>
  <c r="O218" i="3" s="1"/>
  <c r="H219" i="3"/>
  <c r="I219" i="3" s="1"/>
  <c r="O219" i="3" s="1"/>
  <c r="H220" i="3"/>
  <c r="I220" i="3" s="1"/>
  <c r="O220" i="3" s="1"/>
  <c r="H221" i="3"/>
  <c r="I221" i="3" s="1"/>
  <c r="O221" i="3" s="1"/>
  <c r="H222" i="3"/>
  <c r="I222" i="3" s="1"/>
  <c r="O222" i="3" s="1"/>
  <c r="H223" i="3"/>
  <c r="I223" i="3" s="1"/>
  <c r="O223" i="3" s="1"/>
  <c r="H224" i="3"/>
  <c r="I224" i="3" s="1"/>
  <c r="O224" i="3" s="1"/>
  <c r="H225" i="3"/>
  <c r="I225" i="3" s="1"/>
  <c r="O225" i="3" s="1"/>
  <c r="H226" i="3"/>
  <c r="I226" i="3" s="1"/>
  <c r="O226" i="3" s="1"/>
  <c r="H227" i="3"/>
  <c r="I227" i="3" s="1"/>
  <c r="O227" i="3" s="1"/>
  <c r="H228" i="3"/>
  <c r="I228" i="3" s="1"/>
  <c r="O228" i="3" s="1"/>
  <c r="H229" i="3"/>
  <c r="I229" i="3" s="1"/>
  <c r="O229" i="3" s="1"/>
  <c r="H230" i="3"/>
  <c r="I230" i="3" s="1"/>
  <c r="O230" i="3" s="1"/>
  <c r="H231" i="3"/>
  <c r="I231" i="3" s="1"/>
  <c r="O231" i="3" s="1"/>
  <c r="H232" i="3"/>
  <c r="I232" i="3" s="1"/>
  <c r="O232" i="3" s="1"/>
  <c r="H233" i="3"/>
  <c r="I233" i="3" s="1"/>
  <c r="O233" i="3" s="1"/>
  <c r="H234" i="3"/>
  <c r="I234" i="3" s="1"/>
  <c r="O234" i="3" s="1"/>
  <c r="H235" i="3"/>
  <c r="I235" i="3" s="1"/>
  <c r="O235" i="3" s="1"/>
  <c r="H236" i="3"/>
  <c r="I236" i="3" s="1"/>
  <c r="O236" i="3" s="1"/>
  <c r="H237" i="3"/>
  <c r="I237" i="3" s="1"/>
  <c r="O237" i="3" s="1"/>
  <c r="H238" i="3"/>
  <c r="I238" i="3" s="1"/>
  <c r="O238" i="3" s="1"/>
  <c r="H239" i="3"/>
  <c r="I239" i="3" s="1"/>
  <c r="O239" i="3" s="1"/>
  <c r="H240" i="3"/>
  <c r="I240" i="3" s="1"/>
  <c r="O240" i="3" s="1"/>
  <c r="H241" i="3"/>
  <c r="I241" i="3" s="1"/>
  <c r="O241" i="3" s="1"/>
  <c r="H242" i="3"/>
  <c r="I242" i="3" s="1"/>
  <c r="O242" i="3" s="1"/>
  <c r="H243" i="3"/>
  <c r="I243" i="3" s="1"/>
  <c r="O243" i="3" s="1"/>
  <c r="H244" i="3"/>
  <c r="I244" i="3" s="1"/>
  <c r="O244" i="3" s="1"/>
  <c r="H245" i="3"/>
  <c r="I245" i="3" s="1"/>
  <c r="O245" i="3" s="1"/>
  <c r="H246" i="3"/>
  <c r="I246" i="3" s="1"/>
  <c r="O246" i="3" s="1"/>
  <c r="H247" i="3"/>
  <c r="I247" i="3" s="1"/>
  <c r="O247" i="3" s="1"/>
  <c r="H248" i="3"/>
  <c r="I248" i="3" s="1"/>
  <c r="O248" i="3" s="1"/>
  <c r="H249" i="3"/>
  <c r="I249" i="3" s="1"/>
  <c r="O249" i="3" s="1"/>
  <c r="H250" i="3"/>
  <c r="I250" i="3" s="1"/>
  <c r="O250" i="3" s="1"/>
  <c r="H251" i="3"/>
  <c r="I251" i="3" s="1"/>
  <c r="O251" i="3" s="1"/>
  <c r="H252" i="3"/>
  <c r="I252" i="3" s="1"/>
  <c r="O252" i="3" s="1"/>
  <c r="H253" i="3"/>
  <c r="I253" i="3" s="1"/>
  <c r="O253" i="3" s="1"/>
  <c r="H254" i="3"/>
  <c r="I254" i="3" s="1"/>
  <c r="O254" i="3" s="1"/>
  <c r="H255" i="3"/>
  <c r="I255" i="3" s="1"/>
  <c r="O255" i="3" s="1"/>
  <c r="H256" i="3"/>
  <c r="I256" i="3" s="1"/>
  <c r="O256" i="3" s="1"/>
  <c r="H257" i="3"/>
  <c r="I257" i="3" s="1"/>
  <c r="O257" i="3" s="1"/>
  <c r="H258" i="3"/>
  <c r="I258" i="3" s="1"/>
  <c r="O258" i="3" s="1"/>
  <c r="H259" i="3"/>
  <c r="I259" i="3" s="1"/>
  <c r="O259" i="3" s="1"/>
  <c r="H260" i="3"/>
  <c r="I260" i="3" s="1"/>
  <c r="O260" i="3" s="1"/>
  <c r="H261" i="3"/>
  <c r="I261" i="3" s="1"/>
  <c r="O261" i="3" s="1"/>
  <c r="H262" i="3"/>
  <c r="I262" i="3" s="1"/>
  <c r="O262" i="3" s="1"/>
  <c r="H263" i="3"/>
  <c r="I263" i="3" s="1"/>
  <c r="O263" i="3" s="1"/>
  <c r="H264" i="3"/>
  <c r="I264" i="3" s="1"/>
  <c r="O264" i="3" s="1"/>
  <c r="H265" i="3"/>
  <c r="I265" i="3" s="1"/>
  <c r="O265" i="3" s="1"/>
  <c r="H266" i="3"/>
  <c r="I266" i="3" s="1"/>
  <c r="O266" i="3" s="1"/>
  <c r="H267" i="3"/>
  <c r="I267" i="3" s="1"/>
  <c r="O267" i="3" s="1"/>
  <c r="H268" i="3"/>
  <c r="I268" i="3" s="1"/>
  <c r="O268" i="3" s="1"/>
  <c r="H269" i="3"/>
  <c r="I269" i="3" s="1"/>
  <c r="O269" i="3" s="1"/>
  <c r="H270" i="3"/>
  <c r="I270" i="3" s="1"/>
  <c r="O270" i="3" s="1"/>
  <c r="H271" i="3"/>
  <c r="I271" i="3" s="1"/>
  <c r="O271" i="3" s="1"/>
  <c r="H272" i="3"/>
  <c r="I272" i="3" s="1"/>
  <c r="O272" i="3" s="1"/>
  <c r="H273" i="3"/>
  <c r="I273" i="3" s="1"/>
  <c r="O273" i="3" s="1"/>
  <c r="H274" i="3"/>
  <c r="I274" i="3" s="1"/>
  <c r="O274" i="3" s="1"/>
  <c r="H275" i="3"/>
  <c r="I275" i="3" s="1"/>
  <c r="O275" i="3" s="1"/>
  <c r="H276" i="3"/>
  <c r="I276" i="3" s="1"/>
  <c r="O276" i="3" s="1"/>
  <c r="H277" i="3"/>
  <c r="I277" i="3" s="1"/>
  <c r="O277" i="3" s="1"/>
  <c r="H278" i="3"/>
  <c r="I278" i="3" s="1"/>
  <c r="O278" i="3" s="1"/>
  <c r="H279" i="3"/>
  <c r="I279" i="3" s="1"/>
  <c r="O279" i="3" s="1"/>
  <c r="H280" i="3"/>
  <c r="I280" i="3" s="1"/>
  <c r="O280" i="3" s="1"/>
  <c r="H281" i="3"/>
  <c r="I281" i="3" s="1"/>
  <c r="O281" i="3" s="1"/>
  <c r="H282" i="3"/>
  <c r="I282" i="3" s="1"/>
  <c r="O282" i="3" s="1"/>
  <c r="H283" i="3"/>
  <c r="I283" i="3" s="1"/>
  <c r="O283" i="3" s="1"/>
  <c r="H284" i="3"/>
  <c r="I284" i="3" s="1"/>
  <c r="O284" i="3" s="1"/>
  <c r="H285" i="3"/>
  <c r="I285" i="3" s="1"/>
  <c r="O285" i="3" s="1"/>
  <c r="H286" i="3"/>
  <c r="I286" i="3" s="1"/>
  <c r="O286" i="3" s="1"/>
  <c r="H287" i="3"/>
  <c r="I287" i="3" s="1"/>
  <c r="O287" i="3" s="1"/>
  <c r="H288" i="3"/>
  <c r="I288" i="3" s="1"/>
  <c r="O288" i="3" s="1"/>
  <c r="H289" i="3"/>
  <c r="I289" i="3" s="1"/>
  <c r="O289" i="3" s="1"/>
  <c r="H290" i="3"/>
  <c r="I290" i="3" s="1"/>
  <c r="O290" i="3" s="1"/>
  <c r="H291" i="3"/>
  <c r="I291" i="3" s="1"/>
  <c r="O291" i="3" s="1"/>
  <c r="H292" i="3"/>
  <c r="I292" i="3" s="1"/>
  <c r="O292" i="3" s="1"/>
  <c r="H293" i="3"/>
  <c r="I293" i="3" s="1"/>
  <c r="O293" i="3" s="1"/>
  <c r="H294" i="3"/>
  <c r="I294" i="3" s="1"/>
  <c r="O294" i="3" s="1"/>
  <c r="H295" i="3"/>
  <c r="I295" i="3" s="1"/>
  <c r="O295" i="3" s="1"/>
  <c r="H296" i="3"/>
  <c r="I296" i="3" s="1"/>
  <c r="O296" i="3" s="1"/>
  <c r="H297" i="3"/>
  <c r="I297" i="3" s="1"/>
  <c r="O297" i="3" s="1"/>
  <c r="H298" i="3"/>
  <c r="I298" i="3" s="1"/>
  <c r="O298" i="3" s="1"/>
  <c r="H299" i="3"/>
  <c r="I299" i="3" s="1"/>
  <c r="O299" i="3" s="1"/>
  <c r="H300" i="3"/>
  <c r="I300" i="3" s="1"/>
  <c r="O300" i="3" s="1"/>
  <c r="H301" i="3"/>
  <c r="I301" i="3" s="1"/>
  <c r="O301" i="3" s="1"/>
  <c r="H302" i="3"/>
  <c r="I302" i="3" s="1"/>
  <c r="O302" i="3" s="1"/>
  <c r="H303" i="3"/>
  <c r="I303" i="3" s="1"/>
  <c r="O303" i="3" s="1"/>
  <c r="H304" i="3"/>
  <c r="I304" i="3" s="1"/>
  <c r="O304" i="3" s="1"/>
  <c r="H305" i="3"/>
  <c r="I305" i="3" s="1"/>
  <c r="O305" i="3" s="1"/>
  <c r="H306" i="3"/>
  <c r="I306" i="3" s="1"/>
  <c r="O306" i="3" s="1"/>
  <c r="H307" i="3"/>
  <c r="I307" i="3" s="1"/>
  <c r="O307" i="3" s="1"/>
  <c r="H308" i="3"/>
  <c r="I308" i="3" s="1"/>
  <c r="O308" i="3" s="1"/>
  <c r="H309" i="3"/>
  <c r="I309" i="3" s="1"/>
  <c r="O309" i="3" s="1"/>
  <c r="H310" i="3"/>
  <c r="I310" i="3" s="1"/>
  <c r="O310" i="3" s="1"/>
  <c r="H311" i="3"/>
  <c r="I311" i="3" s="1"/>
  <c r="O311" i="3" s="1"/>
  <c r="H312" i="3"/>
  <c r="I312" i="3" s="1"/>
  <c r="O312" i="3" s="1"/>
  <c r="H313" i="3"/>
  <c r="I313" i="3" s="1"/>
  <c r="O313" i="3" s="1"/>
  <c r="H314" i="3"/>
  <c r="H315" i="3"/>
  <c r="H316" i="3"/>
  <c r="H1" i="3"/>
  <c r="I1" i="3" s="1"/>
  <c r="O1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1" i="3"/>
  <c r="I314" i="3" l="1"/>
  <c r="O314" i="3" s="1"/>
  <c r="I315" i="3"/>
  <c r="O315" i="3" s="1"/>
  <c r="I316" i="3"/>
  <c r="O316" i="3" s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G3" i="4"/>
  <c r="G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1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1" i="1"/>
</calcChain>
</file>

<file path=xl/sharedStrings.xml><?xml version="1.0" encoding="utf-8"?>
<sst xmlns="http://schemas.openxmlformats.org/spreadsheetml/2006/main" count="2819" uniqueCount="1313">
  <si>
    <t>科室</t>
    <phoneticPr fontId="3" type="noConversion"/>
  </si>
  <si>
    <t>名单</t>
    <phoneticPr fontId="3" type="noConversion"/>
  </si>
  <si>
    <t>医务科</t>
    <phoneticPr fontId="3" type="noConversion"/>
  </si>
  <si>
    <t>护理部</t>
    <phoneticPr fontId="3" type="noConversion"/>
  </si>
  <si>
    <t>北桥分中心</t>
    <phoneticPr fontId="3" type="noConversion"/>
  </si>
  <si>
    <t>申北服务点</t>
    <phoneticPr fontId="3" type="noConversion"/>
  </si>
  <si>
    <t>张世伟、刘敏</t>
    <phoneticPr fontId="3" type="noConversion"/>
  </si>
  <si>
    <t>陆苑苑、池伟、彭仙元、袁辰</t>
    <phoneticPr fontId="3" type="noConversion"/>
  </si>
  <si>
    <t>陆晓敏、陈黎</t>
    <phoneticPr fontId="3" type="noConversion"/>
  </si>
  <si>
    <t>医德档案各科室名单</t>
    <phoneticPr fontId="3" type="noConversion"/>
  </si>
  <si>
    <t>维修室</t>
    <phoneticPr fontId="3" type="noConversion"/>
  </si>
  <si>
    <t>郭一青、姚笛、朱文瑛、王思涵、李元琳</t>
    <phoneticPr fontId="3" type="noConversion"/>
  </si>
  <si>
    <t>财务科</t>
    <phoneticPr fontId="3" type="noConversion"/>
  </si>
  <si>
    <t>挂号收费处</t>
    <phoneticPr fontId="3" type="noConversion"/>
  </si>
  <si>
    <t>总务科</t>
    <phoneticPr fontId="3" type="noConversion"/>
  </si>
  <si>
    <t>一病区</t>
    <phoneticPr fontId="3" type="noConversion"/>
  </si>
  <si>
    <t>二病区</t>
    <phoneticPr fontId="3" type="noConversion"/>
  </si>
  <si>
    <t>医生组</t>
    <phoneticPr fontId="3" type="noConversion"/>
  </si>
  <si>
    <t>护士组</t>
    <phoneticPr fontId="3" type="noConversion"/>
  </si>
  <si>
    <t>医技组</t>
    <phoneticPr fontId="3" type="noConversion"/>
  </si>
  <si>
    <t>徐志江、吴勤华、</t>
    <phoneticPr fontId="3" type="noConversion"/>
  </si>
  <si>
    <t>朱玉屏、张金龙、</t>
    <phoneticPr fontId="3" type="noConversion"/>
  </si>
  <si>
    <t>周凤明、张爱琪、潘燕英、康佩红、单忆琳</t>
    <phoneticPr fontId="3" type="noConversion"/>
  </si>
  <si>
    <t>沈敏红、郑秀丽、夏莉、</t>
    <phoneticPr fontId="3" type="noConversion"/>
  </si>
  <si>
    <t>孙译宏、岳粹银、</t>
    <phoneticPr fontId="3" type="noConversion"/>
  </si>
  <si>
    <t>陈佳玥</t>
    <phoneticPr fontId="3" type="noConversion"/>
  </si>
  <si>
    <t>凤玉英、吴惠萍、陈军香</t>
    <phoneticPr fontId="3" type="noConversion"/>
  </si>
  <si>
    <t>曹慧清、陆文祥、吴琴芳、朱俊德、陆金林、徐菊芳、吴顺兴、张国雄、顾月芳</t>
  </si>
  <si>
    <t>朱黎青、黄秀芳、王晓敏、刘大静、</t>
    <phoneticPr fontId="3" type="noConversion"/>
  </si>
  <si>
    <t>李兴田、刁学中、朱文佳、</t>
    <phoneticPr fontId="3" type="noConversion"/>
  </si>
  <si>
    <t>李顺德、万育春、</t>
    <phoneticPr fontId="3" type="noConversion"/>
  </si>
  <si>
    <t>B超组</t>
    <phoneticPr fontId="3" type="noConversion"/>
  </si>
  <si>
    <t>盛月华、屈若愚、胡芯雨、</t>
    <phoneticPr fontId="3" type="noConversion"/>
  </si>
  <si>
    <t>检验组</t>
    <phoneticPr fontId="3" type="noConversion"/>
  </si>
  <si>
    <t>门诊组</t>
    <phoneticPr fontId="3" type="noConversion"/>
  </si>
  <si>
    <t>计免组</t>
    <phoneticPr fontId="3" type="noConversion"/>
  </si>
  <si>
    <t>儿保组</t>
    <phoneticPr fontId="3" type="noConversion"/>
  </si>
  <si>
    <t>妇保组</t>
    <phoneticPr fontId="3" type="noConversion"/>
  </si>
  <si>
    <t>防保组</t>
    <phoneticPr fontId="3" type="noConversion"/>
  </si>
  <si>
    <r>
      <t>G</t>
    </r>
    <r>
      <rPr>
        <b/>
        <sz val="14"/>
        <color indexed="8"/>
        <rFont val="宋体"/>
        <family val="3"/>
        <charset val="134"/>
      </rPr>
      <t>P助理</t>
    </r>
    <r>
      <rPr>
        <b/>
        <sz val="14"/>
        <color indexed="8"/>
        <rFont val="宋体"/>
        <family val="3"/>
        <charset val="134"/>
      </rPr>
      <t>组</t>
    </r>
    <phoneticPr fontId="3" type="noConversion"/>
  </si>
  <si>
    <t>蒋琳琳、陆英华、</t>
    <phoneticPr fontId="3" type="noConversion"/>
  </si>
  <si>
    <t>李金平、徐春林、</t>
    <phoneticPr fontId="3" type="noConversion"/>
  </si>
  <si>
    <t>挂号组</t>
    <phoneticPr fontId="3" type="noConversion"/>
  </si>
  <si>
    <t>蒋春妹</t>
    <phoneticPr fontId="3" type="noConversion"/>
  </si>
  <si>
    <t>中医针伤科</t>
    <phoneticPr fontId="3" type="noConversion"/>
  </si>
  <si>
    <t>妇产科</t>
    <phoneticPr fontId="3" type="noConversion"/>
  </si>
  <si>
    <t>口腔科</t>
    <phoneticPr fontId="3" type="noConversion"/>
  </si>
  <si>
    <t>内科</t>
    <phoneticPr fontId="3" type="noConversion"/>
  </si>
  <si>
    <t>外科</t>
    <phoneticPr fontId="3" type="noConversion"/>
  </si>
  <si>
    <t>药库</t>
    <phoneticPr fontId="3" type="noConversion"/>
  </si>
  <si>
    <t>西药房</t>
    <phoneticPr fontId="3" type="noConversion"/>
  </si>
  <si>
    <t>邱亚利、夏艳佳、李正昂、</t>
    <phoneticPr fontId="3" type="noConversion"/>
  </si>
  <si>
    <t>体检中心</t>
    <phoneticPr fontId="3" type="noConversion"/>
  </si>
  <si>
    <r>
      <t>顾惠红、孙惠芬、</t>
    </r>
    <r>
      <rPr>
        <sz val="11"/>
        <color indexed="8"/>
        <rFont val="宋体"/>
        <family val="3"/>
        <charset val="134"/>
      </rPr>
      <t>王尊禄、谢利花、朱冬梅、黄延杰、</t>
    </r>
    <phoneticPr fontId="3" type="noConversion"/>
  </si>
  <si>
    <t>总院</t>
    <phoneticPr fontId="3" type="noConversion"/>
  </si>
  <si>
    <t>各分中心、服务点</t>
    <phoneticPr fontId="3" type="noConversion"/>
  </si>
  <si>
    <t>院长室</t>
    <phoneticPr fontId="3" type="noConversion"/>
  </si>
  <si>
    <t>党支部</t>
    <phoneticPr fontId="3" type="noConversion"/>
  </si>
  <si>
    <t>工会</t>
    <phoneticPr fontId="3" type="noConversion"/>
  </si>
  <si>
    <t>副院长</t>
    <phoneticPr fontId="3" type="noConversion"/>
  </si>
  <si>
    <t>办公室</t>
    <phoneticPr fontId="3" type="noConversion"/>
  </si>
  <si>
    <t>信息科</t>
    <phoneticPr fontId="3" type="noConversion"/>
  </si>
  <si>
    <t>质控科</t>
    <phoneticPr fontId="3" type="noConversion"/>
  </si>
  <si>
    <t>人事科</t>
    <phoneticPr fontId="3" type="noConversion"/>
  </si>
  <si>
    <t>运保科</t>
    <phoneticPr fontId="3" type="noConversion"/>
  </si>
  <si>
    <t>药剂科</t>
    <phoneticPr fontId="3" type="noConversion"/>
  </si>
  <si>
    <t>防保科</t>
    <phoneticPr fontId="3" type="noConversion"/>
  </si>
  <si>
    <t>田园分中心</t>
    <phoneticPr fontId="3" type="noConversion"/>
  </si>
  <si>
    <t>君莲分中心</t>
    <phoneticPr fontId="3" type="noConversion"/>
  </si>
  <si>
    <t>瓶北服务点</t>
    <phoneticPr fontId="3" type="noConversion"/>
  </si>
  <si>
    <t>驾驶室</t>
    <phoneticPr fontId="3" type="noConversion"/>
  </si>
  <si>
    <t>放射组</t>
    <phoneticPr fontId="3" type="noConversion"/>
  </si>
  <si>
    <r>
      <t>G</t>
    </r>
    <r>
      <rPr>
        <b/>
        <sz val="14"/>
        <color indexed="8"/>
        <rFont val="宋体"/>
        <family val="3"/>
        <charset val="134"/>
      </rPr>
      <t>P助理组</t>
    </r>
    <phoneticPr fontId="3" type="noConversion"/>
  </si>
  <si>
    <t>行政后勤组</t>
    <phoneticPr fontId="3" type="noConversion"/>
  </si>
  <si>
    <t>朱洪其</t>
    <phoneticPr fontId="3" type="noConversion"/>
  </si>
  <si>
    <t>张洪全</t>
  </si>
  <si>
    <t>张洪全</t>
    <phoneticPr fontId="3" type="noConversion"/>
  </si>
  <si>
    <t>朱洪其</t>
    <phoneticPr fontId="12" type="noConversion"/>
  </si>
  <si>
    <t>吴惠萍</t>
  </si>
  <si>
    <t>吴雄</t>
  </si>
  <si>
    <t>沈克勤</t>
  </si>
  <si>
    <t>夏爱丽</t>
  </si>
  <si>
    <t>彭桂兰</t>
  </si>
  <si>
    <t>凤玉英</t>
  </si>
  <si>
    <t>郑秀丽</t>
  </si>
  <si>
    <t>尹现杰</t>
  </si>
  <si>
    <t>蒋志明</t>
  </si>
  <si>
    <t>周晴</t>
  </si>
  <si>
    <t>肖建静</t>
  </si>
  <si>
    <t>朱黎青</t>
  </si>
  <si>
    <t>陈嵬</t>
  </si>
  <si>
    <t>徐阳</t>
  </si>
  <si>
    <t>宋冬妹</t>
    <phoneticPr fontId="12" type="noConversion"/>
  </si>
  <si>
    <t>曹金龙</t>
  </si>
  <si>
    <t>陈军香</t>
  </si>
  <si>
    <t>顾丹辉</t>
  </si>
  <si>
    <t>王昌清</t>
  </si>
  <si>
    <t>范雪莲</t>
  </si>
  <si>
    <t>孙珺</t>
  </si>
  <si>
    <t>李金平</t>
  </si>
  <si>
    <t>吴国荣</t>
  </si>
  <si>
    <t>焦珙</t>
  </si>
  <si>
    <t>李顺德</t>
  </si>
  <si>
    <t>徐春林</t>
  </si>
  <si>
    <t>施斌</t>
  </si>
  <si>
    <t>何柏平</t>
  </si>
  <si>
    <t>万育春</t>
  </si>
  <si>
    <t>陈玉兰</t>
  </si>
  <si>
    <t>王耀芳</t>
  </si>
  <si>
    <t>张向荣</t>
  </si>
  <si>
    <t>王莉芸</t>
  </si>
  <si>
    <t>刁学中</t>
    <phoneticPr fontId="12" type="noConversion"/>
  </si>
  <si>
    <t>唐妹安</t>
  </si>
  <si>
    <t>沈敏红</t>
  </si>
  <si>
    <t>李丽秋</t>
  </si>
  <si>
    <t>殷慧华</t>
    <phoneticPr fontId="12" type="noConversion"/>
  </si>
  <si>
    <t>李兴田</t>
  </si>
  <si>
    <t>姚俊</t>
  </si>
  <si>
    <t>王建东</t>
  </si>
  <si>
    <t>张赛金</t>
  </si>
  <si>
    <t>黄秀芳</t>
  </si>
  <si>
    <t>顾爱英</t>
  </si>
  <si>
    <t>张莉</t>
  </si>
  <si>
    <t>岳粹银</t>
  </si>
  <si>
    <t>朱莲萍</t>
  </si>
  <si>
    <t>张惠华</t>
  </si>
  <si>
    <t>俞丽娜</t>
  </si>
  <si>
    <t>陈黎</t>
  </si>
  <si>
    <t>徐丽华</t>
  </si>
  <si>
    <t>董春娟</t>
  </si>
  <si>
    <t>钱海贇</t>
    <phoneticPr fontId="12" type="noConversion"/>
  </si>
  <si>
    <t>张艳</t>
    <phoneticPr fontId="12" type="noConversion"/>
  </si>
  <si>
    <t>郭一青</t>
  </si>
  <si>
    <t>丁国元</t>
  </si>
  <si>
    <t>陈丽</t>
  </si>
  <si>
    <t>俞丽萍</t>
  </si>
  <si>
    <t>陈文逸</t>
  </si>
  <si>
    <t>孙鋆</t>
  </si>
  <si>
    <t>乔小红</t>
  </si>
  <si>
    <t>蒋琳琳</t>
  </si>
  <si>
    <t>孙译宏</t>
  </si>
  <si>
    <t>火佩红</t>
  </si>
  <si>
    <t>谢委群</t>
  </si>
  <si>
    <t>冯卫秀</t>
  </si>
  <si>
    <t>何云霞</t>
  </si>
  <si>
    <t>谢建新</t>
  </si>
  <si>
    <t>梁瑛</t>
    <phoneticPr fontId="12" type="noConversion"/>
  </si>
  <si>
    <t>孙惠芬</t>
  </si>
  <si>
    <t>蔡婉莹</t>
    <phoneticPr fontId="12" type="noConversion"/>
  </si>
  <si>
    <t>应洁静</t>
  </si>
  <si>
    <t>孙怡菁</t>
  </si>
  <si>
    <t>秦丽萍</t>
  </si>
  <si>
    <t>陆英华</t>
  </si>
  <si>
    <t>顾燕芬</t>
  </si>
  <si>
    <t>陈柏枝</t>
  </si>
  <si>
    <t>何周萍</t>
  </si>
  <si>
    <t>盛月华</t>
  </si>
  <si>
    <t>颜四余</t>
  </si>
  <si>
    <t>李容</t>
  </si>
  <si>
    <t>刘仁秀</t>
  </si>
  <si>
    <t>储怡宾</t>
  </si>
  <si>
    <t>毛春花</t>
  </si>
  <si>
    <t>周克兴</t>
  </si>
  <si>
    <t>施刚</t>
  </si>
  <si>
    <t>洪军芳</t>
  </si>
  <si>
    <t>卫春霞</t>
  </si>
  <si>
    <t>乔顺龙</t>
  </si>
  <si>
    <t>王斌</t>
  </si>
  <si>
    <t>夏伟华</t>
  </si>
  <si>
    <t>张崇元</t>
  </si>
  <si>
    <t>邱亚利</t>
  </si>
  <si>
    <t>姚笛</t>
  </si>
  <si>
    <t>倪燕</t>
  </si>
  <si>
    <t>徐丽燕</t>
  </si>
  <si>
    <t>蔡敏</t>
  </si>
  <si>
    <t>胡忠良</t>
    <phoneticPr fontId="12" type="noConversion"/>
  </si>
  <si>
    <t>钱洁</t>
  </si>
  <si>
    <t>张世伟</t>
  </si>
  <si>
    <t>朱丽莉</t>
  </si>
  <si>
    <t>刘萍</t>
  </si>
  <si>
    <t>黄伟明</t>
  </si>
  <si>
    <t>王永仙</t>
  </si>
  <si>
    <t>范惠芬</t>
  </si>
  <si>
    <t>顾惠红</t>
  </si>
  <si>
    <t>樊贇</t>
  </si>
  <si>
    <t>丁文其</t>
  </si>
  <si>
    <t>宋艳红</t>
  </si>
  <si>
    <t>陆莉英</t>
  </si>
  <si>
    <t>刘大静</t>
  </si>
  <si>
    <t>黄雷</t>
  </si>
  <si>
    <t>蒋建忠</t>
  </si>
  <si>
    <t>沈建军</t>
  </si>
  <si>
    <t>吕萍</t>
  </si>
  <si>
    <t>陆苑苑</t>
  </si>
  <si>
    <t>陈雷</t>
  </si>
  <si>
    <t>黄爱玲</t>
  </si>
  <si>
    <t>施旼旻</t>
  </si>
  <si>
    <t>张奕</t>
  </si>
  <si>
    <t>陈佳玥</t>
  </si>
  <si>
    <t>曹维敏</t>
  </si>
  <si>
    <t>沈英</t>
  </si>
  <si>
    <t>黄圣洁</t>
    <phoneticPr fontId="12" type="noConversion"/>
  </si>
  <si>
    <t>丁培红</t>
  </si>
  <si>
    <t>刘伟</t>
  </si>
  <si>
    <t>吴琼</t>
    <phoneticPr fontId="12" type="noConversion"/>
  </si>
  <si>
    <t>张秋华</t>
  </si>
  <si>
    <t>夏莉</t>
    <phoneticPr fontId="12" type="noConversion"/>
  </si>
  <si>
    <t>俞坚萍</t>
  </si>
  <si>
    <t>马啸萍</t>
  </si>
  <si>
    <t>陆晓敏</t>
  </si>
  <si>
    <t>朱文瑛</t>
  </si>
  <si>
    <t>王思涵</t>
    <phoneticPr fontId="12" type="noConversion"/>
  </si>
  <si>
    <t>吴代宏</t>
  </si>
  <si>
    <t>周凤明</t>
  </si>
  <si>
    <t>谢根才</t>
  </si>
  <si>
    <t>丁庆</t>
  </si>
  <si>
    <t>孙文君</t>
  </si>
  <si>
    <t>张一鸣</t>
  </si>
  <si>
    <t>王晓敏</t>
  </si>
  <si>
    <t>黄曼莉</t>
  </si>
  <si>
    <t>林志华</t>
  </si>
  <si>
    <t>董安月</t>
  </si>
  <si>
    <t>晏文芳</t>
  </si>
  <si>
    <t>尚爱华</t>
  </si>
  <si>
    <t>宗萍萍</t>
  </si>
  <si>
    <t>史惠岳</t>
  </si>
  <si>
    <t>张雪芹</t>
  </si>
  <si>
    <t>张毅</t>
    <phoneticPr fontId="12" type="noConversion"/>
  </si>
  <si>
    <t>刘进萍</t>
    <phoneticPr fontId="12" type="noConversion"/>
  </si>
  <si>
    <t>乔珍</t>
    <phoneticPr fontId="12" type="noConversion"/>
  </si>
  <si>
    <t>顾艳</t>
  </si>
  <si>
    <t>马海芬</t>
  </si>
  <si>
    <t>叶思攸</t>
    <phoneticPr fontId="12" type="noConversion"/>
  </si>
  <si>
    <t>顾晓雯</t>
  </si>
  <si>
    <t>屈若愚</t>
  </si>
  <si>
    <t>盛丽</t>
    <phoneticPr fontId="12" type="noConversion"/>
  </si>
  <si>
    <t>汪爱娣</t>
  </si>
  <si>
    <t>黄艳丽</t>
  </si>
  <si>
    <t>王尊禄</t>
  </si>
  <si>
    <t>李颖</t>
  </si>
  <si>
    <t>姚小燕</t>
  </si>
  <si>
    <t>秦桂芳</t>
  </si>
  <si>
    <t>黄生贤</t>
  </si>
  <si>
    <t>李璇</t>
  </si>
  <si>
    <t>高海中</t>
  </si>
  <si>
    <t>池伟</t>
  </si>
  <si>
    <t>王萃山</t>
  </si>
  <si>
    <t>蒋春妹</t>
  </si>
  <si>
    <t>马安伦</t>
  </si>
  <si>
    <t>蒲明霞</t>
  </si>
  <si>
    <t>方敏华</t>
  </si>
  <si>
    <t>何秋云</t>
  </si>
  <si>
    <t>夏艳佳</t>
  </si>
  <si>
    <t>梅莹慧</t>
  </si>
  <si>
    <t>严耀军</t>
  </si>
  <si>
    <t>曹慧清</t>
  </si>
  <si>
    <t>刘敏</t>
  </si>
  <si>
    <t>王双</t>
    <phoneticPr fontId="12" type="noConversion"/>
  </si>
  <si>
    <t>俞晓静</t>
  </si>
  <si>
    <t>徐晖</t>
  </si>
  <si>
    <t>李海元</t>
  </si>
  <si>
    <t>朱宇霞</t>
  </si>
  <si>
    <t>杨金蓉</t>
  </si>
  <si>
    <t>顾羽婷</t>
  </si>
  <si>
    <t>彭仙元</t>
  </si>
  <si>
    <t>姜圣丽</t>
  </si>
  <si>
    <t>王晓艳</t>
  </si>
  <si>
    <t>甘四珍</t>
  </si>
  <si>
    <t>李燕</t>
  </si>
  <si>
    <t>马郁琦</t>
  </si>
  <si>
    <t>王礼文</t>
  </si>
  <si>
    <t>何忠蓉</t>
  </si>
  <si>
    <t>董寿生</t>
  </si>
  <si>
    <t>孙瑀</t>
  </si>
  <si>
    <t>刘艳娟</t>
  </si>
  <si>
    <t>陈洁洁</t>
  </si>
  <si>
    <t>张倩雯</t>
  </si>
  <si>
    <t>卫佳捷</t>
  </si>
  <si>
    <t>赵海燕</t>
  </si>
  <si>
    <t>陈施思</t>
  </si>
  <si>
    <t>聂运琴</t>
  </si>
  <si>
    <t>金慧英</t>
  </si>
  <si>
    <t>唐霞</t>
  </si>
  <si>
    <t>俞瑜</t>
  </si>
  <si>
    <t>吕蓉芳</t>
  </si>
  <si>
    <t>缪莉莉</t>
  </si>
  <si>
    <t>李正昂</t>
  </si>
  <si>
    <t>符南屏</t>
  </si>
  <si>
    <t>吴桂荣</t>
  </si>
  <si>
    <t>高逸琼</t>
  </si>
  <si>
    <t>杨铸华</t>
  </si>
  <si>
    <t>汪雄星</t>
  </si>
  <si>
    <t>周国达</t>
  </si>
  <si>
    <t>顾文倩</t>
  </si>
  <si>
    <t>王倩</t>
  </si>
  <si>
    <t>吴琴芳</t>
  </si>
  <si>
    <t>刘潇蔓</t>
  </si>
  <si>
    <t>徐晨媛</t>
  </si>
  <si>
    <t>范梓萍</t>
  </si>
  <si>
    <t>苏娟</t>
  </si>
  <si>
    <t>汤佳奇</t>
  </si>
  <si>
    <t>钱德华</t>
  </si>
  <si>
    <t>吴勤华</t>
  </si>
  <si>
    <t>顾月芳</t>
  </si>
  <si>
    <t>张燕</t>
    <phoneticPr fontId="12" type="noConversion"/>
  </si>
  <si>
    <t>彭小玲</t>
  </si>
  <si>
    <t>秦立模</t>
    <phoneticPr fontId="12" type="noConversion"/>
  </si>
  <si>
    <t>张彩凤</t>
  </si>
  <si>
    <t>张梦怡</t>
  </si>
  <si>
    <t>张娟</t>
  </si>
  <si>
    <t>徐文</t>
    <phoneticPr fontId="12" type="noConversion"/>
  </si>
  <si>
    <t>王景</t>
    <phoneticPr fontId="12" type="noConversion"/>
  </si>
  <si>
    <t>徐佳</t>
    <phoneticPr fontId="12" type="noConversion"/>
  </si>
  <si>
    <t>朱俊德</t>
  </si>
  <si>
    <t>陆逸滢</t>
    <phoneticPr fontId="12" type="noConversion"/>
  </si>
  <si>
    <t>黄延杰</t>
    <phoneticPr fontId="12" type="noConversion"/>
  </si>
  <si>
    <t>朱冬梅</t>
  </si>
  <si>
    <t>潘燕英</t>
  </si>
  <si>
    <t>乔文英</t>
  </si>
  <si>
    <t>李元琳</t>
    <phoneticPr fontId="12" type="noConversion"/>
  </si>
  <si>
    <t>林桂芳</t>
  </si>
  <si>
    <t>倪敏铭</t>
  </si>
  <si>
    <t>洪燕青</t>
  </si>
  <si>
    <t>闫桂芳</t>
  </si>
  <si>
    <t>徐菊芳</t>
  </si>
  <si>
    <t>徐慰兰</t>
    <phoneticPr fontId="12" type="noConversion"/>
  </si>
  <si>
    <t>陆晓桑</t>
  </si>
  <si>
    <t>方珠蔚</t>
  </si>
  <si>
    <t>陈亚琴</t>
  </si>
  <si>
    <t>赵洁</t>
  </si>
  <si>
    <t>闵春梅</t>
    <phoneticPr fontId="12" type="noConversion"/>
  </si>
  <si>
    <t>杨波</t>
  </si>
  <si>
    <t>徐庆</t>
    <phoneticPr fontId="12" type="noConversion"/>
  </si>
  <si>
    <t>石嘉玲</t>
    <phoneticPr fontId="12" type="noConversion"/>
  </si>
  <si>
    <t>周梅</t>
  </si>
  <si>
    <t>刘芳</t>
    <phoneticPr fontId="12" type="noConversion"/>
  </si>
  <si>
    <t>胡芯雨</t>
  </si>
  <si>
    <t>李辉</t>
  </si>
  <si>
    <t>薄莹华</t>
  </si>
  <si>
    <t>李任之</t>
  </si>
  <si>
    <t>高云</t>
  </si>
  <si>
    <t>朱文佳</t>
  </si>
  <si>
    <t>周梅花</t>
  </si>
  <si>
    <t>夏晨</t>
  </si>
  <si>
    <t>谭焕芹</t>
  </si>
  <si>
    <t>徐琳</t>
  </si>
  <si>
    <t>顾晓燕</t>
  </si>
  <si>
    <t>陆爱民</t>
  </si>
  <si>
    <t>吴玲贤</t>
  </si>
  <si>
    <t>张明霞</t>
  </si>
  <si>
    <t>饶捷媛</t>
  </si>
  <si>
    <t>屠晓婷</t>
  </si>
  <si>
    <t>张炎其</t>
  </si>
  <si>
    <t>刘永喜</t>
  </si>
  <si>
    <t>章央群</t>
    <phoneticPr fontId="12" type="noConversion"/>
  </si>
  <si>
    <t>胡琪</t>
    <phoneticPr fontId="12" type="noConversion"/>
  </si>
  <si>
    <t>康晓蕾</t>
    <phoneticPr fontId="12" type="noConversion"/>
  </si>
  <si>
    <t>孔思菁</t>
  </si>
  <si>
    <t>赵虹</t>
  </si>
  <si>
    <t>周凌晖</t>
  </si>
  <si>
    <t>张吉</t>
  </si>
  <si>
    <t>何平</t>
    <phoneticPr fontId="12" type="noConversion"/>
  </si>
  <si>
    <t>谢利花</t>
  </si>
  <si>
    <t>蒋燕丽</t>
  </si>
  <si>
    <t>郑莹莹</t>
  </si>
  <si>
    <t>张琼</t>
  </si>
  <si>
    <t>徐惠</t>
  </si>
  <si>
    <t>黄孟孟</t>
  </si>
  <si>
    <t>张晓玥</t>
  </si>
  <si>
    <t>黄依倩</t>
  </si>
  <si>
    <t>沈杰</t>
  </si>
  <si>
    <t>叶超慧</t>
    <phoneticPr fontId="12" type="noConversion"/>
  </si>
  <si>
    <t>吴鸣</t>
  </si>
  <si>
    <t>陈娟</t>
  </si>
  <si>
    <t>丁昕华</t>
  </si>
  <si>
    <t>谢芳</t>
  </si>
  <si>
    <t>童贻嘉</t>
  </si>
  <si>
    <t>潘晴</t>
  </si>
  <si>
    <t>杨丽</t>
  </si>
  <si>
    <t>单忆琳</t>
    <phoneticPr fontId="12" type="noConversion"/>
  </si>
  <si>
    <t>尹顺萍</t>
  </si>
  <si>
    <t>徐敏</t>
  </si>
  <si>
    <t>李祝嘉</t>
  </si>
  <si>
    <t>孙凤</t>
  </si>
  <si>
    <t>姚春燕</t>
  </si>
  <si>
    <t>吴海丽</t>
    <phoneticPr fontId="12" type="noConversion"/>
  </si>
  <si>
    <t>郭春莲</t>
    <phoneticPr fontId="12" type="noConversion"/>
  </si>
  <si>
    <t>袁辰</t>
    <phoneticPr fontId="12" type="noConversion"/>
  </si>
  <si>
    <t>陆文祥</t>
    <phoneticPr fontId="12" type="noConversion"/>
  </si>
  <si>
    <t>彭桂兰、沈英、丁培红、曹维敏、</t>
  </si>
  <si>
    <t>吴代宏、马啸萍、陈洁洁、何秋云、方敏华、范梓萍、陆爱民、徐慰兰、徐文</t>
  </si>
  <si>
    <t>沈建军、陈雷、张赛金、郭春莲、苏娟</t>
  </si>
  <si>
    <t>孙珺、王建东、陈嵬、黄曼莉、尚爱华、王萃山、</t>
  </si>
  <si>
    <t>曹金龙、范雪莲、何柏平、顾丹辉、林桂芳、王倩、李任之、闵春梅</t>
  </si>
  <si>
    <t>蒋志明、李丽秋、陈施思、徐晨媛、张吉、唐妹安、尹现杰、</t>
  </si>
  <si>
    <t>洪军芳、方珠蔚、顾晓雯、李辉、乔顺龙、张崇元、卫春霞、胡忠良、李海元、</t>
  </si>
  <si>
    <t>张炎其、杨波、李容、施斌、</t>
  </si>
  <si>
    <t>汪雄星、谭焕芹、张晓玥、黄依倩、沈杰、吴鸣、尹顺萍、</t>
  </si>
  <si>
    <t>孙鋆、徐丽华、梁瑛、张艳、王礼文、王双、张燕、吴海丽、乔珍、石嘉玲、徐佳、应洁静、张倩雯、顾文倩、杨金蓉、</t>
  </si>
  <si>
    <t>顾燕芬、孙怡菁、俞丽娜、蔡婉莹、晏文芳、马海芬、倪敏铭、顾晓燕、陆逸滢、徐晖、</t>
  </si>
  <si>
    <t>丁国元、何云霞、李璇、董安月、刘艳娟、周梅花、闫桂芳、蒲明霞、夏晨、刘进萍、</t>
  </si>
  <si>
    <t>钱洁、徐丽燕、倪燕、卫佳捷、孔思菁、朱宇霞、孙文君、</t>
  </si>
  <si>
    <t>黄爱玲、范惠芬、樊赟、丁文其、王晓艳、刘萍、黄雷、张奕、陈柏枝、施旻旼、王景、刘芳、高逸琼、汤佳奇、</t>
  </si>
  <si>
    <t>王斌、唐霞、姚小燕、黄生贤、周梅、甘四珍、顾羽婷、盛丽、黄圣洁、</t>
  </si>
  <si>
    <t>宋艳红、陆莉英、钱海赟、秦桂芳、李燕、张雪芹、薄莹华、聂运琴、屠晓婷、姜圣丽、何平、</t>
  </si>
  <si>
    <t>朱丽莉、高云、张明霞、张毅、吴桂荣、</t>
  </si>
  <si>
    <t>吴雄、周晴、吴国荣、王耀芳、宋冬妹、陈玉兰、王莉芸、姚俊、吕萍、宗萍萍、陈亚琴、饶捷媛、谢芳、童贻嘉、杨丽、孙凤、丁昕华</t>
  </si>
  <si>
    <t>顾爱英、董春娟、谢建新、谢委群、乔小红、叶思攸、张娟、李颖、赵海燕、彭小玲、刘潇蔓、刘永喜、叶超慧、张彩凤、吴玲贤、顾文倩、俞晓静、张梦怡、夏晨、</t>
  </si>
  <si>
    <t>储怡宾、周克兴、蔡敏、金慧英、缪莉莉、符南屏</t>
  </si>
  <si>
    <t>王昌清、殷慧华、林志华、徐阳、徐庆、何忠蓉、史惠岳、吕蓉芳、</t>
  </si>
  <si>
    <t>张惠华、俞丽萍、火佩红、胡琪、赵洁、徐琳、</t>
  </si>
  <si>
    <t>毛春花、肖建静、夏伟华、俞瑜、马安伦、杨鋳华、</t>
  </si>
  <si>
    <t>张秋华、夏爱丽、汪爱娣、吴琼、黄艳丽、陆晓桑、马郁琦、梅莹慧、康晓蕾、郑莹莹、张琼、黄孟孟、陈娟、姚春燕、徐敏</t>
  </si>
  <si>
    <t>丁庆、</t>
  </si>
  <si>
    <t>孙瑀、赵虹、章央群、潘晴、蒋燕丽、陈丽</t>
  </si>
  <si>
    <t>蒋建忠、颜世余、焦珙、秦丽萍、陈文逸、洪燕青、周凌晖、徐惠、施刚</t>
  </si>
  <si>
    <t>张向荣、冯卫秀、黄伟明、张莉、高海中、顾艳、李祝嘉</t>
  </si>
  <si>
    <t>刘萍</t>
    <phoneticPr fontId="3" type="noConversion"/>
  </si>
  <si>
    <t>陆文祥</t>
    <phoneticPr fontId="12" type="noConversion"/>
  </si>
  <si>
    <t>顾丹辉</t>
    <phoneticPr fontId="14" type="noConversion"/>
  </si>
  <si>
    <t>吴惠萍</t>
    <phoneticPr fontId="3" type="noConversion"/>
  </si>
  <si>
    <t>陈军香</t>
    <phoneticPr fontId="3" type="noConversion"/>
  </si>
  <si>
    <t>凤玉英</t>
    <phoneticPr fontId="3" type="noConversion"/>
  </si>
  <si>
    <t>姚笛</t>
    <phoneticPr fontId="3" type="noConversion"/>
  </si>
  <si>
    <t>朱文瑛</t>
    <phoneticPr fontId="3" type="noConversion"/>
  </si>
  <si>
    <t>王思涵</t>
    <phoneticPr fontId="3" type="noConversion"/>
  </si>
  <si>
    <t>李元琳</t>
    <phoneticPr fontId="3" type="noConversion"/>
  </si>
  <si>
    <t>郭一青</t>
    <phoneticPr fontId="3" type="noConversion"/>
  </si>
  <si>
    <t>池伟</t>
    <phoneticPr fontId="3" type="noConversion"/>
  </si>
  <si>
    <t>彭仙元</t>
    <phoneticPr fontId="3" type="noConversion"/>
  </si>
  <si>
    <t>袁辰</t>
    <phoneticPr fontId="3" type="noConversion"/>
  </si>
  <si>
    <t>陆苑苑</t>
    <phoneticPr fontId="3" type="noConversion"/>
  </si>
  <si>
    <t>刘敏</t>
    <phoneticPr fontId="3" type="noConversion"/>
  </si>
  <si>
    <t>张世伟</t>
    <phoneticPr fontId="3" type="noConversion"/>
  </si>
  <si>
    <t>陈黎</t>
    <phoneticPr fontId="3" type="noConversion"/>
  </si>
  <si>
    <t>陆晓敏</t>
    <phoneticPr fontId="3" type="noConversion"/>
  </si>
  <si>
    <t>沈英</t>
    <phoneticPr fontId="3" type="noConversion"/>
  </si>
  <si>
    <t>丁培红</t>
    <phoneticPr fontId="3" type="noConversion"/>
  </si>
  <si>
    <t>曹维敏</t>
    <phoneticPr fontId="3" type="noConversion"/>
  </si>
  <si>
    <t>彭桂兰</t>
    <phoneticPr fontId="3" type="noConversion"/>
  </si>
  <si>
    <t>马啸萍</t>
    <phoneticPr fontId="3" type="noConversion"/>
  </si>
  <si>
    <t>陈洁洁</t>
    <phoneticPr fontId="3" type="noConversion"/>
  </si>
  <si>
    <t>何秋云</t>
    <phoneticPr fontId="3" type="noConversion"/>
  </si>
  <si>
    <t>方敏华</t>
    <phoneticPr fontId="3" type="noConversion"/>
  </si>
  <si>
    <t>徐慰兰</t>
  </si>
  <si>
    <t>徐文</t>
  </si>
  <si>
    <t>吴代宏</t>
    <phoneticPr fontId="3" type="noConversion"/>
  </si>
  <si>
    <t>张爱琪</t>
    <phoneticPr fontId="3" type="noConversion"/>
  </si>
  <si>
    <t>潘燕英</t>
    <phoneticPr fontId="3" type="noConversion"/>
  </si>
  <si>
    <t>康佩红</t>
    <phoneticPr fontId="3" type="noConversion"/>
  </si>
  <si>
    <t>单忆琳</t>
    <phoneticPr fontId="3" type="noConversion"/>
  </si>
  <si>
    <t>周凤明</t>
    <phoneticPr fontId="3" type="noConversion"/>
  </si>
  <si>
    <t>吴勤华</t>
    <phoneticPr fontId="3" type="noConversion"/>
  </si>
  <si>
    <t>徐志江</t>
    <phoneticPr fontId="3" type="noConversion"/>
  </si>
  <si>
    <t>张金龙</t>
    <phoneticPr fontId="3" type="noConversion"/>
  </si>
  <si>
    <t>朱玉屏</t>
    <phoneticPr fontId="3" type="noConversion"/>
  </si>
  <si>
    <t>郑秀丽</t>
    <phoneticPr fontId="3" type="noConversion"/>
  </si>
  <si>
    <t>夏莉</t>
    <phoneticPr fontId="3" type="noConversion"/>
  </si>
  <si>
    <t>沈敏红</t>
    <phoneticPr fontId="3" type="noConversion"/>
  </si>
  <si>
    <t>陈雷</t>
    <phoneticPr fontId="3" type="noConversion"/>
  </si>
  <si>
    <t>张赛金</t>
    <phoneticPr fontId="3" type="noConversion"/>
  </si>
  <si>
    <t>郭春莲</t>
    <phoneticPr fontId="3" type="noConversion"/>
  </si>
  <si>
    <t>苏娟</t>
    <phoneticPr fontId="3" type="noConversion"/>
  </si>
  <si>
    <t>沈建军</t>
    <phoneticPr fontId="3" type="noConversion"/>
  </si>
  <si>
    <t>王建东</t>
    <phoneticPr fontId="3" type="noConversion"/>
  </si>
  <si>
    <t>陈嵬</t>
    <phoneticPr fontId="3" type="noConversion"/>
  </si>
  <si>
    <t>黄曼莉</t>
    <phoneticPr fontId="3" type="noConversion"/>
  </si>
  <si>
    <t>尚爱华</t>
    <phoneticPr fontId="3" type="noConversion"/>
  </si>
  <si>
    <t>王萃山</t>
    <phoneticPr fontId="3" type="noConversion"/>
  </si>
  <si>
    <t>孙珺</t>
    <phoneticPr fontId="3" type="noConversion"/>
  </si>
  <si>
    <t>范雪莲</t>
    <phoneticPr fontId="3" type="noConversion"/>
  </si>
  <si>
    <t>何柏平</t>
    <phoneticPr fontId="3" type="noConversion"/>
  </si>
  <si>
    <t>顾丹辉</t>
    <phoneticPr fontId="3" type="noConversion"/>
  </si>
  <si>
    <t>林桂芳</t>
    <phoneticPr fontId="3" type="noConversion"/>
  </si>
  <si>
    <t>王倩</t>
    <phoneticPr fontId="3" type="noConversion"/>
  </si>
  <si>
    <t>李任之</t>
    <phoneticPr fontId="3" type="noConversion"/>
  </si>
  <si>
    <t>闵春梅</t>
    <phoneticPr fontId="3" type="noConversion"/>
  </si>
  <si>
    <t>曹金龙</t>
    <phoneticPr fontId="3" type="noConversion"/>
  </si>
  <si>
    <t>张向荣</t>
    <phoneticPr fontId="3" type="noConversion"/>
  </si>
  <si>
    <t>颜世余</t>
    <phoneticPr fontId="3" type="noConversion"/>
  </si>
  <si>
    <t>焦珙</t>
    <phoneticPr fontId="3" type="noConversion"/>
  </si>
  <si>
    <t>秦丽萍</t>
    <phoneticPr fontId="3" type="noConversion"/>
  </si>
  <si>
    <t>陈文逸</t>
    <phoneticPr fontId="3" type="noConversion"/>
  </si>
  <si>
    <t>洪燕青</t>
    <phoneticPr fontId="3" type="noConversion"/>
  </si>
  <si>
    <t>周凌晖</t>
    <phoneticPr fontId="3" type="noConversion"/>
  </si>
  <si>
    <t>徐惠</t>
    <phoneticPr fontId="3" type="noConversion"/>
  </si>
  <si>
    <t>施刚</t>
    <phoneticPr fontId="3" type="noConversion"/>
  </si>
  <si>
    <t>蒋建忠</t>
    <phoneticPr fontId="3" type="noConversion"/>
  </si>
  <si>
    <t>赵虹</t>
    <phoneticPr fontId="3" type="noConversion"/>
  </si>
  <si>
    <t>章央群</t>
    <phoneticPr fontId="3" type="noConversion"/>
  </si>
  <si>
    <t>潘晴</t>
    <phoneticPr fontId="3" type="noConversion"/>
  </si>
  <si>
    <t>蒋燕丽</t>
    <phoneticPr fontId="3" type="noConversion"/>
  </si>
  <si>
    <t>陈丽</t>
    <phoneticPr fontId="3" type="noConversion"/>
  </si>
  <si>
    <t>孙瑀</t>
    <phoneticPr fontId="3" type="noConversion"/>
  </si>
  <si>
    <t>陆英华</t>
    <phoneticPr fontId="3" type="noConversion"/>
  </si>
  <si>
    <t>蒋琳琳</t>
    <phoneticPr fontId="3" type="noConversion"/>
  </si>
  <si>
    <t>丁庆</t>
    <phoneticPr fontId="3" type="noConversion"/>
  </si>
  <si>
    <t>徐春林</t>
    <phoneticPr fontId="3" type="noConversion"/>
  </si>
  <si>
    <t>李金平</t>
    <phoneticPr fontId="3" type="noConversion"/>
  </si>
  <si>
    <t>李丽秋</t>
    <phoneticPr fontId="3" type="noConversion"/>
  </si>
  <si>
    <t>陈施思</t>
    <phoneticPr fontId="3" type="noConversion"/>
  </si>
  <si>
    <t>徐晨媛</t>
    <phoneticPr fontId="3" type="noConversion"/>
  </si>
  <si>
    <t>张吉</t>
    <phoneticPr fontId="3" type="noConversion"/>
  </si>
  <si>
    <t>唐妹安</t>
    <phoneticPr fontId="3" type="noConversion"/>
  </si>
  <si>
    <t>尹现杰</t>
    <phoneticPr fontId="3" type="noConversion"/>
  </si>
  <si>
    <t>蒋志明</t>
    <phoneticPr fontId="3" type="noConversion"/>
  </si>
  <si>
    <t>黄秀芳</t>
    <phoneticPr fontId="3" type="noConversion"/>
  </si>
  <si>
    <t>王晓敏</t>
    <phoneticPr fontId="3" type="noConversion"/>
  </si>
  <si>
    <t>刘大静</t>
    <phoneticPr fontId="3" type="noConversion"/>
  </si>
  <si>
    <t>朱黎青</t>
    <phoneticPr fontId="3" type="noConversion"/>
  </si>
  <si>
    <t>刁学中</t>
    <phoneticPr fontId="3" type="noConversion"/>
  </si>
  <si>
    <t>朱文佳</t>
    <phoneticPr fontId="3" type="noConversion"/>
  </si>
  <si>
    <t>李兴田</t>
    <phoneticPr fontId="3" type="noConversion"/>
  </si>
  <si>
    <t>万育春</t>
    <phoneticPr fontId="3" type="noConversion"/>
  </si>
  <si>
    <t>李顺德</t>
    <phoneticPr fontId="3" type="noConversion"/>
  </si>
  <si>
    <t>屈若愚</t>
    <phoneticPr fontId="3" type="noConversion"/>
  </si>
  <si>
    <t>胡芯雨</t>
    <phoneticPr fontId="3" type="noConversion"/>
  </si>
  <si>
    <t>盛月华</t>
    <phoneticPr fontId="3" type="noConversion"/>
  </si>
  <si>
    <t>夏爱丽</t>
    <phoneticPr fontId="3" type="noConversion"/>
  </si>
  <si>
    <t>汪爱娣</t>
    <phoneticPr fontId="3" type="noConversion"/>
  </si>
  <si>
    <t>吴琼</t>
    <phoneticPr fontId="3" type="noConversion"/>
  </si>
  <si>
    <t>黄艳丽</t>
    <phoneticPr fontId="3" type="noConversion"/>
  </si>
  <si>
    <t>陆晓桑</t>
    <phoneticPr fontId="3" type="noConversion"/>
  </si>
  <si>
    <t>马郁琦</t>
    <phoneticPr fontId="3" type="noConversion"/>
  </si>
  <si>
    <t>梅莹慧</t>
    <phoneticPr fontId="3" type="noConversion"/>
  </si>
  <si>
    <t>康晓蕾</t>
    <phoneticPr fontId="3" type="noConversion"/>
  </si>
  <si>
    <t>郑莹莹</t>
    <phoneticPr fontId="3" type="noConversion"/>
  </si>
  <si>
    <t>张琼</t>
    <phoneticPr fontId="3" type="noConversion"/>
  </si>
  <si>
    <t>黄孟孟</t>
    <phoneticPr fontId="3" type="noConversion"/>
  </si>
  <si>
    <t>陈娟</t>
    <phoneticPr fontId="3" type="noConversion"/>
  </si>
  <si>
    <t>姚春燕</t>
    <phoneticPr fontId="3" type="noConversion"/>
  </si>
  <si>
    <t>徐敏</t>
    <phoneticPr fontId="3" type="noConversion"/>
  </si>
  <si>
    <t>张秋华</t>
    <phoneticPr fontId="3" type="noConversion"/>
  </si>
  <si>
    <t>方珠蔚</t>
    <phoneticPr fontId="3" type="noConversion"/>
  </si>
  <si>
    <t>顾晓雯</t>
    <phoneticPr fontId="3" type="noConversion"/>
  </si>
  <si>
    <t>李辉</t>
    <phoneticPr fontId="3" type="noConversion"/>
  </si>
  <si>
    <t>乔顺龙</t>
    <phoneticPr fontId="3" type="noConversion"/>
  </si>
  <si>
    <t>张崇元</t>
    <phoneticPr fontId="3" type="noConversion"/>
  </si>
  <si>
    <t>卫春霞</t>
    <phoneticPr fontId="3" type="noConversion"/>
  </si>
  <si>
    <t>胡忠良</t>
    <phoneticPr fontId="3" type="noConversion"/>
  </si>
  <si>
    <t>李海元</t>
    <phoneticPr fontId="3" type="noConversion"/>
  </si>
  <si>
    <t>洪军芳</t>
    <phoneticPr fontId="3" type="noConversion"/>
  </si>
  <si>
    <t>杨波</t>
    <phoneticPr fontId="3" type="noConversion"/>
  </si>
  <si>
    <t>李容</t>
    <phoneticPr fontId="3" type="noConversion"/>
  </si>
  <si>
    <t>施斌</t>
    <phoneticPr fontId="3" type="noConversion"/>
  </si>
  <si>
    <t>张炎其</t>
    <phoneticPr fontId="3" type="noConversion"/>
  </si>
  <si>
    <t>谭焕芹</t>
    <phoneticPr fontId="3" type="noConversion"/>
  </si>
  <si>
    <t>张晓玥</t>
    <phoneticPr fontId="3" type="noConversion"/>
  </si>
  <si>
    <t>黄依倩</t>
    <phoneticPr fontId="3" type="noConversion"/>
  </si>
  <si>
    <t>沈杰</t>
    <phoneticPr fontId="3" type="noConversion"/>
  </si>
  <si>
    <t>吴鸣</t>
    <phoneticPr fontId="3" type="noConversion"/>
  </si>
  <si>
    <t>尹顺萍</t>
    <phoneticPr fontId="3" type="noConversion"/>
  </si>
  <si>
    <t>汪雄星</t>
    <phoneticPr fontId="3" type="noConversion"/>
  </si>
  <si>
    <t>岳粹银</t>
    <phoneticPr fontId="3" type="noConversion"/>
  </si>
  <si>
    <t>孙译宏</t>
    <phoneticPr fontId="3" type="noConversion"/>
  </si>
  <si>
    <t>徐丽华</t>
    <phoneticPr fontId="3" type="noConversion"/>
  </si>
  <si>
    <t>梁瑛</t>
    <phoneticPr fontId="3" type="noConversion"/>
  </si>
  <si>
    <t>张艳</t>
    <phoneticPr fontId="3" type="noConversion"/>
  </si>
  <si>
    <t>王礼文</t>
    <phoneticPr fontId="3" type="noConversion"/>
  </si>
  <si>
    <t>王双</t>
    <phoneticPr fontId="3" type="noConversion"/>
  </si>
  <si>
    <t>张燕</t>
    <phoneticPr fontId="3" type="noConversion"/>
  </si>
  <si>
    <t>吴海丽</t>
    <phoneticPr fontId="3" type="noConversion"/>
  </si>
  <si>
    <t>乔珍</t>
    <phoneticPr fontId="3" type="noConversion"/>
  </si>
  <si>
    <t>石嘉玲</t>
    <phoneticPr fontId="3" type="noConversion"/>
  </si>
  <si>
    <t>徐佳</t>
    <phoneticPr fontId="3" type="noConversion"/>
  </si>
  <si>
    <t>应洁静</t>
    <phoneticPr fontId="3" type="noConversion"/>
  </si>
  <si>
    <t>张倩雯</t>
    <phoneticPr fontId="3" type="noConversion"/>
  </si>
  <si>
    <t>顾文倩</t>
    <phoneticPr fontId="3" type="noConversion"/>
  </si>
  <si>
    <t>杨金蓉</t>
    <phoneticPr fontId="3" type="noConversion"/>
  </si>
  <si>
    <t>孙鋆</t>
    <phoneticPr fontId="3" type="noConversion"/>
  </si>
  <si>
    <t>孙怡菁</t>
    <phoneticPr fontId="3" type="noConversion"/>
  </si>
  <si>
    <t>俞丽娜</t>
    <phoneticPr fontId="3" type="noConversion"/>
  </si>
  <si>
    <t>蔡婉莹</t>
    <phoneticPr fontId="3" type="noConversion"/>
  </si>
  <si>
    <t>晏文芳</t>
    <phoneticPr fontId="3" type="noConversion"/>
  </si>
  <si>
    <t>马海芬</t>
    <phoneticPr fontId="3" type="noConversion"/>
  </si>
  <si>
    <t>倪敏铭</t>
    <phoneticPr fontId="3" type="noConversion"/>
  </si>
  <si>
    <t>顾晓燕</t>
    <phoneticPr fontId="3" type="noConversion"/>
  </si>
  <si>
    <t>陆逸滢</t>
    <phoneticPr fontId="3" type="noConversion"/>
  </si>
  <si>
    <t>徐晖</t>
    <phoneticPr fontId="3" type="noConversion"/>
  </si>
  <si>
    <t>顾燕芬</t>
    <phoneticPr fontId="3" type="noConversion"/>
  </si>
  <si>
    <t>肖建静</t>
    <phoneticPr fontId="3" type="noConversion"/>
  </si>
  <si>
    <t>夏伟华</t>
    <phoneticPr fontId="3" type="noConversion"/>
  </si>
  <si>
    <t>俞瑜</t>
    <phoneticPr fontId="3" type="noConversion"/>
  </si>
  <si>
    <t>杨鋳华</t>
    <phoneticPr fontId="3" type="noConversion"/>
  </si>
  <si>
    <t>毛春花</t>
    <phoneticPr fontId="3" type="noConversion"/>
  </si>
  <si>
    <t>俞丽萍</t>
    <phoneticPr fontId="3" type="noConversion"/>
  </si>
  <si>
    <t>火佩红</t>
    <phoneticPr fontId="3" type="noConversion"/>
  </si>
  <si>
    <t>胡琪</t>
    <phoneticPr fontId="3" type="noConversion"/>
  </si>
  <si>
    <t>赵洁</t>
    <phoneticPr fontId="3" type="noConversion"/>
  </si>
  <si>
    <t>徐琳</t>
    <phoneticPr fontId="3" type="noConversion"/>
  </si>
  <si>
    <t>张惠华</t>
    <phoneticPr fontId="3" type="noConversion"/>
  </si>
  <si>
    <t>殷慧华</t>
    <phoneticPr fontId="3" type="noConversion"/>
  </si>
  <si>
    <t>林志华</t>
    <phoneticPr fontId="3" type="noConversion"/>
  </si>
  <si>
    <t>徐阳</t>
    <phoneticPr fontId="3" type="noConversion"/>
  </si>
  <si>
    <t>徐庆</t>
    <phoneticPr fontId="3" type="noConversion"/>
  </si>
  <si>
    <t>何忠蓉</t>
    <phoneticPr fontId="3" type="noConversion"/>
  </si>
  <si>
    <t>史惠岳</t>
    <phoneticPr fontId="3" type="noConversion"/>
  </si>
  <si>
    <t>吕蓉芳</t>
    <phoneticPr fontId="3" type="noConversion"/>
  </si>
  <si>
    <t>王昌清</t>
    <phoneticPr fontId="3" type="noConversion"/>
  </si>
  <si>
    <t>夏艳佳</t>
    <phoneticPr fontId="3" type="noConversion"/>
  </si>
  <si>
    <t>李正昂</t>
    <phoneticPr fontId="3" type="noConversion"/>
  </si>
  <si>
    <t>邱亚利</t>
    <phoneticPr fontId="3" type="noConversion"/>
  </si>
  <si>
    <t>陆文祥</t>
    <phoneticPr fontId="3" type="noConversion"/>
  </si>
  <si>
    <t>吴琴芳</t>
    <phoneticPr fontId="3" type="noConversion"/>
  </si>
  <si>
    <t>朱俊德</t>
    <phoneticPr fontId="3" type="noConversion"/>
  </si>
  <si>
    <t>陆金林</t>
    <phoneticPr fontId="3" type="noConversion"/>
  </si>
  <si>
    <t>徐菊芳</t>
    <phoneticPr fontId="3" type="noConversion"/>
  </si>
  <si>
    <t>吴顺兴</t>
    <phoneticPr fontId="3" type="noConversion"/>
  </si>
  <si>
    <t>张国雄</t>
    <phoneticPr fontId="3" type="noConversion"/>
  </si>
  <si>
    <t>顾月芳</t>
    <phoneticPr fontId="3" type="noConversion"/>
  </si>
  <si>
    <t>曹慧清</t>
    <phoneticPr fontId="3" type="noConversion"/>
  </si>
  <si>
    <t>周克兴</t>
    <phoneticPr fontId="3" type="noConversion"/>
  </si>
  <si>
    <t>蔡敏</t>
    <phoneticPr fontId="3" type="noConversion"/>
  </si>
  <si>
    <t>金慧英</t>
    <phoneticPr fontId="3" type="noConversion"/>
  </si>
  <si>
    <t>缪莉莉</t>
    <phoneticPr fontId="3" type="noConversion"/>
  </si>
  <si>
    <t>符南屏</t>
    <phoneticPr fontId="3" type="noConversion"/>
  </si>
  <si>
    <t>储怡宾</t>
    <phoneticPr fontId="3" type="noConversion"/>
  </si>
  <si>
    <t>徐丽燕</t>
    <phoneticPr fontId="3" type="noConversion"/>
  </si>
  <si>
    <t>倪燕</t>
    <phoneticPr fontId="3" type="noConversion"/>
  </si>
  <si>
    <t>卫佳捷</t>
    <phoneticPr fontId="3" type="noConversion"/>
  </si>
  <si>
    <t>孔思菁</t>
    <phoneticPr fontId="3" type="noConversion"/>
  </si>
  <si>
    <t>朱宇霞</t>
    <phoneticPr fontId="3" type="noConversion"/>
  </si>
  <si>
    <t>孙文君</t>
    <phoneticPr fontId="3" type="noConversion"/>
  </si>
  <si>
    <t>钱洁</t>
    <phoneticPr fontId="3" type="noConversion"/>
  </si>
  <si>
    <t>董春娟</t>
    <phoneticPr fontId="3" type="noConversion"/>
  </si>
  <si>
    <t>谢建新</t>
    <phoneticPr fontId="3" type="noConversion"/>
  </si>
  <si>
    <t>谢委群</t>
    <phoneticPr fontId="3" type="noConversion"/>
  </si>
  <si>
    <t>乔小红</t>
    <phoneticPr fontId="3" type="noConversion"/>
  </si>
  <si>
    <t>叶思攸</t>
    <phoneticPr fontId="3" type="noConversion"/>
  </si>
  <si>
    <t>张娟</t>
    <phoneticPr fontId="3" type="noConversion"/>
  </si>
  <si>
    <t>李颖</t>
    <phoneticPr fontId="3" type="noConversion"/>
  </si>
  <si>
    <t>赵海燕</t>
    <phoneticPr fontId="3" type="noConversion"/>
  </si>
  <si>
    <t>彭小玲</t>
    <phoneticPr fontId="3" type="noConversion"/>
  </si>
  <si>
    <t>刘潇蔓</t>
    <phoneticPr fontId="3" type="noConversion"/>
  </si>
  <si>
    <t>刘永喜</t>
    <phoneticPr fontId="3" type="noConversion"/>
  </si>
  <si>
    <t>叶超慧</t>
    <phoneticPr fontId="3" type="noConversion"/>
  </si>
  <si>
    <t>张彩凤</t>
    <phoneticPr fontId="3" type="noConversion"/>
  </si>
  <si>
    <t>吴玲贤</t>
    <phoneticPr fontId="3" type="noConversion"/>
  </si>
  <si>
    <t>顾文倩</t>
    <phoneticPr fontId="3" type="noConversion"/>
  </si>
  <si>
    <t>俞晓静</t>
    <phoneticPr fontId="3" type="noConversion"/>
  </si>
  <si>
    <t>张梦怡</t>
    <phoneticPr fontId="3" type="noConversion"/>
  </si>
  <si>
    <t>夏晨</t>
    <phoneticPr fontId="3" type="noConversion"/>
  </si>
  <si>
    <t>顾爱英</t>
    <phoneticPr fontId="3" type="noConversion"/>
  </si>
  <si>
    <t>范惠芬</t>
    <phoneticPr fontId="3" type="noConversion"/>
  </si>
  <si>
    <t>樊赟</t>
    <phoneticPr fontId="3" type="noConversion"/>
  </si>
  <si>
    <t>丁文其</t>
    <phoneticPr fontId="3" type="noConversion"/>
  </si>
  <si>
    <t>王晓艳</t>
    <phoneticPr fontId="3" type="noConversion"/>
  </si>
  <si>
    <t>黄雷</t>
    <phoneticPr fontId="3" type="noConversion"/>
  </si>
  <si>
    <t>张奕</t>
    <phoneticPr fontId="3" type="noConversion"/>
  </si>
  <si>
    <t>陈柏枝</t>
    <phoneticPr fontId="3" type="noConversion"/>
  </si>
  <si>
    <t>施旻旼</t>
    <phoneticPr fontId="3" type="noConversion"/>
  </si>
  <si>
    <t>王景</t>
    <phoneticPr fontId="3" type="noConversion"/>
  </si>
  <si>
    <t>刘芳</t>
    <phoneticPr fontId="3" type="noConversion"/>
  </si>
  <si>
    <t>高逸琼</t>
    <phoneticPr fontId="3" type="noConversion"/>
  </si>
  <si>
    <t>汤佳奇</t>
    <phoneticPr fontId="3" type="noConversion"/>
  </si>
  <si>
    <t>黄爱玲</t>
    <phoneticPr fontId="3" type="noConversion"/>
  </si>
  <si>
    <t>唐霞</t>
    <phoneticPr fontId="3" type="noConversion"/>
  </si>
  <si>
    <t>姚小燕</t>
    <phoneticPr fontId="3" type="noConversion"/>
  </si>
  <si>
    <t>黄生贤</t>
    <phoneticPr fontId="3" type="noConversion"/>
  </si>
  <si>
    <t>周梅</t>
    <phoneticPr fontId="3" type="noConversion"/>
  </si>
  <si>
    <t>甘四珍</t>
    <phoneticPr fontId="3" type="noConversion"/>
  </si>
  <si>
    <t>顾羽婷</t>
    <phoneticPr fontId="3" type="noConversion"/>
  </si>
  <si>
    <t>盛丽</t>
    <phoneticPr fontId="3" type="noConversion"/>
  </si>
  <si>
    <t>黄圣洁</t>
    <phoneticPr fontId="3" type="noConversion"/>
  </si>
  <si>
    <t>王斌</t>
    <phoneticPr fontId="3" type="noConversion"/>
  </si>
  <si>
    <t>钱海赟</t>
    <phoneticPr fontId="3" type="noConversion"/>
  </si>
  <si>
    <t>秦桂芳</t>
    <phoneticPr fontId="3" type="noConversion"/>
  </si>
  <si>
    <t>李燕</t>
    <phoneticPr fontId="3" type="noConversion"/>
  </si>
  <si>
    <t>张雪芹</t>
    <phoneticPr fontId="3" type="noConversion"/>
  </si>
  <si>
    <t>薄莹华</t>
    <phoneticPr fontId="3" type="noConversion"/>
  </si>
  <si>
    <t>聂运琴</t>
    <phoneticPr fontId="3" type="noConversion"/>
  </si>
  <si>
    <t>屠晓婷</t>
    <phoneticPr fontId="3" type="noConversion"/>
  </si>
  <si>
    <t>姜圣丽</t>
    <phoneticPr fontId="3" type="noConversion"/>
  </si>
  <si>
    <t>何平</t>
    <phoneticPr fontId="3" type="noConversion"/>
  </si>
  <si>
    <t>宋艳红</t>
    <phoneticPr fontId="3" type="noConversion"/>
  </si>
  <si>
    <t>高云</t>
    <phoneticPr fontId="3" type="noConversion"/>
  </si>
  <si>
    <t>张明霞</t>
    <phoneticPr fontId="3" type="noConversion"/>
  </si>
  <si>
    <t>张毅</t>
    <phoneticPr fontId="3" type="noConversion"/>
  </si>
  <si>
    <t>吴桂荣</t>
    <phoneticPr fontId="3" type="noConversion"/>
  </si>
  <si>
    <t>朱丽莉</t>
    <phoneticPr fontId="3" type="noConversion"/>
  </si>
  <si>
    <t>何云霞</t>
    <phoneticPr fontId="3" type="noConversion"/>
  </si>
  <si>
    <t>李璇</t>
    <phoneticPr fontId="3" type="noConversion"/>
  </si>
  <si>
    <t>董安月</t>
    <phoneticPr fontId="3" type="noConversion"/>
  </si>
  <si>
    <t>刘艳娟</t>
    <phoneticPr fontId="3" type="noConversion"/>
  </si>
  <si>
    <t>周梅花</t>
    <phoneticPr fontId="3" type="noConversion"/>
  </si>
  <si>
    <t>闫桂芳</t>
    <phoneticPr fontId="3" type="noConversion"/>
  </si>
  <si>
    <t>蒲明霞</t>
    <phoneticPr fontId="3" type="noConversion"/>
  </si>
  <si>
    <t>夏晨</t>
    <phoneticPr fontId="3" type="noConversion"/>
  </si>
  <si>
    <t>刘进萍</t>
    <phoneticPr fontId="3" type="noConversion"/>
  </si>
  <si>
    <t>丁国元</t>
    <phoneticPr fontId="3" type="noConversion"/>
  </si>
  <si>
    <t>孙惠芬</t>
    <phoneticPr fontId="3" type="noConversion"/>
  </si>
  <si>
    <t>王尊禄</t>
    <phoneticPr fontId="3" type="noConversion"/>
  </si>
  <si>
    <t>朱冬梅</t>
    <phoneticPr fontId="3" type="noConversion"/>
  </si>
  <si>
    <t>黄延杰</t>
    <phoneticPr fontId="3" type="noConversion"/>
  </si>
  <si>
    <t>顾惠红</t>
    <phoneticPr fontId="3" type="noConversion"/>
  </si>
  <si>
    <t>周晴</t>
    <phoneticPr fontId="3" type="noConversion"/>
  </si>
  <si>
    <t>吴国荣</t>
    <phoneticPr fontId="3" type="noConversion"/>
  </si>
  <si>
    <t>王耀芳</t>
    <phoneticPr fontId="3" type="noConversion"/>
  </si>
  <si>
    <t>宋冬妹</t>
    <phoneticPr fontId="3" type="noConversion"/>
  </si>
  <si>
    <t>陈玉兰</t>
    <phoneticPr fontId="3" type="noConversion"/>
  </si>
  <si>
    <t>王莉芸</t>
    <phoneticPr fontId="3" type="noConversion"/>
  </si>
  <si>
    <t>姚俊</t>
    <phoneticPr fontId="3" type="noConversion"/>
  </si>
  <si>
    <t>吕萍</t>
    <phoneticPr fontId="3" type="noConversion"/>
  </si>
  <si>
    <t>宗萍萍</t>
    <phoneticPr fontId="3" type="noConversion"/>
  </si>
  <si>
    <t>陈亚琴</t>
    <phoneticPr fontId="3" type="noConversion"/>
  </si>
  <si>
    <t>饶捷媛</t>
    <phoneticPr fontId="3" type="noConversion"/>
  </si>
  <si>
    <t>谢芳</t>
    <phoneticPr fontId="3" type="noConversion"/>
  </si>
  <si>
    <t>童贻嘉</t>
    <phoneticPr fontId="3" type="noConversion"/>
  </si>
  <si>
    <t>杨丽</t>
    <phoneticPr fontId="3" type="noConversion"/>
  </si>
  <si>
    <t>孙凤</t>
    <phoneticPr fontId="3" type="noConversion"/>
  </si>
  <si>
    <t>丁昕华</t>
    <phoneticPr fontId="3" type="noConversion"/>
  </si>
  <si>
    <t>吴雄</t>
    <phoneticPr fontId="3" type="noConversion"/>
  </si>
  <si>
    <t>bbe0f28f-5929-42de-bc32-00768c387ea2</t>
  </si>
  <si>
    <t>1e71d547-aec3-4269-964a-00ea0fefa0cb</t>
  </si>
  <si>
    <t>292a5fba-b940-4abe-9a08-012d51da7802</t>
  </si>
  <si>
    <t>915dc745-c3ad-4561-943d-01fed9c7696c</t>
  </si>
  <si>
    <t>169bb572-20a4-4942-bcea-0239f17d6525</t>
  </si>
  <si>
    <t>dad96cb7-83e2-4182-83d3-02d9f83897f1</t>
  </si>
  <si>
    <t>d0315adb-0e05-4c8c-852b-03ac484ea4b3</t>
  </si>
  <si>
    <t>1942c6b8-698b-4aa2-82f4-03ed1b6b314f</t>
  </si>
  <si>
    <t>72dc456b-0aff-4916-b47a-04453abf7ba0</t>
  </si>
  <si>
    <t>6e917191-6d31-4f62-a9ed-053ea4589178</t>
  </si>
  <si>
    <t>9e169ab7-ef14-41f5-957f-06bb20fdc3f6</t>
  </si>
  <si>
    <t>17cdd7d6-5e99-4ea6-b4b3-06cbb36f642a</t>
  </si>
  <si>
    <t>896b1531-7b5e-48af-ba67-0700040905bf</t>
  </si>
  <si>
    <t>0ffa1e06-850e-4786-9ffe-080ac5c04d99</t>
  </si>
  <si>
    <t>641b3e2b-14b2-40fd-a82d-084156a736b8</t>
  </si>
  <si>
    <t>29275a82-588c-489c-b3c3-093da1049b01</t>
  </si>
  <si>
    <t>88b673f4-a645-49c5-8aac-0c08d61e58b8</t>
  </si>
  <si>
    <t>9180814a-df90-4b11-9c01-0cc736ee4d8b</t>
  </si>
  <si>
    <t>85ab046c-024e-4a99-959e-0df2b1e905e0</t>
  </si>
  <si>
    <t>46754a8d-b9a7-4e6f-8342-0f217f5d0799</t>
  </si>
  <si>
    <t>2b4e1a34-54a7-4bd2-a164-0fc232f21b0a</t>
  </si>
  <si>
    <t>c4d70fd1-195f-4600-90a2-101a201ccb67</t>
  </si>
  <si>
    <t>b31ad23e-cf05-4ee3-a163-10dd60afdd57</t>
  </si>
  <si>
    <t>8c094a84-58da-4e3a-adb4-11103c9f1453</t>
  </si>
  <si>
    <t>c6ec3cba-aac7-40e3-92b0-11589aa4a0d7</t>
  </si>
  <si>
    <t>2c40c0d0-4724-445b-b5d5-127ad8b2e662</t>
  </si>
  <si>
    <t>5a4466d7-9844-428b-a9dd-127eb22c1216</t>
  </si>
  <si>
    <t>8bf388e7-ca15-4c76-8043-12bb1600c96e</t>
  </si>
  <si>
    <t>598093af-0f92-44d6-9279-147d43744654</t>
  </si>
  <si>
    <t>6fce2932-94da-4c61-9957-148e18f6498a</t>
  </si>
  <si>
    <t>7ad3f193-7686-48f2-8a16-149419d05f51</t>
  </si>
  <si>
    <t>8e41efa1-ec02-4acd-9d15-14ff28dfa49b</t>
  </si>
  <si>
    <t>f3bbab6d-48aa-4a93-8efe-152adedc162d</t>
  </si>
  <si>
    <t>7134e183-f71f-4bfc-85d4-15c24249cd6f</t>
  </si>
  <si>
    <t>8a3fe339-d22d-4479-b750-16196a949510</t>
  </si>
  <si>
    <t>f52ef205-8273-487f-b302-17311add68c5</t>
  </si>
  <si>
    <t>a7ccdd08-85cb-4207-8636-17b61198b890</t>
  </si>
  <si>
    <t>569faeec-913d-4a39-8378-18389a5e7502</t>
  </si>
  <si>
    <t>5895e92c-c555-42fa-8e28-1969a02d2ef9</t>
  </si>
  <si>
    <t>c6ffc346-5d3d-4a53-aed9-19cb6f0ef156</t>
  </si>
  <si>
    <t>0a4491f2-e9e6-417f-9d1f-1a1a41321375</t>
  </si>
  <si>
    <t>783e5393-ffc6-4498-b9ca-1b9c83634eca</t>
  </si>
  <si>
    <t>0e155290-14ac-4d9a-b3b1-1b9ea9812481</t>
  </si>
  <si>
    <t>fb10a689-57c8-4658-a360-1ba3f63425a4</t>
  </si>
  <si>
    <t>5611d84f-9592-49ce-8db9-1d27f606aeda</t>
  </si>
  <si>
    <t>7dc31488-50d1-40c4-a2f8-1dd6315e50d6</t>
  </si>
  <si>
    <t>e6508d25-500d-4b68-9555-20a9bd187c17</t>
  </si>
  <si>
    <t>2fcab5d1-0648-40f7-9884-220c2a9b9577</t>
  </si>
  <si>
    <t>a412a119-4222-4f88-b149-23b9c047d2ad</t>
  </si>
  <si>
    <t>c94cc99c-09f3-44e5-af93-240cbec3e2f6</t>
  </si>
  <si>
    <t>3ebba372-8032-49e6-bfe8-24c480cc9bc9</t>
  </si>
  <si>
    <t>cf4b688b-59a3-43c5-82c5-26383fcca883</t>
  </si>
  <si>
    <t>603c4cc2-9c99-4114-af84-264d2da300a9</t>
  </si>
  <si>
    <t>005cf300-1ffd-45d3-8312-264f61da2f36</t>
  </si>
  <si>
    <t>91f92f34-e0be-48f4-87f0-26a6eb8310aa</t>
  </si>
  <si>
    <t>b2d612bb-0a8a-4208-b773-27de63bd2393</t>
  </si>
  <si>
    <t>d21b359e-7f56-4f8c-bc27-294b8b7ca822</t>
  </si>
  <si>
    <t>1a6f29c3-9f87-45d0-803b-2953bafbaaed</t>
  </si>
  <si>
    <t>eda05ea1-0656-4810-b517-29de7b841f8f</t>
  </si>
  <si>
    <t>ff9f4c7d-e8ab-4fab-a3c4-2aa180e1bb87</t>
  </si>
  <si>
    <t>a595ea34-152f-4515-904d-2be47b5476a2</t>
  </si>
  <si>
    <t>69f8341a-e637-4abc-a37b-2c76052fe56d</t>
  </si>
  <si>
    <t>8964d3ad-dcdc-42c2-8548-2c99de4e4336</t>
  </si>
  <si>
    <t>a0de6abc-c33d-4566-bd64-2d113615a666</t>
  </si>
  <si>
    <t>fd27ce30-6599-4432-be71-2da27fd537c0</t>
  </si>
  <si>
    <t>fe781cfa-727c-48f8-870e-2dff01feca54</t>
  </si>
  <si>
    <t>a02f97cd-7cca-4c68-ad95-305e7af3a3eb</t>
  </si>
  <si>
    <t>48fc69bc-b4d3-4cfd-b4f1-31436f0c5129</t>
  </si>
  <si>
    <t>88b6f893-8a9f-47d5-a147-3534655b31ff</t>
  </si>
  <si>
    <t>627fd230-4220-40fc-b8f3-35a820b8364d</t>
  </si>
  <si>
    <t>64a2f765-e032-4acb-996a-36b5ba079731</t>
  </si>
  <si>
    <t>4551f700-a125-4b6b-9564-374ea7e6b396</t>
  </si>
  <si>
    <t>b6e93664-dc38-4544-ba19-3842ce73d990</t>
  </si>
  <si>
    <t>14e46f04-099d-497b-abf7-397988c2348c</t>
  </si>
  <si>
    <t>497fa2b2-e41c-4deb-812c-3bb400a1a6c9</t>
  </si>
  <si>
    <t>9b90fa12-bdfa-4142-a0ad-3c1202e86c6d</t>
  </si>
  <si>
    <t>7dd8a5c2-1f47-4d1d-abfb-3ce3754edc75</t>
  </si>
  <si>
    <t>bbfa418e-5754-4447-9568-3d60e4e74ddb</t>
  </si>
  <si>
    <t>fe323c15-cfe0-4ff2-86af-3e62e67f2e52</t>
  </si>
  <si>
    <t>464afad8-936a-4aec-a2de-3ec6e8e83a9e</t>
  </si>
  <si>
    <t>5837d127-c730-4431-b3f0-41b5e9eb9857</t>
  </si>
  <si>
    <t>9579ae28-ba1d-462d-9629-41e796bbefe2</t>
  </si>
  <si>
    <t>177b8b84-8e18-4937-8923-420c960b8a3f</t>
  </si>
  <si>
    <t>1304d4a6-4302-4453-addb-42dc5dbdf320</t>
  </si>
  <si>
    <t>e7570625-fa22-46a3-b4de-4303664dccdd</t>
  </si>
  <si>
    <t>c1efef84-31dc-4512-b6e0-444e187578ff</t>
  </si>
  <si>
    <t>5043353d-c3ea-4a4d-8535-446a8048cc02</t>
  </si>
  <si>
    <t>2e9e6f8d-f07d-4ab8-ab66-47e04de1554a</t>
  </si>
  <si>
    <t>86954a38-945e-44e0-a325-4814c953ab86</t>
  </si>
  <si>
    <t>e54f102b-a378-4eb9-8ee5-484361192585</t>
  </si>
  <si>
    <t>f27fabb4-5d78-4266-8dac-48cfd60feb9e</t>
  </si>
  <si>
    <t>9d844236-b465-4012-ba44-490dbb47bfbd</t>
  </si>
  <si>
    <t>5e0a5c6c-404d-4c2e-b3b1-4933a7aed418</t>
  </si>
  <si>
    <t>31c2fb44-da43-4a49-b4d5-49a73dfcf5af</t>
  </si>
  <si>
    <t>95a25dbe-3f69-407d-a14f-49deb300d7f2</t>
  </si>
  <si>
    <t>57516d59-f3d6-4390-a7c9-4a6a65ec526b</t>
  </si>
  <si>
    <t>c980cc31-e8aa-4cca-9216-4a6ce9741434</t>
  </si>
  <si>
    <t>e479734b-a26d-4164-9f94-4ade9ac11893</t>
  </si>
  <si>
    <t>28a95f7c-d0cf-44d5-8e96-4b88615747a7</t>
  </si>
  <si>
    <t>e7775fc6-0b3f-4d33-b01b-4bfd3ec40fbc</t>
  </si>
  <si>
    <t>e269df07-18df-4c1e-81b0-4c866b36456b</t>
  </si>
  <si>
    <t>40de9275-e6ce-4fce-aee8-4e7417d93d50</t>
  </si>
  <si>
    <t>6ec2e875-1b62-411b-b8d5-4e9566d41d0f</t>
  </si>
  <si>
    <t>33707ee7-499a-40e4-8fa4-4ecd2d884bdb</t>
  </si>
  <si>
    <t>2f8f6fe5-69f3-4957-a25b-50d9ca36e348</t>
  </si>
  <si>
    <t>f83c4349-99b0-4202-bd6e-521bd79a05b6</t>
  </si>
  <si>
    <t>230acc70-38cb-4e20-8279-52d9ccc3a40f</t>
  </si>
  <si>
    <t>c4675010-ace2-4719-b577-53ac3a9f2589</t>
  </si>
  <si>
    <t>1e3d5b33-34ed-45e5-a82d-548d77eb7de9</t>
  </si>
  <si>
    <t>b4828a88-9bc4-4504-9292-5661807bda43</t>
  </si>
  <si>
    <t>037ecbfb-4fe4-4d36-b4fe-56b47e3c5f9d</t>
  </si>
  <si>
    <t>a9a24753-bdec-40e7-b8be-56ca33b18d42</t>
  </si>
  <si>
    <t>352dec3a-d683-45e4-8c6e-57efd0a60cf5</t>
  </si>
  <si>
    <t>8989b52e-bcd2-43c8-aa2c-5945c48a1818</t>
  </si>
  <si>
    <t>19769153-de12-4aa1-8f2d-5a563e7a99ec</t>
  </si>
  <si>
    <t>0436ad3c-793e-4271-be30-5cc1071262f4</t>
  </si>
  <si>
    <t>60ff27dc-89d0-4f10-975e-5d69728f0ffe</t>
  </si>
  <si>
    <t>8e040e02-aaf5-4812-ae23-5d84bb480149</t>
  </si>
  <si>
    <t>4d64557a-5bac-4a4d-a3c5-5de8f10fded2</t>
  </si>
  <si>
    <t>c9c08bb4-43f9-43b4-9070-600d0e67e53e</t>
  </si>
  <si>
    <t>8276cfbc-f101-4b34-841f-6066647eafc3</t>
  </si>
  <si>
    <t>75dcd0a7-01b0-4fd6-991e-60c41da0e2a0</t>
  </si>
  <si>
    <t>95e63e0c-dc92-4b73-a231-62169bb47dc7</t>
  </si>
  <si>
    <t>b13d5227-7358-4a96-b9f2-630e9ade8f9d</t>
  </si>
  <si>
    <t>10c0c67c-7d81-4c76-a973-63378b0e36b2</t>
  </si>
  <si>
    <t>02aa3c1a-185e-4cf3-aea7-6424f268f0d8</t>
  </si>
  <si>
    <t>2934e430-f7b6-4e46-826d-64a0d55645fd</t>
  </si>
  <si>
    <t>16477630-752e-4fd5-9ec5-64b0c4af7d82</t>
  </si>
  <si>
    <t>c6e7ccd7-7033-4090-b035-64ef6cd86217</t>
  </si>
  <si>
    <t>59f33e82-757a-482d-8e3d-652a588058d6</t>
  </si>
  <si>
    <t>fc14cd44-847b-462a-80a6-653423f77519</t>
  </si>
  <si>
    <t>7ffd18de-15c6-4017-8a94-6579413d0bc3</t>
  </si>
  <si>
    <t>a5cbc2c9-a72b-40df-a89b-686c7d557ab5</t>
  </si>
  <si>
    <t>1f8eab10-f597-4710-8e13-68a7a9460c69</t>
  </si>
  <si>
    <t>5632ea19-83ac-4ba2-ae12-68b8b3083183</t>
  </si>
  <si>
    <t>d318cb67-c4a5-4920-b95f-691139e9a265</t>
  </si>
  <si>
    <t>d0b85f8d-d1f5-41f6-83e1-69c8f657d39e</t>
  </si>
  <si>
    <t>7cce48fb-ff10-4e82-824c-6a38d12f09e0</t>
  </si>
  <si>
    <t>9b5c4e7d-a003-4621-ae93-6a66fe65809c</t>
  </si>
  <si>
    <t>b5ae6c24-a9c2-4949-bb9c-6b04254af37f</t>
  </si>
  <si>
    <t>e1b024dc-380c-4111-b4e4-6c2c32b0bc7e</t>
  </si>
  <si>
    <t>a8099954-6278-4bc8-b733-6d58fcb9705d</t>
  </si>
  <si>
    <t>71c17a0f-71b5-41e4-9a5d-6df14ab5e69f</t>
  </si>
  <si>
    <t>nemo</t>
  </si>
  <si>
    <t>5176c071-bbcf-44f1-a4d2-6f3c73cd8597</t>
  </si>
  <si>
    <t>1ddeeea1-e0aa-489c-b77d-6fe68013bb65</t>
  </si>
  <si>
    <t>aea63bcc-db59-4aa9-8b7f-6feafa649a7f</t>
  </si>
  <si>
    <t>fb1b4308-4e2c-4424-812c-7181551f498c</t>
  </si>
  <si>
    <t>f15989e0-2092-4b25-ba87-718a19689658</t>
  </si>
  <si>
    <t>1224dd1b-1b0b-4f8b-a907-72834fd5cf9f</t>
  </si>
  <si>
    <t>3fd0b74a-5a9c-4417-bf1f-733a9ae957e6</t>
  </si>
  <si>
    <t>0d4d0800-e3d8-4237-8ac0-733ad3581403</t>
  </si>
  <si>
    <t>19949e7c-e909-4dcc-bf3f-73ed5daa491d</t>
  </si>
  <si>
    <t>3d91e187-04e2-4bc9-bd8d-740829878236</t>
  </si>
  <si>
    <t>9cce49d4-a9de-450e-ab45-7453cb54052e</t>
  </si>
  <si>
    <t>ce41b170-8153-444b-a493-74b77b8207b6</t>
  </si>
  <si>
    <t>78b09956-0bff-476c-9450-7524414993cb</t>
  </si>
  <si>
    <t>f3d08cf0-f4cd-4b5a-8461-7566962737ec</t>
  </si>
  <si>
    <t>243a4751-ef09-47c2-870f-75cc2a8b4abd</t>
  </si>
  <si>
    <t>6420aeb7-f6d9-4c9a-a115-77ba7b62bf13</t>
  </si>
  <si>
    <t>838a8e4c-8056-4dc1-9462-796c3c63b88a</t>
  </si>
  <si>
    <t>3306995a-1297-4bac-ab48-79fb02142058</t>
  </si>
  <si>
    <t>c84f2e8e-fcad-42d3-bd0f-7a8ec1694144</t>
  </si>
  <si>
    <t>a38597a9-fa87-4ff8-a5b9-7ba2612374b8</t>
  </si>
  <si>
    <t>08ed50aa-5dc1-4b98-a01a-7c5428b88b95</t>
  </si>
  <si>
    <t>c8723d87-a2ad-4a05-a0ef-7db854378ebe</t>
  </si>
  <si>
    <t>408fba06-0458-4f70-8268-81f1afb4a513</t>
  </si>
  <si>
    <t>0da05f1a-0e9b-4ddf-b2e6-825e096a5dd4</t>
  </si>
  <si>
    <t>8563a0cf-faca-4694-b08a-82c0cbb31c0a</t>
  </si>
  <si>
    <t>41833e28-36fb-4600-9165-82c4d7884465</t>
  </si>
  <si>
    <t>4dadfd30-a9ec-4de4-8848-82ff3601083d</t>
  </si>
  <si>
    <t>7aa4e0a8-5ad6-4401-854d-83951aebe981</t>
  </si>
  <si>
    <t>1d61e8e8-226c-4618-8c23-84f49dd9fb2b</t>
  </si>
  <si>
    <t>c6f35f68-ac94-488e-956e-86003eb3795c</t>
  </si>
  <si>
    <t>0d5e9b0d-4460-4649-aad7-862661537f6d</t>
  </si>
  <si>
    <t>f2a6eaf6-61eb-4cc0-847f-86a6862e100b</t>
  </si>
  <si>
    <t>944318cd-ea4f-40c8-bf64-88188810ca4a</t>
  </si>
  <si>
    <t>58a21d27-1653-4f7c-9d87-89c4cac3a209</t>
  </si>
  <si>
    <t>53b1984a-2f6c-4de6-8fe3-89e143b5c0d1</t>
  </si>
  <si>
    <t>6ad1239c-4e9a-4333-80b0-89ea0997d696</t>
  </si>
  <si>
    <t>84aa0dd5-542e-445d-870e-8a02d09bf5ba</t>
  </si>
  <si>
    <t>c300efe8-15a7-425a-9d06-8a037194b883</t>
  </si>
  <si>
    <t>6d84073b-d46b-4b13-9d7b-8b907d5f4184</t>
  </si>
  <si>
    <t>913f27f6-64f3-4606-a2a0-8bb846ea7219</t>
  </si>
  <si>
    <t>b9716e94-26c4-4f09-95fa-8bdf341b298c</t>
  </si>
  <si>
    <t>3efefd57-17a5-464f-8f9a-8dede24f8b4d</t>
  </si>
  <si>
    <t>d387abf1-c49b-4dea-98e2-8ed30ba79e57</t>
  </si>
  <si>
    <t>eaa99b6c-b885-4f58-8d9f-8fbc483c701e</t>
  </si>
  <si>
    <t>337561a7-0d34-4bf3-8cd8-902f32b66c85</t>
  </si>
  <si>
    <t>9b75ece2-0136-46d2-b199-91c4bb49345b</t>
  </si>
  <si>
    <t>83d073d8-8f18-4213-a639-925b5365e0e5</t>
  </si>
  <si>
    <t>d25c0bd5-b3ee-4ad8-8516-92e74a05692e</t>
  </si>
  <si>
    <t>37f1c823-c423-4fc2-a082-93f148ca6afa</t>
  </si>
  <si>
    <t>e1476ed9-a35f-4231-8029-943619bd336c</t>
  </si>
  <si>
    <t>64fb80a9-bfd2-41d6-881a-9454f63053a4</t>
  </si>
  <si>
    <t>76cf9399-41f3-4217-824c-97e185b85832</t>
  </si>
  <si>
    <t>c8e1718b-ac34-47ba-816b-990601147748</t>
  </si>
  <si>
    <t>3085c17e-e01a-4fb7-b78e-99c047b23a79</t>
  </si>
  <si>
    <t>d444efc1-3f63-4d39-994d-9af903224a32</t>
  </si>
  <si>
    <t>16d04023-94d0-4495-bfe3-9b662ad3e903</t>
  </si>
  <si>
    <t>a61a1409-c1c6-4308-b55a-9c2344172410</t>
  </si>
  <si>
    <t>2dd14801-a47e-4611-a7ea-9c3b43f7824e</t>
  </si>
  <si>
    <t>135b1fb2-2f04-4fce-a915-9e6a3f8a3e79</t>
  </si>
  <si>
    <t>f30231c7-91e1-4918-970d-9e80e5c80e17</t>
  </si>
  <si>
    <t>5eb77643-072d-4c80-b5be-9f43c5fd3dce</t>
  </si>
  <si>
    <t>5eecd1ba-c55f-4d2f-95ff-a1bc3b853ef5</t>
  </si>
  <si>
    <t>aabe915e-bff2-4b67-aa6b-a2e7e0d963a1</t>
  </si>
  <si>
    <t>2efa8a60-c772-452b-b318-a5cc59af136b</t>
  </si>
  <si>
    <t>3135b28e-6887-4e91-9619-a5e51b058160</t>
  </si>
  <si>
    <t>75a07d21-b610-4eec-b0b8-a65541df9a5c</t>
  </si>
  <si>
    <t>64e7b5b7-7cfa-48b0-b2d6-a69fa089e86e</t>
  </si>
  <si>
    <t>35195829-e324-466b-86dc-a6b5f4116e3b</t>
  </si>
  <si>
    <t>70e8618e-3e3b-40cc-a18e-a753c331e9d7</t>
  </si>
  <si>
    <t>89810313-7fbc-4214-8e7d-a850a0ba0268</t>
  </si>
  <si>
    <t>3b7f2f0d-ce07-412b-93d7-a88c557251a5</t>
  </si>
  <si>
    <t>b5d879b8-f979-4356-ade6-a8a6d27b889e</t>
  </si>
  <si>
    <t>bcb6afd7-1f13-4805-b1f6-a971b85b83f9</t>
  </si>
  <si>
    <t>1e0f5e41-e6ac-493e-9666-a985e856452e</t>
  </si>
  <si>
    <t>ed0914c2-b60a-4c6b-9add-aa998bd8caa2</t>
  </si>
  <si>
    <t>1c7ba3d1-0026-4a6d-a0bb-ab677f24e190</t>
  </si>
  <si>
    <t>b1a64bca-0164-413f-94a0-ad325fac44ab</t>
  </si>
  <si>
    <t>8b6fa2b5-4fb6-4028-a625-adb225e86ac8</t>
  </si>
  <si>
    <t>28b0135d-d9c6-4ce3-ae0e-aea6dc454e28</t>
  </si>
  <si>
    <t>c1e9fb9d-441c-4718-b60b-b02c45e20ba9</t>
  </si>
  <si>
    <t>a690653d-3f48-45f5-82fe-b10b168d8356</t>
  </si>
  <si>
    <t>423507dd-4f14-4911-b9d8-b13ae8f74373</t>
  </si>
  <si>
    <t>dc0dc323-2e3e-4e5a-a9cf-b20fe75d7e53</t>
  </si>
  <si>
    <t>0232eb36-9df1-46f6-83d3-b2c54aec6521</t>
  </si>
  <si>
    <t>98301d39-f620-4b40-9654-b30650d2d29d</t>
  </si>
  <si>
    <t>ea177326-6eb8-4a0b-8da4-b4ba88b0ea1f</t>
  </si>
  <si>
    <t>aaac4012-bfd4-466d-ad03-b6c30cefec90</t>
  </si>
  <si>
    <t>4dc71806-6811-420a-a188-b7983f3e1e5c</t>
  </si>
  <si>
    <t>f32377d6-7654-434a-a201-b863dba6abed</t>
  </si>
  <si>
    <t>6eae208c-5539-43c3-b726-b8e9eeba4b69</t>
  </si>
  <si>
    <t>b8147f6a-610e-4774-b8ae-b91db87b54a3</t>
  </si>
  <si>
    <t>344f9a61-df42-427f-a72c-b9a78af66b9a</t>
  </si>
  <si>
    <t>b4102806-4c6e-41ed-b7fe-bcbc74fa9e42</t>
  </si>
  <si>
    <t>e12a99a0-e30d-457a-91d3-bcd297739a08</t>
  </si>
  <si>
    <t>f0921e61-dbcf-4c22-87c8-bdeca1b3380f</t>
  </si>
  <si>
    <t>b2f6bc10-5aef-4052-bdc9-be1cc3b45ce0</t>
  </si>
  <si>
    <t>dd3c5775-dc71-4d74-a7bf-be7fce69ff91</t>
  </si>
  <si>
    <t>9c8cee0e-e372-4cfc-94fa-bfa8ec10adb6</t>
  </si>
  <si>
    <t>4e00f3ca-419b-4b89-8942-c17485a81999</t>
  </si>
  <si>
    <t>57c0d9dc-8c3e-4d94-b56c-c291665f611e</t>
  </si>
  <si>
    <t>ad82bdc6-fcd2-4114-9f81-c292e28b6222</t>
  </si>
  <si>
    <t>ba3d10cc-ffff-474d-a278-c2b66da3c54f</t>
  </si>
  <si>
    <t>e2e87ac5-a5ab-45c8-8118-c2cb094869e7</t>
  </si>
  <si>
    <t>e041eafb-e2f3-4dce-84f4-c410c7985b98</t>
  </si>
  <si>
    <t>cd0b9b7b-bbb5-497d-9edd-c4c02ded959d</t>
  </si>
  <si>
    <t>a321381e-9735-4540-ab58-c5b58aeda7e5</t>
  </si>
  <si>
    <t>3ab6f34c-64db-4f7d-8325-c6f7838e42b7</t>
  </si>
  <si>
    <t>eceb502e-19b6-450a-a78b-c7469adb5204</t>
  </si>
  <si>
    <t>9899f9a2-b1d3-4128-a0d1-c7f7d7c65c93</t>
  </si>
  <si>
    <t>8b3677f3-72c7-49b4-9156-c85160fd4be7</t>
  </si>
  <si>
    <t>4fd5e898-6c5f-4aa0-a89a-c8c0ad18295c</t>
  </si>
  <si>
    <t>c026ab0c-26a9-4fea-b063-c91ef0c1bbba</t>
  </si>
  <si>
    <t>302a1e3f-08af-4a3e-af23-c9b2d5bd2c09</t>
  </si>
  <si>
    <t>b6bda007-f448-480e-9110-ca334dfd9b21</t>
  </si>
  <si>
    <t>bed15d6a-c8dc-4f50-9073-ca93237ca415</t>
  </si>
  <si>
    <t>a1444621-8b56-4358-b5da-cdf5ca31b05c</t>
  </si>
  <si>
    <t>a96df063-fafc-437a-91c7-ce2eb3e1fc07</t>
  </si>
  <si>
    <t>e41cea37-1ec9-421a-9600-ce910b38e903</t>
  </si>
  <si>
    <t>e3f9f720-29e9-41f4-8479-cf9e30e28430</t>
  </si>
  <si>
    <t>92deacc8-effc-4ac9-8672-cfbc61795857</t>
  </si>
  <si>
    <t>b068d7a5-b815-4546-ae8e-cfc174dd41a4</t>
  </si>
  <si>
    <t>62338b3f-f23b-4130-af9d-d0e35968e28d</t>
  </si>
  <si>
    <t>bab8c7ed-d09b-4876-921a-d16724757279</t>
  </si>
  <si>
    <t>eeec519c-4b7b-4e1c-9fb3-d2127e5d0424</t>
  </si>
  <si>
    <t>0acae621-5632-433a-b738-d2696216d5f1</t>
  </si>
  <si>
    <t>4d3f6d62-9975-4fb2-bec6-d3bda6abb3bd</t>
  </si>
  <si>
    <t>2db8ddc3-7ac8-4a79-9f26-d4d2b7354c2b</t>
  </si>
  <si>
    <t>4e4c16dd-bf71-45d1-ab45-d4eaf39be49b</t>
  </si>
  <si>
    <t>5107e89f-2194-47ed-97b0-d5b7678b5232</t>
  </si>
  <si>
    <t>4f4033da-11aa-4f59-8d59-d7b07f4a6089</t>
  </si>
  <si>
    <t>4264442c-8419-40f7-a874-d7fe634a069c</t>
  </si>
  <si>
    <t>da8eea34-016f-4a03-b18c-d8476489f60a</t>
  </si>
  <si>
    <t>a8484b74-f4b4-41f8-9cd6-d95091778bf5</t>
  </si>
  <si>
    <t>292dc97d-3b31-4d1c-986b-d9de5f9c58cc</t>
  </si>
  <si>
    <t>6f9331b3-5fa8-4b69-9342-db22768b0d70</t>
  </si>
  <si>
    <t>bfa3b2f6-409d-4c84-867b-dbe8e9087cca</t>
  </si>
  <si>
    <t>d6967d91-460a-44dc-a487-de871827d3dc</t>
  </si>
  <si>
    <t>a89f6cb4-1aaa-402c-8c49-df5866b3f004</t>
  </si>
  <si>
    <t>25a11d69-8d95-4c6a-913f-e107bb8b5fe9</t>
  </si>
  <si>
    <t>b603e137-1f83-422a-b9ac-e16b5845a11e</t>
  </si>
  <si>
    <t>d900ff1a-933e-4924-91af-e27caf76a3c8</t>
  </si>
  <si>
    <t>da998baf-0376-4b1f-8297-e3635a45cbb3</t>
  </si>
  <si>
    <t>cc43b786-4464-49d3-ab29-e38850084127</t>
  </si>
  <si>
    <t>c6395eb6-cc25-4ca4-bf65-e38ce82146b2</t>
  </si>
  <si>
    <t>028854ec-ec43-480c-b648-e578091508af</t>
  </si>
  <si>
    <t>b42dc009-57a8-4f77-917e-e599b3f031bb</t>
  </si>
  <si>
    <t>c791fa08-bad0-4d1f-ada3-e6a3fe2256e0</t>
  </si>
  <si>
    <t>1a0adab7-6ffc-4b60-849f-e7decc9b2c0e</t>
  </si>
  <si>
    <t>f5badbe6-de27-4353-9c7f-e90d67059c29</t>
  </si>
  <si>
    <t>75171906-8298-453f-8d47-ea0269424e2c</t>
  </si>
  <si>
    <t>2db00283-2b78-4d66-8752-ebefa1635597</t>
  </si>
  <si>
    <t>0c47867c-1230-4731-ae94-ebf64735454b</t>
  </si>
  <si>
    <t>f9f0d87c-781d-4fab-ab00-ec22dbff5d1e</t>
  </si>
  <si>
    <t>cee68a91-f509-4974-bc5a-ed6fe47be1b2</t>
  </si>
  <si>
    <t>233c3d75-81d9-47c7-9d4d-f19d3db1ba85</t>
  </si>
  <si>
    <t>c1cc8d3e-30e3-468d-96ec-f1dea9ae4bc7</t>
  </si>
  <si>
    <t>97a26748-93f7-4c59-bab5-f2cca5b17963</t>
  </si>
  <si>
    <t>31ceffb5-2fc9-4db9-bdbc-f3ed5d2e7894</t>
  </si>
  <si>
    <t>章央群</t>
  </si>
  <si>
    <t>钱海贇</t>
  </si>
  <si>
    <t>王双</t>
  </si>
  <si>
    <t>郭春莲</t>
  </si>
  <si>
    <t>陆文祥</t>
  </si>
  <si>
    <t>秦立模</t>
  </si>
  <si>
    <t>朱洪其</t>
  </si>
  <si>
    <t>宋冬妹</t>
  </si>
  <si>
    <t>叶思攸</t>
  </si>
  <si>
    <t>乔珍</t>
  </si>
  <si>
    <t>王思涵</t>
  </si>
  <si>
    <t>徐佳</t>
  </si>
  <si>
    <t>黄延杰</t>
  </si>
  <si>
    <t>殷慧华</t>
  </si>
  <si>
    <t>石嘉玲</t>
  </si>
  <si>
    <t>何平</t>
  </si>
  <si>
    <t>李元琳</t>
  </si>
  <si>
    <t>胡忠良</t>
  </si>
  <si>
    <t>康晓蕾</t>
  </si>
  <si>
    <t>张燕</t>
  </si>
  <si>
    <t>夏莉</t>
  </si>
  <si>
    <t>袁辰</t>
  </si>
  <si>
    <t>单忆琳</t>
  </si>
  <si>
    <t>闵春梅</t>
  </si>
  <si>
    <t>陆逸滢</t>
  </si>
  <si>
    <t>张毅</t>
  </si>
  <si>
    <t>刘芳</t>
  </si>
  <si>
    <t>刘进萍</t>
  </si>
  <si>
    <t>张艳</t>
  </si>
  <si>
    <t>黄圣洁</t>
  </si>
  <si>
    <t>吴琼</t>
  </si>
  <si>
    <t>王景</t>
  </si>
  <si>
    <t>刁学中</t>
  </si>
  <si>
    <t>吴海丽</t>
  </si>
  <si>
    <t>蔡婉莹</t>
  </si>
  <si>
    <t>梁瑛</t>
  </si>
  <si>
    <t>盛丽</t>
  </si>
  <si>
    <t>徐庆</t>
  </si>
  <si>
    <t>叶超慧</t>
  </si>
  <si>
    <t>37024876-b988-4302-8d58-f43cd72cb56c</t>
  </si>
  <si>
    <t>553f6157-8218-49c6-ad3e-f5b684cd1b82</t>
  </si>
  <si>
    <t>f59ff1e3-b7b2-44a2-baf0-f5cb33e86752</t>
  </si>
  <si>
    <t>fbb4845f-359b-4074-bd40-f7a44cec1906</t>
  </si>
  <si>
    <t>e647ad06-2329-43d3-ad1b-f7d16104de3f</t>
  </si>
  <si>
    <t>bd70399a-336e-4ea9-a64b-f89f2f03151b</t>
  </si>
  <si>
    <t>31218f1c-4a31-49f6-a74e-f8fb493f9d77</t>
  </si>
  <si>
    <t>78e21ed8-31ba-4f63-9160-f9070a490fdc</t>
  </si>
  <si>
    <t>胡琪</t>
  </si>
  <si>
    <t>3650b937-d5b8-4c83-8da9-f9d7276985e9</t>
  </si>
  <si>
    <t>1004805e-c642-4746-9e4c-fafbde981932</t>
  </si>
  <si>
    <t>db2c7338-50ae-49f5-b5c2-fd3d642562fe</t>
  </si>
  <si>
    <t>0fb93aa1-487e-433a-aeeb-ff80a85ea89b</t>
  </si>
  <si>
    <t>1757cb3c-984b-4ae6-8b74-0e2e53a3c408</t>
  </si>
  <si>
    <t>c16a5215-8087-4c15-b2b0-12a86dff85f9</t>
  </si>
  <si>
    <t>a5cfde23-5971-4f38-b453-179c776df0d9</t>
  </si>
  <si>
    <t>f170a2de-f759-42c8-99ac-2d9dccf31b4c</t>
  </si>
  <si>
    <t>61fd7600-43a0-41ea-be1b-3f435e88cc20</t>
  </si>
  <si>
    <t>5fbf0b8e-e2ae-424b-a472-4770397ca1b9</t>
  </si>
  <si>
    <t>d8afce90-a11c-4881-91cf-4d5d43e6389f</t>
  </si>
  <si>
    <t>e4a0a03f-9c48-4af3-a0fb-4e5aba3db040</t>
  </si>
  <si>
    <t>325bbd93-416f-4a35-bdfc-4e730d100332</t>
  </si>
  <si>
    <t>4e67e565-74a2-4bfa-b970-4e79f0a79cac</t>
  </si>
  <si>
    <t>b853fdb0-81d6-4484-afc1-5145f6a957f5</t>
  </si>
  <si>
    <t>e9926e95-1cf3-44be-b8ae-54262b13d869</t>
  </si>
  <si>
    <t>b93a372e-74e7-465b-8003-5802698ea55f</t>
  </si>
  <si>
    <t>2eb754c6-ce31-4ac1-b0a2-64af1989f6d9</t>
  </si>
  <si>
    <t>5da615b4-249e-4999-adc0-68409f8810cf</t>
  </si>
  <si>
    <t>3c616537-dc6d-4934-a090-684f2acbf947</t>
  </si>
  <si>
    <t>af7edc12-2a51-413a-9c3d-6d394f46970b</t>
  </si>
  <si>
    <t>8d9afb64-3a33-49b3-b962-6e6aaa0fced8</t>
  </si>
  <si>
    <t>e0451946-8813-400c-8b23-70dbe3bec946</t>
  </si>
  <si>
    <t>b5f1bb34-70be-427b-9749-806f4ab41f32</t>
  </si>
  <si>
    <t>795f4247-d5ef-4a5d-9d9c-864b7428356e</t>
  </si>
  <si>
    <t>8ec8e8e4-37b1-4eed-963f-8b4adaf5a8fe</t>
  </si>
  <si>
    <t>5f60316f-50c7-4dd0-9204-8dd5be4b18de</t>
  </si>
  <si>
    <t>1b11e66b-7cbc-4138-b256-9b3c4e1161df</t>
  </si>
  <si>
    <t>0b4b5e9c-3a94-43dc-8653-9bbb6406c6d2</t>
  </si>
  <si>
    <t>325271a3-c532-4e46-bd59-9cefc384baec</t>
  </si>
  <si>
    <t>c8416f55-cb95-4565-a3da-9cf3a34e7920</t>
  </si>
  <si>
    <t>c7d5a8df-a3fd-4709-86d9-a206f524f287</t>
  </si>
  <si>
    <t>6b196c7e-e2ba-4bf2-9020-a28274d3e659</t>
  </si>
  <si>
    <t>76d3f0fc-e40a-4aae-b39e-a4fe4cb24d7e</t>
  </si>
  <si>
    <t>621f798d-5418-42b0-a3cc-b570e4583438</t>
  </si>
  <si>
    <t>76eced0d-a532-428c-a8c5-b927750c45fc</t>
  </si>
  <si>
    <t>ac81f0ca-f042-434e-a766-b996c72fd101</t>
  </si>
  <si>
    <t>bb26cf8c-fef1-472d-9358-c548fad3a07d</t>
  </si>
  <si>
    <t>c07de738-7c58-4a8d-a097-d39adb4925ce</t>
  </si>
  <si>
    <t>55cb3b54-cc41-4864-bd75-d56bbe965506</t>
  </si>
  <si>
    <t>b31c0b42-a20b-41ce-bc9d-dee5a28f5e0c</t>
  </si>
  <si>
    <t>ff44b096-7586-45f6-83dc-e40d346fe9b0</t>
  </si>
  <si>
    <t>365cf994-c97f-4094-aab5-eb09a6bbca8f</t>
  </si>
  <si>
    <t>895ad369-b244-488b-9f14-ef2b0aabe7fd</t>
  </si>
  <si>
    <t>591c59c4-e747-4b0e-a37f-f5ae81ef07de</t>
  </si>
  <si>
    <t>116ec2e1-4f78-4276-8767-f70622a5acbc</t>
  </si>
  <si>
    <t>外科</t>
  </si>
  <si>
    <t>驾驶室</t>
  </si>
  <si>
    <t>医生组</t>
  </si>
  <si>
    <t>院长室</t>
  </si>
  <si>
    <t>检验组</t>
  </si>
  <si>
    <t>妇产科</t>
  </si>
  <si>
    <t>医务科</t>
  </si>
  <si>
    <t>办公室</t>
  </si>
  <si>
    <t>财务科</t>
  </si>
  <si>
    <t>护理部</t>
  </si>
  <si>
    <t>二病区</t>
  </si>
  <si>
    <t>一病区</t>
  </si>
  <si>
    <t>西药房</t>
  </si>
  <si>
    <t>工会</t>
  </si>
  <si>
    <t>信息科</t>
  </si>
  <si>
    <t>GP助理组</t>
  </si>
  <si>
    <t>放射组</t>
  </si>
  <si>
    <t>中医针伤科</t>
  </si>
  <si>
    <t>维修室</t>
  </si>
  <si>
    <t>总务科</t>
  </si>
  <si>
    <t>计免组</t>
  </si>
  <si>
    <t>党支部</t>
  </si>
  <si>
    <t>防保组</t>
  </si>
  <si>
    <t>口腔科</t>
  </si>
  <si>
    <t>副院长</t>
  </si>
  <si>
    <t>儿保组</t>
  </si>
  <si>
    <t>B超组</t>
  </si>
  <si>
    <t>妇保组</t>
  </si>
  <si>
    <t>挂号收费处</t>
  </si>
  <si>
    <t>质控科</t>
  </si>
  <si>
    <t>内科</t>
  </si>
  <si>
    <t>药库</t>
  </si>
  <si>
    <t>门诊组</t>
  </si>
  <si>
    <t>563f639a-d44c-4a0b-a438-fa31c684d26e</t>
  </si>
  <si>
    <t>人事科</t>
  </si>
  <si>
    <t>7f8ca074-762b-4879-9f5a-ffa83745c715</t>
  </si>
  <si>
    <t>体检中心</t>
  </si>
  <si>
    <t>彭桂兰</t>
    <phoneticPr fontId="3" type="noConversion"/>
  </si>
  <si>
    <t>08413617-5cca-496e-a856-26e399c6b59c</t>
    <phoneticPr fontId="3" type="noConversion"/>
  </si>
  <si>
    <t>98088423-af17-434c-8027-17b77d0492db</t>
    <phoneticPr fontId="3" type="noConversion"/>
  </si>
  <si>
    <t>陈佳玥</t>
    <phoneticPr fontId="3" type="noConversion"/>
  </si>
  <si>
    <t>970797ee-0ca0-4e21-a74f-54981dac5fcc</t>
    <phoneticPr fontId="3" type="noConversion"/>
  </si>
  <si>
    <t>彭桂兰、沈英、丁培红、曹维敏、</t>
    <phoneticPr fontId="3" type="noConversion"/>
  </si>
  <si>
    <t>吴代宏、马啸萍、陈洁洁、何秋云、方敏华、范梓萍、陆爱民、徐慰兰、徐文</t>
    <phoneticPr fontId="3" type="noConversion"/>
  </si>
  <si>
    <t>徐志江、吴勤华、</t>
    <phoneticPr fontId="3" type="noConversion"/>
  </si>
  <si>
    <t>朱玉屏、张金龙、</t>
    <phoneticPr fontId="3" type="noConversion"/>
  </si>
  <si>
    <t>沈敏红、郑秀丽、夏莉、</t>
    <phoneticPr fontId="3" type="noConversion"/>
  </si>
  <si>
    <t>沈建军、陈雷、张赛金、郭春莲、苏娟</t>
    <phoneticPr fontId="3" type="noConversion"/>
  </si>
  <si>
    <t>孙珺、王建东、陈嵬、黄曼莉、尚爱华、王萃山、</t>
    <phoneticPr fontId="3" type="noConversion"/>
  </si>
  <si>
    <t>曹金龙、范雪莲、何柏平、顾丹辉、林桂芳、王倩、李任之、闵春梅</t>
    <phoneticPr fontId="3" type="noConversion"/>
  </si>
  <si>
    <t>蒋志明、李丽秋、陈施思、徐晨媛、张吉、唐妹安、尹现杰、</t>
    <phoneticPr fontId="3" type="noConversion"/>
  </si>
  <si>
    <t>朱黎青、黄秀芳、王晓敏、刘大静、</t>
    <phoneticPr fontId="3" type="noConversion"/>
  </si>
  <si>
    <t>洪军芳、方珠蔚、顾晓雯、李辉、乔顺龙、张崇元、卫春霞、胡忠良、李海元、</t>
    <phoneticPr fontId="3" type="noConversion"/>
  </si>
  <si>
    <t>张炎其、杨波、李容、施斌、</t>
    <phoneticPr fontId="3" type="noConversion"/>
  </si>
  <si>
    <t>汪雄星、谭焕芹、张晓玥、黄依倩、沈杰、吴鸣、尹顺萍、</t>
    <phoneticPr fontId="3" type="noConversion"/>
  </si>
  <si>
    <t>孙鋆、徐丽华、梁瑛、张艳、王礼文、王双、张燕、吴海丽、乔珍、石嘉玲、徐佳、应洁静、张倩雯、顾文倩、杨金蓉、</t>
    <phoneticPr fontId="3" type="noConversion"/>
  </si>
  <si>
    <t>王斌、唐霞、姚小燕、黄生贤、周梅、甘四珍、顾羽婷、盛丽、黄圣洁、</t>
    <phoneticPr fontId="3" type="noConversion"/>
  </si>
  <si>
    <t>宋艳红、陆莉英、钱海赟、秦桂芳、李燕、张雪芹、薄莹华、聂运琴、屠晓婷、姜圣丽、何平、</t>
    <phoneticPr fontId="3" type="noConversion"/>
  </si>
  <si>
    <t>朱丽莉、高云、张明霞、张毅、吴桂荣、</t>
    <phoneticPr fontId="3" type="noConversion"/>
  </si>
  <si>
    <t>黄爱玲、范惠芬、樊赟、丁文其、王晓艳、刘萍、黄雷、张奕、陈柏枝、施旻旼、王景、刘芳、高逸琼、汤佳奇、</t>
    <phoneticPr fontId="3" type="noConversion"/>
  </si>
  <si>
    <t>王昌清32、殷慧华51、林志华157、徐阳26、徐庆350、何忠蓉231、史惠岳165、吕蓉芳248、</t>
    <phoneticPr fontId="14" type="noConversion"/>
  </si>
  <si>
    <t>张惠华61、俞丽萍71、火佩红77、胡琪387、赵洁345、徐琳376、</t>
    <phoneticPr fontId="14" type="noConversion"/>
  </si>
  <si>
    <t>毛春花97、肖建静21、夏伟华104、俞瑜247、马安伦202、杨鋳华261、</t>
    <phoneticPr fontId="14" type="noConversion"/>
  </si>
  <si>
    <t>张秋华142、夏爱丽9、汪爱娣181、吴琼141、黄艳丽182、陆晓桑342、马郁琦229、梅莹慧209、康晓蕾388、郑莹莹417、张琼418、黄孟孟420、陈娟426、姚春燕438、徐敏435</t>
    <phoneticPr fontId="14" type="noConversion"/>
  </si>
  <si>
    <t>蒋琳琳75、陆英华88、</t>
    <phoneticPr fontId="3" type="noConversion"/>
  </si>
  <si>
    <t>孙瑀233、赵虹408、章央群386、潘晴431、蒋燕丽416、陈丽70</t>
    <phoneticPr fontId="14" type="noConversion"/>
  </si>
  <si>
    <t>蒋建忠127、颜世余93、焦珙37、秦丽萍87、陈文逸72、洪燕青338、周凌晖409、徐惠419、施刚99</t>
    <phoneticPr fontId="14" type="noConversion"/>
  </si>
  <si>
    <t>吴雄4、周晴20、吴国荣36、王耀芳44、宋冬妹28、陈玉兰43、王莉芸46、姚俊53、吕萍129、宗萍萍164、陈亚琴344、饶捷媛381、谢芳428、童贻嘉430、杨丽432、孙凤437、丁昕华427</t>
    <phoneticPr fontId="14" type="noConversion"/>
  </si>
  <si>
    <t>顾爱英57、董春娟65、谢建新81、谢委群78、乔小红74、叶思攸172、张娟309、李颖186、赵海燕239、彭小玲285、刘潇蔓271、刘永喜385、叶超慧424、张彩凤304、吴玲贤379、顾文倩264、俞晓静215、张梦怡308、夏晨374、</t>
    <phoneticPr fontId="14" type="noConversion"/>
  </si>
  <si>
    <t>曹慧清212、陆文祥443、吴琴芳270、朱俊德325、陆金林254、徐菊芳340、吴顺兴327、张国雄328、顾月芳280</t>
    <phoneticPr fontId="14" type="noConversion"/>
  </si>
  <si>
    <t>吴国荣36、</t>
    <phoneticPr fontId="14" type="noConversion"/>
  </si>
  <si>
    <t>王耀芳44、</t>
    <phoneticPr fontId="14" type="noConversion"/>
  </si>
  <si>
    <t>宋冬妹28、</t>
    <phoneticPr fontId="14" type="noConversion"/>
  </si>
  <si>
    <t>陈玉兰43、</t>
    <phoneticPr fontId="14" type="noConversion"/>
  </si>
  <si>
    <t>王莉芸46、</t>
    <phoneticPr fontId="14" type="noConversion"/>
  </si>
  <si>
    <t>姚俊53、</t>
    <phoneticPr fontId="14" type="noConversion"/>
  </si>
  <si>
    <t>吕萍129、</t>
    <phoneticPr fontId="14" type="noConversion"/>
  </si>
  <si>
    <t>宗萍萍164、</t>
    <phoneticPr fontId="14" type="noConversion"/>
  </si>
  <si>
    <t>陈亚琴344、</t>
    <phoneticPr fontId="14" type="noConversion"/>
  </si>
  <si>
    <t>饶捷媛381、</t>
    <phoneticPr fontId="14" type="noConversion"/>
  </si>
  <si>
    <t>谢芳428、</t>
    <phoneticPr fontId="14" type="noConversion"/>
  </si>
  <si>
    <t>童贻嘉430、</t>
    <phoneticPr fontId="14" type="noConversion"/>
  </si>
  <si>
    <t>杨丽432、</t>
    <phoneticPr fontId="14" type="noConversion"/>
  </si>
  <si>
    <t>孙凤437、</t>
    <phoneticPr fontId="14" type="noConversion"/>
  </si>
  <si>
    <t>丁昕华427</t>
  </si>
  <si>
    <t>吴雄</t>
    <phoneticPr fontId="14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</si>
  <si>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</si>
  <si>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t>周晴</t>
    <phoneticPr fontId="14" type="noConversion"/>
  </si>
  <si>
    <t>020</t>
    <phoneticPr fontId="14" type="noConversion"/>
  </si>
  <si>
    <t>036</t>
    <phoneticPr fontId="14" type="noConversion"/>
  </si>
  <si>
    <r>
      <t>0</t>
    </r>
    <r>
      <rPr>
        <sz val="11"/>
        <color theme="1"/>
        <rFont val="宋体"/>
        <family val="3"/>
        <charset val="134"/>
        <scheme val="minor"/>
      </rPr>
      <t>44</t>
    </r>
    <phoneticPr fontId="14" type="noConversion"/>
  </si>
  <si>
    <r>
      <t>0</t>
    </r>
    <r>
      <rPr>
        <sz val="11"/>
        <color theme="1"/>
        <rFont val="宋体"/>
        <family val="3"/>
        <charset val="134"/>
        <scheme val="minor"/>
      </rPr>
      <t>28</t>
    </r>
    <phoneticPr fontId="14" type="noConversion"/>
  </si>
  <si>
    <r>
      <t>0</t>
    </r>
    <r>
      <rPr>
        <sz val="11"/>
        <color theme="1"/>
        <rFont val="宋体"/>
        <family val="3"/>
        <charset val="134"/>
        <scheme val="minor"/>
      </rPr>
      <t>43</t>
    </r>
    <phoneticPr fontId="14" type="noConversion"/>
  </si>
  <si>
    <r>
      <t>0</t>
    </r>
    <r>
      <rPr>
        <sz val="11"/>
        <color theme="1"/>
        <rFont val="宋体"/>
        <family val="3"/>
        <charset val="134"/>
        <scheme val="minor"/>
      </rPr>
      <t>46</t>
    </r>
    <phoneticPr fontId="14" type="noConversion"/>
  </si>
  <si>
    <t>053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</si>
  <si>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29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</si>
  <si>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64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</si>
  <si>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44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</si>
  <si>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81</t>
    </r>
    <phoneticPr fontId="14" type="noConversion"/>
  </si>
  <si>
    <r>
      <t>4</t>
    </r>
    <r>
      <rPr>
        <sz val="11"/>
        <color theme="1"/>
        <rFont val="宋体"/>
        <family val="3"/>
        <charset val="134"/>
        <scheme val="minor"/>
      </rPr>
      <t>28</t>
    </r>
    <phoneticPr fontId="14" type="noConversion"/>
  </si>
  <si>
    <r>
      <t>4</t>
    </r>
    <r>
      <rPr>
        <sz val="11"/>
        <color theme="1"/>
        <rFont val="宋体"/>
        <family val="3"/>
        <charset val="134"/>
        <scheme val="minor"/>
      </rPr>
      <t>30</t>
    </r>
    <phoneticPr fontId="14" type="noConversion"/>
  </si>
  <si>
    <r>
      <t>4</t>
    </r>
    <r>
      <rPr>
        <sz val="11"/>
        <color theme="1"/>
        <rFont val="宋体"/>
        <family val="3"/>
        <charset val="134"/>
        <scheme val="minor"/>
      </rPr>
      <t>32</t>
    </r>
    <phoneticPr fontId="14" type="noConversion"/>
  </si>
  <si>
    <r>
      <t>4</t>
    </r>
    <r>
      <rPr>
        <sz val="11"/>
        <color theme="1"/>
        <rFont val="宋体"/>
        <family val="3"/>
        <charset val="134"/>
        <scheme val="minor"/>
      </rPr>
      <t>37</t>
    </r>
    <phoneticPr fontId="14" type="noConversion"/>
  </si>
  <si>
    <r>
      <t>4</t>
    </r>
    <r>
      <rPr>
        <sz val="11"/>
        <color theme="1"/>
        <rFont val="宋体"/>
        <family val="3"/>
        <charset val="134"/>
        <scheme val="minor"/>
      </rPr>
      <t>27</t>
    </r>
    <phoneticPr fontId="14" type="noConversion"/>
  </si>
  <si>
    <t>08413617-5cca-496e-a856-26e399c6b59c</t>
  </si>
  <si>
    <t>顾爱英</t>
    <phoneticPr fontId="14" type="noConversion"/>
  </si>
  <si>
    <t>057</t>
    <phoneticPr fontId="14" type="noConversion"/>
  </si>
  <si>
    <t>065</t>
    <phoneticPr fontId="14" type="noConversion"/>
  </si>
  <si>
    <t>081</t>
    <phoneticPr fontId="14" type="noConversion"/>
  </si>
  <si>
    <t>078</t>
    <phoneticPr fontId="14" type="noConversion"/>
  </si>
  <si>
    <t>074</t>
    <phoneticPr fontId="14" type="noConversion"/>
  </si>
  <si>
    <t>172</t>
    <phoneticPr fontId="14" type="noConversion"/>
  </si>
  <si>
    <t>309</t>
    <phoneticPr fontId="14" type="noConversion"/>
  </si>
  <si>
    <t>186</t>
    <phoneticPr fontId="14" type="noConversion"/>
  </si>
  <si>
    <t>239</t>
    <phoneticPr fontId="14" type="noConversion"/>
  </si>
  <si>
    <t>285</t>
    <phoneticPr fontId="14" type="noConversion"/>
  </si>
  <si>
    <t>271</t>
    <phoneticPr fontId="14" type="noConversion"/>
  </si>
  <si>
    <t>385</t>
    <phoneticPr fontId="14" type="noConversion"/>
  </si>
  <si>
    <t>424</t>
    <phoneticPr fontId="14" type="noConversion"/>
  </si>
  <si>
    <t>304</t>
    <phoneticPr fontId="14" type="noConversion"/>
  </si>
  <si>
    <t>379</t>
    <phoneticPr fontId="14" type="noConversion"/>
  </si>
  <si>
    <t>264</t>
    <phoneticPr fontId="14" type="noConversion"/>
  </si>
  <si>
    <t>215</t>
    <phoneticPr fontId="14" type="noConversion"/>
  </si>
  <si>
    <t>308</t>
    <phoneticPr fontId="14" type="noConversion"/>
  </si>
  <si>
    <t>374</t>
    <phoneticPr fontId="14" type="noConversion"/>
  </si>
  <si>
    <t>储怡宾96、周克兴98、蔡敏110、金慧英244、缪莉莉249、符南屏256</t>
    <phoneticPr fontId="14" type="noConversion"/>
  </si>
  <si>
    <t>储怡宾</t>
    <phoneticPr fontId="14" type="noConversion"/>
  </si>
  <si>
    <t>周克兴</t>
    <phoneticPr fontId="14" type="noConversion"/>
  </si>
  <si>
    <t>蔡敏</t>
    <phoneticPr fontId="14" type="noConversion"/>
  </si>
  <si>
    <t>金慧英</t>
    <phoneticPr fontId="14" type="noConversion"/>
  </si>
  <si>
    <t>缪莉莉</t>
    <phoneticPr fontId="14" type="noConversion"/>
  </si>
  <si>
    <t>符南屏</t>
    <phoneticPr fontId="14" type="noConversion"/>
  </si>
  <si>
    <t>吴顺兴</t>
  </si>
  <si>
    <t>徐琳</t>
    <phoneticPr fontId="14" type="noConversion"/>
  </si>
  <si>
    <t>赵洁</t>
    <phoneticPr fontId="14" type="noConversion"/>
  </si>
  <si>
    <t>胡琪</t>
    <phoneticPr fontId="14" type="noConversion"/>
  </si>
  <si>
    <t>火佩红</t>
    <phoneticPr fontId="14" type="noConversion"/>
  </si>
  <si>
    <t>俞丽萍</t>
    <phoneticPr fontId="14" type="noConversion"/>
  </si>
  <si>
    <t>张惠华</t>
    <phoneticPr fontId="14" type="noConversion"/>
  </si>
  <si>
    <t>0E155290-14AC-4D9A-B3B1-1B9EA9812481</t>
  </si>
  <si>
    <t>徐敏</t>
    <phoneticPr fontId="14" type="noConversion"/>
  </si>
  <si>
    <t>姚春燕</t>
    <phoneticPr fontId="14" type="noConversion"/>
  </si>
  <si>
    <t>陈娟</t>
    <phoneticPr fontId="14" type="noConversion"/>
  </si>
  <si>
    <t>黄孟孟</t>
    <phoneticPr fontId="14" type="noConversion"/>
  </si>
  <si>
    <t>张琼</t>
    <phoneticPr fontId="14" type="noConversion"/>
  </si>
  <si>
    <t>郑莹莹</t>
    <phoneticPr fontId="14" type="noConversion"/>
  </si>
  <si>
    <t>康晓蕾</t>
    <phoneticPr fontId="14" type="noConversion"/>
  </si>
  <si>
    <t>梅莹慧</t>
    <phoneticPr fontId="14" type="noConversion"/>
  </si>
  <si>
    <t>马郁琦</t>
    <phoneticPr fontId="14" type="noConversion"/>
  </si>
  <si>
    <t>陆晓桑</t>
    <phoneticPr fontId="14" type="noConversion"/>
  </si>
  <si>
    <t>黄艳丽</t>
    <phoneticPr fontId="14" type="noConversion"/>
  </si>
  <si>
    <t>吴琼</t>
    <phoneticPr fontId="14" type="noConversion"/>
  </si>
  <si>
    <t>汪爱娣</t>
    <phoneticPr fontId="14" type="noConversion"/>
  </si>
  <si>
    <t>夏爱丽</t>
    <phoneticPr fontId="14" type="noConversion"/>
  </si>
  <si>
    <t>张秋华</t>
    <phoneticPr fontId="14" type="noConversion"/>
  </si>
  <si>
    <t>91F92F34-E0BE-48F4-87F0-26A6EB8310AA</t>
  </si>
  <si>
    <t>464AFAD8-936A-4AEC-A2DE-3EC6E8E83A9E</t>
  </si>
  <si>
    <t>E479734B-A26D-4164-9F94-4ADE9AC11893</t>
  </si>
  <si>
    <t>8989B52E-BCD2-43C8-AA2C-5945C48A1818</t>
  </si>
  <si>
    <t>0436AD3C-793E-4271-BE30-5CC1071262F4</t>
  </si>
  <si>
    <t>5632EA19-83AC-4BA2-AE12-68B8B3083183</t>
  </si>
  <si>
    <t>838A8E4C-8056-4DC1-9462-796C3C63B88A</t>
  </si>
  <si>
    <t>3135B28E-6887-4E91-9619-A5E51B058160</t>
  </si>
  <si>
    <t>70E8618E-3E3B-40CC-A18E-A753C331E9D7</t>
  </si>
  <si>
    <t>344F9A61-DF42-427F-A72C-B9A78AF66B9A</t>
  </si>
  <si>
    <t>B6BDA007-F448-480E-9110-CA334DFD9B21</t>
  </si>
  <si>
    <t>EEEC519C-4B7B-4E1C-9FB3-D2127E5D0424</t>
  </si>
  <si>
    <t>A8484B74-F4B4-41F8-9CD6-D95091778BF5</t>
  </si>
  <si>
    <t>C1CC8D3E-30E3-468D-96EC-F1DEA9AE4BC7</t>
  </si>
  <si>
    <t>31CEFFB5-2FC9-4DB9-BDBC-F3ED5D2E7894</t>
  </si>
  <si>
    <t>李金平35、徐春林39、</t>
    <phoneticPr fontId="14" type="noConversion"/>
  </si>
  <si>
    <t>徐春林</t>
    <phoneticPr fontId="14" type="noConversion"/>
  </si>
  <si>
    <t>李金平</t>
    <phoneticPr fontId="14" type="noConversion"/>
  </si>
  <si>
    <t>李金平35、徐春林39、</t>
    <phoneticPr fontId="3" type="noConversion"/>
  </si>
  <si>
    <t>丁庆152、</t>
    <phoneticPr fontId="14" type="noConversion"/>
  </si>
  <si>
    <t>169BB572-20A4-4942-BCEA-0239F17D6525</t>
  </si>
  <si>
    <t>0FFA1E06-850E-4786-9FFE-080AC5C04D99</t>
  </si>
  <si>
    <t>603C4CC2-9C99-4114-AF84-264D2DA300A9</t>
  </si>
  <si>
    <t>蒋春妹201</t>
    <phoneticPr fontId="3" type="noConversion"/>
  </si>
  <si>
    <t>蒋建忠</t>
    <phoneticPr fontId="14" type="noConversion"/>
  </si>
  <si>
    <t>颜世余</t>
    <phoneticPr fontId="14" type="noConversion"/>
  </si>
  <si>
    <t>焦珙</t>
    <phoneticPr fontId="14" type="noConversion"/>
  </si>
  <si>
    <t>秦丽萍</t>
    <phoneticPr fontId="14" type="noConversion"/>
  </si>
  <si>
    <t>陈文逸</t>
    <phoneticPr fontId="14" type="noConversion"/>
  </si>
  <si>
    <t>洪燕青</t>
    <phoneticPr fontId="14" type="noConversion"/>
  </si>
  <si>
    <t>周凌晖</t>
    <phoneticPr fontId="14" type="noConversion"/>
  </si>
  <si>
    <t>施刚</t>
    <phoneticPr fontId="14" type="noConversion"/>
  </si>
  <si>
    <t>徐惠</t>
    <phoneticPr fontId="14" type="noConversion"/>
  </si>
  <si>
    <t>C4D70FD1-195F-4600-90A2-101A201CCB67</t>
  </si>
  <si>
    <t>张向荣45、冯卫秀79、黄伟明116、张莉58、高海中193、顾艳170、李祝嘉436</t>
    <phoneticPr fontId="14" type="noConversion"/>
  </si>
  <si>
    <t>张向荣</t>
    <phoneticPr fontId="14" type="noConversion"/>
  </si>
  <si>
    <t>冯卫秀</t>
    <phoneticPr fontId="14" type="noConversion"/>
  </si>
  <si>
    <t>黄伟明</t>
    <phoneticPr fontId="14" type="noConversion"/>
  </si>
  <si>
    <t>张莉</t>
    <phoneticPr fontId="14" type="noConversion"/>
  </si>
  <si>
    <t>高海中</t>
    <phoneticPr fontId="14" type="noConversion"/>
  </si>
  <si>
    <t>顾艳</t>
    <phoneticPr fontId="14" type="noConversion"/>
  </si>
  <si>
    <t>李祝嘉</t>
    <phoneticPr fontId="14" type="noConversion"/>
  </si>
  <si>
    <t>郭春莲</t>
    <phoneticPr fontId="14" type="noConversion"/>
  </si>
  <si>
    <t>苏娟</t>
    <phoneticPr fontId="14" type="noConversion"/>
  </si>
  <si>
    <t>王萃山</t>
    <phoneticPr fontId="14" type="noConversion"/>
  </si>
  <si>
    <t>尚爱华</t>
    <phoneticPr fontId="14" type="noConversion"/>
  </si>
  <si>
    <t>黄曼莉</t>
    <phoneticPr fontId="14" type="noConversion"/>
  </si>
  <si>
    <t>陈嵬</t>
    <phoneticPr fontId="14" type="noConversion"/>
  </si>
  <si>
    <t>王建东</t>
    <phoneticPr fontId="14" type="noConversion"/>
  </si>
  <si>
    <t>张赛金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</si>
</sst>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8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楷体_GB2312"/>
      <family val="3"/>
      <charset val="134"/>
    </font>
    <font>
      <sz val="9"/>
      <name val="宋体"/>
      <family val="3"/>
      <charset val="134"/>
    </font>
    <font>
      <sz val="9"/>
      <color indexed="20"/>
      <name val="楷体_GB2312"/>
      <family val="3"/>
      <charset val="134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49" fontId="11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/>
    </xf>
    <xf numFmtId="49" fontId="11" fillId="0" borderId="0" xfId="1" applyNumberFormat="1" applyFont="1" applyAlignment="1">
      <alignment horizontal="center" vertical="center"/>
    </xf>
    <xf numFmtId="0" fontId="11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8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Fill="1" applyBorder="1">
      <alignment vertical="center"/>
    </xf>
    <xf numFmtId="0" fontId="15" fillId="0" borderId="2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</cellXfs>
  <cellStyles count="2">
    <cellStyle name="常规" xfId="0" builtinId="0"/>
    <cellStyle name="常规_Sheet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"/>
  <sheetViews>
    <sheetView tabSelected="1" topLeftCell="B29" workbookViewId="0">
      <selection activeCell="D34" sqref="D34"/>
    </sheetView>
  </sheetViews>
  <sheetFormatPr defaultRowHeight="13.5"/>
  <cols>
    <col min="2" max="3" width="13.625" style="1" customWidth="1"/>
    <col min="4" max="4" width="56.25" style="1" customWidth="1"/>
    <col min="5" max="5" width="16.875" customWidth="1"/>
    <col min="7" max="7" width="26.125" customWidth="1"/>
  </cols>
  <sheetData>
    <row r="1" spans="1:8" ht="43.5" customHeight="1">
      <c r="B1" s="25" t="s">
        <v>9</v>
      </c>
      <c r="C1" s="25"/>
      <c r="D1" s="25"/>
      <c r="F1" s="11" t="s">
        <v>77</v>
      </c>
      <c r="G1" t="e">
        <f>LOOKUP(1,IF(ISNUMBER(SEARCH(F1,D3:E53)),1,""),H3:I53)</f>
        <v>#VALUE!</v>
      </c>
      <c r="H1" t="e">
        <f>FIND(F1,D3:D8)</f>
        <v>#VALUE!</v>
      </c>
    </row>
    <row r="2" spans="1:8" ht="18.75">
      <c r="A2" s="30" t="s">
        <v>54</v>
      </c>
      <c r="B2" s="3" t="s">
        <v>0</v>
      </c>
      <c r="D2" s="4" t="s">
        <v>1</v>
      </c>
      <c r="E2" s="3" t="str">
        <f>"'"&amp;C3&amp;"',"</f>
        <v>'院长室',</v>
      </c>
      <c r="F2" s="11" t="s">
        <v>75</v>
      </c>
      <c r="G2" t="e">
        <f t="shared" ref="G2:G65" si="0">LOOKUP(1,IF(ISNUMBER(SEARCH(F2,D4:E54)),1,""),H4:I54)</f>
        <v>#VALUE!</v>
      </c>
      <c r="H2" t="e">
        <f t="shared" ref="H2:H65" si="1">FIND("1",D4:D9)</f>
        <v>#VALUE!</v>
      </c>
    </row>
    <row r="3" spans="1:8" ht="18.75">
      <c r="A3" s="30"/>
      <c r="C3" s="3" t="s">
        <v>56</v>
      </c>
      <c r="D3" s="9" t="s">
        <v>74</v>
      </c>
      <c r="E3" s="3" t="str">
        <f t="shared" ref="E3:E66" si="2">"'"&amp;C4&amp;"',"</f>
        <v>'党支部',</v>
      </c>
      <c r="F3" s="11" t="s">
        <v>78</v>
      </c>
      <c r="G3" t="e">
        <f t="shared" si="0"/>
        <v>#VALUE!</v>
      </c>
      <c r="H3" t="e">
        <f t="shared" si="1"/>
        <v>#VALUE!</v>
      </c>
    </row>
    <row r="4" spans="1:8" ht="18.75">
      <c r="A4" s="30"/>
      <c r="C4" s="3" t="s">
        <v>57</v>
      </c>
      <c r="D4" s="9" t="s">
        <v>76</v>
      </c>
      <c r="E4" s="3" t="str">
        <f t="shared" si="2"/>
        <v>'工会',</v>
      </c>
      <c r="F4" s="11" t="s">
        <v>79</v>
      </c>
      <c r="G4" t="e">
        <f t="shared" si="0"/>
        <v>#VALUE!</v>
      </c>
      <c r="H4" t="e">
        <f t="shared" si="1"/>
        <v>#VALUE!</v>
      </c>
    </row>
    <row r="5" spans="1:8" ht="18.75">
      <c r="A5" s="30"/>
      <c r="C5" s="3" t="s">
        <v>58</v>
      </c>
      <c r="D5" s="9" t="s">
        <v>25</v>
      </c>
      <c r="E5" s="3" t="str">
        <f t="shared" si="2"/>
        <v>'副院长',</v>
      </c>
      <c r="F5" s="11" t="s">
        <v>80</v>
      </c>
      <c r="G5" t="e">
        <f t="shared" si="0"/>
        <v>#VALUE!</v>
      </c>
      <c r="H5" t="e">
        <f t="shared" si="1"/>
        <v>#VALUE!</v>
      </c>
    </row>
    <row r="6" spans="1:8" ht="18.75">
      <c r="A6" s="30"/>
      <c r="C6" s="3" t="s">
        <v>59</v>
      </c>
      <c r="D6" s="9" t="s">
        <v>26</v>
      </c>
      <c r="E6" s="3" t="str">
        <f t="shared" si="2"/>
        <v>'办公室',</v>
      </c>
      <c r="F6" s="11" t="s">
        <v>81</v>
      </c>
      <c r="G6" t="e">
        <f t="shared" si="0"/>
        <v>#VALUE!</v>
      </c>
      <c r="H6" t="e">
        <f t="shared" si="1"/>
        <v>#VALUE!</v>
      </c>
    </row>
    <row r="7" spans="1:8" ht="18.75">
      <c r="A7" s="30"/>
      <c r="C7" s="3" t="s">
        <v>60</v>
      </c>
      <c r="D7" s="19" t="s">
        <v>11</v>
      </c>
      <c r="E7" s="3" t="str">
        <f t="shared" si="2"/>
        <v>'信息科',</v>
      </c>
      <c r="F7" s="11" t="s">
        <v>82</v>
      </c>
      <c r="G7" t="e">
        <f t="shared" si="0"/>
        <v>#VALUE!</v>
      </c>
      <c r="H7" t="e">
        <f t="shared" si="1"/>
        <v>#VALUE!</v>
      </c>
    </row>
    <row r="8" spans="1:8" ht="18.75">
      <c r="A8" s="30"/>
      <c r="C8" s="3" t="s">
        <v>61</v>
      </c>
      <c r="D8" s="8" t="s">
        <v>7</v>
      </c>
      <c r="E8" s="3" t="str">
        <f t="shared" si="2"/>
        <v>'质控科',</v>
      </c>
      <c r="F8" s="11" t="s">
        <v>83</v>
      </c>
      <c r="G8" t="e">
        <f t="shared" si="0"/>
        <v>#VALUE!</v>
      </c>
      <c r="H8" t="e">
        <f t="shared" si="1"/>
        <v>#VALUE!</v>
      </c>
    </row>
    <row r="9" spans="1:8" ht="18.75">
      <c r="A9" s="30"/>
      <c r="C9" s="3" t="s">
        <v>62</v>
      </c>
      <c r="D9" s="8" t="s">
        <v>6</v>
      </c>
      <c r="E9" s="3" t="str">
        <f t="shared" si="2"/>
        <v>'人事科',</v>
      </c>
      <c r="F9" s="11" t="s">
        <v>84</v>
      </c>
      <c r="G9" t="e">
        <f t="shared" si="0"/>
        <v>#VALUE!</v>
      </c>
      <c r="H9" t="e">
        <f t="shared" si="1"/>
        <v>#VALUE!</v>
      </c>
    </row>
    <row r="10" spans="1:8" ht="18.75">
      <c r="A10" s="30"/>
      <c r="C10" s="3" t="s">
        <v>63</v>
      </c>
      <c r="D10" s="8" t="s">
        <v>8</v>
      </c>
      <c r="E10" s="3" t="str">
        <f t="shared" si="2"/>
        <v>'财务科',</v>
      </c>
      <c r="F10" s="11" t="s">
        <v>85</v>
      </c>
      <c r="G10" t="e">
        <f t="shared" si="0"/>
        <v>#VALUE!</v>
      </c>
      <c r="H10" t="e">
        <f t="shared" si="1"/>
        <v>#VALUE!</v>
      </c>
    </row>
    <row r="11" spans="1:8" ht="18.75">
      <c r="A11" s="30"/>
      <c r="B11" s="26" t="s">
        <v>12</v>
      </c>
      <c r="C11" s="3" t="s">
        <v>12</v>
      </c>
      <c r="D11" s="8" t="s">
        <v>1150</v>
      </c>
      <c r="E11" s="3" t="str">
        <f t="shared" si="2"/>
        <v>'挂号收费处',</v>
      </c>
      <c r="F11" s="11" t="s">
        <v>86</v>
      </c>
      <c r="G11" t="e">
        <f t="shared" si="0"/>
        <v>#VALUE!</v>
      </c>
      <c r="H11" t="e">
        <f t="shared" si="1"/>
        <v>#VALUE!</v>
      </c>
    </row>
    <row r="12" spans="1:8" ht="27">
      <c r="A12" s="30"/>
      <c r="B12" s="28"/>
      <c r="C12" s="3" t="s">
        <v>13</v>
      </c>
      <c r="D12" s="20" t="s">
        <v>1151</v>
      </c>
      <c r="E12" s="3" t="str">
        <f t="shared" si="2"/>
        <v>'总务科',</v>
      </c>
      <c r="F12" s="11" t="s">
        <v>87</v>
      </c>
      <c r="G12" t="e">
        <f t="shared" si="0"/>
        <v>#VALUE!</v>
      </c>
      <c r="H12" t="e">
        <f t="shared" si="1"/>
        <v>#VALUE!</v>
      </c>
    </row>
    <row r="13" spans="1:8" ht="18.75">
      <c r="A13" s="30"/>
      <c r="B13" s="26" t="s">
        <v>64</v>
      </c>
      <c r="C13" s="3" t="s">
        <v>14</v>
      </c>
      <c r="D13" s="20" t="s">
        <v>22</v>
      </c>
      <c r="E13" s="3" t="str">
        <f t="shared" si="2"/>
        <v>'维修室',</v>
      </c>
      <c r="F13" s="11" t="s">
        <v>88</v>
      </c>
      <c r="G13" t="e">
        <f t="shared" si="0"/>
        <v>#VALUE!</v>
      </c>
      <c r="H13" t="e">
        <f t="shared" si="1"/>
        <v>#VALUE!</v>
      </c>
    </row>
    <row r="14" spans="1:8" ht="18.75">
      <c r="A14" s="30"/>
      <c r="B14" s="27"/>
      <c r="C14" s="3" t="s">
        <v>10</v>
      </c>
      <c r="D14" s="20" t="s">
        <v>1152</v>
      </c>
      <c r="E14" s="3" t="str">
        <f t="shared" si="2"/>
        <v>'驾驶室',</v>
      </c>
      <c r="F14" s="11" t="s">
        <v>89</v>
      </c>
      <c r="G14" t="e">
        <f t="shared" si="0"/>
        <v>#VALUE!</v>
      </c>
      <c r="H14" t="e">
        <f t="shared" si="1"/>
        <v>#VALUE!</v>
      </c>
    </row>
    <row r="15" spans="1:8" ht="18.75">
      <c r="A15" s="30"/>
      <c r="B15" s="28"/>
      <c r="C15" s="3" t="s">
        <v>70</v>
      </c>
      <c r="D15" s="20" t="s">
        <v>1153</v>
      </c>
      <c r="E15" s="3" t="str">
        <f t="shared" si="2"/>
        <v>'医务科',</v>
      </c>
      <c r="F15" s="11" t="s">
        <v>90</v>
      </c>
      <c r="G15" t="e">
        <f t="shared" si="0"/>
        <v>#VALUE!</v>
      </c>
      <c r="H15" t="e">
        <f t="shared" si="1"/>
        <v>#VALUE!</v>
      </c>
    </row>
    <row r="16" spans="1:8" ht="18.75">
      <c r="A16" s="30"/>
      <c r="B16" s="33" t="s">
        <v>2</v>
      </c>
      <c r="C16" s="3" t="s">
        <v>2</v>
      </c>
      <c r="D16" s="20" t="s">
        <v>1154</v>
      </c>
      <c r="E16" s="3" t="str">
        <f t="shared" si="2"/>
        <v>'一病区',</v>
      </c>
      <c r="F16" s="11" t="s">
        <v>91</v>
      </c>
      <c r="G16" t="e">
        <f t="shared" si="0"/>
        <v>#VALUE!</v>
      </c>
      <c r="H16" t="e">
        <f t="shared" si="1"/>
        <v>#VALUE!</v>
      </c>
    </row>
    <row r="17" spans="1:8" ht="18.75">
      <c r="A17" s="30"/>
      <c r="B17" s="29"/>
      <c r="C17" s="3" t="s">
        <v>15</v>
      </c>
      <c r="D17" s="10" t="s">
        <v>1155</v>
      </c>
      <c r="E17" s="3" t="str">
        <f t="shared" si="2"/>
        <v>'二病区',</v>
      </c>
      <c r="F17" s="11" t="s">
        <v>92</v>
      </c>
      <c r="G17" t="e">
        <f t="shared" si="0"/>
        <v>#VALUE!</v>
      </c>
      <c r="H17" t="e">
        <f t="shared" si="1"/>
        <v>#VALUE!</v>
      </c>
    </row>
    <row r="18" spans="1:8" ht="18.75">
      <c r="A18" s="30"/>
      <c r="B18" s="29"/>
      <c r="C18" s="3" t="s">
        <v>16</v>
      </c>
      <c r="D18" s="10" t="s">
        <v>1156</v>
      </c>
      <c r="E18" s="3" t="str">
        <f t="shared" si="2"/>
        <v>'内科',</v>
      </c>
      <c r="F18" s="11" t="s">
        <v>93</v>
      </c>
      <c r="G18" t="e">
        <f t="shared" si="0"/>
        <v>#VALUE!</v>
      </c>
      <c r="H18" t="e">
        <f t="shared" si="1"/>
        <v>#VALUE!</v>
      </c>
    </row>
    <row r="19" spans="1:8" ht="27">
      <c r="A19" s="30"/>
      <c r="B19" s="29"/>
      <c r="C19" s="3" t="s">
        <v>47</v>
      </c>
      <c r="D19" s="10" t="s">
        <v>1157</v>
      </c>
      <c r="E19" s="3" t="str">
        <f t="shared" si="2"/>
        <v>'中医针伤科',</v>
      </c>
      <c r="F19" s="11" t="s">
        <v>94</v>
      </c>
      <c r="G19" t="e">
        <f t="shared" si="0"/>
        <v>#VALUE!</v>
      </c>
      <c r="H19" t="e">
        <f t="shared" si="1"/>
        <v>#VALUE!</v>
      </c>
    </row>
    <row r="20" spans="1:8" ht="18.75">
      <c r="A20" s="30"/>
      <c r="B20" s="29"/>
      <c r="C20" s="3" t="s">
        <v>44</v>
      </c>
      <c r="D20" s="10" t="s">
        <v>1158</v>
      </c>
      <c r="E20" s="3" t="str">
        <f t="shared" si="2"/>
        <v>'妇产科',</v>
      </c>
      <c r="F20" s="11" t="s">
        <v>95</v>
      </c>
      <c r="G20" t="e">
        <f t="shared" si="0"/>
        <v>#VALUE!</v>
      </c>
      <c r="H20" t="e">
        <f t="shared" si="1"/>
        <v>#VALUE!</v>
      </c>
    </row>
    <row r="21" spans="1:8" ht="18.75">
      <c r="A21" s="30"/>
      <c r="B21" s="29"/>
      <c r="C21" s="3" t="s">
        <v>45</v>
      </c>
      <c r="D21" s="10" t="s">
        <v>1159</v>
      </c>
      <c r="E21" s="3" t="str">
        <f t="shared" si="2"/>
        <v>'口腔科',</v>
      </c>
      <c r="F21" s="11" t="s">
        <v>96</v>
      </c>
      <c r="G21" t="e">
        <f t="shared" si="0"/>
        <v>#VALUE!</v>
      </c>
      <c r="H21" t="e">
        <f t="shared" si="1"/>
        <v>#VALUE!</v>
      </c>
    </row>
    <row r="22" spans="1:8" ht="18.75">
      <c r="A22" s="30"/>
      <c r="B22" s="29"/>
      <c r="C22" s="3" t="s">
        <v>46</v>
      </c>
      <c r="D22" s="10" t="s">
        <v>29</v>
      </c>
      <c r="E22" s="3" t="str">
        <f t="shared" si="2"/>
        <v>'外科',</v>
      </c>
      <c r="F22" s="11" t="s">
        <v>97</v>
      </c>
      <c r="G22" t="e">
        <f t="shared" si="0"/>
        <v>#VALUE!</v>
      </c>
      <c r="H22" t="e">
        <f t="shared" si="1"/>
        <v>#VALUE!</v>
      </c>
    </row>
    <row r="23" spans="1:8" ht="18.75">
      <c r="A23" s="30"/>
      <c r="B23" s="29"/>
      <c r="C23" s="3" t="s">
        <v>48</v>
      </c>
      <c r="D23" s="10" t="s">
        <v>30</v>
      </c>
      <c r="E23" s="3" t="str">
        <f t="shared" si="2"/>
        <v>'B超组',</v>
      </c>
      <c r="F23" s="11" t="s">
        <v>98</v>
      </c>
      <c r="G23" t="e">
        <f t="shared" si="0"/>
        <v>#VALUE!</v>
      </c>
      <c r="H23" t="e">
        <f t="shared" si="1"/>
        <v>#VALUE!</v>
      </c>
    </row>
    <row r="24" spans="1:8" ht="18.75">
      <c r="A24" s="30"/>
      <c r="B24" s="29"/>
      <c r="C24" s="3" t="s">
        <v>31</v>
      </c>
      <c r="D24" s="10" t="s">
        <v>32</v>
      </c>
      <c r="E24" s="3" t="str">
        <f t="shared" si="2"/>
        <v>'检验组',</v>
      </c>
      <c r="F24" s="11" t="s">
        <v>99</v>
      </c>
      <c r="G24" t="e">
        <f t="shared" si="0"/>
        <v>#VALUE!</v>
      </c>
      <c r="H24" t="e">
        <f t="shared" si="1"/>
        <v>#VALUE!</v>
      </c>
    </row>
    <row r="25" spans="1:8" ht="27">
      <c r="A25" s="30"/>
      <c r="B25" s="29"/>
      <c r="C25" s="3" t="s">
        <v>33</v>
      </c>
      <c r="D25" s="10" t="s">
        <v>1160</v>
      </c>
      <c r="E25" s="3" t="str">
        <f t="shared" si="2"/>
        <v>'放射组',</v>
      </c>
      <c r="F25" s="11" t="s">
        <v>100</v>
      </c>
      <c r="G25" t="e">
        <f t="shared" si="0"/>
        <v>#VALUE!</v>
      </c>
      <c r="H25" t="e">
        <f t="shared" si="1"/>
        <v>#VALUE!</v>
      </c>
    </row>
    <row r="26" spans="1:8" ht="18.75">
      <c r="A26" s="30"/>
      <c r="B26" s="29"/>
      <c r="C26" s="3" t="s">
        <v>71</v>
      </c>
      <c r="D26" s="10" t="s">
        <v>1161</v>
      </c>
      <c r="E26" s="3" t="str">
        <f t="shared" si="2"/>
        <v>'GP助理组',</v>
      </c>
      <c r="F26" s="11" t="s">
        <v>101</v>
      </c>
      <c r="G26" t="e">
        <f t="shared" si="0"/>
        <v>#VALUE!</v>
      </c>
      <c r="H26" t="e">
        <f t="shared" si="1"/>
        <v>#VALUE!</v>
      </c>
    </row>
    <row r="27" spans="1:8" ht="18.75">
      <c r="A27" s="30"/>
      <c r="B27" s="28"/>
      <c r="C27" s="3" t="s">
        <v>72</v>
      </c>
      <c r="D27" s="10" t="s">
        <v>1162</v>
      </c>
      <c r="E27" s="3" t="str">
        <f t="shared" si="2"/>
        <v>'护理部',</v>
      </c>
      <c r="F27" s="11" t="s">
        <v>102</v>
      </c>
      <c r="G27" t="e">
        <f t="shared" si="0"/>
        <v>#VALUE!</v>
      </c>
      <c r="H27" t="e">
        <f t="shared" si="1"/>
        <v>#VALUE!</v>
      </c>
    </row>
    <row r="28" spans="1:8" ht="18.75">
      <c r="A28" s="30"/>
      <c r="B28" s="26" t="s">
        <v>3</v>
      </c>
      <c r="C28" s="3" t="s">
        <v>3</v>
      </c>
      <c r="D28" s="10" t="s">
        <v>24</v>
      </c>
      <c r="E28" s="3" t="str">
        <f t="shared" si="2"/>
        <v>'门诊组',</v>
      </c>
      <c r="F28" s="11" t="s">
        <v>103</v>
      </c>
      <c r="G28" t="e">
        <f t="shared" si="0"/>
        <v>#VALUE!</v>
      </c>
      <c r="H28" t="e">
        <f t="shared" si="1"/>
        <v>#VALUE!</v>
      </c>
    </row>
    <row r="29" spans="1:8" ht="51.75" customHeight="1">
      <c r="A29" s="30"/>
      <c r="B29" s="29"/>
      <c r="C29" s="3" t="s">
        <v>34</v>
      </c>
      <c r="D29" s="10" t="s">
        <v>1163</v>
      </c>
      <c r="E29" s="3" t="str">
        <f t="shared" si="2"/>
        <v>'一病区',</v>
      </c>
      <c r="F29" s="11" t="s">
        <v>104</v>
      </c>
      <c r="G29" t="e">
        <f t="shared" si="0"/>
        <v>#VALUE!</v>
      </c>
      <c r="H29" t="e">
        <f t="shared" si="1"/>
        <v>#VALUE!</v>
      </c>
    </row>
    <row r="30" spans="1:8" ht="33" customHeight="1">
      <c r="A30" s="30"/>
      <c r="B30" s="29"/>
      <c r="C30" s="3" t="s">
        <v>15</v>
      </c>
      <c r="D30" s="7" t="s">
        <v>399</v>
      </c>
      <c r="E30" s="3" t="str">
        <f t="shared" si="2"/>
        <v>'二病区',</v>
      </c>
      <c r="F30" s="11" t="s">
        <v>105</v>
      </c>
      <c r="G30" t="e">
        <f t="shared" si="0"/>
        <v>#VALUE!</v>
      </c>
      <c r="H30" t="e">
        <f t="shared" si="1"/>
        <v>#VALUE!</v>
      </c>
    </row>
    <row r="31" spans="1:8" ht="34.5" customHeight="1">
      <c r="A31" s="30"/>
      <c r="B31" s="28"/>
      <c r="C31" s="3" t="s">
        <v>16</v>
      </c>
      <c r="D31" s="7" t="s">
        <v>400</v>
      </c>
      <c r="E31" s="3" t="str">
        <f t="shared" si="2"/>
        <v>'药库',</v>
      </c>
      <c r="F31" s="11" t="s">
        <v>106</v>
      </c>
      <c r="G31" t="e">
        <f t="shared" si="0"/>
        <v>#VALUE!</v>
      </c>
      <c r="H31" t="e">
        <f t="shared" si="1"/>
        <v>#VALUE!</v>
      </c>
    </row>
    <row r="32" spans="1:8" ht="18.75">
      <c r="A32" s="30"/>
      <c r="B32" s="26" t="s">
        <v>65</v>
      </c>
      <c r="C32" s="3" t="s">
        <v>49</v>
      </c>
      <c r="D32" s="21" t="s">
        <v>51</v>
      </c>
      <c r="E32" s="3" t="str">
        <f t="shared" si="2"/>
        <v>'西药房',</v>
      </c>
      <c r="F32" s="11" t="s">
        <v>107</v>
      </c>
      <c r="G32" t="e">
        <f t="shared" si="0"/>
        <v>#VALUE!</v>
      </c>
      <c r="H32" t="e">
        <f t="shared" si="1"/>
        <v>#VALUE!</v>
      </c>
    </row>
    <row r="33" spans="1:8" ht="18.75">
      <c r="A33" s="30"/>
      <c r="B33" s="28"/>
      <c r="C33" s="3" t="s">
        <v>50</v>
      </c>
      <c r="D33" s="7" t="s">
        <v>401</v>
      </c>
      <c r="E33" s="3" t="str">
        <f t="shared" si="2"/>
        <v>'防保组',</v>
      </c>
      <c r="F33" s="11" t="s">
        <v>108</v>
      </c>
      <c r="G33" t="e">
        <f t="shared" si="0"/>
        <v>#VALUE!</v>
      </c>
      <c r="H33" t="e">
        <f t="shared" si="1"/>
        <v>#VALUE!</v>
      </c>
    </row>
    <row r="34" spans="1:8" ht="36" customHeight="1">
      <c r="A34" s="30"/>
      <c r="B34" s="26" t="s">
        <v>66</v>
      </c>
      <c r="C34" s="3" t="s">
        <v>38</v>
      </c>
      <c r="D34" s="10" t="s">
        <v>1167</v>
      </c>
      <c r="E34" s="3" t="str">
        <f t="shared" si="2"/>
        <v>'计免组',</v>
      </c>
      <c r="F34" s="11" t="s">
        <v>109</v>
      </c>
      <c r="G34" t="e">
        <f t="shared" si="0"/>
        <v>#VALUE!</v>
      </c>
      <c r="H34" t="e">
        <f t="shared" si="1"/>
        <v>#VALUE!</v>
      </c>
    </row>
    <row r="35" spans="1:8" ht="36" customHeight="1">
      <c r="A35" s="30"/>
      <c r="B35" s="27"/>
      <c r="C35" s="3" t="s">
        <v>35</v>
      </c>
      <c r="D35" s="10" t="s">
        <v>1164</v>
      </c>
      <c r="E35" s="3" t="str">
        <f t="shared" si="2"/>
        <v>'儿保组',</v>
      </c>
      <c r="F35" s="11" t="s">
        <v>110</v>
      </c>
      <c r="G35" t="e">
        <f t="shared" si="0"/>
        <v>#VALUE!</v>
      </c>
      <c r="H35" t="e">
        <f t="shared" si="1"/>
        <v>#VALUE!</v>
      </c>
    </row>
    <row r="36" spans="1:8" ht="36" customHeight="1">
      <c r="A36" s="30"/>
      <c r="B36" s="29"/>
      <c r="C36" s="3" t="s">
        <v>36</v>
      </c>
      <c r="D36" s="10" t="s">
        <v>1165</v>
      </c>
      <c r="E36" s="3" t="str">
        <f t="shared" si="2"/>
        <v>'妇保组',</v>
      </c>
      <c r="F36" s="11" t="s">
        <v>111</v>
      </c>
      <c r="G36" t="e">
        <f t="shared" si="0"/>
        <v>#VALUE!</v>
      </c>
      <c r="H36" t="e">
        <f t="shared" si="1"/>
        <v>#VALUE!</v>
      </c>
    </row>
    <row r="37" spans="1:8" ht="18.75">
      <c r="A37" s="30"/>
      <c r="B37" s="29"/>
      <c r="C37" s="3" t="s">
        <v>37</v>
      </c>
      <c r="D37" s="10" t="s">
        <v>1166</v>
      </c>
      <c r="E37" s="3" t="str">
        <f t="shared" si="2"/>
        <v>'体检中心',</v>
      </c>
      <c r="F37" s="11" t="s">
        <v>112</v>
      </c>
      <c r="G37" t="e">
        <f t="shared" si="0"/>
        <v>#VALUE!</v>
      </c>
      <c r="H37" t="e">
        <f t="shared" si="1"/>
        <v>#VALUE!</v>
      </c>
    </row>
    <row r="38" spans="1:8" ht="18.75">
      <c r="A38" s="30"/>
      <c r="B38" s="28"/>
      <c r="C38" s="3" t="s">
        <v>52</v>
      </c>
      <c r="D38" s="10" t="s">
        <v>53</v>
      </c>
      <c r="E38" s="3" t="str">
        <f t="shared" si="2"/>
        <v>'医生组',</v>
      </c>
      <c r="F38" s="11" t="s">
        <v>113</v>
      </c>
      <c r="G38" t="e">
        <f t="shared" si="0"/>
        <v>#VALUE!</v>
      </c>
      <c r="H38" t="e">
        <f t="shared" si="1"/>
        <v>#VALUE!</v>
      </c>
    </row>
    <row r="39" spans="1:8" ht="46.5" customHeight="1">
      <c r="A39" s="31" t="s">
        <v>55</v>
      </c>
      <c r="B39" s="26" t="s">
        <v>4</v>
      </c>
      <c r="C39" s="3" t="s">
        <v>17</v>
      </c>
      <c r="D39" s="7" t="s">
        <v>406</v>
      </c>
      <c r="E39" s="3" t="str">
        <f t="shared" si="2"/>
        <v>'护士组',</v>
      </c>
      <c r="F39" s="11" t="s">
        <v>114</v>
      </c>
      <c r="G39" t="e">
        <f t="shared" si="0"/>
        <v>#VALUE!</v>
      </c>
      <c r="H39" t="e">
        <f t="shared" si="1"/>
        <v>#VALUE!</v>
      </c>
    </row>
    <row r="40" spans="1:8" ht="45.75" customHeight="1">
      <c r="A40" s="31"/>
      <c r="B40" s="27"/>
      <c r="C40" s="3" t="s">
        <v>18</v>
      </c>
      <c r="D40" s="7" t="s">
        <v>407</v>
      </c>
      <c r="E40" s="3" t="str">
        <f t="shared" si="2"/>
        <v>'医技组',</v>
      </c>
      <c r="F40" s="11" t="s">
        <v>115</v>
      </c>
      <c r="G40" t="e">
        <f t="shared" si="0"/>
        <v>#VALUE!</v>
      </c>
      <c r="H40" t="e">
        <f t="shared" si="1"/>
        <v>#VALUE!</v>
      </c>
    </row>
    <row r="41" spans="1:8" ht="18.75">
      <c r="A41" s="31"/>
      <c r="B41" s="27"/>
      <c r="C41" s="3" t="s">
        <v>19</v>
      </c>
      <c r="D41" s="7" t="s">
        <v>408</v>
      </c>
      <c r="E41" s="3" t="str">
        <f t="shared" si="2"/>
        <v>'行政后勤组',</v>
      </c>
      <c r="F41" s="11" t="s">
        <v>116</v>
      </c>
      <c r="G41" t="e">
        <f t="shared" si="0"/>
        <v>#VALUE!</v>
      </c>
      <c r="H41" t="e">
        <f t="shared" si="1"/>
        <v>#VALUE!</v>
      </c>
    </row>
    <row r="42" spans="1:8" ht="30" customHeight="1">
      <c r="A42" s="31"/>
      <c r="B42" s="28"/>
      <c r="C42" s="3" t="s">
        <v>73</v>
      </c>
      <c r="D42" s="7" t="s">
        <v>27</v>
      </c>
      <c r="E42" s="3" t="str">
        <f t="shared" si="2"/>
        <v>'医生组',</v>
      </c>
      <c r="F42" s="11" t="s">
        <v>117</v>
      </c>
      <c r="G42" t="e">
        <f t="shared" si="0"/>
        <v>#VALUE!</v>
      </c>
      <c r="H42" t="e">
        <f t="shared" si="1"/>
        <v>#VALUE!</v>
      </c>
    </row>
    <row r="43" spans="1:8" ht="30" customHeight="1">
      <c r="A43" s="31"/>
      <c r="B43" s="26" t="s">
        <v>67</v>
      </c>
      <c r="C43" s="3" t="s">
        <v>17</v>
      </c>
      <c r="D43" s="7" t="s">
        <v>409</v>
      </c>
      <c r="E43" s="3" t="str">
        <f t="shared" si="2"/>
        <v>'护士组',</v>
      </c>
      <c r="F43" s="11" t="s">
        <v>118</v>
      </c>
      <c r="G43" t="e">
        <f t="shared" si="0"/>
        <v>#VALUE!</v>
      </c>
      <c r="H43" t="e">
        <f t="shared" si="1"/>
        <v>#VALUE!</v>
      </c>
    </row>
    <row r="44" spans="1:8" ht="18.75">
      <c r="A44" s="31"/>
      <c r="B44" s="29"/>
      <c r="C44" s="3" t="s">
        <v>18</v>
      </c>
      <c r="D44" s="7" t="s">
        <v>410</v>
      </c>
      <c r="E44" s="3" t="str">
        <f t="shared" si="2"/>
        <v>'医技组',</v>
      </c>
      <c r="F44" s="11" t="s">
        <v>119</v>
      </c>
      <c r="G44" t="e">
        <f t="shared" si="0"/>
        <v>#VALUE!</v>
      </c>
      <c r="H44" t="e">
        <f t="shared" si="1"/>
        <v>#VALUE!</v>
      </c>
    </row>
    <row r="45" spans="1:8" ht="21" customHeight="1">
      <c r="A45" s="31"/>
      <c r="B45" s="29"/>
      <c r="C45" s="3" t="s">
        <v>19</v>
      </c>
      <c r="D45" s="7" t="s">
        <v>411</v>
      </c>
      <c r="E45" s="3" t="str">
        <f t="shared" si="2"/>
        <v>'GP助理组',</v>
      </c>
      <c r="F45" s="11" t="s">
        <v>120</v>
      </c>
      <c r="G45" t="e">
        <f t="shared" si="0"/>
        <v>#VALUE!</v>
      </c>
      <c r="H45" t="e">
        <f t="shared" si="1"/>
        <v>#VALUE!</v>
      </c>
    </row>
    <row r="46" spans="1:8" ht="27">
      <c r="A46" s="31"/>
      <c r="B46" s="28"/>
      <c r="C46" s="3" t="s">
        <v>39</v>
      </c>
      <c r="D46" s="7" t="s">
        <v>412</v>
      </c>
      <c r="E46" s="3" t="str">
        <f t="shared" si="2"/>
        <v>'医生组',</v>
      </c>
      <c r="F46" s="11" t="s">
        <v>121</v>
      </c>
      <c r="G46" t="e">
        <f t="shared" si="0"/>
        <v>#VALUE!</v>
      </c>
      <c r="H46" t="e">
        <f t="shared" si="1"/>
        <v>#VALUE!</v>
      </c>
    </row>
    <row r="47" spans="1:8" ht="18.75">
      <c r="A47" s="31"/>
      <c r="B47" s="26" t="s">
        <v>68</v>
      </c>
      <c r="C47" s="3" t="s">
        <v>17</v>
      </c>
      <c r="D47" s="7" t="s">
        <v>41</v>
      </c>
      <c r="E47" s="3" t="str">
        <f t="shared" si="2"/>
        <v>'护士组',</v>
      </c>
      <c r="F47" s="11" t="s">
        <v>122</v>
      </c>
      <c r="G47" t="e">
        <f t="shared" si="0"/>
        <v>#VALUE!</v>
      </c>
      <c r="H47" t="e">
        <f t="shared" si="1"/>
        <v>#VALUE!</v>
      </c>
    </row>
    <row r="48" spans="1:8" ht="18.75">
      <c r="A48" s="31"/>
      <c r="B48" s="29"/>
      <c r="C48" s="3" t="s">
        <v>18</v>
      </c>
      <c r="D48" s="7" t="s">
        <v>413</v>
      </c>
      <c r="E48" s="3" t="str">
        <f t="shared" si="2"/>
        <v>'医技组',</v>
      </c>
      <c r="F48" s="11" t="s">
        <v>123</v>
      </c>
      <c r="G48" t="e">
        <f t="shared" si="0"/>
        <v>#VALUE!</v>
      </c>
      <c r="H48" t="e">
        <f t="shared" si="1"/>
        <v>#VALUE!</v>
      </c>
    </row>
    <row r="49" spans="1:8" ht="18.75">
      <c r="A49" s="31"/>
      <c r="B49" s="29"/>
      <c r="C49" s="3" t="s">
        <v>19</v>
      </c>
      <c r="D49" s="7" t="s">
        <v>40</v>
      </c>
      <c r="E49" s="3" t="str">
        <f t="shared" si="2"/>
        <v>'挂号组',</v>
      </c>
      <c r="F49" s="11" t="s">
        <v>124</v>
      </c>
      <c r="G49" t="e">
        <f t="shared" si="0"/>
        <v>#VALUE!</v>
      </c>
      <c r="H49" t="e">
        <f t="shared" si="1"/>
        <v>#VALUE!</v>
      </c>
    </row>
    <row r="50" spans="1:8" ht="18.75">
      <c r="A50" s="31"/>
      <c r="B50" s="29"/>
      <c r="C50" s="3" t="s">
        <v>42</v>
      </c>
      <c r="D50" s="7" t="s">
        <v>43</v>
      </c>
      <c r="E50" s="3" t="str">
        <f t="shared" si="2"/>
        <v>'GP助理组',</v>
      </c>
      <c r="F50" s="11" t="s">
        <v>125</v>
      </c>
      <c r="G50" t="e">
        <f t="shared" si="0"/>
        <v>#VALUE!</v>
      </c>
      <c r="H50" t="e">
        <f t="shared" si="1"/>
        <v>#VALUE!</v>
      </c>
    </row>
    <row r="51" spans="1:8" ht="18.75">
      <c r="A51" s="31"/>
      <c r="B51" s="28"/>
      <c r="C51" s="3" t="s">
        <v>39</v>
      </c>
      <c r="D51" s="7" t="s">
        <v>414</v>
      </c>
      <c r="E51" s="3" t="str">
        <f t="shared" si="2"/>
        <v>'申北服务点',</v>
      </c>
      <c r="F51" s="11" t="s">
        <v>126</v>
      </c>
      <c r="G51" t="e">
        <f t="shared" si="0"/>
        <v>#VALUE!</v>
      </c>
      <c r="H51" t="e">
        <f t="shared" si="1"/>
        <v>#VALUE!</v>
      </c>
    </row>
    <row r="52" spans="1:8" ht="27">
      <c r="A52" s="31"/>
      <c r="C52" s="3" t="s">
        <v>5</v>
      </c>
      <c r="D52" s="10" t="s">
        <v>415</v>
      </c>
      <c r="E52" s="3" t="str">
        <f t="shared" si="2"/>
        <v>'瓶北服务点',</v>
      </c>
      <c r="F52" s="11" t="s">
        <v>127</v>
      </c>
      <c r="G52" t="e">
        <f t="shared" si="0"/>
        <v>#VALUE!</v>
      </c>
      <c r="H52" t="e">
        <f t="shared" si="1"/>
        <v>#VALUE!</v>
      </c>
    </row>
    <row r="53" spans="1:8" ht="18.75">
      <c r="A53" s="31"/>
      <c r="C53" s="3" t="s">
        <v>69</v>
      </c>
      <c r="D53" s="7" t="s">
        <v>416</v>
      </c>
      <c r="E53" s="3" t="str">
        <f t="shared" si="2"/>
        <v>'',</v>
      </c>
      <c r="F53" s="11" t="s">
        <v>128</v>
      </c>
      <c r="G53" t="e">
        <f t="shared" si="0"/>
        <v>#VALUE!</v>
      </c>
      <c r="H53" t="e">
        <f t="shared" si="1"/>
        <v>#VALUE!</v>
      </c>
    </row>
    <row r="54" spans="1:8" ht="18.75">
      <c r="E54" s="3" t="str">
        <f t="shared" si="2"/>
        <v>'',</v>
      </c>
      <c r="F54" s="11" t="s">
        <v>129</v>
      </c>
      <c r="G54" t="e">
        <f t="shared" si="0"/>
        <v>#VALUE!</v>
      </c>
      <c r="H54" t="e">
        <f t="shared" si="1"/>
        <v>#VALUE!</v>
      </c>
    </row>
    <row r="55" spans="1:8" ht="18.75">
      <c r="E55" s="3" t="str">
        <f t="shared" si="2"/>
        <v>'',</v>
      </c>
      <c r="F55" s="11" t="s">
        <v>130</v>
      </c>
      <c r="G55" t="e">
        <f t="shared" si="0"/>
        <v>#VALUE!</v>
      </c>
      <c r="H55" t="e">
        <f t="shared" si="1"/>
        <v>#VALUE!</v>
      </c>
    </row>
    <row r="56" spans="1:8" ht="18.75">
      <c r="E56" s="3" t="str">
        <f t="shared" si="2"/>
        <v>'',</v>
      </c>
      <c r="F56" s="11" t="s">
        <v>131</v>
      </c>
      <c r="G56" t="e">
        <f t="shared" si="0"/>
        <v>#VALUE!</v>
      </c>
      <c r="H56" t="e">
        <f t="shared" si="1"/>
        <v>#VALUE!</v>
      </c>
    </row>
    <row r="57" spans="1:8" ht="18.75">
      <c r="E57" s="3" t="str">
        <f t="shared" si="2"/>
        <v>'',</v>
      </c>
      <c r="F57" s="11" t="s">
        <v>132</v>
      </c>
      <c r="G57" t="e">
        <f t="shared" si="0"/>
        <v>#VALUE!</v>
      </c>
      <c r="H57" t="e">
        <f t="shared" si="1"/>
        <v>#VALUE!</v>
      </c>
    </row>
    <row r="58" spans="1:8" ht="18.75">
      <c r="E58" s="3" t="str">
        <f t="shared" si="2"/>
        <v>'',</v>
      </c>
      <c r="F58" s="11" t="s">
        <v>133</v>
      </c>
      <c r="G58" t="e">
        <f t="shared" si="0"/>
        <v>#VALUE!</v>
      </c>
      <c r="H58" t="e">
        <f t="shared" si="1"/>
        <v>#VALUE!</v>
      </c>
    </row>
    <row r="59" spans="1:8" ht="18.75">
      <c r="E59" s="3" t="str">
        <f t="shared" si="2"/>
        <v>'',</v>
      </c>
      <c r="F59" s="11" t="s">
        <v>134</v>
      </c>
      <c r="G59" t="e">
        <f t="shared" si="0"/>
        <v>#VALUE!</v>
      </c>
      <c r="H59" t="e">
        <f t="shared" si="1"/>
        <v>#VALUE!</v>
      </c>
    </row>
    <row r="60" spans="1:8" ht="18.75">
      <c r="E60" s="3" t="str">
        <f t="shared" si="2"/>
        <v>'',</v>
      </c>
      <c r="F60" s="11" t="s">
        <v>135</v>
      </c>
      <c r="G60" t="e">
        <f t="shared" si="0"/>
        <v>#VALUE!</v>
      </c>
      <c r="H60" t="e">
        <f t="shared" si="1"/>
        <v>#VALUE!</v>
      </c>
    </row>
    <row r="61" spans="1:8" ht="18.75">
      <c r="E61" s="3" t="str">
        <f t="shared" si="2"/>
        <v>'',</v>
      </c>
      <c r="F61" s="11" t="s">
        <v>136</v>
      </c>
      <c r="G61" t="e">
        <f t="shared" si="0"/>
        <v>#VALUE!</v>
      </c>
      <c r="H61" t="e">
        <f t="shared" si="1"/>
        <v>#VALUE!</v>
      </c>
    </row>
    <row r="62" spans="1:8" ht="18.75">
      <c r="E62" s="3" t="str">
        <f t="shared" si="2"/>
        <v>'',</v>
      </c>
      <c r="F62" s="11" t="s">
        <v>137</v>
      </c>
      <c r="G62" t="e">
        <f t="shared" si="0"/>
        <v>#VALUE!</v>
      </c>
      <c r="H62" t="e">
        <f t="shared" si="1"/>
        <v>#VALUE!</v>
      </c>
    </row>
    <row r="63" spans="1:8" ht="18.75">
      <c r="E63" s="3" t="str">
        <f t="shared" si="2"/>
        <v>'',</v>
      </c>
      <c r="F63" s="11" t="s">
        <v>138</v>
      </c>
      <c r="G63" t="e">
        <f t="shared" si="0"/>
        <v>#VALUE!</v>
      </c>
      <c r="H63" t="e">
        <f t="shared" si="1"/>
        <v>#VALUE!</v>
      </c>
    </row>
    <row r="64" spans="1:8" ht="18.75">
      <c r="E64" s="3" t="str">
        <f t="shared" si="2"/>
        <v>'',</v>
      </c>
      <c r="F64" s="11" t="s">
        <v>139</v>
      </c>
      <c r="G64" t="e">
        <f t="shared" si="0"/>
        <v>#VALUE!</v>
      </c>
      <c r="H64" t="e">
        <f t="shared" si="1"/>
        <v>#VALUE!</v>
      </c>
    </row>
    <row r="65" spans="5:8" ht="18.75">
      <c r="E65" s="3" t="str">
        <f t="shared" si="2"/>
        <v>'',</v>
      </c>
      <c r="F65" s="11" t="s">
        <v>140</v>
      </c>
      <c r="G65" t="e">
        <f t="shared" si="0"/>
        <v>#VALUE!</v>
      </c>
      <c r="H65" t="e">
        <f t="shared" si="1"/>
        <v>#VALUE!</v>
      </c>
    </row>
    <row r="66" spans="5:8" ht="18.75">
      <c r="E66" s="3" t="str">
        <f t="shared" si="2"/>
        <v>'',</v>
      </c>
      <c r="F66" s="11" t="s">
        <v>141</v>
      </c>
      <c r="G66" t="e">
        <f t="shared" ref="G66:G129" si="3">LOOKUP(1,IF(ISNUMBER(SEARCH(F66,D68:E118)),1,""),H68:I118)</f>
        <v>#VALUE!</v>
      </c>
      <c r="H66" t="e">
        <f t="shared" ref="H66:H129" si="4">FIND("1",D68:D73)</f>
        <v>#VALUE!</v>
      </c>
    </row>
    <row r="67" spans="5:8" ht="18.75">
      <c r="E67" s="3" t="str">
        <f t="shared" ref="E67:E130" si="5">"'"&amp;C68&amp;"',"</f>
        <v>'',</v>
      </c>
      <c r="F67" s="11" t="s">
        <v>142</v>
      </c>
      <c r="G67" t="e">
        <f t="shared" si="3"/>
        <v>#VALUE!</v>
      </c>
      <c r="H67" t="e">
        <f t="shared" si="4"/>
        <v>#VALUE!</v>
      </c>
    </row>
    <row r="68" spans="5:8" ht="18.75">
      <c r="E68" s="3" t="str">
        <f t="shared" si="5"/>
        <v>'',</v>
      </c>
      <c r="F68" s="11" t="s">
        <v>143</v>
      </c>
      <c r="G68" t="e">
        <f t="shared" si="3"/>
        <v>#VALUE!</v>
      </c>
      <c r="H68" t="e">
        <f t="shared" si="4"/>
        <v>#VALUE!</v>
      </c>
    </row>
    <row r="69" spans="5:8" ht="18.75">
      <c r="E69" s="3" t="str">
        <f t="shared" si="5"/>
        <v>'',</v>
      </c>
      <c r="F69" s="11" t="s">
        <v>144</v>
      </c>
      <c r="G69" t="e">
        <f t="shared" si="3"/>
        <v>#VALUE!</v>
      </c>
      <c r="H69" t="e">
        <f t="shared" si="4"/>
        <v>#VALUE!</v>
      </c>
    </row>
    <row r="70" spans="5:8" ht="18.75">
      <c r="E70" s="3" t="str">
        <f t="shared" si="5"/>
        <v>'',</v>
      </c>
      <c r="F70" s="11" t="s">
        <v>145</v>
      </c>
      <c r="G70" t="e">
        <f t="shared" si="3"/>
        <v>#VALUE!</v>
      </c>
      <c r="H70" t="e">
        <f t="shared" si="4"/>
        <v>#VALUE!</v>
      </c>
    </row>
    <row r="71" spans="5:8" ht="18.75">
      <c r="E71" s="3" t="str">
        <f t="shared" si="5"/>
        <v>'',</v>
      </c>
      <c r="F71" s="11" t="s">
        <v>146</v>
      </c>
      <c r="G71" t="e">
        <f t="shared" si="3"/>
        <v>#VALUE!</v>
      </c>
      <c r="H71" t="e">
        <f t="shared" si="4"/>
        <v>#VALUE!</v>
      </c>
    </row>
    <row r="72" spans="5:8" ht="18.75">
      <c r="E72" s="3" t="str">
        <f t="shared" si="5"/>
        <v>'',</v>
      </c>
      <c r="F72" s="11" t="s">
        <v>147</v>
      </c>
      <c r="G72" t="e">
        <f t="shared" si="3"/>
        <v>#VALUE!</v>
      </c>
      <c r="H72" t="e">
        <f t="shared" si="4"/>
        <v>#VALUE!</v>
      </c>
    </row>
    <row r="73" spans="5:8" ht="18.75">
      <c r="E73" s="3" t="str">
        <f t="shared" si="5"/>
        <v>'',</v>
      </c>
      <c r="F73" s="11" t="s">
        <v>148</v>
      </c>
      <c r="G73" t="e">
        <f t="shared" si="3"/>
        <v>#VALUE!</v>
      </c>
      <c r="H73" t="e">
        <f t="shared" si="4"/>
        <v>#VALUE!</v>
      </c>
    </row>
    <row r="74" spans="5:8" ht="18.75">
      <c r="E74" s="3" t="str">
        <f t="shared" si="5"/>
        <v>'',</v>
      </c>
      <c r="F74" s="11" t="s">
        <v>149</v>
      </c>
      <c r="G74" t="e">
        <f t="shared" si="3"/>
        <v>#VALUE!</v>
      </c>
      <c r="H74" t="e">
        <f t="shared" si="4"/>
        <v>#VALUE!</v>
      </c>
    </row>
    <row r="75" spans="5:8" ht="18.75">
      <c r="E75" s="3" t="str">
        <f t="shared" si="5"/>
        <v>'',</v>
      </c>
      <c r="F75" s="11" t="s">
        <v>150</v>
      </c>
      <c r="G75" t="e">
        <f t="shared" si="3"/>
        <v>#VALUE!</v>
      </c>
      <c r="H75" t="e">
        <f t="shared" si="4"/>
        <v>#VALUE!</v>
      </c>
    </row>
    <row r="76" spans="5:8" ht="18.75">
      <c r="E76" s="3" t="str">
        <f t="shared" si="5"/>
        <v>'',</v>
      </c>
      <c r="F76" s="11" t="s">
        <v>151</v>
      </c>
      <c r="G76" t="e">
        <f t="shared" si="3"/>
        <v>#VALUE!</v>
      </c>
      <c r="H76" t="e">
        <f t="shared" si="4"/>
        <v>#VALUE!</v>
      </c>
    </row>
    <row r="77" spans="5:8" ht="18.75">
      <c r="E77" s="3" t="str">
        <f t="shared" si="5"/>
        <v>'',</v>
      </c>
      <c r="F77" s="11" t="s">
        <v>152</v>
      </c>
      <c r="G77" t="e">
        <f t="shared" si="3"/>
        <v>#VALUE!</v>
      </c>
      <c r="H77" t="e">
        <f t="shared" si="4"/>
        <v>#VALUE!</v>
      </c>
    </row>
    <row r="78" spans="5:8" ht="18.75">
      <c r="E78" s="3" t="str">
        <f t="shared" si="5"/>
        <v>'',</v>
      </c>
      <c r="F78" s="11" t="s">
        <v>153</v>
      </c>
      <c r="G78" t="e">
        <f t="shared" si="3"/>
        <v>#VALUE!</v>
      </c>
      <c r="H78" t="e">
        <f t="shared" si="4"/>
        <v>#VALUE!</v>
      </c>
    </row>
    <row r="79" spans="5:8" ht="18.75">
      <c r="E79" s="3" t="str">
        <f t="shared" si="5"/>
        <v>'',</v>
      </c>
      <c r="F79" s="11" t="s">
        <v>154</v>
      </c>
      <c r="G79" t="e">
        <f t="shared" si="3"/>
        <v>#VALUE!</v>
      </c>
      <c r="H79" t="e">
        <f t="shared" si="4"/>
        <v>#VALUE!</v>
      </c>
    </row>
    <row r="80" spans="5:8" ht="18.75">
      <c r="E80" s="3" t="str">
        <f t="shared" si="5"/>
        <v>'',</v>
      </c>
      <c r="F80" s="11" t="s">
        <v>155</v>
      </c>
      <c r="G80" t="e">
        <f t="shared" si="3"/>
        <v>#VALUE!</v>
      </c>
      <c r="H80" t="e">
        <f t="shared" si="4"/>
        <v>#VALUE!</v>
      </c>
    </row>
    <row r="81" spans="5:8" ht="18.75">
      <c r="E81" s="3" t="str">
        <f t="shared" si="5"/>
        <v>'',</v>
      </c>
      <c r="F81" s="11" t="s">
        <v>156</v>
      </c>
      <c r="G81" t="e">
        <f t="shared" si="3"/>
        <v>#VALUE!</v>
      </c>
      <c r="H81" t="e">
        <f t="shared" si="4"/>
        <v>#VALUE!</v>
      </c>
    </row>
    <row r="82" spans="5:8" ht="18.75">
      <c r="E82" s="3" t="str">
        <f t="shared" si="5"/>
        <v>'',</v>
      </c>
      <c r="F82" s="11" t="s">
        <v>157</v>
      </c>
      <c r="G82" t="e">
        <f t="shared" si="3"/>
        <v>#VALUE!</v>
      </c>
      <c r="H82" t="e">
        <f t="shared" si="4"/>
        <v>#VALUE!</v>
      </c>
    </row>
    <row r="83" spans="5:8" ht="18.75">
      <c r="E83" s="3" t="str">
        <f t="shared" si="5"/>
        <v>'',</v>
      </c>
      <c r="F83" s="11" t="s">
        <v>158</v>
      </c>
      <c r="G83" t="e">
        <f t="shared" si="3"/>
        <v>#VALUE!</v>
      </c>
      <c r="H83" t="e">
        <f t="shared" si="4"/>
        <v>#VALUE!</v>
      </c>
    </row>
    <row r="84" spans="5:8" ht="18.75">
      <c r="E84" s="3" t="str">
        <f t="shared" si="5"/>
        <v>'',</v>
      </c>
      <c r="F84" s="11" t="s">
        <v>159</v>
      </c>
      <c r="G84" t="e">
        <f t="shared" si="3"/>
        <v>#VALUE!</v>
      </c>
      <c r="H84" t="e">
        <f t="shared" si="4"/>
        <v>#VALUE!</v>
      </c>
    </row>
    <row r="85" spans="5:8" ht="18.75">
      <c r="E85" s="3" t="str">
        <f t="shared" si="5"/>
        <v>'',</v>
      </c>
      <c r="F85" s="11" t="s">
        <v>160</v>
      </c>
      <c r="G85" t="e">
        <f t="shared" si="3"/>
        <v>#VALUE!</v>
      </c>
      <c r="H85" t="e">
        <f t="shared" si="4"/>
        <v>#VALUE!</v>
      </c>
    </row>
    <row r="86" spans="5:8" ht="18.75">
      <c r="E86" s="3" t="str">
        <f t="shared" si="5"/>
        <v>'',</v>
      </c>
      <c r="F86" s="11" t="s">
        <v>161</v>
      </c>
      <c r="G86" t="e">
        <f t="shared" si="3"/>
        <v>#VALUE!</v>
      </c>
      <c r="H86" t="e">
        <f t="shared" si="4"/>
        <v>#VALUE!</v>
      </c>
    </row>
    <row r="87" spans="5:8" ht="18.75">
      <c r="E87" s="3" t="str">
        <f t="shared" si="5"/>
        <v>'',</v>
      </c>
      <c r="F87" s="11" t="s">
        <v>162</v>
      </c>
      <c r="G87" t="e">
        <f t="shared" si="3"/>
        <v>#VALUE!</v>
      </c>
      <c r="H87" t="e">
        <f t="shared" si="4"/>
        <v>#VALUE!</v>
      </c>
    </row>
    <row r="88" spans="5:8" ht="18.75">
      <c r="E88" s="3" t="str">
        <f t="shared" si="5"/>
        <v>'',</v>
      </c>
      <c r="F88" s="11" t="s">
        <v>163</v>
      </c>
      <c r="G88" t="e">
        <f t="shared" si="3"/>
        <v>#VALUE!</v>
      </c>
      <c r="H88" t="e">
        <f t="shared" si="4"/>
        <v>#VALUE!</v>
      </c>
    </row>
    <row r="89" spans="5:8" ht="18.75">
      <c r="E89" s="3" t="str">
        <f t="shared" si="5"/>
        <v>'',</v>
      </c>
      <c r="F89" s="11" t="s">
        <v>164</v>
      </c>
      <c r="G89" t="e">
        <f t="shared" si="3"/>
        <v>#VALUE!</v>
      </c>
      <c r="H89" t="e">
        <f t="shared" si="4"/>
        <v>#VALUE!</v>
      </c>
    </row>
    <row r="90" spans="5:8" ht="18.75">
      <c r="E90" s="3" t="str">
        <f t="shared" si="5"/>
        <v>'',</v>
      </c>
      <c r="F90" s="11" t="s">
        <v>165</v>
      </c>
      <c r="G90" t="e">
        <f t="shared" si="3"/>
        <v>#VALUE!</v>
      </c>
      <c r="H90" t="e">
        <f t="shared" si="4"/>
        <v>#VALUE!</v>
      </c>
    </row>
    <row r="91" spans="5:8" ht="18.75">
      <c r="E91" s="3" t="str">
        <f t="shared" si="5"/>
        <v>'',</v>
      </c>
      <c r="F91" s="11" t="s">
        <v>166</v>
      </c>
      <c r="G91" t="e">
        <f t="shared" si="3"/>
        <v>#VALUE!</v>
      </c>
      <c r="H91" t="e">
        <f t="shared" si="4"/>
        <v>#VALUE!</v>
      </c>
    </row>
    <row r="92" spans="5:8" ht="18.75">
      <c r="E92" s="3" t="str">
        <f t="shared" si="5"/>
        <v>'',</v>
      </c>
      <c r="F92" s="11" t="s">
        <v>167</v>
      </c>
      <c r="G92" t="e">
        <f t="shared" si="3"/>
        <v>#VALUE!</v>
      </c>
      <c r="H92" t="e">
        <f t="shared" si="4"/>
        <v>#VALUE!</v>
      </c>
    </row>
    <row r="93" spans="5:8" ht="18.75">
      <c r="E93" s="3" t="str">
        <f t="shared" si="5"/>
        <v>'',</v>
      </c>
      <c r="F93" s="11" t="s">
        <v>168</v>
      </c>
      <c r="G93" t="e">
        <f t="shared" si="3"/>
        <v>#VALUE!</v>
      </c>
      <c r="H93" t="e">
        <f t="shared" si="4"/>
        <v>#VALUE!</v>
      </c>
    </row>
    <row r="94" spans="5:8" ht="18.75">
      <c r="E94" s="3" t="str">
        <f t="shared" si="5"/>
        <v>'',</v>
      </c>
      <c r="F94" s="11" t="s">
        <v>169</v>
      </c>
      <c r="G94" t="e">
        <f t="shared" si="3"/>
        <v>#VALUE!</v>
      </c>
      <c r="H94" t="e">
        <f t="shared" si="4"/>
        <v>#VALUE!</v>
      </c>
    </row>
    <row r="95" spans="5:8" ht="18.75">
      <c r="E95" s="3" t="str">
        <f t="shared" si="5"/>
        <v>'',</v>
      </c>
      <c r="F95" s="11" t="s">
        <v>170</v>
      </c>
      <c r="G95" t="e">
        <f t="shared" si="3"/>
        <v>#VALUE!</v>
      </c>
      <c r="H95" t="e">
        <f t="shared" si="4"/>
        <v>#VALUE!</v>
      </c>
    </row>
    <row r="96" spans="5:8" ht="18.75">
      <c r="E96" s="3" t="str">
        <f t="shared" si="5"/>
        <v>'',</v>
      </c>
      <c r="F96" s="11" t="s">
        <v>171</v>
      </c>
      <c r="G96" t="e">
        <f t="shared" si="3"/>
        <v>#VALUE!</v>
      </c>
      <c r="H96" t="e">
        <f t="shared" si="4"/>
        <v>#VALUE!</v>
      </c>
    </row>
    <row r="97" spans="5:8" ht="18.75">
      <c r="E97" s="3" t="str">
        <f t="shared" si="5"/>
        <v>'',</v>
      </c>
      <c r="F97" s="11" t="s">
        <v>172</v>
      </c>
      <c r="G97" t="e">
        <f t="shared" si="3"/>
        <v>#VALUE!</v>
      </c>
      <c r="H97" t="e">
        <f t="shared" si="4"/>
        <v>#VALUE!</v>
      </c>
    </row>
    <row r="98" spans="5:8" ht="18.75">
      <c r="E98" s="3" t="str">
        <f t="shared" si="5"/>
        <v>'',</v>
      </c>
      <c r="F98" s="11" t="s">
        <v>173</v>
      </c>
      <c r="G98" t="e">
        <f t="shared" si="3"/>
        <v>#VALUE!</v>
      </c>
      <c r="H98" t="e">
        <f t="shared" si="4"/>
        <v>#VALUE!</v>
      </c>
    </row>
    <row r="99" spans="5:8" ht="18.75">
      <c r="E99" s="3" t="str">
        <f t="shared" si="5"/>
        <v>'',</v>
      </c>
      <c r="F99" s="11" t="s">
        <v>174</v>
      </c>
      <c r="G99" t="e">
        <f t="shared" si="3"/>
        <v>#VALUE!</v>
      </c>
      <c r="H99" t="e">
        <f t="shared" si="4"/>
        <v>#VALUE!</v>
      </c>
    </row>
    <row r="100" spans="5:8" ht="18.75">
      <c r="E100" s="3" t="str">
        <f t="shared" si="5"/>
        <v>'',</v>
      </c>
      <c r="F100" s="11" t="s">
        <v>175</v>
      </c>
      <c r="G100" t="e">
        <f t="shared" si="3"/>
        <v>#VALUE!</v>
      </c>
      <c r="H100" t="e">
        <f t="shared" si="4"/>
        <v>#VALUE!</v>
      </c>
    </row>
    <row r="101" spans="5:8" ht="18.75">
      <c r="E101" s="3" t="str">
        <f t="shared" si="5"/>
        <v>'',</v>
      </c>
      <c r="F101" s="11" t="s">
        <v>176</v>
      </c>
      <c r="G101" t="e">
        <f t="shared" si="3"/>
        <v>#VALUE!</v>
      </c>
      <c r="H101" t="e">
        <f t="shared" si="4"/>
        <v>#VALUE!</v>
      </c>
    </row>
    <row r="102" spans="5:8" ht="18.75">
      <c r="E102" s="3" t="str">
        <f t="shared" si="5"/>
        <v>'',</v>
      </c>
      <c r="F102" s="11" t="s">
        <v>177</v>
      </c>
      <c r="G102" t="e">
        <f t="shared" si="3"/>
        <v>#VALUE!</v>
      </c>
      <c r="H102" t="e">
        <f t="shared" si="4"/>
        <v>#VALUE!</v>
      </c>
    </row>
    <row r="103" spans="5:8" ht="18.75">
      <c r="E103" s="3" t="str">
        <f t="shared" si="5"/>
        <v>'',</v>
      </c>
      <c r="F103" s="11" t="s">
        <v>178</v>
      </c>
      <c r="G103" t="e">
        <f t="shared" si="3"/>
        <v>#VALUE!</v>
      </c>
      <c r="H103" t="e">
        <f t="shared" si="4"/>
        <v>#VALUE!</v>
      </c>
    </row>
    <row r="104" spans="5:8" ht="18.75">
      <c r="E104" s="3" t="str">
        <f t="shared" si="5"/>
        <v>'',</v>
      </c>
      <c r="F104" s="11" t="s">
        <v>179</v>
      </c>
      <c r="G104" t="e">
        <f t="shared" si="3"/>
        <v>#VALUE!</v>
      </c>
      <c r="H104" t="e">
        <f t="shared" si="4"/>
        <v>#VALUE!</v>
      </c>
    </row>
    <row r="105" spans="5:8" ht="18.75">
      <c r="E105" s="3" t="str">
        <f t="shared" si="5"/>
        <v>'',</v>
      </c>
      <c r="F105" s="11" t="s">
        <v>180</v>
      </c>
      <c r="G105" t="e">
        <f t="shared" si="3"/>
        <v>#VALUE!</v>
      </c>
      <c r="H105" t="e">
        <f t="shared" si="4"/>
        <v>#VALUE!</v>
      </c>
    </row>
    <row r="106" spans="5:8" ht="18.75">
      <c r="E106" s="3" t="str">
        <f t="shared" si="5"/>
        <v>'',</v>
      </c>
      <c r="F106" s="11" t="s">
        <v>181</v>
      </c>
      <c r="G106" t="e">
        <f t="shared" si="3"/>
        <v>#VALUE!</v>
      </c>
      <c r="H106" t="e">
        <f t="shared" si="4"/>
        <v>#VALUE!</v>
      </c>
    </row>
    <row r="107" spans="5:8" ht="18.75">
      <c r="E107" s="3" t="str">
        <f t="shared" si="5"/>
        <v>'',</v>
      </c>
      <c r="F107" s="11" t="s">
        <v>182</v>
      </c>
      <c r="G107" t="e">
        <f t="shared" si="3"/>
        <v>#VALUE!</v>
      </c>
      <c r="H107" t="e">
        <f t="shared" si="4"/>
        <v>#VALUE!</v>
      </c>
    </row>
    <row r="108" spans="5:8" ht="18.75">
      <c r="E108" s="3" t="str">
        <f t="shared" si="5"/>
        <v>'',</v>
      </c>
      <c r="F108" s="11" t="s">
        <v>183</v>
      </c>
      <c r="G108" t="e">
        <f t="shared" si="3"/>
        <v>#VALUE!</v>
      </c>
      <c r="H108" t="e">
        <f t="shared" si="4"/>
        <v>#VALUE!</v>
      </c>
    </row>
    <row r="109" spans="5:8" ht="18.75">
      <c r="E109" s="3" t="str">
        <f t="shared" si="5"/>
        <v>'',</v>
      </c>
      <c r="F109" s="11" t="s">
        <v>184</v>
      </c>
      <c r="G109" t="e">
        <f t="shared" si="3"/>
        <v>#VALUE!</v>
      </c>
      <c r="H109" t="e">
        <f t="shared" si="4"/>
        <v>#VALUE!</v>
      </c>
    </row>
    <row r="110" spans="5:8" ht="18.75">
      <c r="E110" s="3" t="str">
        <f t="shared" si="5"/>
        <v>'',</v>
      </c>
      <c r="F110" s="11" t="s">
        <v>185</v>
      </c>
      <c r="G110" t="e">
        <f t="shared" si="3"/>
        <v>#VALUE!</v>
      </c>
      <c r="H110" t="e">
        <f t="shared" si="4"/>
        <v>#VALUE!</v>
      </c>
    </row>
    <row r="111" spans="5:8" ht="18.75">
      <c r="E111" s="3" t="str">
        <f t="shared" si="5"/>
        <v>'',</v>
      </c>
      <c r="F111" s="11" t="s">
        <v>186</v>
      </c>
      <c r="G111" t="e">
        <f t="shared" si="3"/>
        <v>#VALUE!</v>
      </c>
      <c r="H111" t="e">
        <f t="shared" si="4"/>
        <v>#VALUE!</v>
      </c>
    </row>
    <row r="112" spans="5:8" ht="18.75">
      <c r="E112" s="3" t="str">
        <f t="shared" si="5"/>
        <v>'',</v>
      </c>
      <c r="F112" s="11" t="s">
        <v>187</v>
      </c>
      <c r="G112" t="e">
        <f t="shared" si="3"/>
        <v>#VALUE!</v>
      </c>
      <c r="H112" t="e">
        <f t="shared" si="4"/>
        <v>#VALUE!</v>
      </c>
    </row>
    <row r="113" spans="5:8" ht="18.75">
      <c r="E113" s="3" t="str">
        <f t="shared" si="5"/>
        <v>'',</v>
      </c>
      <c r="F113" s="11" t="s">
        <v>188</v>
      </c>
      <c r="G113" t="e">
        <f t="shared" si="3"/>
        <v>#VALUE!</v>
      </c>
      <c r="H113" t="e">
        <f t="shared" si="4"/>
        <v>#VALUE!</v>
      </c>
    </row>
    <row r="114" spans="5:8" ht="18.75">
      <c r="E114" s="3" t="str">
        <f t="shared" si="5"/>
        <v>'',</v>
      </c>
      <c r="F114" s="11" t="s">
        <v>189</v>
      </c>
      <c r="G114" t="e">
        <f t="shared" si="3"/>
        <v>#VALUE!</v>
      </c>
      <c r="H114" t="e">
        <f t="shared" si="4"/>
        <v>#VALUE!</v>
      </c>
    </row>
    <row r="115" spans="5:8" ht="18.75">
      <c r="E115" s="3" t="str">
        <f t="shared" si="5"/>
        <v>'',</v>
      </c>
      <c r="F115" s="11" t="s">
        <v>190</v>
      </c>
      <c r="G115" t="e">
        <f t="shared" si="3"/>
        <v>#VALUE!</v>
      </c>
      <c r="H115" t="e">
        <f t="shared" si="4"/>
        <v>#VALUE!</v>
      </c>
    </row>
    <row r="116" spans="5:8" ht="18.75">
      <c r="E116" s="3" t="str">
        <f t="shared" si="5"/>
        <v>'',</v>
      </c>
      <c r="F116" s="11" t="s">
        <v>191</v>
      </c>
      <c r="G116" t="e">
        <f t="shared" si="3"/>
        <v>#VALUE!</v>
      </c>
      <c r="H116" t="e">
        <f t="shared" si="4"/>
        <v>#VALUE!</v>
      </c>
    </row>
    <row r="117" spans="5:8" ht="18.75">
      <c r="E117" s="3" t="str">
        <f t="shared" si="5"/>
        <v>'',</v>
      </c>
      <c r="F117" s="11" t="s">
        <v>192</v>
      </c>
      <c r="G117" t="e">
        <f t="shared" si="3"/>
        <v>#VALUE!</v>
      </c>
      <c r="H117" t="e">
        <f t="shared" si="4"/>
        <v>#VALUE!</v>
      </c>
    </row>
    <row r="118" spans="5:8" ht="18.75">
      <c r="E118" s="3" t="str">
        <f t="shared" si="5"/>
        <v>'',</v>
      </c>
      <c r="F118" s="11" t="s">
        <v>193</v>
      </c>
      <c r="G118" t="e">
        <f t="shared" si="3"/>
        <v>#VALUE!</v>
      </c>
      <c r="H118" t="e">
        <f t="shared" si="4"/>
        <v>#VALUE!</v>
      </c>
    </row>
    <row r="119" spans="5:8" ht="18.75">
      <c r="E119" s="3" t="str">
        <f t="shared" si="5"/>
        <v>'',</v>
      </c>
      <c r="F119" s="11" t="s">
        <v>194</v>
      </c>
      <c r="G119" t="e">
        <f t="shared" si="3"/>
        <v>#VALUE!</v>
      </c>
      <c r="H119" t="e">
        <f t="shared" si="4"/>
        <v>#VALUE!</v>
      </c>
    </row>
    <row r="120" spans="5:8" ht="18.75">
      <c r="E120" s="3" t="str">
        <f t="shared" si="5"/>
        <v>'',</v>
      </c>
      <c r="F120" s="11" t="s">
        <v>195</v>
      </c>
      <c r="G120" t="e">
        <f t="shared" si="3"/>
        <v>#VALUE!</v>
      </c>
      <c r="H120" t="e">
        <f t="shared" si="4"/>
        <v>#VALUE!</v>
      </c>
    </row>
    <row r="121" spans="5:8" ht="18.75">
      <c r="E121" s="3" t="str">
        <f t="shared" si="5"/>
        <v>'',</v>
      </c>
      <c r="F121" s="11" t="s">
        <v>196</v>
      </c>
      <c r="G121" t="e">
        <f t="shared" si="3"/>
        <v>#VALUE!</v>
      </c>
      <c r="H121" t="e">
        <f t="shared" si="4"/>
        <v>#VALUE!</v>
      </c>
    </row>
    <row r="122" spans="5:8" ht="18.75">
      <c r="E122" s="3" t="str">
        <f t="shared" si="5"/>
        <v>'',</v>
      </c>
      <c r="F122" s="11" t="s">
        <v>197</v>
      </c>
      <c r="G122" t="e">
        <f t="shared" si="3"/>
        <v>#VALUE!</v>
      </c>
      <c r="H122" t="e">
        <f t="shared" si="4"/>
        <v>#VALUE!</v>
      </c>
    </row>
    <row r="123" spans="5:8" ht="18.75">
      <c r="E123" s="3" t="str">
        <f t="shared" si="5"/>
        <v>'',</v>
      </c>
      <c r="F123" s="11" t="s">
        <v>198</v>
      </c>
      <c r="G123" t="e">
        <f t="shared" si="3"/>
        <v>#VALUE!</v>
      </c>
      <c r="H123" t="e">
        <f t="shared" si="4"/>
        <v>#VALUE!</v>
      </c>
    </row>
    <row r="124" spans="5:8" ht="18.75">
      <c r="E124" s="3" t="str">
        <f t="shared" si="5"/>
        <v>'',</v>
      </c>
      <c r="F124" s="11" t="s">
        <v>199</v>
      </c>
      <c r="G124" t="e">
        <f t="shared" si="3"/>
        <v>#VALUE!</v>
      </c>
      <c r="H124" t="e">
        <f t="shared" si="4"/>
        <v>#VALUE!</v>
      </c>
    </row>
    <row r="125" spans="5:8" ht="18.75">
      <c r="E125" s="3" t="str">
        <f t="shared" si="5"/>
        <v>'',</v>
      </c>
      <c r="F125" s="11" t="s">
        <v>200</v>
      </c>
      <c r="G125" t="e">
        <f t="shared" si="3"/>
        <v>#VALUE!</v>
      </c>
      <c r="H125" t="e">
        <f t="shared" si="4"/>
        <v>#VALUE!</v>
      </c>
    </row>
    <row r="126" spans="5:8" ht="18.75">
      <c r="E126" s="3" t="str">
        <f t="shared" si="5"/>
        <v>'',</v>
      </c>
      <c r="F126" s="11" t="s">
        <v>201</v>
      </c>
      <c r="G126" t="e">
        <f t="shared" si="3"/>
        <v>#VALUE!</v>
      </c>
      <c r="H126" t="e">
        <f t="shared" si="4"/>
        <v>#VALUE!</v>
      </c>
    </row>
    <row r="127" spans="5:8" ht="18.75">
      <c r="E127" s="3" t="str">
        <f t="shared" si="5"/>
        <v>'',</v>
      </c>
      <c r="F127" s="11" t="s">
        <v>202</v>
      </c>
      <c r="G127" t="e">
        <f t="shared" si="3"/>
        <v>#VALUE!</v>
      </c>
      <c r="H127" t="e">
        <f t="shared" si="4"/>
        <v>#VALUE!</v>
      </c>
    </row>
    <row r="128" spans="5:8" ht="18.75">
      <c r="E128" s="3" t="str">
        <f t="shared" si="5"/>
        <v>'',</v>
      </c>
      <c r="F128" s="11" t="s">
        <v>203</v>
      </c>
      <c r="G128" t="e">
        <f t="shared" si="3"/>
        <v>#VALUE!</v>
      </c>
      <c r="H128" t="e">
        <f t="shared" si="4"/>
        <v>#VALUE!</v>
      </c>
    </row>
    <row r="129" spans="5:8" ht="18.75">
      <c r="E129" s="3" t="str">
        <f t="shared" si="5"/>
        <v>'',</v>
      </c>
      <c r="F129" s="11" t="s">
        <v>204</v>
      </c>
      <c r="G129" t="e">
        <f t="shared" si="3"/>
        <v>#VALUE!</v>
      </c>
      <c r="H129" t="e">
        <f t="shared" si="4"/>
        <v>#VALUE!</v>
      </c>
    </row>
    <row r="130" spans="5:8" ht="18.75">
      <c r="E130" s="3" t="str">
        <f t="shared" si="5"/>
        <v>'',</v>
      </c>
      <c r="F130" s="11" t="s">
        <v>205</v>
      </c>
      <c r="G130" t="e">
        <f t="shared" ref="G130:G193" si="6">LOOKUP(1,IF(ISNUMBER(SEARCH(F130,D132:E182)),1,""),H132:I182)</f>
        <v>#VALUE!</v>
      </c>
      <c r="H130" t="e">
        <f t="shared" ref="H130:H193" si="7">FIND("1",D132:D137)</f>
        <v>#VALUE!</v>
      </c>
    </row>
    <row r="131" spans="5:8" ht="18.75">
      <c r="E131" s="3" t="str">
        <f t="shared" ref="E131:E194" si="8">"'"&amp;C132&amp;"',"</f>
        <v>'',</v>
      </c>
      <c r="F131" s="11" t="s">
        <v>206</v>
      </c>
      <c r="G131" t="e">
        <f t="shared" si="6"/>
        <v>#VALUE!</v>
      </c>
      <c r="H131" t="e">
        <f t="shared" si="7"/>
        <v>#VALUE!</v>
      </c>
    </row>
    <row r="132" spans="5:8" ht="18.75">
      <c r="E132" s="3" t="str">
        <f t="shared" si="8"/>
        <v>'',</v>
      </c>
      <c r="F132" s="11" t="s">
        <v>207</v>
      </c>
      <c r="G132" t="e">
        <f t="shared" si="6"/>
        <v>#VALUE!</v>
      </c>
      <c r="H132" t="e">
        <f t="shared" si="7"/>
        <v>#VALUE!</v>
      </c>
    </row>
    <row r="133" spans="5:8" ht="18.75">
      <c r="E133" s="3" t="str">
        <f t="shared" si="8"/>
        <v>'',</v>
      </c>
      <c r="F133" s="11" t="s">
        <v>208</v>
      </c>
      <c r="G133" t="e">
        <f t="shared" si="6"/>
        <v>#VALUE!</v>
      </c>
      <c r="H133" t="e">
        <f t="shared" si="7"/>
        <v>#VALUE!</v>
      </c>
    </row>
    <row r="134" spans="5:8" ht="18.75">
      <c r="E134" s="3" t="str">
        <f t="shared" si="8"/>
        <v>'',</v>
      </c>
      <c r="F134" s="11" t="s">
        <v>209</v>
      </c>
      <c r="G134" t="e">
        <f t="shared" si="6"/>
        <v>#VALUE!</v>
      </c>
      <c r="H134" t="e">
        <f t="shared" si="7"/>
        <v>#VALUE!</v>
      </c>
    </row>
    <row r="135" spans="5:8" ht="18.75">
      <c r="E135" s="3" t="str">
        <f t="shared" si="8"/>
        <v>'',</v>
      </c>
      <c r="F135" s="11" t="s">
        <v>210</v>
      </c>
      <c r="G135" t="e">
        <f t="shared" si="6"/>
        <v>#VALUE!</v>
      </c>
      <c r="H135" t="e">
        <f t="shared" si="7"/>
        <v>#VALUE!</v>
      </c>
    </row>
    <row r="136" spans="5:8" ht="18.75">
      <c r="E136" s="3" t="str">
        <f t="shared" si="8"/>
        <v>'',</v>
      </c>
      <c r="F136" s="11" t="s">
        <v>211</v>
      </c>
      <c r="G136" t="e">
        <f t="shared" si="6"/>
        <v>#VALUE!</v>
      </c>
      <c r="H136" t="e">
        <f t="shared" si="7"/>
        <v>#VALUE!</v>
      </c>
    </row>
    <row r="137" spans="5:8" ht="18.75">
      <c r="E137" s="3" t="str">
        <f t="shared" si="8"/>
        <v>'',</v>
      </c>
      <c r="F137" s="11" t="s">
        <v>212</v>
      </c>
      <c r="G137" t="e">
        <f t="shared" si="6"/>
        <v>#VALUE!</v>
      </c>
      <c r="H137" t="e">
        <f t="shared" si="7"/>
        <v>#VALUE!</v>
      </c>
    </row>
    <row r="138" spans="5:8" ht="18.75">
      <c r="E138" s="3" t="str">
        <f t="shared" si="8"/>
        <v>'',</v>
      </c>
      <c r="F138" s="11" t="s">
        <v>213</v>
      </c>
      <c r="G138" t="e">
        <f t="shared" si="6"/>
        <v>#VALUE!</v>
      </c>
      <c r="H138" t="e">
        <f t="shared" si="7"/>
        <v>#VALUE!</v>
      </c>
    </row>
    <row r="139" spans="5:8" ht="18.75">
      <c r="E139" s="3" t="str">
        <f t="shared" si="8"/>
        <v>'',</v>
      </c>
      <c r="F139" s="11" t="s">
        <v>214</v>
      </c>
      <c r="G139" t="e">
        <f t="shared" si="6"/>
        <v>#VALUE!</v>
      </c>
      <c r="H139" t="e">
        <f t="shared" si="7"/>
        <v>#VALUE!</v>
      </c>
    </row>
    <row r="140" spans="5:8" ht="18.75">
      <c r="E140" s="3" t="str">
        <f t="shared" si="8"/>
        <v>'',</v>
      </c>
      <c r="F140" s="11" t="s">
        <v>215</v>
      </c>
      <c r="G140" t="e">
        <f t="shared" si="6"/>
        <v>#VALUE!</v>
      </c>
      <c r="H140" t="e">
        <f t="shared" si="7"/>
        <v>#VALUE!</v>
      </c>
    </row>
    <row r="141" spans="5:8" ht="18.75">
      <c r="E141" s="3" t="str">
        <f t="shared" si="8"/>
        <v>'',</v>
      </c>
      <c r="F141" s="11" t="s">
        <v>216</v>
      </c>
      <c r="G141" t="e">
        <f t="shared" si="6"/>
        <v>#VALUE!</v>
      </c>
      <c r="H141" t="e">
        <f t="shared" si="7"/>
        <v>#VALUE!</v>
      </c>
    </row>
    <row r="142" spans="5:8" ht="18.75">
      <c r="E142" s="3" t="str">
        <f t="shared" si="8"/>
        <v>'',</v>
      </c>
      <c r="F142" s="11" t="s">
        <v>217</v>
      </c>
      <c r="G142" t="e">
        <f t="shared" si="6"/>
        <v>#VALUE!</v>
      </c>
      <c r="H142" t="e">
        <f t="shared" si="7"/>
        <v>#VALUE!</v>
      </c>
    </row>
    <row r="143" spans="5:8" ht="18.75">
      <c r="E143" s="3" t="str">
        <f t="shared" si="8"/>
        <v>'',</v>
      </c>
      <c r="F143" s="11" t="s">
        <v>218</v>
      </c>
      <c r="G143" t="e">
        <f t="shared" si="6"/>
        <v>#VALUE!</v>
      </c>
      <c r="H143" t="e">
        <f t="shared" si="7"/>
        <v>#VALUE!</v>
      </c>
    </row>
    <row r="144" spans="5:8" ht="18.75">
      <c r="E144" s="3" t="str">
        <f t="shared" si="8"/>
        <v>'',</v>
      </c>
      <c r="F144" s="11" t="s">
        <v>219</v>
      </c>
      <c r="G144" t="e">
        <f t="shared" si="6"/>
        <v>#VALUE!</v>
      </c>
      <c r="H144" t="e">
        <f t="shared" si="7"/>
        <v>#VALUE!</v>
      </c>
    </row>
    <row r="145" spans="5:8" ht="18.75">
      <c r="E145" s="3" t="str">
        <f t="shared" si="8"/>
        <v>'',</v>
      </c>
      <c r="F145" s="11" t="s">
        <v>220</v>
      </c>
      <c r="G145" t="e">
        <f t="shared" si="6"/>
        <v>#VALUE!</v>
      </c>
      <c r="H145" t="e">
        <f t="shared" si="7"/>
        <v>#VALUE!</v>
      </c>
    </row>
    <row r="146" spans="5:8" ht="18.75">
      <c r="E146" s="3" t="str">
        <f t="shared" si="8"/>
        <v>'',</v>
      </c>
      <c r="F146" s="11" t="s">
        <v>221</v>
      </c>
      <c r="G146" t="e">
        <f t="shared" si="6"/>
        <v>#VALUE!</v>
      </c>
      <c r="H146" t="e">
        <f t="shared" si="7"/>
        <v>#VALUE!</v>
      </c>
    </row>
    <row r="147" spans="5:8" ht="18.75">
      <c r="E147" s="3" t="str">
        <f t="shared" si="8"/>
        <v>'',</v>
      </c>
      <c r="F147" s="11" t="s">
        <v>222</v>
      </c>
      <c r="G147" t="e">
        <f t="shared" si="6"/>
        <v>#VALUE!</v>
      </c>
      <c r="H147" t="e">
        <f t="shared" si="7"/>
        <v>#VALUE!</v>
      </c>
    </row>
    <row r="148" spans="5:8" ht="18.75">
      <c r="E148" s="3" t="str">
        <f t="shared" si="8"/>
        <v>'',</v>
      </c>
      <c r="F148" s="11" t="s">
        <v>223</v>
      </c>
      <c r="G148" t="e">
        <f t="shared" si="6"/>
        <v>#VALUE!</v>
      </c>
      <c r="H148" t="e">
        <f t="shared" si="7"/>
        <v>#VALUE!</v>
      </c>
    </row>
    <row r="149" spans="5:8" ht="18.75">
      <c r="E149" s="3" t="str">
        <f t="shared" si="8"/>
        <v>'',</v>
      </c>
      <c r="F149" s="11" t="s">
        <v>224</v>
      </c>
      <c r="G149" t="e">
        <f t="shared" si="6"/>
        <v>#VALUE!</v>
      </c>
      <c r="H149" t="e">
        <f t="shared" si="7"/>
        <v>#VALUE!</v>
      </c>
    </row>
    <row r="150" spans="5:8" ht="18.75">
      <c r="E150" s="3" t="str">
        <f t="shared" si="8"/>
        <v>'',</v>
      </c>
      <c r="F150" s="11" t="s">
        <v>225</v>
      </c>
      <c r="G150" t="e">
        <f t="shared" si="6"/>
        <v>#VALUE!</v>
      </c>
      <c r="H150" t="e">
        <f t="shared" si="7"/>
        <v>#VALUE!</v>
      </c>
    </row>
    <row r="151" spans="5:8" ht="18.75">
      <c r="E151" s="3" t="str">
        <f t="shared" si="8"/>
        <v>'',</v>
      </c>
      <c r="F151" s="11" t="s">
        <v>226</v>
      </c>
      <c r="G151" t="e">
        <f t="shared" si="6"/>
        <v>#VALUE!</v>
      </c>
      <c r="H151" t="e">
        <f t="shared" si="7"/>
        <v>#VALUE!</v>
      </c>
    </row>
    <row r="152" spans="5:8" ht="18.75">
      <c r="E152" s="3" t="str">
        <f t="shared" si="8"/>
        <v>'',</v>
      </c>
      <c r="F152" s="11" t="s">
        <v>227</v>
      </c>
      <c r="G152" t="e">
        <f t="shared" si="6"/>
        <v>#VALUE!</v>
      </c>
      <c r="H152" t="e">
        <f t="shared" si="7"/>
        <v>#VALUE!</v>
      </c>
    </row>
    <row r="153" spans="5:8" ht="18.75">
      <c r="E153" s="3" t="str">
        <f t="shared" si="8"/>
        <v>'',</v>
      </c>
      <c r="F153" s="11" t="s">
        <v>228</v>
      </c>
      <c r="G153" t="e">
        <f t="shared" si="6"/>
        <v>#VALUE!</v>
      </c>
      <c r="H153" t="e">
        <f t="shared" si="7"/>
        <v>#VALUE!</v>
      </c>
    </row>
    <row r="154" spans="5:8" ht="18.75">
      <c r="E154" s="3" t="str">
        <f t="shared" si="8"/>
        <v>'',</v>
      </c>
      <c r="F154" s="11" t="s">
        <v>229</v>
      </c>
      <c r="G154" t="e">
        <f t="shared" si="6"/>
        <v>#VALUE!</v>
      </c>
      <c r="H154" t="e">
        <f t="shared" si="7"/>
        <v>#VALUE!</v>
      </c>
    </row>
    <row r="155" spans="5:8" ht="18.75">
      <c r="E155" s="3" t="str">
        <f t="shared" si="8"/>
        <v>'',</v>
      </c>
      <c r="F155" s="11" t="s">
        <v>230</v>
      </c>
      <c r="G155" t="e">
        <f t="shared" si="6"/>
        <v>#VALUE!</v>
      </c>
      <c r="H155" t="e">
        <f t="shared" si="7"/>
        <v>#VALUE!</v>
      </c>
    </row>
    <row r="156" spans="5:8" ht="18.75">
      <c r="E156" s="3" t="str">
        <f t="shared" si="8"/>
        <v>'',</v>
      </c>
      <c r="F156" s="11" t="s">
        <v>231</v>
      </c>
      <c r="G156" t="e">
        <f t="shared" si="6"/>
        <v>#VALUE!</v>
      </c>
      <c r="H156" t="e">
        <f t="shared" si="7"/>
        <v>#VALUE!</v>
      </c>
    </row>
    <row r="157" spans="5:8" ht="18.75">
      <c r="E157" s="3" t="str">
        <f t="shared" si="8"/>
        <v>'',</v>
      </c>
      <c r="F157" s="11" t="s">
        <v>232</v>
      </c>
      <c r="G157" t="e">
        <f t="shared" si="6"/>
        <v>#VALUE!</v>
      </c>
      <c r="H157" t="e">
        <f t="shared" si="7"/>
        <v>#VALUE!</v>
      </c>
    </row>
    <row r="158" spans="5:8" ht="18.75">
      <c r="E158" s="3" t="str">
        <f t="shared" si="8"/>
        <v>'',</v>
      </c>
      <c r="F158" s="11" t="s">
        <v>233</v>
      </c>
      <c r="G158" t="e">
        <f t="shared" si="6"/>
        <v>#VALUE!</v>
      </c>
      <c r="H158" t="e">
        <f t="shared" si="7"/>
        <v>#VALUE!</v>
      </c>
    </row>
    <row r="159" spans="5:8" ht="18.75">
      <c r="E159" s="3" t="str">
        <f t="shared" si="8"/>
        <v>'',</v>
      </c>
      <c r="F159" s="11" t="s">
        <v>234</v>
      </c>
      <c r="G159" t="e">
        <f t="shared" si="6"/>
        <v>#VALUE!</v>
      </c>
      <c r="H159" t="e">
        <f t="shared" si="7"/>
        <v>#VALUE!</v>
      </c>
    </row>
    <row r="160" spans="5:8" ht="18.75">
      <c r="E160" s="3" t="str">
        <f t="shared" si="8"/>
        <v>'',</v>
      </c>
      <c r="F160" s="11" t="s">
        <v>235</v>
      </c>
      <c r="G160" t="e">
        <f t="shared" si="6"/>
        <v>#VALUE!</v>
      </c>
      <c r="H160" t="e">
        <f t="shared" si="7"/>
        <v>#VALUE!</v>
      </c>
    </row>
    <row r="161" spans="5:8" ht="18.75">
      <c r="E161" s="3" t="str">
        <f t="shared" si="8"/>
        <v>'',</v>
      </c>
      <c r="F161" s="11" t="s">
        <v>236</v>
      </c>
      <c r="G161" t="e">
        <f t="shared" si="6"/>
        <v>#VALUE!</v>
      </c>
      <c r="H161" t="e">
        <f t="shared" si="7"/>
        <v>#VALUE!</v>
      </c>
    </row>
    <row r="162" spans="5:8" ht="18.75">
      <c r="E162" s="3" t="str">
        <f t="shared" si="8"/>
        <v>'',</v>
      </c>
      <c r="F162" s="11" t="s">
        <v>237</v>
      </c>
      <c r="G162" t="e">
        <f t="shared" si="6"/>
        <v>#VALUE!</v>
      </c>
      <c r="H162" t="e">
        <f t="shared" si="7"/>
        <v>#VALUE!</v>
      </c>
    </row>
    <row r="163" spans="5:8" ht="18.75">
      <c r="E163" s="3" t="str">
        <f t="shared" si="8"/>
        <v>'',</v>
      </c>
      <c r="F163" s="11" t="s">
        <v>238</v>
      </c>
      <c r="G163" t="e">
        <f t="shared" si="6"/>
        <v>#VALUE!</v>
      </c>
      <c r="H163" t="e">
        <f t="shared" si="7"/>
        <v>#VALUE!</v>
      </c>
    </row>
    <row r="164" spans="5:8" ht="18.75">
      <c r="E164" s="3" t="str">
        <f t="shared" si="8"/>
        <v>'',</v>
      </c>
      <c r="F164" s="11" t="s">
        <v>239</v>
      </c>
      <c r="G164" t="e">
        <f t="shared" si="6"/>
        <v>#VALUE!</v>
      </c>
      <c r="H164" t="e">
        <f t="shared" si="7"/>
        <v>#VALUE!</v>
      </c>
    </row>
    <row r="165" spans="5:8" ht="18.75">
      <c r="E165" s="3" t="str">
        <f t="shared" si="8"/>
        <v>'',</v>
      </c>
      <c r="F165" s="11" t="s">
        <v>240</v>
      </c>
      <c r="G165" t="e">
        <f t="shared" si="6"/>
        <v>#VALUE!</v>
      </c>
      <c r="H165" t="e">
        <f t="shared" si="7"/>
        <v>#VALUE!</v>
      </c>
    </row>
    <row r="166" spans="5:8" ht="18.75">
      <c r="E166" s="3" t="str">
        <f t="shared" si="8"/>
        <v>'',</v>
      </c>
      <c r="F166" s="11" t="s">
        <v>241</v>
      </c>
      <c r="G166" t="e">
        <f t="shared" si="6"/>
        <v>#VALUE!</v>
      </c>
      <c r="H166" t="e">
        <f t="shared" si="7"/>
        <v>#VALUE!</v>
      </c>
    </row>
    <row r="167" spans="5:8" ht="18.75">
      <c r="E167" s="3" t="str">
        <f t="shared" si="8"/>
        <v>'',</v>
      </c>
      <c r="F167" s="11" t="s">
        <v>242</v>
      </c>
      <c r="G167" t="e">
        <f t="shared" si="6"/>
        <v>#VALUE!</v>
      </c>
      <c r="H167" t="e">
        <f t="shared" si="7"/>
        <v>#VALUE!</v>
      </c>
    </row>
    <row r="168" spans="5:8" ht="18.75">
      <c r="E168" s="3" t="str">
        <f t="shared" si="8"/>
        <v>'',</v>
      </c>
      <c r="F168" s="11" t="s">
        <v>243</v>
      </c>
      <c r="G168" t="e">
        <f t="shared" si="6"/>
        <v>#VALUE!</v>
      </c>
      <c r="H168" t="e">
        <f t="shared" si="7"/>
        <v>#VALUE!</v>
      </c>
    </row>
    <row r="169" spans="5:8" ht="18.75">
      <c r="E169" s="3" t="str">
        <f t="shared" si="8"/>
        <v>'',</v>
      </c>
      <c r="F169" s="11" t="s">
        <v>244</v>
      </c>
      <c r="G169" t="e">
        <f t="shared" si="6"/>
        <v>#VALUE!</v>
      </c>
      <c r="H169" t="e">
        <f t="shared" si="7"/>
        <v>#VALUE!</v>
      </c>
    </row>
    <row r="170" spans="5:8" ht="18.75">
      <c r="E170" s="3" t="str">
        <f t="shared" si="8"/>
        <v>'',</v>
      </c>
      <c r="F170" s="11" t="s">
        <v>245</v>
      </c>
      <c r="G170" t="e">
        <f t="shared" si="6"/>
        <v>#VALUE!</v>
      </c>
      <c r="H170" t="e">
        <f t="shared" si="7"/>
        <v>#VALUE!</v>
      </c>
    </row>
    <row r="171" spans="5:8" ht="18.75">
      <c r="E171" s="3" t="str">
        <f t="shared" si="8"/>
        <v>'',</v>
      </c>
      <c r="F171" s="11" t="s">
        <v>246</v>
      </c>
      <c r="G171" t="e">
        <f t="shared" si="6"/>
        <v>#VALUE!</v>
      </c>
      <c r="H171" t="e">
        <f t="shared" si="7"/>
        <v>#VALUE!</v>
      </c>
    </row>
    <row r="172" spans="5:8" ht="18.75">
      <c r="E172" s="3" t="str">
        <f t="shared" si="8"/>
        <v>'',</v>
      </c>
      <c r="F172" s="11" t="s">
        <v>247</v>
      </c>
      <c r="G172" t="e">
        <f t="shared" si="6"/>
        <v>#VALUE!</v>
      </c>
      <c r="H172" t="e">
        <f t="shared" si="7"/>
        <v>#VALUE!</v>
      </c>
    </row>
    <row r="173" spans="5:8" ht="18.75">
      <c r="E173" s="3" t="str">
        <f t="shared" si="8"/>
        <v>'',</v>
      </c>
      <c r="F173" s="11" t="s">
        <v>248</v>
      </c>
      <c r="G173" t="e">
        <f t="shared" si="6"/>
        <v>#VALUE!</v>
      </c>
      <c r="H173" t="e">
        <f t="shared" si="7"/>
        <v>#VALUE!</v>
      </c>
    </row>
    <row r="174" spans="5:8" ht="18.75">
      <c r="E174" s="3" t="str">
        <f t="shared" si="8"/>
        <v>'',</v>
      </c>
      <c r="F174" s="11" t="s">
        <v>249</v>
      </c>
      <c r="G174" t="e">
        <f t="shared" si="6"/>
        <v>#VALUE!</v>
      </c>
      <c r="H174" t="e">
        <f t="shared" si="7"/>
        <v>#VALUE!</v>
      </c>
    </row>
    <row r="175" spans="5:8" ht="18.75">
      <c r="E175" s="3" t="str">
        <f t="shared" si="8"/>
        <v>'',</v>
      </c>
      <c r="F175" s="11" t="s">
        <v>250</v>
      </c>
      <c r="G175" t="e">
        <f t="shared" si="6"/>
        <v>#VALUE!</v>
      </c>
      <c r="H175" t="e">
        <f t="shared" si="7"/>
        <v>#VALUE!</v>
      </c>
    </row>
    <row r="176" spans="5:8" ht="18.75">
      <c r="E176" s="3" t="str">
        <f t="shared" si="8"/>
        <v>'',</v>
      </c>
      <c r="F176" s="11" t="s">
        <v>251</v>
      </c>
      <c r="G176" t="e">
        <f t="shared" si="6"/>
        <v>#VALUE!</v>
      </c>
      <c r="H176" t="e">
        <f t="shared" si="7"/>
        <v>#VALUE!</v>
      </c>
    </row>
    <row r="177" spans="5:8" ht="18.75">
      <c r="E177" s="3" t="str">
        <f t="shared" si="8"/>
        <v>'',</v>
      </c>
      <c r="F177" s="11" t="s">
        <v>252</v>
      </c>
      <c r="G177" t="e">
        <f t="shared" si="6"/>
        <v>#VALUE!</v>
      </c>
      <c r="H177" t="e">
        <f t="shared" si="7"/>
        <v>#VALUE!</v>
      </c>
    </row>
    <row r="178" spans="5:8" ht="18.75">
      <c r="E178" s="3" t="str">
        <f t="shared" si="8"/>
        <v>'',</v>
      </c>
      <c r="F178" s="11" t="s">
        <v>253</v>
      </c>
      <c r="G178" t="e">
        <f t="shared" si="6"/>
        <v>#VALUE!</v>
      </c>
      <c r="H178" t="e">
        <f t="shared" si="7"/>
        <v>#VALUE!</v>
      </c>
    </row>
    <row r="179" spans="5:8" ht="18.75">
      <c r="E179" s="3" t="str">
        <f t="shared" si="8"/>
        <v>'',</v>
      </c>
      <c r="F179" s="11" t="s">
        <v>254</v>
      </c>
      <c r="G179" t="e">
        <f t="shared" si="6"/>
        <v>#VALUE!</v>
      </c>
      <c r="H179" t="e">
        <f t="shared" si="7"/>
        <v>#VALUE!</v>
      </c>
    </row>
    <row r="180" spans="5:8" ht="18.75">
      <c r="E180" s="3" t="str">
        <f t="shared" si="8"/>
        <v>'',</v>
      </c>
      <c r="F180" s="11" t="s">
        <v>255</v>
      </c>
      <c r="G180" t="e">
        <f t="shared" si="6"/>
        <v>#VALUE!</v>
      </c>
      <c r="H180" t="e">
        <f t="shared" si="7"/>
        <v>#VALUE!</v>
      </c>
    </row>
    <row r="181" spans="5:8" ht="18.75">
      <c r="E181" s="3" t="str">
        <f t="shared" si="8"/>
        <v>'',</v>
      </c>
      <c r="F181" s="11" t="s">
        <v>256</v>
      </c>
      <c r="G181" t="e">
        <f t="shared" si="6"/>
        <v>#VALUE!</v>
      </c>
      <c r="H181" t="e">
        <f t="shared" si="7"/>
        <v>#VALUE!</v>
      </c>
    </row>
    <row r="182" spans="5:8" ht="18.75">
      <c r="E182" s="3" t="str">
        <f t="shared" si="8"/>
        <v>'',</v>
      </c>
      <c r="F182" s="11" t="s">
        <v>257</v>
      </c>
      <c r="G182" t="e">
        <f t="shared" si="6"/>
        <v>#VALUE!</v>
      </c>
      <c r="H182" t="e">
        <f t="shared" si="7"/>
        <v>#VALUE!</v>
      </c>
    </row>
    <row r="183" spans="5:8" ht="18.75">
      <c r="E183" s="3" t="str">
        <f t="shared" si="8"/>
        <v>'',</v>
      </c>
      <c r="F183" s="11" t="s">
        <v>258</v>
      </c>
      <c r="G183" t="e">
        <f t="shared" si="6"/>
        <v>#VALUE!</v>
      </c>
      <c r="H183" t="e">
        <f t="shared" si="7"/>
        <v>#VALUE!</v>
      </c>
    </row>
    <row r="184" spans="5:8" ht="18.75">
      <c r="E184" s="3" t="str">
        <f t="shared" si="8"/>
        <v>'',</v>
      </c>
      <c r="F184" s="11" t="s">
        <v>259</v>
      </c>
      <c r="G184" t="e">
        <f t="shared" si="6"/>
        <v>#VALUE!</v>
      </c>
      <c r="H184" t="e">
        <f t="shared" si="7"/>
        <v>#VALUE!</v>
      </c>
    </row>
    <row r="185" spans="5:8" ht="18.75">
      <c r="E185" s="3" t="str">
        <f t="shared" si="8"/>
        <v>'',</v>
      </c>
      <c r="F185" s="11" t="s">
        <v>260</v>
      </c>
      <c r="G185" t="e">
        <f t="shared" si="6"/>
        <v>#VALUE!</v>
      </c>
      <c r="H185" t="e">
        <f t="shared" si="7"/>
        <v>#VALUE!</v>
      </c>
    </row>
    <row r="186" spans="5:8" ht="18.75">
      <c r="E186" s="3" t="str">
        <f t="shared" si="8"/>
        <v>'',</v>
      </c>
      <c r="F186" s="11" t="s">
        <v>261</v>
      </c>
      <c r="G186" t="e">
        <f t="shared" si="6"/>
        <v>#VALUE!</v>
      </c>
      <c r="H186" t="e">
        <f t="shared" si="7"/>
        <v>#VALUE!</v>
      </c>
    </row>
    <row r="187" spans="5:8" ht="18.75">
      <c r="E187" s="3" t="str">
        <f t="shared" si="8"/>
        <v>'',</v>
      </c>
      <c r="F187" s="11" t="s">
        <v>262</v>
      </c>
      <c r="G187" t="e">
        <f t="shared" si="6"/>
        <v>#VALUE!</v>
      </c>
      <c r="H187" t="e">
        <f t="shared" si="7"/>
        <v>#VALUE!</v>
      </c>
    </row>
    <row r="188" spans="5:8" ht="18.75">
      <c r="E188" s="3" t="str">
        <f t="shared" si="8"/>
        <v>'',</v>
      </c>
      <c r="F188" s="11" t="s">
        <v>263</v>
      </c>
      <c r="G188" t="e">
        <f t="shared" si="6"/>
        <v>#VALUE!</v>
      </c>
      <c r="H188" t="e">
        <f t="shared" si="7"/>
        <v>#VALUE!</v>
      </c>
    </row>
    <row r="189" spans="5:8" ht="18.75">
      <c r="E189" s="3" t="str">
        <f t="shared" si="8"/>
        <v>'',</v>
      </c>
      <c r="F189" s="11" t="s">
        <v>264</v>
      </c>
      <c r="G189" t="e">
        <f t="shared" si="6"/>
        <v>#VALUE!</v>
      </c>
      <c r="H189" t="e">
        <f t="shared" si="7"/>
        <v>#VALUE!</v>
      </c>
    </row>
    <row r="190" spans="5:8" ht="18.75">
      <c r="E190" s="3" t="str">
        <f t="shared" si="8"/>
        <v>'',</v>
      </c>
      <c r="F190" s="11" t="s">
        <v>265</v>
      </c>
      <c r="G190" t="e">
        <f t="shared" si="6"/>
        <v>#VALUE!</v>
      </c>
      <c r="H190" t="e">
        <f t="shared" si="7"/>
        <v>#VALUE!</v>
      </c>
    </row>
    <row r="191" spans="5:8" ht="18.75">
      <c r="E191" s="3" t="str">
        <f t="shared" si="8"/>
        <v>'',</v>
      </c>
      <c r="F191" s="11" t="s">
        <v>266</v>
      </c>
      <c r="G191" t="e">
        <f t="shared" si="6"/>
        <v>#VALUE!</v>
      </c>
      <c r="H191" t="e">
        <f t="shared" si="7"/>
        <v>#VALUE!</v>
      </c>
    </row>
    <row r="192" spans="5:8" ht="18.75">
      <c r="E192" s="3" t="str">
        <f t="shared" si="8"/>
        <v>'',</v>
      </c>
      <c r="F192" s="11" t="s">
        <v>267</v>
      </c>
      <c r="G192" t="e">
        <f t="shared" si="6"/>
        <v>#VALUE!</v>
      </c>
      <c r="H192" t="e">
        <f t="shared" si="7"/>
        <v>#VALUE!</v>
      </c>
    </row>
    <row r="193" spans="5:8" ht="18.75">
      <c r="E193" s="3" t="str">
        <f t="shared" si="8"/>
        <v>'',</v>
      </c>
      <c r="F193" s="11" t="s">
        <v>268</v>
      </c>
      <c r="G193" t="e">
        <f t="shared" si="6"/>
        <v>#VALUE!</v>
      </c>
      <c r="H193" t="e">
        <f t="shared" si="7"/>
        <v>#VALUE!</v>
      </c>
    </row>
    <row r="194" spans="5:8" ht="18.75">
      <c r="E194" s="3" t="str">
        <f t="shared" si="8"/>
        <v>'',</v>
      </c>
      <c r="F194" s="11" t="s">
        <v>269</v>
      </c>
      <c r="G194" t="e">
        <f t="shared" ref="G194:G257" si="9">LOOKUP(1,IF(ISNUMBER(SEARCH(F194,D196:E246)),1,""),H196:I246)</f>
        <v>#VALUE!</v>
      </c>
      <c r="H194" t="e">
        <f t="shared" ref="H194:H257" si="10">FIND("1",D196:D201)</f>
        <v>#VALUE!</v>
      </c>
    </row>
    <row r="195" spans="5:8" ht="18.75">
      <c r="E195" s="3" t="str">
        <f t="shared" ref="E195:E258" si="11">"'"&amp;C196&amp;"',"</f>
        <v>'',</v>
      </c>
      <c r="F195" s="11" t="s">
        <v>270</v>
      </c>
      <c r="G195" t="e">
        <f t="shared" si="9"/>
        <v>#VALUE!</v>
      </c>
      <c r="H195" t="e">
        <f t="shared" si="10"/>
        <v>#VALUE!</v>
      </c>
    </row>
    <row r="196" spans="5:8" ht="18.75">
      <c r="E196" s="3" t="str">
        <f t="shared" si="11"/>
        <v>'',</v>
      </c>
      <c r="F196" s="11" t="s">
        <v>271</v>
      </c>
      <c r="G196" t="e">
        <f t="shared" si="9"/>
        <v>#VALUE!</v>
      </c>
      <c r="H196" t="e">
        <f t="shared" si="10"/>
        <v>#VALUE!</v>
      </c>
    </row>
    <row r="197" spans="5:8" ht="18.75">
      <c r="E197" s="3" t="str">
        <f t="shared" si="11"/>
        <v>'',</v>
      </c>
      <c r="F197" s="11" t="s">
        <v>272</v>
      </c>
      <c r="G197" t="e">
        <f t="shared" si="9"/>
        <v>#VALUE!</v>
      </c>
      <c r="H197" t="e">
        <f t="shared" si="10"/>
        <v>#VALUE!</v>
      </c>
    </row>
    <row r="198" spans="5:8" ht="18.75">
      <c r="E198" s="3" t="str">
        <f t="shared" si="11"/>
        <v>'',</v>
      </c>
      <c r="F198" s="11" t="s">
        <v>273</v>
      </c>
      <c r="G198" t="e">
        <f t="shared" si="9"/>
        <v>#VALUE!</v>
      </c>
      <c r="H198" t="e">
        <f t="shared" si="10"/>
        <v>#VALUE!</v>
      </c>
    </row>
    <row r="199" spans="5:8" ht="18.75">
      <c r="E199" s="3" t="str">
        <f t="shared" si="11"/>
        <v>'',</v>
      </c>
      <c r="F199" s="11" t="s">
        <v>274</v>
      </c>
      <c r="G199" t="e">
        <f t="shared" si="9"/>
        <v>#VALUE!</v>
      </c>
      <c r="H199" t="e">
        <f t="shared" si="10"/>
        <v>#VALUE!</v>
      </c>
    </row>
    <row r="200" spans="5:8" ht="18.75">
      <c r="E200" s="3" t="str">
        <f t="shared" si="11"/>
        <v>'',</v>
      </c>
      <c r="F200" s="11" t="s">
        <v>275</v>
      </c>
      <c r="G200" t="e">
        <f t="shared" si="9"/>
        <v>#VALUE!</v>
      </c>
      <c r="H200" t="e">
        <f t="shared" si="10"/>
        <v>#VALUE!</v>
      </c>
    </row>
    <row r="201" spans="5:8" ht="18.75">
      <c r="E201" s="3" t="str">
        <f t="shared" si="11"/>
        <v>'',</v>
      </c>
      <c r="F201" s="11" t="s">
        <v>276</v>
      </c>
      <c r="G201" t="e">
        <f t="shared" si="9"/>
        <v>#VALUE!</v>
      </c>
      <c r="H201" t="e">
        <f t="shared" si="10"/>
        <v>#VALUE!</v>
      </c>
    </row>
    <row r="202" spans="5:8" ht="18.75">
      <c r="E202" s="3" t="str">
        <f t="shared" si="11"/>
        <v>'',</v>
      </c>
      <c r="F202" s="11" t="s">
        <v>277</v>
      </c>
      <c r="G202" t="e">
        <f t="shared" si="9"/>
        <v>#VALUE!</v>
      </c>
      <c r="H202" t="e">
        <f t="shared" si="10"/>
        <v>#VALUE!</v>
      </c>
    </row>
    <row r="203" spans="5:8" ht="18.75">
      <c r="E203" s="3" t="str">
        <f t="shared" si="11"/>
        <v>'',</v>
      </c>
      <c r="F203" s="11" t="s">
        <v>278</v>
      </c>
      <c r="G203" t="e">
        <f t="shared" si="9"/>
        <v>#VALUE!</v>
      </c>
      <c r="H203" t="e">
        <f t="shared" si="10"/>
        <v>#VALUE!</v>
      </c>
    </row>
    <row r="204" spans="5:8" ht="18.75">
      <c r="E204" s="3" t="str">
        <f t="shared" si="11"/>
        <v>'',</v>
      </c>
      <c r="F204" s="11" t="s">
        <v>279</v>
      </c>
      <c r="G204" t="e">
        <f t="shared" si="9"/>
        <v>#VALUE!</v>
      </c>
      <c r="H204" t="e">
        <f t="shared" si="10"/>
        <v>#VALUE!</v>
      </c>
    </row>
    <row r="205" spans="5:8" ht="18.75">
      <c r="E205" s="3" t="str">
        <f t="shared" si="11"/>
        <v>'',</v>
      </c>
      <c r="F205" s="11" t="s">
        <v>280</v>
      </c>
      <c r="G205" t="e">
        <f t="shared" si="9"/>
        <v>#VALUE!</v>
      </c>
      <c r="H205" t="e">
        <f t="shared" si="10"/>
        <v>#VALUE!</v>
      </c>
    </row>
    <row r="206" spans="5:8" ht="18.75">
      <c r="E206" s="3" t="str">
        <f t="shared" si="11"/>
        <v>'',</v>
      </c>
      <c r="F206" s="11" t="s">
        <v>281</v>
      </c>
      <c r="G206" t="e">
        <f t="shared" si="9"/>
        <v>#VALUE!</v>
      </c>
      <c r="H206" t="e">
        <f t="shared" si="10"/>
        <v>#VALUE!</v>
      </c>
    </row>
    <row r="207" spans="5:8" ht="18.75">
      <c r="E207" s="3" t="str">
        <f t="shared" si="11"/>
        <v>'',</v>
      </c>
      <c r="F207" s="11" t="s">
        <v>282</v>
      </c>
      <c r="G207" t="e">
        <f t="shared" si="9"/>
        <v>#VALUE!</v>
      </c>
      <c r="H207" t="e">
        <f t="shared" si="10"/>
        <v>#VALUE!</v>
      </c>
    </row>
    <row r="208" spans="5:8" ht="18.75">
      <c r="E208" s="3" t="str">
        <f t="shared" si="11"/>
        <v>'',</v>
      </c>
      <c r="F208" s="11" t="s">
        <v>283</v>
      </c>
      <c r="G208" t="e">
        <f t="shared" si="9"/>
        <v>#VALUE!</v>
      </c>
      <c r="H208" t="e">
        <f t="shared" si="10"/>
        <v>#VALUE!</v>
      </c>
    </row>
    <row r="209" spans="5:8" ht="18.75">
      <c r="E209" s="3" t="str">
        <f t="shared" si="11"/>
        <v>'',</v>
      </c>
      <c r="F209" s="11" t="s">
        <v>284</v>
      </c>
      <c r="G209" t="e">
        <f t="shared" si="9"/>
        <v>#VALUE!</v>
      </c>
      <c r="H209" t="e">
        <f t="shared" si="10"/>
        <v>#VALUE!</v>
      </c>
    </row>
    <row r="210" spans="5:8" ht="18.75">
      <c r="E210" s="3" t="str">
        <f t="shared" si="11"/>
        <v>'',</v>
      </c>
      <c r="F210" s="11" t="s">
        <v>285</v>
      </c>
      <c r="G210" t="e">
        <f t="shared" si="9"/>
        <v>#VALUE!</v>
      </c>
      <c r="H210" t="e">
        <f t="shared" si="10"/>
        <v>#VALUE!</v>
      </c>
    </row>
    <row r="211" spans="5:8" ht="18.75">
      <c r="E211" s="3" t="str">
        <f t="shared" si="11"/>
        <v>'',</v>
      </c>
      <c r="F211" s="11" t="s">
        <v>286</v>
      </c>
      <c r="G211" t="e">
        <f t="shared" si="9"/>
        <v>#VALUE!</v>
      </c>
      <c r="H211" t="e">
        <f t="shared" si="10"/>
        <v>#VALUE!</v>
      </c>
    </row>
    <row r="212" spans="5:8" ht="18.75">
      <c r="E212" s="3" t="str">
        <f t="shared" si="11"/>
        <v>'',</v>
      </c>
      <c r="F212" s="11" t="s">
        <v>287</v>
      </c>
      <c r="G212" t="e">
        <f t="shared" si="9"/>
        <v>#VALUE!</v>
      </c>
      <c r="H212" t="e">
        <f t="shared" si="10"/>
        <v>#VALUE!</v>
      </c>
    </row>
    <row r="213" spans="5:8" ht="18.75">
      <c r="E213" s="3" t="str">
        <f t="shared" si="11"/>
        <v>'',</v>
      </c>
      <c r="F213" s="11" t="s">
        <v>288</v>
      </c>
      <c r="G213" t="e">
        <f t="shared" si="9"/>
        <v>#VALUE!</v>
      </c>
      <c r="H213" t="e">
        <f t="shared" si="10"/>
        <v>#VALUE!</v>
      </c>
    </row>
    <row r="214" spans="5:8" ht="18.75">
      <c r="E214" s="3" t="str">
        <f t="shared" si="11"/>
        <v>'',</v>
      </c>
      <c r="F214" s="11" t="s">
        <v>289</v>
      </c>
      <c r="G214" t="e">
        <f t="shared" si="9"/>
        <v>#VALUE!</v>
      </c>
      <c r="H214" t="e">
        <f t="shared" si="10"/>
        <v>#VALUE!</v>
      </c>
    </row>
    <row r="215" spans="5:8" ht="18.75">
      <c r="E215" s="3" t="str">
        <f t="shared" si="11"/>
        <v>'',</v>
      </c>
      <c r="F215" s="11" t="s">
        <v>290</v>
      </c>
      <c r="G215" t="e">
        <f t="shared" si="9"/>
        <v>#VALUE!</v>
      </c>
      <c r="H215" t="e">
        <f t="shared" si="10"/>
        <v>#VALUE!</v>
      </c>
    </row>
    <row r="216" spans="5:8" ht="18.75">
      <c r="E216" s="3" t="str">
        <f t="shared" si="11"/>
        <v>'',</v>
      </c>
      <c r="F216" s="11" t="s">
        <v>291</v>
      </c>
      <c r="G216" t="e">
        <f t="shared" si="9"/>
        <v>#VALUE!</v>
      </c>
      <c r="H216" t="e">
        <f t="shared" si="10"/>
        <v>#VALUE!</v>
      </c>
    </row>
    <row r="217" spans="5:8" ht="18.75">
      <c r="E217" s="3" t="str">
        <f t="shared" si="11"/>
        <v>'',</v>
      </c>
      <c r="F217" s="12" t="s">
        <v>292</v>
      </c>
      <c r="G217" t="e">
        <f t="shared" si="9"/>
        <v>#VALUE!</v>
      </c>
      <c r="H217" t="e">
        <f t="shared" si="10"/>
        <v>#VALUE!</v>
      </c>
    </row>
    <row r="218" spans="5:8" ht="18.75">
      <c r="E218" s="3" t="str">
        <f t="shared" si="11"/>
        <v>'',</v>
      </c>
      <c r="F218" s="11" t="s">
        <v>293</v>
      </c>
      <c r="G218" t="e">
        <f t="shared" si="9"/>
        <v>#VALUE!</v>
      </c>
      <c r="H218" t="e">
        <f t="shared" si="10"/>
        <v>#VALUE!</v>
      </c>
    </row>
    <row r="219" spans="5:8" ht="18.75">
      <c r="E219" s="3" t="str">
        <f t="shared" si="11"/>
        <v>'',</v>
      </c>
      <c r="F219" s="11" t="s">
        <v>294</v>
      </c>
      <c r="G219" t="e">
        <f t="shared" si="9"/>
        <v>#VALUE!</v>
      </c>
      <c r="H219" t="e">
        <f t="shared" si="10"/>
        <v>#VALUE!</v>
      </c>
    </row>
    <row r="220" spans="5:8" ht="18.75">
      <c r="E220" s="3" t="str">
        <f t="shared" si="11"/>
        <v>'',</v>
      </c>
      <c r="F220" s="11" t="s">
        <v>295</v>
      </c>
      <c r="G220" t="e">
        <f t="shared" si="9"/>
        <v>#VALUE!</v>
      </c>
      <c r="H220" t="e">
        <f t="shared" si="10"/>
        <v>#VALUE!</v>
      </c>
    </row>
    <row r="221" spans="5:8" ht="18.75">
      <c r="E221" s="3" t="str">
        <f t="shared" si="11"/>
        <v>'',</v>
      </c>
      <c r="F221" s="11" t="s">
        <v>296</v>
      </c>
      <c r="G221" t="e">
        <f t="shared" si="9"/>
        <v>#VALUE!</v>
      </c>
      <c r="H221" t="e">
        <f t="shared" si="10"/>
        <v>#VALUE!</v>
      </c>
    </row>
    <row r="222" spans="5:8" ht="18.75">
      <c r="E222" s="3" t="str">
        <f t="shared" si="11"/>
        <v>'',</v>
      </c>
      <c r="F222" s="11" t="s">
        <v>297</v>
      </c>
      <c r="G222" t="e">
        <f t="shared" si="9"/>
        <v>#VALUE!</v>
      </c>
      <c r="H222" t="e">
        <f t="shared" si="10"/>
        <v>#VALUE!</v>
      </c>
    </row>
    <row r="223" spans="5:8" ht="18.75">
      <c r="E223" s="3" t="str">
        <f t="shared" si="11"/>
        <v>'',</v>
      </c>
      <c r="F223" s="11" t="s">
        <v>298</v>
      </c>
      <c r="G223" t="e">
        <f t="shared" si="9"/>
        <v>#VALUE!</v>
      </c>
      <c r="H223" t="e">
        <f t="shared" si="10"/>
        <v>#VALUE!</v>
      </c>
    </row>
    <row r="224" spans="5:8" ht="18.75">
      <c r="E224" s="3" t="str">
        <f t="shared" si="11"/>
        <v>'',</v>
      </c>
      <c r="F224" s="11" t="s">
        <v>299</v>
      </c>
      <c r="G224" t="e">
        <f t="shared" si="9"/>
        <v>#VALUE!</v>
      </c>
      <c r="H224" t="e">
        <f t="shared" si="10"/>
        <v>#VALUE!</v>
      </c>
    </row>
    <row r="225" spans="5:8" ht="18.75">
      <c r="E225" s="3" t="str">
        <f t="shared" si="11"/>
        <v>'',</v>
      </c>
      <c r="F225" s="11" t="s">
        <v>300</v>
      </c>
      <c r="G225" t="e">
        <f t="shared" si="9"/>
        <v>#VALUE!</v>
      </c>
      <c r="H225" t="e">
        <f t="shared" si="10"/>
        <v>#VALUE!</v>
      </c>
    </row>
    <row r="226" spans="5:8" ht="18.75">
      <c r="E226" s="3" t="str">
        <f t="shared" si="11"/>
        <v>'',</v>
      </c>
      <c r="F226" s="11" t="s">
        <v>301</v>
      </c>
      <c r="G226" t="e">
        <f t="shared" si="9"/>
        <v>#VALUE!</v>
      </c>
      <c r="H226" t="e">
        <f t="shared" si="10"/>
        <v>#VALUE!</v>
      </c>
    </row>
    <row r="227" spans="5:8" ht="18.75">
      <c r="E227" s="3" t="str">
        <f t="shared" si="11"/>
        <v>'',</v>
      </c>
      <c r="F227" s="11" t="s">
        <v>302</v>
      </c>
      <c r="G227" t="e">
        <f t="shared" si="9"/>
        <v>#VALUE!</v>
      </c>
      <c r="H227" t="e">
        <f t="shared" si="10"/>
        <v>#VALUE!</v>
      </c>
    </row>
    <row r="228" spans="5:8" ht="18.75">
      <c r="E228" s="3" t="str">
        <f t="shared" si="11"/>
        <v>'',</v>
      </c>
      <c r="F228" s="11" t="s">
        <v>303</v>
      </c>
      <c r="G228" t="e">
        <f t="shared" si="9"/>
        <v>#VALUE!</v>
      </c>
      <c r="H228" t="e">
        <f t="shared" si="10"/>
        <v>#VALUE!</v>
      </c>
    </row>
    <row r="229" spans="5:8" ht="18.75">
      <c r="E229" s="3" t="str">
        <f t="shared" si="11"/>
        <v>'',</v>
      </c>
      <c r="F229" s="11" t="s">
        <v>304</v>
      </c>
      <c r="G229" t="e">
        <f t="shared" si="9"/>
        <v>#VALUE!</v>
      </c>
      <c r="H229" t="e">
        <f t="shared" si="10"/>
        <v>#VALUE!</v>
      </c>
    </row>
    <row r="230" spans="5:8" ht="18.75">
      <c r="E230" s="3" t="str">
        <f t="shared" si="11"/>
        <v>'',</v>
      </c>
      <c r="F230" s="11" t="s">
        <v>305</v>
      </c>
      <c r="G230" t="e">
        <f t="shared" si="9"/>
        <v>#VALUE!</v>
      </c>
      <c r="H230" t="e">
        <f t="shared" si="10"/>
        <v>#VALUE!</v>
      </c>
    </row>
    <row r="231" spans="5:8" ht="18.75">
      <c r="E231" s="3" t="str">
        <f t="shared" si="11"/>
        <v>'',</v>
      </c>
      <c r="F231" s="11" t="s">
        <v>306</v>
      </c>
      <c r="G231" t="e">
        <f t="shared" si="9"/>
        <v>#VALUE!</v>
      </c>
      <c r="H231" t="e">
        <f t="shared" si="10"/>
        <v>#VALUE!</v>
      </c>
    </row>
    <row r="232" spans="5:8" ht="18.75">
      <c r="E232" s="3" t="str">
        <f t="shared" si="11"/>
        <v>'',</v>
      </c>
      <c r="F232" s="11" t="s">
        <v>307</v>
      </c>
      <c r="G232" t="e">
        <f t="shared" si="9"/>
        <v>#VALUE!</v>
      </c>
      <c r="H232" t="e">
        <f t="shared" si="10"/>
        <v>#VALUE!</v>
      </c>
    </row>
    <row r="233" spans="5:8" ht="18.75">
      <c r="E233" s="3" t="str">
        <f t="shared" si="11"/>
        <v>'',</v>
      </c>
      <c r="F233" s="11" t="s">
        <v>308</v>
      </c>
      <c r="G233" t="e">
        <f t="shared" si="9"/>
        <v>#VALUE!</v>
      </c>
      <c r="H233" t="e">
        <f t="shared" si="10"/>
        <v>#VALUE!</v>
      </c>
    </row>
    <row r="234" spans="5:8" ht="18.75">
      <c r="E234" s="3" t="str">
        <f t="shared" si="11"/>
        <v>'',</v>
      </c>
      <c r="F234" s="11" t="s">
        <v>309</v>
      </c>
      <c r="G234" t="e">
        <f t="shared" si="9"/>
        <v>#VALUE!</v>
      </c>
      <c r="H234" t="e">
        <f t="shared" si="10"/>
        <v>#VALUE!</v>
      </c>
    </row>
    <row r="235" spans="5:8" ht="18.75">
      <c r="E235" s="3" t="str">
        <f t="shared" si="11"/>
        <v>'',</v>
      </c>
      <c r="F235" s="11" t="s">
        <v>310</v>
      </c>
      <c r="G235" t="e">
        <f t="shared" si="9"/>
        <v>#VALUE!</v>
      </c>
      <c r="H235" t="e">
        <f t="shared" si="10"/>
        <v>#VALUE!</v>
      </c>
    </row>
    <row r="236" spans="5:8" ht="18.75">
      <c r="E236" s="3" t="str">
        <f t="shared" si="11"/>
        <v>'',</v>
      </c>
      <c r="F236" s="11" t="s">
        <v>311</v>
      </c>
      <c r="G236" t="e">
        <f t="shared" si="9"/>
        <v>#VALUE!</v>
      </c>
      <c r="H236" t="e">
        <f t="shared" si="10"/>
        <v>#VALUE!</v>
      </c>
    </row>
    <row r="237" spans="5:8" ht="18.75">
      <c r="E237" s="3" t="str">
        <f t="shared" si="11"/>
        <v>'',</v>
      </c>
      <c r="F237" s="11" t="s">
        <v>312</v>
      </c>
      <c r="G237" t="e">
        <f t="shared" si="9"/>
        <v>#VALUE!</v>
      </c>
      <c r="H237" t="e">
        <f t="shared" si="10"/>
        <v>#VALUE!</v>
      </c>
    </row>
    <row r="238" spans="5:8" ht="18.75">
      <c r="E238" s="3" t="str">
        <f t="shared" si="11"/>
        <v>'',</v>
      </c>
      <c r="F238" s="11" t="s">
        <v>313</v>
      </c>
      <c r="G238" t="e">
        <f t="shared" si="9"/>
        <v>#VALUE!</v>
      </c>
      <c r="H238" t="e">
        <f t="shared" si="10"/>
        <v>#VALUE!</v>
      </c>
    </row>
    <row r="239" spans="5:8" ht="18.75">
      <c r="E239" s="3" t="str">
        <f t="shared" si="11"/>
        <v>'',</v>
      </c>
      <c r="F239" s="13" t="s">
        <v>314</v>
      </c>
      <c r="G239" t="e">
        <f t="shared" si="9"/>
        <v>#VALUE!</v>
      </c>
      <c r="H239" t="e">
        <f t="shared" si="10"/>
        <v>#VALUE!</v>
      </c>
    </row>
    <row r="240" spans="5:8" ht="18.75">
      <c r="E240" s="3" t="str">
        <f t="shared" si="11"/>
        <v>'',</v>
      </c>
      <c r="F240" s="11" t="s">
        <v>315</v>
      </c>
      <c r="G240" t="e">
        <f t="shared" si="9"/>
        <v>#VALUE!</v>
      </c>
      <c r="H240" t="e">
        <f t="shared" si="10"/>
        <v>#VALUE!</v>
      </c>
    </row>
    <row r="241" spans="5:8" ht="18.75">
      <c r="E241" s="3" t="str">
        <f t="shared" si="11"/>
        <v>'',</v>
      </c>
      <c r="F241" s="11" t="s">
        <v>316</v>
      </c>
      <c r="G241" t="e">
        <f t="shared" si="9"/>
        <v>#VALUE!</v>
      </c>
      <c r="H241" t="e">
        <f t="shared" si="10"/>
        <v>#VALUE!</v>
      </c>
    </row>
    <row r="242" spans="5:8" ht="18.75">
      <c r="E242" s="3" t="str">
        <f t="shared" si="11"/>
        <v>'',</v>
      </c>
      <c r="F242" s="11" t="s">
        <v>317</v>
      </c>
      <c r="G242" t="e">
        <f t="shared" si="9"/>
        <v>#VALUE!</v>
      </c>
      <c r="H242" t="e">
        <f t="shared" si="10"/>
        <v>#VALUE!</v>
      </c>
    </row>
    <row r="243" spans="5:8" ht="18.75">
      <c r="E243" s="3" t="str">
        <f t="shared" si="11"/>
        <v>'',</v>
      </c>
      <c r="F243" s="12" t="s">
        <v>318</v>
      </c>
      <c r="G243" t="e">
        <f t="shared" si="9"/>
        <v>#VALUE!</v>
      </c>
      <c r="H243" t="e">
        <f t="shared" si="10"/>
        <v>#VALUE!</v>
      </c>
    </row>
    <row r="244" spans="5:8" ht="18.75">
      <c r="E244" s="3" t="str">
        <f t="shared" si="11"/>
        <v>'',</v>
      </c>
      <c r="F244" s="11" t="s">
        <v>319</v>
      </c>
      <c r="G244" t="e">
        <f t="shared" si="9"/>
        <v>#VALUE!</v>
      </c>
      <c r="H244" t="e">
        <f t="shared" si="10"/>
        <v>#VALUE!</v>
      </c>
    </row>
    <row r="245" spans="5:8" ht="18.75">
      <c r="E245" s="3" t="str">
        <f t="shared" si="11"/>
        <v>'',</v>
      </c>
      <c r="F245" s="11" t="s">
        <v>320</v>
      </c>
      <c r="G245" t="e">
        <f t="shared" si="9"/>
        <v>#VALUE!</v>
      </c>
      <c r="H245" t="e">
        <f t="shared" si="10"/>
        <v>#VALUE!</v>
      </c>
    </row>
    <row r="246" spans="5:8" ht="18.75">
      <c r="E246" s="3" t="str">
        <f t="shared" si="11"/>
        <v>'',</v>
      </c>
      <c r="F246" s="11" t="s">
        <v>321</v>
      </c>
      <c r="G246" t="e">
        <f t="shared" si="9"/>
        <v>#VALUE!</v>
      </c>
      <c r="H246" t="e">
        <f t="shared" si="10"/>
        <v>#VALUE!</v>
      </c>
    </row>
    <row r="247" spans="5:8" ht="18.75">
      <c r="E247" s="3" t="str">
        <f t="shared" si="11"/>
        <v>'',</v>
      </c>
      <c r="F247" s="11" t="s">
        <v>322</v>
      </c>
      <c r="G247" t="e">
        <f t="shared" si="9"/>
        <v>#VALUE!</v>
      </c>
      <c r="H247" t="e">
        <f t="shared" si="10"/>
        <v>#VALUE!</v>
      </c>
    </row>
    <row r="248" spans="5:8" ht="18.75">
      <c r="E248" s="3" t="str">
        <f t="shared" si="11"/>
        <v>'',</v>
      </c>
      <c r="F248" s="11" t="s">
        <v>323</v>
      </c>
      <c r="G248" t="e">
        <f t="shared" si="9"/>
        <v>#VALUE!</v>
      </c>
      <c r="H248" t="e">
        <f t="shared" si="10"/>
        <v>#VALUE!</v>
      </c>
    </row>
    <row r="249" spans="5:8" ht="18.75">
      <c r="E249" s="3" t="str">
        <f t="shared" si="11"/>
        <v>'',</v>
      </c>
      <c r="F249" s="11" t="s">
        <v>324</v>
      </c>
      <c r="G249" t="e">
        <f t="shared" si="9"/>
        <v>#VALUE!</v>
      </c>
      <c r="H249" t="e">
        <f t="shared" si="10"/>
        <v>#VALUE!</v>
      </c>
    </row>
    <row r="250" spans="5:8" ht="18.75">
      <c r="E250" s="3" t="str">
        <f t="shared" si="11"/>
        <v>'',</v>
      </c>
      <c r="F250" s="11" t="s">
        <v>325</v>
      </c>
      <c r="G250" t="e">
        <f t="shared" si="9"/>
        <v>#VALUE!</v>
      </c>
      <c r="H250" t="e">
        <f t="shared" si="10"/>
        <v>#VALUE!</v>
      </c>
    </row>
    <row r="251" spans="5:8" ht="18.75">
      <c r="E251" s="3" t="str">
        <f t="shared" si="11"/>
        <v>'',</v>
      </c>
      <c r="F251" s="11" t="s">
        <v>326</v>
      </c>
      <c r="G251" t="e">
        <f t="shared" si="9"/>
        <v>#VALUE!</v>
      </c>
      <c r="H251" t="e">
        <f t="shared" si="10"/>
        <v>#VALUE!</v>
      </c>
    </row>
    <row r="252" spans="5:8" ht="18.75">
      <c r="E252" s="3" t="str">
        <f t="shared" si="11"/>
        <v>'',</v>
      </c>
      <c r="F252" s="11" t="s">
        <v>327</v>
      </c>
      <c r="G252" t="e">
        <f t="shared" si="9"/>
        <v>#VALUE!</v>
      </c>
      <c r="H252" t="e">
        <f t="shared" si="10"/>
        <v>#VALUE!</v>
      </c>
    </row>
    <row r="253" spans="5:8" ht="18.75">
      <c r="E253" s="3" t="str">
        <f t="shared" si="11"/>
        <v>'',</v>
      </c>
      <c r="F253" s="11" t="s">
        <v>328</v>
      </c>
      <c r="G253" t="e">
        <f t="shared" si="9"/>
        <v>#VALUE!</v>
      </c>
      <c r="H253" t="e">
        <f t="shared" si="10"/>
        <v>#VALUE!</v>
      </c>
    </row>
    <row r="254" spans="5:8" ht="18.75">
      <c r="E254" s="3" t="str">
        <f t="shared" si="11"/>
        <v>'',</v>
      </c>
      <c r="F254" s="11" t="s">
        <v>329</v>
      </c>
      <c r="G254" t="e">
        <f t="shared" si="9"/>
        <v>#VALUE!</v>
      </c>
      <c r="H254" t="e">
        <f t="shared" si="10"/>
        <v>#VALUE!</v>
      </c>
    </row>
    <row r="255" spans="5:8" ht="18.75">
      <c r="E255" s="3" t="str">
        <f t="shared" si="11"/>
        <v>'',</v>
      </c>
      <c r="F255" s="11" t="s">
        <v>330</v>
      </c>
      <c r="G255" t="e">
        <f t="shared" si="9"/>
        <v>#VALUE!</v>
      </c>
      <c r="H255" t="e">
        <f t="shared" si="10"/>
        <v>#VALUE!</v>
      </c>
    </row>
    <row r="256" spans="5:8" ht="18.75">
      <c r="E256" s="3" t="str">
        <f t="shared" si="11"/>
        <v>'',</v>
      </c>
      <c r="F256" s="11" t="s">
        <v>331</v>
      </c>
      <c r="G256" t="e">
        <f t="shared" si="9"/>
        <v>#VALUE!</v>
      </c>
      <c r="H256" t="e">
        <f t="shared" si="10"/>
        <v>#VALUE!</v>
      </c>
    </row>
    <row r="257" spans="5:8" ht="18.75">
      <c r="E257" s="3" t="str">
        <f t="shared" si="11"/>
        <v>'',</v>
      </c>
      <c r="F257" s="11" t="s">
        <v>332</v>
      </c>
      <c r="G257" t="e">
        <f t="shared" si="9"/>
        <v>#VALUE!</v>
      </c>
      <c r="H257" t="e">
        <f t="shared" si="10"/>
        <v>#VALUE!</v>
      </c>
    </row>
    <row r="258" spans="5:8" ht="18.75">
      <c r="E258" s="3" t="str">
        <f t="shared" si="11"/>
        <v>'',</v>
      </c>
      <c r="F258" s="11" t="s">
        <v>333</v>
      </c>
      <c r="G258" t="e">
        <f t="shared" ref="G258:G313" si="12">LOOKUP(1,IF(ISNUMBER(SEARCH(F258,D260:E310)),1,""),H260:I310)</f>
        <v>#VALUE!</v>
      </c>
      <c r="H258" t="e">
        <f t="shared" ref="H258:H313" si="13">FIND("1",D260:D265)</f>
        <v>#VALUE!</v>
      </c>
    </row>
    <row r="259" spans="5:8" ht="18.75">
      <c r="E259" s="3" t="str">
        <f t="shared" ref="E259:E313" si="14">"'"&amp;C260&amp;"',"</f>
        <v>'',</v>
      </c>
      <c r="F259" s="11" t="s">
        <v>334</v>
      </c>
      <c r="G259" t="e">
        <f t="shared" si="12"/>
        <v>#VALUE!</v>
      </c>
      <c r="H259" t="e">
        <f t="shared" si="13"/>
        <v>#VALUE!</v>
      </c>
    </row>
    <row r="260" spans="5:8" ht="18.75">
      <c r="E260" s="3" t="str">
        <f t="shared" si="14"/>
        <v>'',</v>
      </c>
      <c r="F260" s="11" t="s">
        <v>335</v>
      </c>
      <c r="G260" t="e">
        <f t="shared" si="12"/>
        <v>#VALUE!</v>
      </c>
      <c r="H260" t="e">
        <f t="shared" si="13"/>
        <v>#VALUE!</v>
      </c>
    </row>
    <row r="261" spans="5:8" ht="18.75">
      <c r="E261" s="3" t="str">
        <f t="shared" si="14"/>
        <v>'',</v>
      </c>
      <c r="F261" s="11" t="s">
        <v>336</v>
      </c>
      <c r="G261" t="e">
        <f t="shared" si="12"/>
        <v>#VALUE!</v>
      </c>
      <c r="H261" t="e">
        <f t="shared" si="13"/>
        <v>#VALUE!</v>
      </c>
    </row>
    <row r="262" spans="5:8" ht="18.75">
      <c r="E262" s="3" t="str">
        <f t="shared" si="14"/>
        <v>'',</v>
      </c>
      <c r="F262" s="11" t="s">
        <v>337</v>
      </c>
      <c r="G262" t="e">
        <f t="shared" si="12"/>
        <v>#VALUE!</v>
      </c>
      <c r="H262" t="e">
        <f t="shared" si="13"/>
        <v>#VALUE!</v>
      </c>
    </row>
    <row r="263" spans="5:8" ht="18.75">
      <c r="E263" s="3" t="str">
        <f t="shared" si="14"/>
        <v>'',</v>
      </c>
      <c r="F263" s="11" t="s">
        <v>338</v>
      </c>
      <c r="G263" t="e">
        <f t="shared" si="12"/>
        <v>#VALUE!</v>
      </c>
      <c r="H263" t="e">
        <f t="shared" si="13"/>
        <v>#VALUE!</v>
      </c>
    </row>
    <row r="264" spans="5:8" ht="18.75">
      <c r="E264" s="3" t="str">
        <f t="shared" si="14"/>
        <v>'',</v>
      </c>
      <c r="F264" s="11" t="s">
        <v>339</v>
      </c>
      <c r="G264" t="e">
        <f t="shared" si="12"/>
        <v>#VALUE!</v>
      </c>
      <c r="H264" t="e">
        <f t="shared" si="13"/>
        <v>#VALUE!</v>
      </c>
    </row>
    <row r="265" spans="5:8" ht="18.75">
      <c r="E265" s="3" t="str">
        <f t="shared" si="14"/>
        <v>'',</v>
      </c>
      <c r="F265" s="11" t="s">
        <v>340</v>
      </c>
      <c r="G265" t="e">
        <f t="shared" si="12"/>
        <v>#VALUE!</v>
      </c>
      <c r="H265" t="e">
        <f t="shared" si="13"/>
        <v>#VALUE!</v>
      </c>
    </row>
    <row r="266" spans="5:8" ht="18.75">
      <c r="E266" s="3" t="str">
        <f t="shared" si="14"/>
        <v>'',</v>
      </c>
      <c r="F266" s="11" t="s">
        <v>341</v>
      </c>
      <c r="G266" t="e">
        <f t="shared" si="12"/>
        <v>#VALUE!</v>
      </c>
      <c r="H266" t="e">
        <f t="shared" si="13"/>
        <v>#VALUE!</v>
      </c>
    </row>
    <row r="267" spans="5:8" ht="18.75">
      <c r="E267" s="3" t="str">
        <f t="shared" si="14"/>
        <v>'',</v>
      </c>
      <c r="F267" s="11" t="s">
        <v>342</v>
      </c>
      <c r="G267" t="e">
        <f t="shared" si="12"/>
        <v>#VALUE!</v>
      </c>
      <c r="H267" t="e">
        <f t="shared" si="13"/>
        <v>#VALUE!</v>
      </c>
    </row>
    <row r="268" spans="5:8" ht="18.75">
      <c r="E268" s="3" t="str">
        <f t="shared" si="14"/>
        <v>'',</v>
      </c>
      <c r="F268" s="11" t="s">
        <v>343</v>
      </c>
      <c r="G268" t="e">
        <f t="shared" si="12"/>
        <v>#VALUE!</v>
      </c>
      <c r="H268" t="e">
        <f t="shared" si="13"/>
        <v>#VALUE!</v>
      </c>
    </row>
    <row r="269" spans="5:8" ht="18.75">
      <c r="E269" s="3" t="str">
        <f t="shared" si="14"/>
        <v>'',</v>
      </c>
      <c r="F269" s="11" t="s">
        <v>344</v>
      </c>
      <c r="G269" t="e">
        <f t="shared" si="12"/>
        <v>#VALUE!</v>
      </c>
      <c r="H269" t="e">
        <f t="shared" si="13"/>
        <v>#VALUE!</v>
      </c>
    </row>
    <row r="270" spans="5:8" ht="18.75">
      <c r="E270" s="3" t="str">
        <f t="shared" si="14"/>
        <v>'',</v>
      </c>
      <c r="F270" s="11" t="s">
        <v>345</v>
      </c>
      <c r="G270" t="e">
        <f t="shared" si="12"/>
        <v>#VALUE!</v>
      </c>
      <c r="H270" t="e">
        <f t="shared" si="13"/>
        <v>#VALUE!</v>
      </c>
    </row>
    <row r="271" spans="5:8" ht="18.75">
      <c r="E271" s="3" t="str">
        <f t="shared" si="14"/>
        <v>'',</v>
      </c>
      <c r="F271" s="11" t="s">
        <v>346</v>
      </c>
      <c r="G271" t="e">
        <f t="shared" si="12"/>
        <v>#VALUE!</v>
      </c>
      <c r="H271" t="e">
        <f t="shared" si="13"/>
        <v>#VALUE!</v>
      </c>
    </row>
    <row r="272" spans="5:8" ht="18.75">
      <c r="E272" s="3" t="str">
        <f t="shared" si="14"/>
        <v>'',</v>
      </c>
      <c r="F272" s="11" t="s">
        <v>347</v>
      </c>
      <c r="G272" t="e">
        <f t="shared" si="12"/>
        <v>#VALUE!</v>
      </c>
      <c r="H272" t="e">
        <f t="shared" si="13"/>
        <v>#VALUE!</v>
      </c>
    </row>
    <row r="273" spans="5:8" ht="18.75">
      <c r="E273" s="3" t="str">
        <f t="shared" si="14"/>
        <v>'',</v>
      </c>
      <c r="F273" s="11" t="s">
        <v>348</v>
      </c>
      <c r="G273" t="e">
        <f t="shared" si="12"/>
        <v>#VALUE!</v>
      </c>
      <c r="H273" t="e">
        <f t="shared" si="13"/>
        <v>#VALUE!</v>
      </c>
    </row>
    <row r="274" spans="5:8" ht="18.75">
      <c r="E274" s="3" t="str">
        <f t="shared" si="14"/>
        <v>'',</v>
      </c>
      <c r="F274" s="11" t="s">
        <v>349</v>
      </c>
      <c r="G274" t="e">
        <f t="shared" si="12"/>
        <v>#VALUE!</v>
      </c>
      <c r="H274" t="e">
        <f t="shared" si="13"/>
        <v>#VALUE!</v>
      </c>
    </row>
    <row r="275" spans="5:8" ht="18.75">
      <c r="E275" s="3" t="str">
        <f t="shared" si="14"/>
        <v>'',</v>
      </c>
      <c r="F275" s="11" t="s">
        <v>350</v>
      </c>
      <c r="G275" t="e">
        <f t="shared" si="12"/>
        <v>#VALUE!</v>
      </c>
      <c r="H275" t="e">
        <f t="shared" si="13"/>
        <v>#VALUE!</v>
      </c>
    </row>
    <row r="276" spans="5:8" ht="18.75">
      <c r="E276" s="3" t="str">
        <f t="shared" si="14"/>
        <v>'',</v>
      </c>
      <c r="F276" s="11" t="s">
        <v>351</v>
      </c>
      <c r="G276" t="e">
        <f t="shared" si="12"/>
        <v>#VALUE!</v>
      </c>
      <c r="H276" t="e">
        <f t="shared" si="13"/>
        <v>#VALUE!</v>
      </c>
    </row>
    <row r="277" spans="5:8" ht="18.75">
      <c r="E277" s="3" t="str">
        <f t="shared" si="14"/>
        <v>'',</v>
      </c>
      <c r="F277" s="11" t="s">
        <v>352</v>
      </c>
      <c r="G277" t="e">
        <f t="shared" si="12"/>
        <v>#VALUE!</v>
      </c>
      <c r="H277" t="e">
        <f t="shared" si="13"/>
        <v>#VALUE!</v>
      </c>
    </row>
    <row r="278" spans="5:8" ht="18.75">
      <c r="E278" s="3" t="str">
        <f t="shared" si="14"/>
        <v>'',</v>
      </c>
      <c r="F278" s="11" t="s">
        <v>353</v>
      </c>
      <c r="G278" t="e">
        <f t="shared" si="12"/>
        <v>#VALUE!</v>
      </c>
      <c r="H278" t="e">
        <f t="shared" si="13"/>
        <v>#VALUE!</v>
      </c>
    </row>
    <row r="279" spans="5:8" ht="18.75">
      <c r="E279" s="3" t="str">
        <f t="shared" si="14"/>
        <v>'',</v>
      </c>
      <c r="F279" s="11" t="s">
        <v>354</v>
      </c>
      <c r="G279" t="e">
        <f t="shared" si="12"/>
        <v>#VALUE!</v>
      </c>
      <c r="H279" t="e">
        <f t="shared" si="13"/>
        <v>#VALUE!</v>
      </c>
    </row>
    <row r="280" spans="5:8" ht="18.75">
      <c r="E280" s="3" t="str">
        <f t="shared" si="14"/>
        <v>'',</v>
      </c>
      <c r="F280" s="11" t="s">
        <v>355</v>
      </c>
      <c r="G280" t="e">
        <f t="shared" si="12"/>
        <v>#VALUE!</v>
      </c>
      <c r="H280" t="e">
        <f t="shared" si="13"/>
        <v>#VALUE!</v>
      </c>
    </row>
    <row r="281" spans="5:8" ht="18.75">
      <c r="E281" s="3" t="str">
        <f t="shared" si="14"/>
        <v>'',</v>
      </c>
      <c r="F281" s="13" t="s">
        <v>356</v>
      </c>
      <c r="G281" t="e">
        <f t="shared" si="12"/>
        <v>#VALUE!</v>
      </c>
      <c r="H281" t="e">
        <f t="shared" si="13"/>
        <v>#VALUE!</v>
      </c>
    </row>
    <row r="282" spans="5:8" ht="18.75">
      <c r="E282" s="3" t="str">
        <f t="shared" si="14"/>
        <v>'',</v>
      </c>
      <c r="F282" s="11" t="s">
        <v>357</v>
      </c>
      <c r="G282" t="e">
        <f t="shared" si="12"/>
        <v>#VALUE!</v>
      </c>
      <c r="H282" t="e">
        <f t="shared" si="13"/>
        <v>#VALUE!</v>
      </c>
    </row>
    <row r="283" spans="5:8" ht="18.75">
      <c r="E283" s="3" t="str">
        <f t="shared" si="14"/>
        <v>'',</v>
      </c>
      <c r="F283" s="11" t="s">
        <v>358</v>
      </c>
      <c r="G283" t="e">
        <f t="shared" si="12"/>
        <v>#VALUE!</v>
      </c>
      <c r="H283" t="e">
        <f t="shared" si="13"/>
        <v>#VALUE!</v>
      </c>
    </row>
    <row r="284" spans="5:8" ht="18.75">
      <c r="E284" s="3" t="str">
        <f t="shared" si="14"/>
        <v>'',</v>
      </c>
      <c r="F284" s="11" t="s">
        <v>359</v>
      </c>
      <c r="G284" t="e">
        <f t="shared" si="12"/>
        <v>#VALUE!</v>
      </c>
      <c r="H284" t="e">
        <f t="shared" si="13"/>
        <v>#VALUE!</v>
      </c>
    </row>
    <row r="285" spans="5:8" ht="18.75">
      <c r="E285" s="3" t="str">
        <f t="shared" si="14"/>
        <v>'',</v>
      </c>
      <c r="F285" s="11" t="s">
        <v>360</v>
      </c>
      <c r="G285" t="e">
        <f t="shared" si="12"/>
        <v>#VALUE!</v>
      </c>
      <c r="H285" t="e">
        <f t="shared" si="13"/>
        <v>#VALUE!</v>
      </c>
    </row>
    <row r="286" spans="5:8" ht="18.75">
      <c r="E286" s="3" t="str">
        <f t="shared" si="14"/>
        <v>'',</v>
      </c>
      <c r="F286" s="11" t="s">
        <v>361</v>
      </c>
      <c r="G286" t="e">
        <f t="shared" si="12"/>
        <v>#VALUE!</v>
      </c>
      <c r="H286" t="e">
        <f t="shared" si="13"/>
        <v>#VALUE!</v>
      </c>
    </row>
    <row r="287" spans="5:8" ht="18.75">
      <c r="E287" s="3" t="str">
        <f t="shared" si="14"/>
        <v>'',</v>
      </c>
      <c r="F287" s="11" t="s">
        <v>362</v>
      </c>
      <c r="G287" t="e">
        <f t="shared" si="12"/>
        <v>#VALUE!</v>
      </c>
      <c r="H287" t="e">
        <f t="shared" si="13"/>
        <v>#VALUE!</v>
      </c>
    </row>
    <row r="288" spans="5:8" ht="18.75">
      <c r="E288" s="3" t="str">
        <f t="shared" si="14"/>
        <v>'',</v>
      </c>
      <c r="F288" s="11" t="s">
        <v>363</v>
      </c>
      <c r="G288" t="e">
        <f t="shared" si="12"/>
        <v>#VALUE!</v>
      </c>
      <c r="H288" t="e">
        <f t="shared" si="13"/>
        <v>#VALUE!</v>
      </c>
    </row>
    <row r="289" spans="5:8" ht="18.75">
      <c r="E289" s="3" t="str">
        <f t="shared" si="14"/>
        <v>'',</v>
      </c>
      <c r="F289" s="11" t="s">
        <v>364</v>
      </c>
      <c r="G289" t="e">
        <f t="shared" si="12"/>
        <v>#VALUE!</v>
      </c>
      <c r="H289" t="e">
        <f t="shared" si="13"/>
        <v>#VALUE!</v>
      </c>
    </row>
    <row r="290" spans="5:8" ht="18.75">
      <c r="E290" s="3" t="str">
        <f t="shared" si="14"/>
        <v>'',</v>
      </c>
      <c r="F290" s="11" t="s">
        <v>365</v>
      </c>
      <c r="G290" t="e">
        <f t="shared" si="12"/>
        <v>#VALUE!</v>
      </c>
      <c r="H290" t="e">
        <f t="shared" si="13"/>
        <v>#VALUE!</v>
      </c>
    </row>
    <row r="291" spans="5:8" ht="18.75">
      <c r="E291" s="3" t="str">
        <f t="shared" si="14"/>
        <v>'',</v>
      </c>
      <c r="F291" s="11" t="s">
        <v>366</v>
      </c>
      <c r="G291" t="e">
        <f t="shared" si="12"/>
        <v>#VALUE!</v>
      </c>
      <c r="H291" t="e">
        <f t="shared" si="13"/>
        <v>#VALUE!</v>
      </c>
    </row>
    <row r="292" spans="5:8" ht="18.75">
      <c r="E292" s="3" t="str">
        <f t="shared" si="14"/>
        <v>'',</v>
      </c>
      <c r="F292" s="11" t="s">
        <v>367</v>
      </c>
      <c r="G292" t="e">
        <f t="shared" si="12"/>
        <v>#VALUE!</v>
      </c>
      <c r="H292" t="e">
        <f t="shared" si="13"/>
        <v>#VALUE!</v>
      </c>
    </row>
    <row r="293" spans="5:8" ht="18.75">
      <c r="E293" s="3" t="str">
        <f t="shared" si="14"/>
        <v>'',</v>
      </c>
      <c r="F293" s="11" t="s">
        <v>368</v>
      </c>
      <c r="G293" t="e">
        <f t="shared" si="12"/>
        <v>#VALUE!</v>
      </c>
      <c r="H293" t="e">
        <f t="shared" si="13"/>
        <v>#VALUE!</v>
      </c>
    </row>
    <row r="294" spans="5:8" ht="18.75">
      <c r="E294" s="3" t="str">
        <f t="shared" si="14"/>
        <v>'',</v>
      </c>
      <c r="F294" s="11" t="s">
        <v>369</v>
      </c>
      <c r="G294" t="e">
        <f t="shared" si="12"/>
        <v>#VALUE!</v>
      </c>
      <c r="H294" t="e">
        <f t="shared" si="13"/>
        <v>#VALUE!</v>
      </c>
    </row>
    <row r="295" spans="5:8" ht="18.75">
      <c r="E295" s="3" t="str">
        <f t="shared" si="14"/>
        <v>'',</v>
      </c>
      <c r="F295" s="11" t="s">
        <v>370</v>
      </c>
      <c r="G295" t="e">
        <f t="shared" si="12"/>
        <v>#VALUE!</v>
      </c>
      <c r="H295" t="e">
        <f t="shared" si="13"/>
        <v>#VALUE!</v>
      </c>
    </row>
    <row r="296" spans="5:8" ht="18.75">
      <c r="E296" s="3" t="str">
        <f t="shared" si="14"/>
        <v>'',</v>
      </c>
      <c r="F296" s="11" t="s">
        <v>371</v>
      </c>
      <c r="G296" t="e">
        <f t="shared" si="12"/>
        <v>#VALUE!</v>
      </c>
      <c r="H296" t="e">
        <f t="shared" si="13"/>
        <v>#VALUE!</v>
      </c>
    </row>
    <row r="297" spans="5:8" ht="18.75">
      <c r="E297" s="3" t="str">
        <f t="shared" si="14"/>
        <v>'',</v>
      </c>
      <c r="F297" s="11" t="s">
        <v>372</v>
      </c>
      <c r="G297" t="e">
        <f t="shared" si="12"/>
        <v>#VALUE!</v>
      </c>
      <c r="H297" t="e">
        <f t="shared" si="13"/>
        <v>#VALUE!</v>
      </c>
    </row>
    <row r="298" spans="5:8" ht="18.75">
      <c r="E298" s="3" t="str">
        <f t="shared" si="14"/>
        <v>'',</v>
      </c>
      <c r="F298" s="11" t="s">
        <v>373</v>
      </c>
      <c r="G298" t="e">
        <f t="shared" si="12"/>
        <v>#VALUE!</v>
      </c>
      <c r="H298" t="e">
        <f t="shared" si="13"/>
        <v>#VALUE!</v>
      </c>
    </row>
    <row r="299" spans="5:8" ht="18.75">
      <c r="E299" s="3" t="str">
        <f t="shared" si="14"/>
        <v>'',</v>
      </c>
      <c r="F299" s="11" t="s">
        <v>374</v>
      </c>
      <c r="G299" t="e">
        <f t="shared" si="12"/>
        <v>#VALUE!</v>
      </c>
      <c r="H299" t="e">
        <f t="shared" si="13"/>
        <v>#VALUE!</v>
      </c>
    </row>
    <row r="300" spans="5:8" ht="18.75">
      <c r="E300" s="3" t="str">
        <f t="shared" si="14"/>
        <v>'',</v>
      </c>
      <c r="F300" s="11" t="s">
        <v>375</v>
      </c>
      <c r="G300" t="e">
        <f t="shared" si="12"/>
        <v>#VALUE!</v>
      </c>
      <c r="H300" t="e">
        <f t="shared" si="13"/>
        <v>#VALUE!</v>
      </c>
    </row>
    <row r="301" spans="5:8" ht="18.75">
      <c r="E301" s="3" t="str">
        <f t="shared" si="14"/>
        <v>'',</v>
      </c>
      <c r="F301" s="11" t="s">
        <v>376</v>
      </c>
      <c r="G301" t="e">
        <f t="shared" si="12"/>
        <v>#VALUE!</v>
      </c>
      <c r="H301" t="e">
        <f t="shared" si="13"/>
        <v>#VALUE!</v>
      </c>
    </row>
    <row r="302" spans="5:8" ht="18.75">
      <c r="E302" s="3" t="str">
        <f t="shared" si="14"/>
        <v>'',</v>
      </c>
      <c r="F302" s="11" t="s">
        <v>377</v>
      </c>
      <c r="G302" t="e">
        <f t="shared" si="12"/>
        <v>#VALUE!</v>
      </c>
      <c r="H302" t="e">
        <f t="shared" si="13"/>
        <v>#VALUE!</v>
      </c>
    </row>
    <row r="303" spans="5:8" ht="18.75">
      <c r="E303" s="3" t="str">
        <f t="shared" si="14"/>
        <v>'',</v>
      </c>
      <c r="F303" s="11" t="s">
        <v>378</v>
      </c>
      <c r="G303" t="e">
        <f t="shared" si="12"/>
        <v>#VALUE!</v>
      </c>
      <c r="H303" t="e">
        <f t="shared" si="13"/>
        <v>#VALUE!</v>
      </c>
    </row>
    <row r="304" spans="5:8" ht="18.75">
      <c r="E304" s="3" t="str">
        <f t="shared" si="14"/>
        <v>'',</v>
      </c>
      <c r="F304" s="11" t="s">
        <v>379</v>
      </c>
      <c r="G304" t="e">
        <f t="shared" si="12"/>
        <v>#VALUE!</v>
      </c>
      <c r="H304" t="e">
        <f t="shared" si="13"/>
        <v>#VALUE!</v>
      </c>
    </row>
    <row r="305" spans="5:8" ht="18.75">
      <c r="E305" s="3" t="str">
        <f t="shared" si="14"/>
        <v>'',</v>
      </c>
      <c r="F305" s="11" t="s">
        <v>380</v>
      </c>
      <c r="G305" t="e">
        <f t="shared" si="12"/>
        <v>#VALUE!</v>
      </c>
      <c r="H305" t="e">
        <f t="shared" si="13"/>
        <v>#VALUE!</v>
      </c>
    </row>
    <row r="306" spans="5:8" ht="18.75">
      <c r="E306" s="3" t="str">
        <f t="shared" si="14"/>
        <v>'',</v>
      </c>
      <c r="F306" s="11" t="s">
        <v>381</v>
      </c>
      <c r="G306" t="e">
        <f t="shared" si="12"/>
        <v>#VALUE!</v>
      </c>
      <c r="H306" t="e">
        <f t="shared" si="13"/>
        <v>#VALUE!</v>
      </c>
    </row>
    <row r="307" spans="5:8" ht="18.75">
      <c r="E307" s="3" t="str">
        <f t="shared" si="14"/>
        <v>'',</v>
      </c>
      <c r="F307" s="11" t="s">
        <v>382</v>
      </c>
      <c r="G307" t="e">
        <f t="shared" si="12"/>
        <v>#VALUE!</v>
      </c>
      <c r="H307" t="e">
        <f t="shared" si="13"/>
        <v>#VALUE!</v>
      </c>
    </row>
    <row r="308" spans="5:8" ht="18.75">
      <c r="E308" s="3" t="str">
        <f t="shared" si="14"/>
        <v>'',</v>
      </c>
      <c r="F308" s="11" t="s">
        <v>383</v>
      </c>
      <c r="G308" t="e">
        <f t="shared" si="12"/>
        <v>#VALUE!</v>
      </c>
      <c r="H308" t="e">
        <f t="shared" si="13"/>
        <v>#VALUE!</v>
      </c>
    </row>
    <row r="309" spans="5:8" ht="18.75">
      <c r="E309" s="3" t="str">
        <f t="shared" si="14"/>
        <v>'',</v>
      </c>
      <c r="F309" s="11" t="s">
        <v>384</v>
      </c>
      <c r="G309" t="e">
        <f t="shared" si="12"/>
        <v>#VALUE!</v>
      </c>
      <c r="H309" t="e">
        <f t="shared" si="13"/>
        <v>#VALUE!</v>
      </c>
    </row>
    <row r="310" spans="5:8" ht="18.75">
      <c r="E310" s="3" t="str">
        <f t="shared" si="14"/>
        <v>'',</v>
      </c>
      <c r="F310" s="11" t="s">
        <v>385</v>
      </c>
      <c r="G310" t="e">
        <f t="shared" si="12"/>
        <v>#VALUE!</v>
      </c>
      <c r="H310" t="e">
        <f t="shared" si="13"/>
        <v>#VALUE!</v>
      </c>
    </row>
    <row r="311" spans="5:8" ht="18.75">
      <c r="E311" s="3" t="str">
        <f t="shared" si="14"/>
        <v>'',</v>
      </c>
      <c r="F311" s="11" t="s">
        <v>386</v>
      </c>
      <c r="G311" t="e">
        <f t="shared" si="12"/>
        <v>#VALUE!</v>
      </c>
      <c r="H311" t="e">
        <f t="shared" si="13"/>
        <v>#VALUE!</v>
      </c>
    </row>
    <row r="312" spans="5:8" ht="18.75">
      <c r="E312" s="3" t="str">
        <f t="shared" si="14"/>
        <v>'',</v>
      </c>
      <c r="F312" s="11" t="s">
        <v>387</v>
      </c>
      <c r="G312" t="e">
        <f t="shared" si="12"/>
        <v>#VALUE!</v>
      </c>
      <c r="H312" t="e">
        <f t="shared" si="13"/>
        <v>#VALUE!</v>
      </c>
    </row>
    <row r="313" spans="5:8" ht="18.75">
      <c r="E313" s="3" t="str">
        <f t="shared" si="14"/>
        <v>'',</v>
      </c>
      <c r="F313" s="11" t="s">
        <v>388</v>
      </c>
      <c r="G313" t="e">
        <f t="shared" si="12"/>
        <v>#VALUE!</v>
      </c>
      <c r="H313" t="e">
        <f t="shared" si="13"/>
        <v>#VALUE!</v>
      </c>
    </row>
  </sheetData>
  <mergeCells count="12">
    <mergeCell ref="A2:A38"/>
    <mergeCell ref="A39:A53"/>
    <mergeCell ref="B39:B42"/>
    <mergeCell ref="B43:B46"/>
    <mergeCell ref="B47:B51"/>
    <mergeCell ref="B32:B33"/>
    <mergeCell ref="B34:B38"/>
    <mergeCell ref="B1:D1"/>
    <mergeCell ref="B13:B15"/>
    <mergeCell ref="B11:B12"/>
    <mergeCell ref="B28:B31"/>
    <mergeCell ref="B16:B27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86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08"/>
  <sheetViews>
    <sheetView topLeftCell="A298" workbookViewId="0">
      <selection activeCell="A302" sqref="A302:A308"/>
    </sheetView>
  </sheetViews>
  <sheetFormatPr defaultRowHeight="13.5"/>
  <cols>
    <col min="1" max="1" width="35.75" customWidth="1"/>
    <col min="2" max="2" width="29.25" customWidth="1"/>
    <col min="4" max="4" width="9" style="17"/>
    <col min="7" max="7" width="43.375" customWidth="1"/>
    <col min="11" max="11" width="12.5" customWidth="1"/>
  </cols>
  <sheetData>
    <row r="1" spans="1:15" ht="18.75">
      <c r="A1" s="9" t="s">
        <v>74</v>
      </c>
      <c r="B1" s="3" t="s">
        <v>56</v>
      </c>
      <c r="C1" s="11" t="s">
        <v>77</v>
      </c>
      <c r="D1" s="18" t="str">
        <f>VLOOKUP(C1,A:B,2,0)</f>
        <v>院长室</v>
      </c>
      <c r="E1" t="str">
        <f>VLOOKUP(C1,F:G,2,0)</f>
        <v>3ebba372-8032-49e6-bfe8-24c480cc9bc9</v>
      </c>
      <c r="F1" t="s">
        <v>323</v>
      </c>
      <c r="G1" t="s">
        <v>712</v>
      </c>
      <c r="H1" t="str">
        <f>VLOOKUP(F1,A:B,2,0)</f>
        <v>二病区</v>
      </c>
      <c r="I1" t="str">
        <f t="shared" ref="I1:I64" si="0">VLOOKUP(H1,J:K,2,0)</f>
        <v>b93a372e-74e7-465b-8003-5802698ea55f</v>
      </c>
      <c r="J1" t="s">
        <v>1108</v>
      </c>
      <c r="K1" t="s">
        <v>1066</v>
      </c>
      <c r="O1" t="str">
        <f>"insert into UsersRelation(UserID,OrganizeID,IsMain,Sort) values('"&amp;G1&amp;"','"&amp;I1&amp;"',1,1);"</f>
        <v>insert into UsersRelation(UserID,OrganizeID,IsMain,Sort) values('bbe0f28f-5929-42de-bc32-00768c387ea2','b93a372e-74e7-465b-8003-5802698ea55f',1,1);</v>
      </c>
    </row>
    <row r="2" spans="1:15" ht="18.75">
      <c r="A2" s="9" t="s">
        <v>76</v>
      </c>
      <c r="B2" s="3" t="s">
        <v>57</v>
      </c>
      <c r="C2" s="11" t="s">
        <v>75</v>
      </c>
      <c r="D2" s="18" t="str">
        <f t="shared" ref="D2:D65" si="1">VLOOKUP(C2,A:B,2,0)</f>
        <v>党支部</v>
      </c>
      <c r="E2" t="str">
        <f>VLOOKUP(C2,F:G,2,0)</f>
        <v>28b0135d-d9c6-4ce3-ae0e-aea6dc454e28</v>
      </c>
      <c r="F2" t="s">
        <v>336</v>
      </c>
      <c r="G2" t="s">
        <v>713</v>
      </c>
      <c r="H2" t="str">
        <f t="shared" ref="H2:H65" si="2">VLOOKUP(F2,A:B,2,0)</f>
        <v>B超组</v>
      </c>
      <c r="I2" t="str">
        <f t="shared" si="0"/>
        <v>ac81f0ca-f042-434e-a766-b996c72fd101</v>
      </c>
      <c r="J2" t="s">
        <v>1109</v>
      </c>
      <c r="K2" t="s">
        <v>1067</v>
      </c>
      <c r="O2" t="str">
        <f t="shared" ref="O2:O65" si="3">"insert into UsersRelation(UserID,OrganizeID,IsMain,Sort) values('"&amp;G2&amp;"','"&amp;I2&amp;"',1,1);"</f>
        <v>insert into UsersRelation(UserID,OrganizeID,IsMain,Sort) values('1e71d547-aec3-4269-964a-00ea0fefa0cb','ac81f0ca-f042-434e-a766-b996c72fd101',1,1);</v>
      </c>
    </row>
    <row r="3" spans="1:15" ht="18.75" hidden="1">
      <c r="A3" s="9" t="s">
        <v>25</v>
      </c>
      <c r="B3" s="3" t="s">
        <v>58</v>
      </c>
      <c r="C3" s="11" t="s">
        <v>78</v>
      </c>
      <c r="D3" s="18" t="str">
        <f t="shared" si="1"/>
        <v>副院长</v>
      </c>
      <c r="F3" t="s">
        <v>296</v>
      </c>
      <c r="G3" t="s">
        <v>714</v>
      </c>
      <c r="H3" t="str">
        <f t="shared" si="2"/>
        <v>护士组</v>
      </c>
      <c r="I3" t="e">
        <f t="shared" si="0"/>
        <v>#N/A</v>
      </c>
      <c r="J3" t="s">
        <v>1110</v>
      </c>
      <c r="K3" t="s">
        <v>1068</v>
      </c>
      <c r="O3" t="e">
        <f t="shared" si="3"/>
        <v>#N/A</v>
      </c>
    </row>
    <row r="4" spans="1:15" ht="18.75">
      <c r="A4" s="9" t="s">
        <v>422</v>
      </c>
      <c r="B4" s="3" t="s">
        <v>59</v>
      </c>
      <c r="C4" s="11" t="s">
        <v>79</v>
      </c>
      <c r="D4" s="18" t="str">
        <f t="shared" si="1"/>
        <v>医生组</v>
      </c>
      <c r="E4" t="str">
        <f>VLOOKUP(C4,F:G,2,0)</f>
        <v>7dc31488-50d1-40c4-a2f8-1dd6315e50d6</v>
      </c>
      <c r="F4" t="s">
        <v>349</v>
      </c>
      <c r="G4" t="s">
        <v>715</v>
      </c>
      <c r="H4" t="str">
        <f t="shared" si="2"/>
        <v>妇保组</v>
      </c>
      <c r="I4" t="str">
        <f t="shared" si="0"/>
        <v>55cb3b54-cc41-4864-bd75-d56bbe965506</v>
      </c>
      <c r="J4" t="s">
        <v>1111</v>
      </c>
      <c r="K4" t="s">
        <v>1069</v>
      </c>
      <c r="O4" t="str">
        <f t="shared" si="3"/>
        <v>insert into UsersRelation(UserID,OrganizeID,IsMain,Sort) values('915dc745-c3ad-4561-943d-01fed9c7696c','55cb3b54-cc41-4864-bd75-d56bbe965506',1,1);</v>
      </c>
    </row>
    <row r="5" spans="1:15" ht="18.75" hidden="1">
      <c r="A5" s="9" t="s">
        <v>420</v>
      </c>
      <c r="B5" s="3" t="s">
        <v>59</v>
      </c>
      <c r="C5" s="11" t="s">
        <v>80</v>
      </c>
      <c r="D5" s="18" t="e">
        <f t="shared" si="1"/>
        <v>#N/A</v>
      </c>
      <c r="F5" t="s">
        <v>215</v>
      </c>
      <c r="G5" t="s">
        <v>716</v>
      </c>
      <c r="H5" t="str">
        <f t="shared" si="2"/>
        <v>护士组</v>
      </c>
      <c r="I5" t="e">
        <f t="shared" si="0"/>
        <v>#N/A</v>
      </c>
      <c r="J5" t="s">
        <v>1112</v>
      </c>
      <c r="K5" t="s">
        <v>1070</v>
      </c>
      <c r="O5" t="e">
        <f t="shared" si="3"/>
        <v>#N/A</v>
      </c>
    </row>
    <row r="6" spans="1:15" ht="18.75">
      <c r="A6" s="9" t="s">
        <v>421</v>
      </c>
      <c r="B6" s="3" t="s">
        <v>59</v>
      </c>
      <c r="C6" s="11" t="s">
        <v>81</v>
      </c>
      <c r="D6" s="18" t="str">
        <f t="shared" si="1"/>
        <v>GP助理组</v>
      </c>
      <c r="E6" t="str">
        <f t="shared" ref="E6:E8" si="4">VLOOKUP(C6,F:G,2,0)</f>
        <v>c1cc8d3e-30e3-468d-96ec-f1dea9ae4bc7</v>
      </c>
      <c r="F6" t="s">
        <v>261</v>
      </c>
      <c r="G6" t="s">
        <v>717</v>
      </c>
      <c r="H6" t="str">
        <f t="shared" si="2"/>
        <v>西药房</v>
      </c>
      <c r="I6" t="str">
        <f t="shared" si="0"/>
        <v>5da615b4-249e-4999-adc0-68409f8810cf</v>
      </c>
      <c r="J6" t="s">
        <v>1113</v>
      </c>
      <c r="K6" t="s">
        <v>1071</v>
      </c>
      <c r="O6" t="str">
        <f t="shared" si="3"/>
        <v>insert into UsersRelation(UserID,OrganizeID,IsMain,Sort) values('dad96cb7-83e2-4182-83d3-02d9f83897f1','5da615b4-249e-4999-adc0-68409f8810cf',1,1);</v>
      </c>
    </row>
    <row r="7" spans="1:15" ht="18.75">
      <c r="A7" s="19" t="s">
        <v>427</v>
      </c>
      <c r="B7" s="3" t="s">
        <v>60</v>
      </c>
      <c r="C7" s="11" t="s">
        <v>1145</v>
      </c>
      <c r="D7" s="18" t="str">
        <f t="shared" si="1"/>
        <v>财务科</v>
      </c>
      <c r="E7" t="str">
        <f t="shared" si="4"/>
        <v>0da05f1a-0e9b-4ddf-b2e6-825e096a5dd4</v>
      </c>
      <c r="F7" t="s">
        <v>264</v>
      </c>
      <c r="G7" t="s">
        <v>718</v>
      </c>
      <c r="H7" t="str">
        <f t="shared" si="2"/>
        <v>信息科</v>
      </c>
      <c r="I7" t="str">
        <f t="shared" si="0"/>
        <v>af7edc12-2a51-413a-9c3d-6d394f46970b</v>
      </c>
      <c r="J7" t="s">
        <v>1114</v>
      </c>
      <c r="K7" t="s">
        <v>1072</v>
      </c>
      <c r="O7" t="str">
        <f t="shared" si="3"/>
        <v>insert into UsersRelation(UserID,OrganizeID,IsMain,Sort) values('d0315adb-0e05-4c8c-852b-03ac484ea4b3','af7edc12-2a51-413a-9c3d-6d394f46970b',1,1);</v>
      </c>
    </row>
    <row r="8" spans="1:15" ht="18.75">
      <c r="A8" s="19" t="s">
        <v>423</v>
      </c>
      <c r="B8" s="3" t="s">
        <v>60</v>
      </c>
      <c r="C8" s="11" t="s">
        <v>83</v>
      </c>
      <c r="D8" s="18" t="str">
        <f t="shared" si="1"/>
        <v>副院长</v>
      </c>
      <c r="E8" t="str">
        <f t="shared" si="4"/>
        <v>2f8f6fe5-69f3-4957-a25b-50d9ca36e348</v>
      </c>
      <c r="F8" t="s">
        <v>337</v>
      </c>
      <c r="G8" t="s">
        <v>719</v>
      </c>
      <c r="H8" t="str">
        <f t="shared" si="2"/>
        <v>检验组</v>
      </c>
      <c r="I8" t="str">
        <f t="shared" si="0"/>
        <v>61fd7600-43a0-41ea-be1b-3f435e88cc20</v>
      </c>
      <c r="J8" t="s">
        <v>1115</v>
      </c>
      <c r="K8" t="s">
        <v>1073</v>
      </c>
      <c r="O8" t="str">
        <f t="shared" si="3"/>
        <v>insert into UsersRelation(UserID,OrganizeID,IsMain,Sort) values('1942c6b8-698b-4aa2-82f4-03ed1b6b314f','61fd7600-43a0-41ea-be1b-3f435e88cc20',1,1);</v>
      </c>
    </row>
    <row r="9" spans="1:15" ht="18.75" hidden="1">
      <c r="A9" s="19" t="s">
        <v>424</v>
      </c>
      <c r="B9" s="3" t="s">
        <v>60</v>
      </c>
      <c r="C9" s="11" t="s">
        <v>84</v>
      </c>
      <c r="D9" s="18" t="str">
        <f t="shared" si="1"/>
        <v>医务科</v>
      </c>
      <c r="F9" t="s">
        <v>161</v>
      </c>
      <c r="G9" t="s">
        <v>720</v>
      </c>
      <c r="H9" t="str">
        <f t="shared" si="2"/>
        <v>医技组</v>
      </c>
      <c r="I9" t="e">
        <f t="shared" si="0"/>
        <v>#N/A</v>
      </c>
      <c r="J9" t="s">
        <v>1110</v>
      </c>
      <c r="K9" t="s">
        <v>1074</v>
      </c>
      <c r="O9" t="e">
        <f t="shared" si="3"/>
        <v>#N/A</v>
      </c>
    </row>
    <row r="10" spans="1:15" ht="18.75">
      <c r="A10" s="19" t="s">
        <v>425</v>
      </c>
      <c r="B10" s="3" t="s">
        <v>60</v>
      </c>
      <c r="C10" s="11" t="s">
        <v>85</v>
      </c>
      <c r="D10" s="18" t="str">
        <f t="shared" si="1"/>
        <v>中医针伤科</v>
      </c>
      <c r="E10" t="str">
        <f t="shared" ref="E10:E11" si="5">VLOOKUP(C10,F:G,2,0)</f>
        <v>19769153-de12-4aa1-8f2d-5a563e7a99ec</v>
      </c>
      <c r="F10" t="s">
        <v>150</v>
      </c>
      <c r="G10" t="s">
        <v>721</v>
      </c>
      <c r="H10" t="str">
        <f t="shared" si="2"/>
        <v>一病区</v>
      </c>
      <c r="I10" t="str">
        <f t="shared" si="0"/>
        <v>2eb754c6-ce31-4ac1-b0a2-64af1989f6d9</v>
      </c>
      <c r="J10" t="s">
        <v>1116</v>
      </c>
      <c r="K10" t="s">
        <v>1075</v>
      </c>
      <c r="O10" t="str">
        <f t="shared" si="3"/>
        <v>insert into UsersRelation(UserID,OrganizeID,IsMain,Sort) values('6e917191-6d31-4f62-a9ed-053ea4589178','2eb754c6-ce31-4ac1-b0a2-64af1989f6d9',1,1);</v>
      </c>
    </row>
    <row r="11" spans="1:15" ht="18.75">
      <c r="A11" s="19" t="s">
        <v>426</v>
      </c>
      <c r="B11" s="3" t="s">
        <v>60</v>
      </c>
      <c r="C11" s="11" t="s">
        <v>86</v>
      </c>
      <c r="D11" s="18" t="str">
        <f t="shared" si="1"/>
        <v>中医针伤科</v>
      </c>
      <c r="E11" t="str">
        <f t="shared" si="5"/>
        <v>c6f35f68-ac94-488e-956e-86003eb3795c</v>
      </c>
      <c r="F11" t="s">
        <v>209</v>
      </c>
      <c r="G11" t="s">
        <v>722</v>
      </c>
      <c r="H11" t="str">
        <f t="shared" si="2"/>
        <v>人事科</v>
      </c>
      <c r="I11" t="str">
        <f t="shared" si="0"/>
        <v>563f639a-d44c-4a0b-a438-fa31c684d26e</v>
      </c>
      <c r="J11" t="s">
        <v>1117</v>
      </c>
      <c r="K11" t="s">
        <v>1076</v>
      </c>
      <c r="O11" t="str">
        <f t="shared" si="3"/>
        <v>insert into UsersRelation(UserID,OrganizeID,IsMain,Sort) values('9e169ab7-ef14-41f5-957f-06bb20fdc3f6','563f639a-d44c-4a0b-a438-fa31c684d26e',1,1);</v>
      </c>
    </row>
    <row r="12" spans="1:15" ht="18.75" hidden="1">
      <c r="A12" s="8" t="s">
        <v>431</v>
      </c>
      <c r="B12" s="3" t="s">
        <v>61</v>
      </c>
      <c r="C12" s="11" t="s">
        <v>87</v>
      </c>
      <c r="D12" s="18" t="str">
        <f t="shared" si="1"/>
        <v>医生组</v>
      </c>
      <c r="F12" t="s">
        <v>308</v>
      </c>
      <c r="G12" t="s">
        <v>723</v>
      </c>
      <c r="H12" t="str">
        <f t="shared" si="2"/>
        <v>护士组</v>
      </c>
      <c r="I12" t="e">
        <f t="shared" si="0"/>
        <v>#N/A</v>
      </c>
      <c r="J12" t="s">
        <v>1116</v>
      </c>
      <c r="K12" t="s">
        <v>1077</v>
      </c>
      <c r="O12" t="e">
        <f t="shared" si="3"/>
        <v>#N/A</v>
      </c>
    </row>
    <row r="13" spans="1:15" ht="18.75" hidden="1">
      <c r="A13" s="8" t="s">
        <v>428</v>
      </c>
      <c r="B13" s="3" t="s">
        <v>61</v>
      </c>
      <c r="C13" s="11" t="s">
        <v>88</v>
      </c>
      <c r="D13" s="18" t="str">
        <f t="shared" si="1"/>
        <v>医技组</v>
      </c>
      <c r="F13" t="s">
        <v>129</v>
      </c>
      <c r="G13" t="s">
        <v>724</v>
      </c>
      <c r="H13" t="str">
        <f t="shared" si="2"/>
        <v>护士组</v>
      </c>
      <c r="I13" t="e">
        <f t="shared" si="0"/>
        <v>#N/A</v>
      </c>
      <c r="J13" t="s">
        <v>1118</v>
      </c>
      <c r="K13" t="s">
        <v>1078</v>
      </c>
      <c r="O13" t="e">
        <f t="shared" si="3"/>
        <v>#N/A</v>
      </c>
    </row>
    <row r="14" spans="1:15" ht="18.75" hidden="1">
      <c r="A14" s="8" t="s">
        <v>429</v>
      </c>
      <c r="B14" s="3" t="s">
        <v>61</v>
      </c>
      <c r="C14" s="11" t="s">
        <v>89</v>
      </c>
      <c r="D14" s="18" t="str">
        <f t="shared" si="1"/>
        <v>妇产科</v>
      </c>
      <c r="F14" t="s">
        <v>139</v>
      </c>
      <c r="G14" t="s">
        <v>725</v>
      </c>
      <c r="H14" t="str">
        <f t="shared" si="2"/>
        <v>医技组</v>
      </c>
      <c r="I14" t="e">
        <f t="shared" si="0"/>
        <v>#N/A</v>
      </c>
      <c r="J14" t="s">
        <v>1119</v>
      </c>
      <c r="K14" t="s">
        <v>1079</v>
      </c>
      <c r="O14" t="e">
        <f t="shared" si="3"/>
        <v>#N/A</v>
      </c>
    </row>
    <row r="15" spans="1:15" ht="18.75" hidden="1">
      <c r="A15" s="8" t="s">
        <v>430</v>
      </c>
      <c r="B15" s="3" t="s">
        <v>61</v>
      </c>
      <c r="C15" s="11" t="s">
        <v>90</v>
      </c>
      <c r="D15" s="18" t="str">
        <f t="shared" si="1"/>
        <v>二病区</v>
      </c>
      <c r="F15" t="s">
        <v>292</v>
      </c>
      <c r="G15" t="s">
        <v>726</v>
      </c>
      <c r="H15" t="e">
        <f t="shared" si="2"/>
        <v>#N/A</v>
      </c>
      <c r="I15" t="e">
        <f t="shared" si="0"/>
        <v>#N/A</v>
      </c>
      <c r="J15" t="s">
        <v>1120</v>
      </c>
      <c r="K15" t="s">
        <v>1080</v>
      </c>
      <c r="O15" t="e">
        <f t="shared" si="3"/>
        <v>#N/A</v>
      </c>
    </row>
    <row r="16" spans="1:15" ht="18.75">
      <c r="A16" s="8" t="s">
        <v>433</v>
      </c>
      <c r="B16" s="3" t="s">
        <v>62</v>
      </c>
      <c r="C16" s="11" t="s">
        <v>91</v>
      </c>
      <c r="D16" s="18" t="str">
        <f t="shared" si="1"/>
        <v>医生组</v>
      </c>
      <c r="E16" t="str">
        <f>VLOOKUP(C16,F:G,2,0)</f>
        <v>e6508d25-500d-4b68-9555-20a9bd187c17</v>
      </c>
      <c r="F16" t="s">
        <v>245</v>
      </c>
      <c r="G16" t="s">
        <v>727</v>
      </c>
      <c r="H16" t="str">
        <f t="shared" si="2"/>
        <v>信息科</v>
      </c>
      <c r="I16" t="str">
        <f t="shared" si="0"/>
        <v>af7edc12-2a51-413a-9c3d-6d394f46970b</v>
      </c>
      <c r="J16" t="s">
        <v>1121</v>
      </c>
      <c r="K16" t="s">
        <v>1081</v>
      </c>
      <c r="O16" t="str">
        <f t="shared" si="3"/>
        <v>insert into UsersRelation(UserID,OrganizeID,IsMain,Sort) values('29275a82-588c-489c-b3c3-093da1049b01','af7edc12-2a51-413a-9c3d-6d394f46970b',1,1);</v>
      </c>
    </row>
    <row r="17" spans="1:15" ht="18.75" hidden="1">
      <c r="A17" s="8" t="s">
        <v>432</v>
      </c>
      <c r="B17" s="3" t="s">
        <v>62</v>
      </c>
      <c r="C17" s="11" t="s">
        <v>92</v>
      </c>
      <c r="D17" s="18" t="str">
        <f t="shared" si="1"/>
        <v>医生组</v>
      </c>
      <c r="F17" t="s">
        <v>159</v>
      </c>
      <c r="G17" t="s">
        <v>728</v>
      </c>
      <c r="H17" t="e">
        <f t="shared" si="2"/>
        <v>#N/A</v>
      </c>
      <c r="I17" t="e">
        <f t="shared" si="0"/>
        <v>#N/A</v>
      </c>
      <c r="J17" t="s">
        <v>1122</v>
      </c>
      <c r="K17" t="s">
        <v>1082</v>
      </c>
      <c r="O17" t="e">
        <f t="shared" si="3"/>
        <v>#N/A</v>
      </c>
    </row>
    <row r="18" spans="1:15" ht="18.75">
      <c r="A18" s="8" t="s">
        <v>435</v>
      </c>
      <c r="B18" s="3" t="s">
        <v>63</v>
      </c>
      <c r="C18" s="11" t="s">
        <v>93</v>
      </c>
      <c r="D18" s="18" t="str">
        <f t="shared" si="1"/>
        <v>内科</v>
      </c>
      <c r="E18" t="str">
        <f>VLOOKUP(C18,F:G,2,0)</f>
        <v>4e00f3ca-419b-4b89-8942-c17485a81999</v>
      </c>
      <c r="F18" t="s">
        <v>1014</v>
      </c>
      <c r="G18" t="s">
        <v>729</v>
      </c>
      <c r="H18" t="str">
        <f t="shared" si="2"/>
        <v>GP助理组</v>
      </c>
      <c r="I18" t="str">
        <f t="shared" si="0"/>
        <v>8d9afb64-3a33-49b3-b962-6e6aaa0fced8</v>
      </c>
      <c r="J18" t="s">
        <v>1123</v>
      </c>
      <c r="K18" t="s">
        <v>1083</v>
      </c>
      <c r="O18" t="str">
        <f t="shared" si="3"/>
        <v>insert into UsersRelation(UserID,OrganizeID,IsMain,Sort) values('9180814a-df90-4b11-9c01-0cc736ee4d8b','8d9afb64-3a33-49b3-b962-6e6aaa0fced8',1,1);</v>
      </c>
    </row>
    <row r="19" spans="1:15" ht="18.75" hidden="1">
      <c r="A19" s="8" t="s">
        <v>434</v>
      </c>
      <c r="B19" s="3" t="s">
        <v>63</v>
      </c>
      <c r="C19" s="11" t="s">
        <v>94</v>
      </c>
      <c r="D19" s="18" t="str">
        <f t="shared" si="1"/>
        <v>副院长</v>
      </c>
      <c r="F19" t="s">
        <v>1015</v>
      </c>
      <c r="G19" t="s">
        <v>730</v>
      </c>
      <c r="H19" t="e">
        <f t="shared" si="2"/>
        <v>#N/A</v>
      </c>
      <c r="I19" t="e">
        <f t="shared" si="0"/>
        <v>#N/A</v>
      </c>
      <c r="J19" t="s">
        <v>1124</v>
      </c>
      <c r="K19" t="s">
        <v>1084</v>
      </c>
      <c r="O19" t="e">
        <f t="shared" si="3"/>
        <v>#N/A</v>
      </c>
    </row>
    <row r="20" spans="1:15" ht="18.75">
      <c r="A20" s="8" t="s">
        <v>439</v>
      </c>
      <c r="B20" s="3" t="s">
        <v>12</v>
      </c>
      <c r="C20" s="11" t="s">
        <v>95</v>
      </c>
      <c r="D20" s="18" t="str">
        <f t="shared" si="1"/>
        <v>内科</v>
      </c>
      <c r="E20" t="str">
        <f>VLOOKUP(C20,F:G,2,0)</f>
        <v>e041eafb-e2f3-4dce-84f4-c410c7985b98</v>
      </c>
      <c r="F20" t="s">
        <v>298</v>
      </c>
      <c r="G20" t="s">
        <v>731</v>
      </c>
      <c r="H20" t="str">
        <f t="shared" si="2"/>
        <v>挂号收费处</v>
      </c>
      <c r="I20" t="str">
        <f t="shared" si="0"/>
        <v>b31c0b42-a20b-41ce-bc9d-dee5a28f5e0c</v>
      </c>
      <c r="J20" t="s">
        <v>1123</v>
      </c>
      <c r="K20" t="s">
        <v>1085</v>
      </c>
      <c r="O20" t="str">
        <f t="shared" si="3"/>
        <v>insert into UsersRelation(UserID,OrganizeID,IsMain,Sort) values('46754a8d-b9a7-4e6f-8342-0f217f5d0799','b31c0b42-a20b-41ce-bc9d-dee5a28f5e0c',1,1);</v>
      </c>
    </row>
    <row r="21" spans="1:15" ht="18.75" hidden="1">
      <c r="A21" s="8" t="s">
        <v>436</v>
      </c>
      <c r="B21" s="3" t="s">
        <v>12</v>
      </c>
      <c r="C21" s="11" t="s">
        <v>96</v>
      </c>
      <c r="D21" s="18" t="str">
        <f t="shared" si="1"/>
        <v>医生组</v>
      </c>
      <c r="F21" t="s">
        <v>254</v>
      </c>
      <c r="G21" t="s">
        <v>732</v>
      </c>
      <c r="H21" t="e">
        <f t="shared" si="2"/>
        <v>#N/A</v>
      </c>
      <c r="I21" t="e">
        <f t="shared" si="0"/>
        <v>#N/A</v>
      </c>
      <c r="J21" t="s">
        <v>1125</v>
      </c>
      <c r="K21" t="s">
        <v>1086</v>
      </c>
      <c r="O21" t="e">
        <f t="shared" si="3"/>
        <v>#N/A</v>
      </c>
    </row>
    <row r="22" spans="1:15" ht="18.75" hidden="1">
      <c r="A22" s="8" t="s">
        <v>437</v>
      </c>
      <c r="B22" s="3" t="s">
        <v>12</v>
      </c>
      <c r="C22" s="11" t="s">
        <v>97</v>
      </c>
      <c r="D22" s="18" t="str">
        <f t="shared" si="1"/>
        <v>内科</v>
      </c>
      <c r="F22" t="s">
        <v>157</v>
      </c>
      <c r="G22" t="s">
        <v>733</v>
      </c>
      <c r="H22" t="e">
        <f t="shared" si="2"/>
        <v>#N/A</v>
      </c>
      <c r="I22" t="e">
        <f t="shared" si="0"/>
        <v>#N/A</v>
      </c>
      <c r="J22" t="s">
        <v>1126</v>
      </c>
      <c r="K22" t="s">
        <v>1087</v>
      </c>
      <c r="O22" t="e">
        <f t="shared" si="3"/>
        <v>#N/A</v>
      </c>
    </row>
    <row r="23" spans="1:15" ht="18.75">
      <c r="A23" s="8" t="s">
        <v>438</v>
      </c>
      <c r="B23" s="3" t="s">
        <v>12</v>
      </c>
      <c r="C23" s="11" t="s">
        <v>98</v>
      </c>
      <c r="D23" s="18" t="str">
        <f t="shared" si="1"/>
        <v>二病区</v>
      </c>
      <c r="E23" t="str">
        <f t="shared" ref="E23:E26" si="6">VLOOKUP(C23,F:G,2,0)</f>
        <v>5895e92c-c555-42fa-8e28-1969a02d2ef9</v>
      </c>
      <c r="F23" t="s">
        <v>1016</v>
      </c>
      <c r="G23" t="s">
        <v>734</v>
      </c>
      <c r="H23" t="str">
        <f t="shared" si="2"/>
        <v>门诊组</v>
      </c>
      <c r="I23" t="str">
        <f t="shared" si="0"/>
        <v>591c59c4-e747-4b0e-a37f-f5ae81ef07de</v>
      </c>
      <c r="J23" t="s">
        <v>1110</v>
      </c>
      <c r="K23" t="s">
        <v>1088</v>
      </c>
      <c r="O23" t="str">
        <f t="shared" si="3"/>
        <v>insert into UsersRelation(UserID,OrganizeID,IsMain,Sort) values('b31ad23e-cf05-4ee3-a163-10dd60afdd57','591c59c4-e747-4b0e-a37f-f5ae81ef07de',1,1);</v>
      </c>
    </row>
    <row r="24" spans="1:15" ht="18.75">
      <c r="A24" s="20" t="s">
        <v>446</v>
      </c>
      <c r="B24" s="3" t="s">
        <v>13</v>
      </c>
      <c r="C24" s="11" t="s">
        <v>99</v>
      </c>
      <c r="D24" s="18" t="str">
        <f t="shared" si="1"/>
        <v>医生组</v>
      </c>
      <c r="E24" t="str">
        <f t="shared" si="6"/>
        <v>bab8c7ed-d09b-4876-921a-d16724757279</v>
      </c>
      <c r="F24" t="s">
        <v>1017</v>
      </c>
      <c r="G24" t="s">
        <v>735</v>
      </c>
      <c r="H24" t="str">
        <f t="shared" si="2"/>
        <v>一病区</v>
      </c>
      <c r="I24" t="str">
        <f t="shared" si="0"/>
        <v>2eb754c6-ce31-4ac1-b0a2-64af1989f6d9</v>
      </c>
      <c r="J24" t="s">
        <v>1114</v>
      </c>
      <c r="K24" t="s">
        <v>1089</v>
      </c>
      <c r="O24" t="str">
        <f t="shared" si="3"/>
        <v>insert into UsersRelation(UserID,OrganizeID,IsMain,Sort) values('8c094a84-58da-4e3a-adb4-11103c9f1453','2eb754c6-ce31-4ac1-b0a2-64af1989f6d9',1,1);</v>
      </c>
    </row>
    <row r="25" spans="1:15" ht="18.75">
      <c r="A25" s="20" t="s">
        <v>440</v>
      </c>
      <c r="B25" s="3" t="s">
        <v>13</v>
      </c>
      <c r="C25" s="11" t="s">
        <v>100</v>
      </c>
      <c r="D25" s="18" t="str">
        <f t="shared" si="1"/>
        <v>医生组</v>
      </c>
      <c r="E25" t="str">
        <f t="shared" si="6"/>
        <v>08ed50aa-5dc1-4b98-a01a-7c5428b88b95</v>
      </c>
      <c r="F25" t="s">
        <v>108</v>
      </c>
      <c r="G25" t="s">
        <v>736</v>
      </c>
      <c r="H25" t="str">
        <f t="shared" si="2"/>
        <v>医生组</v>
      </c>
      <c r="I25" t="str">
        <f t="shared" si="0"/>
        <v>a5cfde23-5971-4f38-b453-179c776df0d9</v>
      </c>
      <c r="J25" t="s">
        <v>1127</v>
      </c>
      <c r="K25" t="s">
        <v>1090</v>
      </c>
      <c r="O25" t="str">
        <f t="shared" si="3"/>
        <v>insert into UsersRelation(UserID,OrganizeID,IsMain,Sort) values('c6ec3cba-aac7-40e3-92b0-11589aa4a0d7','a5cfde23-5971-4f38-b453-179c776df0d9',1,1);</v>
      </c>
    </row>
    <row r="26" spans="1:15" ht="18.75">
      <c r="A26" s="20" t="s">
        <v>441</v>
      </c>
      <c r="B26" s="3" t="s">
        <v>13</v>
      </c>
      <c r="C26" s="11" t="s">
        <v>101</v>
      </c>
      <c r="D26" s="18" t="str">
        <f t="shared" si="1"/>
        <v>申北服务点</v>
      </c>
      <c r="E26" t="str">
        <f t="shared" si="6"/>
        <v>31c2fb44-da43-4a49-b4d5-49a73dfcf5af</v>
      </c>
      <c r="F26" t="s">
        <v>90</v>
      </c>
      <c r="G26" t="s">
        <v>737</v>
      </c>
      <c r="H26" t="str">
        <f t="shared" si="2"/>
        <v>二病区</v>
      </c>
      <c r="I26" t="str">
        <f t="shared" si="0"/>
        <v>b93a372e-74e7-465b-8003-5802698ea55f</v>
      </c>
      <c r="J26" t="s">
        <v>1128</v>
      </c>
      <c r="K26" t="s">
        <v>1091</v>
      </c>
      <c r="O26" t="str">
        <f t="shared" si="3"/>
        <v>insert into UsersRelation(UserID,OrganizeID,IsMain,Sort) values('2c40c0d0-4724-445b-b5d5-127ad8b2e662','b93a372e-74e7-465b-8003-5802698ea55f',1,1);</v>
      </c>
    </row>
    <row r="27" spans="1:15" ht="18.75" hidden="1">
      <c r="A27" s="20" t="s">
        <v>442</v>
      </c>
      <c r="B27" s="3" t="s">
        <v>13</v>
      </c>
      <c r="C27" s="11" t="s">
        <v>102</v>
      </c>
      <c r="D27" s="18" t="str">
        <f t="shared" si="1"/>
        <v>外科</v>
      </c>
      <c r="F27" t="s">
        <v>122</v>
      </c>
      <c r="G27" t="s">
        <v>738</v>
      </c>
      <c r="H27" t="str">
        <f t="shared" si="2"/>
        <v>瓶北服务点</v>
      </c>
      <c r="I27" t="e">
        <f t="shared" si="0"/>
        <v>#N/A</v>
      </c>
      <c r="J27" t="s">
        <v>1129</v>
      </c>
      <c r="K27" t="s">
        <v>1092</v>
      </c>
      <c r="O27" t="e">
        <f t="shared" si="3"/>
        <v>#N/A</v>
      </c>
    </row>
    <row r="28" spans="1:15" ht="18.75">
      <c r="A28" s="20" t="s">
        <v>443</v>
      </c>
      <c r="B28" s="3" t="s">
        <v>13</v>
      </c>
      <c r="C28" s="11" t="s">
        <v>103</v>
      </c>
      <c r="D28" s="18" t="str">
        <f t="shared" si="1"/>
        <v>医生组</v>
      </c>
      <c r="E28" t="str">
        <f t="shared" ref="E28:E30" si="7">VLOOKUP(C28,F:G,2,0)</f>
        <v>19949e7c-e909-4dcc-bf3f-73ed5daa491d</v>
      </c>
      <c r="F28" t="s">
        <v>224</v>
      </c>
      <c r="G28" t="s">
        <v>739</v>
      </c>
      <c r="H28" t="str">
        <f t="shared" si="2"/>
        <v>医生组</v>
      </c>
      <c r="I28" t="str">
        <f t="shared" si="0"/>
        <v>a5cfde23-5971-4f38-b453-179c776df0d9</v>
      </c>
      <c r="J28" t="s">
        <v>1130</v>
      </c>
      <c r="K28" t="s">
        <v>1093</v>
      </c>
      <c r="O28" t="str">
        <f t="shared" si="3"/>
        <v>insert into UsersRelation(UserID,OrganizeID,IsMain,Sort) values('8bf388e7-ca15-4c76-8043-12bb1600c96e','a5cfde23-5971-4f38-b453-179c776df0d9',1,1);</v>
      </c>
    </row>
    <row r="29" spans="1:15" ht="18.75">
      <c r="A29" s="2" t="s">
        <v>298</v>
      </c>
      <c r="B29" s="3" t="s">
        <v>13</v>
      </c>
      <c r="C29" s="11" t="s">
        <v>104</v>
      </c>
      <c r="D29" s="18" t="str">
        <f t="shared" si="1"/>
        <v>放射组</v>
      </c>
      <c r="E29" t="str">
        <f t="shared" si="7"/>
        <v>aabe915e-bff2-4b67-aa6b-a2e7e0d963a1</v>
      </c>
      <c r="F29" t="s">
        <v>231</v>
      </c>
      <c r="G29" t="s">
        <v>740</v>
      </c>
      <c r="H29" t="str">
        <f t="shared" si="2"/>
        <v>一病区</v>
      </c>
      <c r="I29" t="str">
        <f t="shared" si="0"/>
        <v>2eb754c6-ce31-4ac1-b0a2-64af1989f6d9</v>
      </c>
      <c r="J29" t="s">
        <v>1131</v>
      </c>
      <c r="K29" t="s">
        <v>1094</v>
      </c>
      <c r="O29" t="str">
        <f t="shared" si="3"/>
        <v>insert into UsersRelation(UserID,OrganizeID,IsMain,Sort) values('598093af-0f92-44d6-9279-147d43744654','2eb754c6-ce31-4ac1-b0a2-64af1989f6d9',1,1);</v>
      </c>
    </row>
    <row r="30" spans="1:15" ht="18.75">
      <c r="A30" s="2" t="s">
        <v>347</v>
      </c>
      <c r="B30" s="3" t="s">
        <v>13</v>
      </c>
      <c r="C30" s="11" t="s">
        <v>105</v>
      </c>
      <c r="D30" s="18" t="str">
        <f t="shared" si="1"/>
        <v>内科</v>
      </c>
      <c r="E30" t="str">
        <f t="shared" si="7"/>
        <v>ba3d10cc-ffff-474d-a278-c2b66da3c54f</v>
      </c>
      <c r="F30" t="s">
        <v>195</v>
      </c>
      <c r="G30" t="s">
        <v>741</v>
      </c>
      <c r="H30" t="str">
        <f t="shared" si="2"/>
        <v>防保组</v>
      </c>
      <c r="I30" t="str">
        <f t="shared" si="0"/>
        <v>c7d5a8df-a3fd-4709-86d9-a206f524f287</v>
      </c>
      <c r="J30" t="s">
        <v>1132</v>
      </c>
      <c r="K30" t="s">
        <v>1095</v>
      </c>
      <c r="O30" t="str">
        <f t="shared" si="3"/>
        <v>insert into UsersRelation(UserID,OrganizeID,IsMain,Sort) values('6fce2932-94da-4c61-9957-148e18f6498a','c7d5a8df-a3fd-4709-86d9-a206f524f287',1,1);</v>
      </c>
    </row>
    <row r="31" spans="1:15" ht="18.75" hidden="1">
      <c r="A31" s="2" t="s">
        <v>444</v>
      </c>
      <c r="B31" s="3" t="s">
        <v>13</v>
      </c>
      <c r="C31" s="11" t="s">
        <v>106</v>
      </c>
      <c r="D31" s="18" t="str">
        <f t="shared" si="1"/>
        <v>外科</v>
      </c>
      <c r="F31" t="s">
        <v>295</v>
      </c>
      <c r="G31" t="s">
        <v>742</v>
      </c>
      <c r="H31" t="str">
        <f t="shared" si="2"/>
        <v>行政后勤组</v>
      </c>
      <c r="I31" t="e">
        <f t="shared" si="0"/>
        <v>#N/A</v>
      </c>
      <c r="J31" t="s">
        <v>1119</v>
      </c>
      <c r="K31" t="s">
        <v>1096</v>
      </c>
      <c r="O31" t="e">
        <f t="shared" si="3"/>
        <v>#N/A</v>
      </c>
    </row>
    <row r="32" spans="1:15" ht="18.75">
      <c r="A32" s="2" t="s">
        <v>445</v>
      </c>
      <c r="B32" s="3" t="s">
        <v>13</v>
      </c>
      <c r="C32" s="11" t="s">
        <v>107</v>
      </c>
      <c r="D32" s="18" t="str">
        <f t="shared" si="1"/>
        <v>医生组</v>
      </c>
      <c r="E32" t="str">
        <f t="shared" ref="E32:E34" si="8">VLOOKUP(C32,F:G,2,0)</f>
        <v>d6967d91-460a-44dc-a487-de871827d3dc</v>
      </c>
      <c r="F32" t="s">
        <v>299</v>
      </c>
      <c r="G32" t="s">
        <v>743</v>
      </c>
      <c r="H32" t="str">
        <f t="shared" si="2"/>
        <v>一病区</v>
      </c>
      <c r="I32" t="str">
        <f t="shared" si="0"/>
        <v>2eb754c6-ce31-4ac1-b0a2-64af1989f6d9</v>
      </c>
      <c r="J32" t="s">
        <v>1133</v>
      </c>
      <c r="K32" t="s">
        <v>1097</v>
      </c>
      <c r="O32" t="str">
        <f t="shared" si="3"/>
        <v>insert into UsersRelation(UserID,OrganizeID,IsMain,Sort) values('8e41efa1-ec02-4acd-9d15-14ff28dfa49b','2eb754c6-ce31-4ac1-b0a2-64af1989f6d9',1,1);</v>
      </c>
    </row>
    <row r="33" spans="1:15" ht="18.75">
      <c r="A33" s="20" t="s">
        <v>451</v>
      </c>
      <c r="B33" s="3" t="s">
        <v>14</v>
      </c>
      <c r="C33" s="11" t="s">
        <v>108</v>
      </c>
      <c r="D33" s="18" t="str">
        <f t="shared" si="1"/>
        <v>医生组</v>
      </c>
      <c r="E33" t="str">
        <f t="shared" si="8"/>
        <v>c6ec3cba-aac7-40e3-92b0-11589aa4a0d7</v>
      </c>
      <c r="F33" t="s">
        <v>118</v>
      </c>
      <c r="G33" t="s">
        <v>744</v>
      </c>
      <c r="H33" t="str">
        <f t="shared" si="2"/>
        <v>二病区</v>
      </c>
      <c r="I33" t="str">
        <f t="shared" si="0"/>
        <v>b93a372e-74e7-465b-8003-5802698ea55f</v>
      </c>
      <c r="J33" t="s">
        <v>1134</v>
      </c>
      <c r="K33" t="s">
        <v>1098</v>
      </c>
      <c r="O33" t="str">
        <f t="shared" si="3"/>
        <v>insert into UsersRelation(UserID,OrganizeID,IsMain,Sort) values('f3bbab6d-48aa-4a93-8efe-152adedc162d','b93a372e-74e7-465b-8003-5802698ea55f',1,1);</v>
      </c>
    </row>
    <row r="34" spans="1:15" ht="18.75">
      <c r="A34" s="20" t="s">
        <v>447</v>
      </c>
      <c r="B34" s="3" t="s">
        <v>14</v>
      </c>
      <c r="C34" s="11" t="s">
        <v>109</v>
      </c>
      <c r="D34" s="18" t="str">
        <f t="shared" si="1"/>
        <v>瓶北服务点</v>
      </c>
      <c r="E34" t="str">
        <f t="shared" si="8"/>
        <v>a89f6cb4-1aaa-402c-8c49-df5866b3f004</v>
      </c>
      <c r="F34" t="s">
        <v>210</v>
      </c>
      <c r="G34" t="s">
        <v>745</v>
      </c>
      <c r="H34" t="str">
        <f t="shared" si="2"/>
        <v>办公室</v>
      </c>
      <c r="I34" t="str">
        <f t="shared" si="0"/>
        <v>e4a0a03f-9c48-4af3-a0fb-4e5aba3db040</v>
      </c>
      <c r="J34" t="s">
        <v>1117</v>
      </c>
      <c r="K34" t="s">
        <v>1099</v>
      </c>
      <c r="O34" t="str">
        <f t="shared" si="3"/>
        <v>insert into UsersRelation(UserID,OrganizeID,IsMain,Sort) values('7134e183-f71f-4bfc-85d4-15c24249cd6f','e4a0a03f-9c48-4af3-a0fb-4e5aba3db040',1,1);</v>
      </c>
    </row>
    <row r="35" spans="1:15" ht="18.75" hidden="1">
      <c r="A35" s="20" t="s">
        <v>448</v>
      </c>
      <c r="B35" s="3" t="s">
        <v>14</v>
      </c>
      <c r="C35" s="11" t="s">
        <v>110</v>
      </c>
      <c r="D35" s="18" t="str">
        <f t="shared" si="1"/>
        <v>医生组</v>
      </c>
      <c r="F35" t="s">
        <v>1018</v>
      </c>
      <c r="G35" t="s">
        <v>746</v>
      </c>
      <c r="H35" t="str">
        <f t="shared" si="2"/>
        <v>行政后勤组</v>
      </c>
      <c r="I35" t="e">
        <f t="shared" si="0"/>
        <v>#N/A</v>
      </c>
      <c r="J35" t="s">
        <v>1123</v>
      </c>
      <c r="K35" t="s">
        <v>1100</v>
      </c>
      <c r="O35" t="e">
        <f t="shared" si="3"/>
        <v>#N/A</v>
      </c>
    </row>
    <row r="36" spans="1:15" ht="18.75" hidden="1">
      <c r="A36" s="20" t="s">
        <v>449</v>
      </c>
      <c r="B36" s="3" t="s">
        <v>14</v>
      </c>
      <c r="C36" s="11" t="s">
        <v>111</v>
      </c>
      <c r="D36" s="18" t="str">
        <f t="shared" si="1"/>
        <v>口腔科</v>
      </c>
      <c r="F36" t="s">
        <v>136</v>
      </c>
      <c r="G36" t="s">
        <v>747</v>
      </c>
      <c r="H36" t="str">
        <f t="shared" si="2"/>
        <v>申北服务点</v>
      </c>
      <c r="I36" t="e">
        <f t="shared" si="0"/>
        <v>#N/A</v>
      </c>
      <c r="J36" t="s">
        <v>1135</v>
      </c>
      <c r="K36" t="s">
        <v>1101</v>
      </c>
      <c r="O36" t="e">
        <f t="shared" si="3"/>
        <v>#N/A</v>
      </c>
    </row>
    <row r="37" spans="1:15" ht="18.75">
      <c r="A37" s="20" t="s">
        <v>450</v>
      </c>
      <c r="B37" s="3" t="s">
        <v>14</v>
      </c>
      <c r="C37" s="11" t="s">
        <v>112</v>
      </c>
      <c r="D37" s="18" t="str">
        <f t="shared" si="1"/>
        <v>中医针伤科</v>
      </c>
      <c r="E37" t="str">
        <f t="shared" ref="E37:E38" si="9">VLOOKUP(C37,F:G,2,0)</f>
        <v>75a07d21-b610-4eec-b0b8-a65541df9a5c</v>
      </c>
      <c r="F37" t="s">
        <v>213</v>
      </c>
      <c r="G37" t="s">
        <v>748</v>
      </c>
      <c r="H37" t="str">
        <f t="shared" si="2"/>
        <v>总务科</v>
      </c>
      <c r="I37" t="str">
        <f t="shared" si="0"/>
        <v>0b4b5e9c-3a94-43dc-8653-9bbb6406c6d2</v>
      </c>
      <c r="J37" t="s">
        <v>1136</v>
      </c>
      <c r="K37" t="s">
        <v>1102</v>
      </c>
      <c r="O37" t="str">
        <f t="shared" si="3"/>
        <v>insert into UsersRelation(UserID,OrganizeID,IsMain,Sort) values('a7ccdd08-85cb-4207-8636-17b61198b890','0b4b5e9c-3a94-43dc-8653-9bbb6406c6d2',1,1);</v>
      </c>
    </row>
    <row r="38" spans="1:15" ht="18.75">
      <c r="A38" s="20" t="s">
        <v>453</v>
      </c>
      <c r="B38" s="3" t="s">
        <v>10</v>
      </c>
      <c r="C38" s="11" t="s">
        <v>113</v>
      </c>
      <c r="D38" s="18" t="str">
        <f t="shared" si="1"/>
        <v>医务科</v>
      </c>
      <c r="E38" t="str">
        <f t="shared" si="9"/>
        <v>8b6fa2b5-4fb6-4028-a625-adb225e86ac8</v>
      </c>
      <c r="F38" t="s">
        <v>193</v>
      </c>
      <c r="G38" s="23" t="s">
        <v>1147</v>
      </c>
      <c r="H38" t="str">
        <f t="shared" si="2"/>
        <v>信息科</v>
      </c>
      <c r="I38" t="str">
        <f t="shared" si="0"/>
        <v>af7edc12-2a51-413a-9c3d-6d394f46970b</v>
      </c>
      <c r="J38" t="s">
        <v>1137</v>
      </c>
      <c r="K38" t="s">
        <v>1103</v>
      </c>
      <c r="O38" t="str">
        <f t="shared" si="3"/>
        <v>insert into UsersRelation(UserID,OrganizeID,IsMain,Sort) values('98088423-af17-434c-8027-17b77d0492db','af7edc12-2a51-413a-9c3d-6d394f46970b',1,1);</v>
      </c>
    </row>
    <row r="39" spans="1:15" ht="18.75" hidden="1">
      <c r="A39" s="20" t="s">
        <v>452</v>
      </c>
      <c r="B39" s="3" t="s">
        <v>10</v>
      </c>
      <c r="C39" s="11" t="s">
        <v>114</v>
      </c>
      <c r="D39" s="18" t="str">
        <f t="shared" si="1"/>
        <v>中医针伤科</v>
      </c>
      <c r="F39" t="s">
        <v>324</v>
      </c>
      <c r="G39" t="s">
        <v>749</v>
      </c>
      <c r="H39" t="str">
        <f t="shared" si="2"/>
        <v>行政后勤组</v>
      </c>
      <c r="I39" t="e">
        <f t="shared" si="0"/>
        <v>#N/A</v>
      </c>
      <c r="J39" t="s">
        <v>1138</v>
      </c>
      <c r="K39" t="s">
        <v>1104</v>
      </c>
      <c r="O39" t="e">
        <f t="shared" si="3"/>
        <v>#N/A</v>
      </c>
    </row>
    <row r="40" spans="1:15" ht="18.75">
      <c r="A40" s="20" t="s">
        <v>455</v>
      </c>
      <c r="B40" s="3" t="s">
        <v>70</v>
      </c>
      <c r="C40" s="11" t="s">
        <v>115</v>
      </c>
      <c r="D40" s="18" t="str">
        <f t="shared" si="1"/>
        <v>医生组</v>
      </c>
      <c r="E40" t="str">
        <f t="shared" ref="E40:E42" si="10">VLOOKUP(C40,F:G,2,0)</f>
        <v>230acc70-38cb-4e20-8279-52d9ccc3a40f</v>
      </c>
      <c r="F40" t="s">
        <v>98</v>
      </c>
      <c r="G40" t="s">
        <v>750</v>
      </c>
      <c r="H40" t="str">
        <f t="shared" si="2"/>
        <v>二病区</v>
      </c>
      <c r="I40" t="str">
        <f t="shared" si="0"/>
        <v>b93a372e-74e7-465b-8003-5802698ea55f</v>
      </c>
      <c r="J40" t="s">
        <v>1139</v>
      </c>
      <c r="K40" t="s">
        <v>1105</v>
      </c>
      <c r="O40" t="str">
        <f t="shared" si="3"/>
        <v>insert into UsersRelation(UserID,OrganizeID,IsMain,Sort) values('5895e92c-c555-42fa-8e28-1969a02d2ef9','b93a372e-74e7-465b-8003-5802698ea55f',1,1);</v>
      </c>
    </row>
    <row r="41" spans="1:15" ht="18.75">
      <c r="A41" s="20" t="s">
        <v>454</v>
      </c>
      <c r="B41" s="3" t="s">
        <v>70</v>
      </c>
      <c r="C41" s="11" t="s">
        <v>116</v>
      </c>
      <c r="D41" s="18" t="str">
        <f t="shared" si="1"/>
        <v>口腔科</v>
      </c>
      <c r="E41" t="str">
        <f t="shared" si="10"/>
        <v>553f6157-8218-49c6-ad3e-f5b684cd1b82</v>
      </c>
      <c r="F41" t="s">
        <v>346</v>
      </c>
      <c r="G41" t="s">
        <v>751</v>
      </c>
      <c r="H41" t="str">
        <f t="shared" si="2"/>
        <v>一病区</v>
      </c>
      <c r="I41" t="str">
        <f t="shared" si="0"/>
        <v>2eb754c6-ce31-4ac1-b0a2-64af1989f6d9</v>
      </c>
      <c r="J41" t="s">
        <v>1140</v>
      </c>
      <c r="K41" t="s">
        <v>1106</v>
      </c>
      <c r="O41" t="str">
        <f t="shared" si="3"/>
        <v>insert into UsersRelation(UserID,OrganizeID,IsMain,Sort) values('c6ffc346-5d3d-4a53-aed9-19cb6f0ef156','2eb754c6-ce31-4ac1-b0a2-64af1989f6d9',1,1);</v>
      </c>
    </row>
    <row r="42" spans="1:15" ht="18.75">
      <c r="A42" s="20" t="s">
        <v>458</v>
      </c>
      <c r="B42" s="3" t="s">
        <v>2</v>
      </c>
      <c r="C42" s="11" t="s">
        <v>117</v>
      </c>
      <c r="D42" s="18" t="str">
        <f t="shared" si="1"/>
        <v>医生组</v>
      </c>
      <c r="E42" t="str">
        <f t="shared" si="10"/>
        <v>bfa3b2f6-409d-4c84-867b-dbe8e9087cca</v>
      </c>
      <c r="F42" t="s">
        <v>119</v>
      </c>
      <c r="G42" t="s">
        <v>752</v>
      </c>
      <c r="H42" t="str">
        <f t="shared" si="2"/>
        <v>一病区</v>
      </c>
      <c r="I42" t="str">
        <f t="shared" si="0"/>
        <v>2eb754c6-ce31-4ac1-b0a2-64af1989f6d9</v>
      </c>
      <c r="J42" t="s">
        <v>1118</v>
      </c>
      <c r="K42" t="s">
        <v>1107</v>
      </c>
      <c r="O42" t="str">
        <f t="shared" si="3"/>
        <v>insert into UsersRelation(UserID,OrganizeID,IsMain,Sort) values('0a4491f2-e9e6-417f-9d1f-1a1a41321375','2eb754c6-ce31-4ac1-b0a2-64af1989f6d9',1,1);</v>
      </c>
    </row>
    <row r="43" spans="1:15" ht="18.75" hidden="1">
      <c r="A43" s="20" t="s">
        <v>456</v>
      </c>
      <c r="B43" s="3" t="s">
        <v>2</v>
      </c>
      <c r="C43" s="11" t="s">
        <v>118</v>
      </c>
      <c r="D43" s="18" t="str">
        <f t="shared" si="1"/>
        <v>二病区</v>
      </c>
      <c r="F43" t="s">
        <v>258</v>
      </c>
      <c r="G43" t="s">
        <v>753</v>
      </c>
      <c r="H43" t="str">
        <f t="shared" si="2"/>
        <v>护士组</v>
      </c>
      <c r="I43" t="e">
        <f t="shared" si="0"/>
        <v>#N/A</v>
      </c>
      <c r="J43" t="s">
        <v>1142</v>
      </c>
      <c r="K43" t="s">
        <v>1141</v>
      </c>
      <c r="O43" t="e">
        <f t="shared" si="3"/>
        <v>#N/A</v>
      </c>
    </row>
    <row r="44" spans="1:15" ht="18.75" hidden="1">
      <c r="A44" s="20" t="s">
        <v>457</v>
      </c>
      <c r="B44" s="3" t="s">
        <v>2</v>
      </c>
      <c r="C44" s="11" t="s">
        <v>119</v>
      </c>
      <c r="D44" s="18" t="str">
        <f t="shared" si="1"/>
        <v>一病区</v>
      </c>
      <c r="F44" t="s">
        <v>290</v>
      </c>
      <c r="G44" t="s">
        <v>754</v>
      </c>
      <c r="H44" t="e">
        <f t="shared" si="2"/>
        <v>#N/A</v>
      </c>
      <c r="I44" t="e">
        <f t="shared" si="0"/>
        <v>#N/A</v>
      </c>
      <c r="J44" t="s">
        <v>1144</v>
      </c>
      <c r="K44" t="s">
        <v>1143</v>
      </c>
      <c r="O44" t="e">
        <f t="shared" si="3"/>
        <v>#N/A</v>
      </c>
    </row>
    <row r="45" spans="1:15" ht="18.75">
      <c r="A45" s="10" t="s">
        <v>463</v>
      </c>
      <c r="B45" s="3" t="s">
        <v>15</v>
      </c>
      <c r="C45" s="11" t="s">
        <v>120</v>
      </c>
      <c r="D45" s="18" t="str">
        <f t="shared" si="1"/>
        <v>妇产科</v>
      </c>
      <c r="E45" t="str">
        <f t="shared" ref="E45:E48" si="11">VLOOKUP(C45,F:G,2,0)</f>
        <v>4d3f6d62-9975-4fb2-bec6-d3bda6abb3bd</v>
      </c>
      <c r="F45" t="s">
        <v>187</v>
      </c>
      <c r="G45" t="s">
        <v>755</v>
      </c>
      <c r="H45" t="str">
        <f t="shared" si="2"/>
        <v>儿保组</v>
      </c>
      <c r="I45" t="str">
        <f t="shared" si="0"/>
        <v>76eced0d-a532-428c-a8c5-b927750c45fc</v>
      </c>
      <c r="O45" t="str">
        <f t="shared" si="3"/>
        <v>insert into UsersRelation(UserID,OrganizeID,IsMain,Sort) values('fb10a689-57c8-4658-a360-1ba3f63425a4','76eced0d-a532-428c-a8c5-b927750c45fc',1,1);</v>
      </c>
    </row>
    <row r="46" spans="1:15" ht="18.75">
      <c r="A46" s="10" t="s">
        <v>459</v>
      </c>
      <c r="B46" s="3" t="s">
        <v>15</v>
      </c>
      <c r="C46" s="11" t="s">
        <v>121</v>
      </c>
      <c r="D46" s="18" t="str">
        <f t="shared" si="1"/>
        <v>护士组</v>
      </c>
      <c r="E46" t="str">
        <f t="shared" si="11"/>
        <v>d0b85f8d-d1f5-41f6-83e1-69c8f657d39e</v>
      </c>
      <c r="F46" t="s">
        <v>172</v>
      </c>
      <c r="G46" t="s">
        <v>756</v>
      </c>
      <c r="H46" t="str">
        <f t="shared" si="2"/>
        <v>西药房</v>
      </c>
      <c r="I46" t="str">
        <f t="shared" si="0"/>
        <v>5da615b4-249e-4999-adc0-68409f8810cf</v>
      </c>
      <c r="O46" t="str">
        <f t="shared" si="3"/>
        <v>insert into UsersRelation(UserID,OrganizeID,IsMain,Sort) values('5611d84f-9592-49ce-8db9-1d27f606aeda','5da615b4-249e-4999-adc0-68409f8810cf',1,1);</v>
      </c>
    </row>
    <row r="47" spans="1:15" ht="18.75">
      <c r="A47" s="10" t="s">
        <v>460</v>
      </c>
      <c r="B47" s="3" t="s">
        <v>15</v>
      </c>
      <c r="C47" s="11" t="s">
        <v>122</v>
      </c>
      <c r="D47" s="18" t="str">
        <f t="shared" si="1"/>
        <v>瓶北服务点</v>
      </c>
      <c r="E47" t="str">
        <f t="shared" si="11"/>
        <v>5a4466d7-9844-428b-a9dd-127eb22c1216</v>
      </c>
      <c r="F47" t="s">
        <v>79</v>
      </c>
      <c r="G47" t="s">
        <v>757</v>
      </c>
      <c r="H47" t="str">
        <f t="shared" si="2"/>
        <v>医生组</v>
      </c>
      <c r="I47" t="str">
        <f t="shared" si="0"/>
        <v>a5cfde23-5971-4f38-b453-179c776df0d9</v>
      </c>
      <c r="O47" t="str">
        <f t="shared" si="3"/>
        <v>insert into UsersRelation(UserID,OrganizeID,IsMain,Sort) values('7dc31488-50d1-40c4-a2f8-1dd6315e50d6','a5cfde23-5971-4f38-b453-179c776df0d9',1,1);</v>
      </c>
    </row>
    <row r="48" spans="1:15" ht="18.75">
      <c r="A48" s="10" t="s">
        <v>461</v>
      </c>
      <c r="B48" s="3" t="s">
        <v>15</v>
      </c>
      <c r="C48" s="11" t="s">
        <v>123</v>
      </c>
      <c r="D48" s="18" t="str">
        <f t="shared" si="1"/>
        <v>护理部</v>
      </c>
      <c r="E48" t="str">
        <f t="shared" si="11"/>
        <v>37024876-b988-4302-8d58-f43cd72cb56c</v>
      </c>
      <c r="F48" t="s">
        <v>91</v>
      </c>
      <c r="G48" t="s">
        <v>758</v>
      </c>
      <c r="H48" t="str">
        <f t="shared" si="2"/>
        <v>医生组</v>
      </c>
      <c r="I48" t="str">
        <f t="shared" si="0"/>
        <v>a5cfde23-5971-4f38-b453-179c776df0d9</v>
      </c>
      <c r="O48" t="str">
        <f t="shared" si="3"/>
        <v>insert into UsersRelation(UserID,OrganizeID,IsMain,Sort) values('e6508d25-500d-4b68-9555-20a9bd187c17','a5cfde23-5971-4f38-b453-179c776df0d9',1,1);</v>
      </c>
    </row>
    <row r="49" spans="1:15" ht="18.75" hidden="1">
      <c r="A49" s="10" t="s">
        <v>462</v>
      </c>
      <c r="B49" s="3" t="s">
        <v>15</v>
      </c>
      <c r="C49" s="11" t="s">
        <v>124</v>
      </c>
      <c r="D49" s="18" t="e">
        <f t="shared" si="1"/>
        <v>#N/A</v>
      </c>
      <c r="F49" t="s">
        <v>1019</v>
      </c>
      <c r="G49" t="s">
        <v>759</v>
      </c>
      <c r="H49" t="e">
        <f t="shared" si="2"/>
        <v>#N/A</v>
      </c>
      <c r="I49" t="e">
        <f t="shared" si="0"/>
        <v>#N/A</v>
      </c>
      <c r="O49" t="e">
        <f t="shared" si="3"/>
        <v>#N/A</v>
      </c>
    </row>
    <row r="50" spans="1:15" ht="18.75" hidden="1">
      <c r="A50" s="10" t="s">
        <v>469</v>
      </c>
      <c r="B50" s="3" t="s">
        <v>16</v>
      </c>
      <c r="C50" s="11" t="s">
        <v>125</v>
      </c>
      <c r="D50" s="18" t="str">
        <f t="shared" si="1"/>
        <v>护士组</v>
      </c>
      <c r="F50" t="s">
        <v>145</v>
      </c>
      <c r="G50" t="s">
        <v>760</v>
      </c>
      <c r="H50" t="str">
        <f t="shared" si="2"/>
        <v>护士组</v>
      </c>
      <c r="I50" t="e">
        <f t="shared" si="0"/>
        <v>#N/A</v>
      </c>
      <c r="O50" t="e">
        <f t="shared" si="3"/>
        <v>#N/A</v>
      </c>
    </row>
    <row r="51" spans="1:15" ht="18.75">
      <c r="A51" s="10" t="s">
        <v>464</v>
      </c>
      <c r="B51" s="3" t="s">
        <v>16</v>
      </c>
      <c r="C51" s="11" t="s">
        <v>126</v>
      </c>
      <c r="D51" s="18" t="str">
        <f t="shared" si="1"/>
        <v>一病区</v>
      </c>
      <c r="E51" t="str">
        <f t="shared" ref="E51:E53" si="12">VLOOKUP(C51,F:G,2,0)</f>
        <v>28a95f7c-d0cf-44d5-8e96-4b88615747a7</v>
      </c>
      <c r="F51" t="s">
        <v>194</v>
      </c>
      <c r="G51" t="s">
        <v>761</v>
      </c>
      <c r="H51" t="str">
        <f t="shared" si="2"/>
        <v>一病区</v>
      </c>
      <c r="I51" t="str">
        <f t="shared" si="0"/>
        <v>2eb754c6-ce31-4ac1-b0a2-64af1989f6d9</v>
      </c>
      <c r="O51" t="str">
        <f t="shared" si="3"/>
        <v>insert into UsersRelation(UserID,OrganizeID,IsMain,Sort) values('c94cc99c-09f3-44e5-af93-240cbec3e2f6','2eb754c6-ce31-4ac1-b0a2-64af1989f6d9',1,1);</v>
      </c>
    </row>
    <row r="52" spans="1:15" ht="18.75">
      <c r="A52" s="10" t="s">
        <v>465</v>
      </c>
      <c r="B52" s="3" t="s">
        <v>16</v>
      </c>
      <c r="C52" s="11" t="s">
        <v>127</v>
      </c>
      <c r="D52" s="18" t="str">
        <f t="shared" si="1"/>
        <v>人事科</v>
      </c>
      <c r="E52" t="str">
        <f t="shared" si="12"/>
        <v>b603e137-1f83-422a-b9ac-e16b5845a11e</v>
      </c>
      <c r="F52" t="s">
        <v>1020</v>
      </c>
      <c r="G52" t="s">
        <v>762</v>
      </c>
      <c r="H52" t="str">
        <f t="shared" si="2"/>
        <v>院长室</v>
      </c>
      <c r="I52" t="str">
        <f t="shared" si="0"/>
        <v>f170a2de-f759-42c8-99ac-2d9dccf31b4c</v>
      </c>
      <c r="O52" t="str">
        <f t="shared" si="3"/>
        <v>insert into UsersRelation(UserID,OrganizeID,IsMain,Sort) values('3ebba372-8032-49e6-bfe8-24c480cc9bc9','f170a2de-f759-42c8-99ac-2d9dccf31b4c',1,1);</v>
      </c>
    </row>
    <row r="53" spans="1:15" ht="18.75">
      <c r="A53" s="10" t="s">
        <v>466</v>
      </c>
      <c r="B53" s="3" t="s">
        <v>16</v>
      </c>
      <c r="C53" s="11" t="s">
        <v>128</v>
      </c>
      <c r="D53" s="18" t="str">
        <f t="shared" si="1"/>
        <v>门诊组</v>
      </c>
      <c r="E53" t="str">
        <f t="shared" si="12"/>
        <v>f9f0d87c-781d-4fab-ab00-ec22dbff5d1e</v>
      </c>
      <c r="F53" t="s">
        <v>144</v>
      </c>
      <c r="G53" t="s">
        <v>763</v>
      </c>
      <c r="H53" t="str">
        <f t="shared" si="2"/>
        <v>二病区</v>
      </c>
      <c r="I53" t="str">
        <f t="shared" si="0"/>
        <v>b93a372e-74e7-465b-8003-5802698ea55f</v>
      </c>
      <c r="O53" t="str">
        <f t="shared" si="3"/>
        <v>insert into UsersRelation(UserID,OrganizeID,IsMain,Sort) values('cf4b688b-59a3-43c5-82c5-26383fcca883','b93a372e-74e7-465b-8003-5802698ea55f',1,1);</v>
      </c>
    </row>
    <row r="54" spans="1:15" ht="18.75" hidden="1">
      <c r="A54" s="10" t="s">
        <v>467</v>
      </c>
      <c r="B54" s="3" t="s">
        <v>16</v>
      </c>
      <c r="C54" s="11" t="s">
        <v>129</v>
      </c>
      <c r="D54" s="18" t="str">
        <f t="shared" si="1"/>
        <v>护士组</v>
      </c>
      <c r="F54" t="s">
        <v>152</v>
      </c>
      <c r="G54" t="s">
        <v>764</v>
      </c>
      <c r="H54" t="str">
        <f t="shared" si="2"/>
        <v>医技组</v>
      </c>
      <c r="I54" t="e">
        <f t="shared" si="0"/>
        <v>#N/A</v>
      </c>
      <c r="O54" t="e">
        <f t="shared" si="3"/>
        <v>#N/A</v>
      </c>
    </row>
    <row r="55" spans="1:15" ht="18.75">
      <c r="A55" s="10" t="s">
        <v>468</v>
      </c>
      <c r="B55" s="3" t="s">
        <v>16</v>
      </c>
      <c r="C55" s="11" t="s">
        <v>130</v>
      </c>
      <c r="D55" s="18" t="e">
        <f t="shared" si="1"/>
        <v>#N/A</v>
      </c>
      <c r="E55" t="str">
        <f t="shared" ref="E55:E57" si="13">VLOOKUP(C55,F:G,2,0)</f>
        <v>85ab046c-024e-4a99-959e-0df2b1e905e0</v>
      </c>
      <c r="F55" t="s">
        <v>250</v>
      </c>
      <c r="G55" t="s">
        <v>765</v>
      </c>
      <c r="H55" t="str">
        <f t="shared" si="2"/>
        <v>挂号收费处</v>
      </c>
      <c r="I55" t="str">
        <f t="shared" si="0"/>
        <v>b31c0b42-a20b-41ce-bc9d-dee5a28f5e0c</v>
      </c>
      <c r="O55" t="str">
        <f t="shared" si="3"/>
        <v>insert into UsersRelation(UserID,OrganizeID,IsMain,Sort) values('005cf300-1ffd-45d3-8312-264f61da2f36','b31c0b42-a20b-41ce-bc9d-dee5a28f5e0c',1,1);</v>
      </c>
    </row>
    <row r="56" spans="1:15" ht="18.75">
      <c r="A56" s="10" t="s">
        <v>477</v>
      </c>
      <c r="B56" s="3" t="s">
        <v>47</v>
      </c>
      <c r="C56" s="11" t="s">
        <v>131</v>
      </c>
      <c r="D56" s="18" t="str">
        <f t="shared" si="1"/>
        <v>门诊组</v>
      </c>
      <c r="E56" t="str">
        <f t="shared" si="13"/>
        <v>c8e1718b-ac34-47ba-816b-990601147748</v>
      </c>
      <c r="F56" t="s">
        <v>253</v>
      </c>
      <c r="G56" t="s">
        <v>766</v>
      </c>
      <c r="H56" t="str">
        <f t="shared" si="2"/>
        <v>GP助理组</v>
      </c>
      <c r="I56" t="str">
        <f t="shared" si="0"/>
        <v>8d9afb64-3a33-49b3-b962-6e6aaa0fced8</v>
      </c>
      <c r="O56" t="str">
        <f t="shared" si="3"/>
        <v>insert into UsersRelation(UserID,OrganizeID,IsMain,Sort) values('91f92f34-e0be-48f4-87f0-26a6eb8310aa','8d9afb64-3a33-49b3-b962-6e6aaa0fced8',1,1);</v>
      </c>
    </row>
    <row r="57" spans="1:15" ht="18.75">
      <c r="A57" s="10" t="s">
        <v>470</v>
      </c>
      <c r="B57" s="3" t="s">
        <v>47</v>
      </c>
      <c r="C57" s="11" t="s">
        <v>132</v>
      </c>
      <c r="D57" s="18" t="str">
        <f t="shared" si="1"/>
        <v>办公室</v>
      </c>
      <c r="E57" t="str">
        <f t="shared" si="13"/>
        <v>bd70399a-336e-4ea9-a64b-f89f2f03151b</v>
      </c>
      <c r="F57" t="s">
        <v>1021</v>
      </c>
      <c r="G57" s="23" t="s">
        <v>1146</v>
      </c>
      <c r="H57" t="str">
        <f t="shared" si="2"/>
        <v>医生组</v>
      </c>
      <c r="I57" t="str">
        <f t="shared" si="0"/>
        <v>a5cfde23-5971-4f38-b453-179c776df0d9</v>
      </c>
      <c r="O57" t="str">
        <f t="shared" si="3"/>
        <v>insert into UsersRelation(UserID,OrganizeID,IsMain,Sort) values('08413617-5cca-496e-a856-26e399c6b59c','a5cfde23-5971-4f38-b453-179c776df0d9',1,1);</v>
      </c>
    </row>
    <row r="58" spans="1:15" ht="18.75" hidden="1">
      <c r="A58" s="10" t="s">
        <v>471</v>
      </c>
      <c r="B58" s="3" t="s">
        <v>47</v>
      </c>
      <c r="C58" s="11" t="s">
        <v>133</v>
      </c>
      <c r="D58" s="18" t="str">
        <f t="shared" si="1"/>
        <v>二病区</v>
      </c>
      <c r="F58" t="s">
        <v>1022</v>
      </c>
      <c r="G58" t="s">
        <v>767</v>
      </c>
      <c r="H58" t="str">
        <f t="shared" si="2"/>
        <v>护士组</v>
      </c>
      <c r="I58" t="e">
        <f t="shared" si="0"/>
        <v>#N/A</v>
      </c>
      <c r="O58" t="e">
        <f t="shared" si="3"/>
        <v>#N/A</v>
      </c>
    </row>
    <row r="59" spans="1:15" ht="18.75" hidden="1">
      <c r="A59" s="10" t="s">
        <v>472</v>
      </c>
      <c r="B59" s="3" t="s">
        <v>47</v>
      </c>
      <c r="C59" s="11" t="s">
        <v>134</v>
      </c>
      <c r="D59" s="18" t="str">
        <f t="shared" si="1"/>
        <v>GP助理组</v>
      </c>
      <c r="F59" t="s">
        <v>345</v>
      </c>
      <c r="G59" t="s">
        <v>768</v>
      </c>
      <c r="H59" t="str">
        <f t="shared" si="2"/>
        <v>护士组</v>
      </c>
      <c r="I59" t="e">
        <f t="shared" si="0"/>
        <v>#N/A</v>
      </c>
      <c r="O59" t="e">
        <f t="shared" si="3"/>
        <v>#N/A</v>
      </c>
    </row>
    <row r="60" spans="1:15" ht="18.75">
      <c r="A60" s="10" t="s">
        <v>473</v>
      </c>
      <c r="B60" s="3" t="s">
        <v>47</v>
      </c>
      <c r="C60" s="11" t="s">
        <v>135</v>
      </c>
      <c r="D60" s="18" t="str">
        <f t="shared" si="1"/>
        <v>护士组</v>
      </c>
      <c r="E60" t="str">
        <f>VLOOKUP(C60,F:G,2,0)</f>
        <v>dd3c5775-dc71-4d74-a7bf-be7fce69ff91</v>
      </c>
      <c r="F60" t="s">
        <v>376</v>
      </c>
      <c r="G60" t="s">
        <v>769</v>
      </c>
      <c r="H60" t="str">
        <f t="shared" si="2"/>
        <v>医生组</v>
      </c>
      <c r="I60" t="str">
        <f t="shared" si="0"/>
        <v>a5cfde23-5971-4f38-b453-179c776df0d9</v>
      </c>
      <c r="O60" t="str">
        <f t="shared" si="3"/>
        <v>insert into UsersRelation(UserID,OrganizeID,IsMain,Sort) values('1a6f29c3-9f87-45d0-803b-2953bafbaaed','a5cfde23-5971-4f38-b453-179c776df0d9',1,1);</v>
      </c>
    </row>
    <row r="61" spans="1:15" ht="18.75" hidden="1">
      <c r="A61" s="10" t="s">
        <v>474</v>
      </c>
      <c r="B61" s="3" t="s">
        <v>47</v>
      </c>
      <c r="C61" s="11" t="s">
        <v>136</v>
      </c>
      <c r="D61" s="18" t="str">
        <f t="shared" si="1"/>
        <v>申北服务点</v>
      </c>
      <c r="F61" t="s">
        <v>239</v>
      </c>
      <c r="G61" t="s">
        <v>770</v>
      </c>
      <c r="H61" t="str">
        <f t="shared" si="2"/>
        <v>护士组</v>
      </c>
      <c r="I61" t="e">
        <f t="shared" si="0"/>
        <v>#N/A</v>
      </c>
      <c r="O61" t="e">
        <f t="shared" si="3"/>
        <v>#N/A</v>
      </c>
    </row>
    <row r="62" spans="1:15" ht="18.75">
      <c r="A62" s="10" t="s">
        <v>475</v>
      </c>
      <c r="B62" s="3" t="s">
        <v>47</v>
      </c>
      <c r="C62" s="11" t="s">
        <v>137</v>
      </c>
      <c r="D62" s="18" t="str">
        <f t="shared" si="1"/>
        <v>门诊组</v>
      </c>
      <c r="E62" t="str">
        <f t="shared" ref="E62:E72" si="14">VLOOKUP(C62,F:G,2,0)</f>
        <v>037ecbfb-4fe4-4d36-b4fe-56b47e3c5f9d</v>
      </c>
      <c r="F62" t="s">
        <v>352</v>
      </c>
      <c r="G62" t="s">
        <v>771</v>
      </c>
      <c r="H62" t="str">
        <f t="shared" si="2"/>
        <v>放射组</v>
      </c>
      <c r="I62" t="str">
        <f t="shared" si="0"/>
        <v>e0451946-8813-400c-8b23-70dbe3bec946</v>
      </c>
      <c r="O62" t="str">
        <f t="shared" si="3"/>
        <v>insert into UsersRelation(UserID,OrganizeID,IsMain,Sort) values('ff9f4c7d-e8ab-4fab-a3c4-2aa180e1bb87','e0451946-8813-400c-8b23-70dbe3bec946',1,1);</v>
      </c>
    </row>
    <row r="63" spans="1:15" ht="18.75">
      <c r="A63" s="10" t="s">
        <v>476</v>
      </c>
      <c r="B63" s="3" t="s">
        <v>47</v>
      </c>
      <c r="C63" s="11" t="s">
        <v>138</v>
      </c>
      <c r="D63" s="18" t="str">
        <f t="shared" si="1"/>
        <v>护士组</v>
      </c>
      <c r="E63" t="str">
        <f t="shared" si="14"/>
        <v>4fd5e898-6c5f-4aa0-a89a-c8c0ad18295c</v>
      </c>
      <c r="F63" t="s">
        <v>316</v>
      </c>
      <c r="G63" t="s">
        <v>772</v>
      </c>
      <c r="H63" t="str">
        <f t="shared" si="2"/>
        <v>体检中心</v>
      </c>
      <c r="I63" t="str">
        <f t="shared" si="0"/>
        <v>7f8ca074-762b-4879-9f5a-ffa83745c715</v>
      </c>
      <c r="O63" t="str">
        <f t="shared" si="3"/>
        <v>insert into UsersRelation(UserID,OrganizeID,IsMain,Sort) values('a595ea34-152f-4515-904d-2be47b5476a2','7f8ca074-762b-4879-9f5a-ffa83745c715',1,1);</v>
      </c>
    </row>
    <row r="64" spans="1:15" ht="18.75">
      <c r="A64" s="10" t="s">
        <v>505</v>
      </c>
      <c r="B64" s="3" t="s">
        <v>44</v>
      </c>
      <c r="C64" s="11" t="s">
        <v>139</v>
      </c>
      <c r="D64" s="18" t="str">
        <f t="shared" si="1"/>
        <v>医技组</v>
      </c>
      <c r="E64" t="str">
        <f t="shared" si="14"/>
        <v>0ffa1e06-850e-4786-9ffe-080ac5c04d99</v>
      </c>
      <c r="F64" t="s">
        <v>171</v>
      </c>
      <c r="G64" t="s">
        <v>773</v>
      </c>
      <c r="H64" t="str">
        <f t="shared" si="2"/>
        <v>办公室</v>
      </c>
      <c r="I64" t="str">
        <f t="shared" si="0"/>
        <v>e4a0a03f-9c48-4af3-a0fb-4e5aba3db040</v>
      </c>
      <c r="O64" t="str">
        <f t="shared" si="3"/>
        <v>insert into UsersRelation(UserID,OrganizeID,IsMain,Sort) values('69f8341a-e637-4abc-a37b-2c76052fe56d','e4a0a03f-9c48-4af3-a0fb-4e5aba3db040',1,1);</v>
      </c>
    </row>
    <row r="65" spans="1:15" ht="18.75">
      <c r="A65" s="10" t="s">
        <v>499</v>
      </c>
      <c r="B65" s="3" t="s">
        <v>44</v>
      </c>
      <c r="C65" s="11" t="s">
        <v>140</v>
      </c>
      <c r="D65" s="18" t="str">
        <f t="shared" si="1"/>
        <v>护理部</v>
      </c>
      <c r="E65" t="str">
        <f t="shared" si="14"/>
        <v>bed15d6a-c8dc-4f50-9073-ca93237ca415</v>
      </c>
      <c r="F65" t="s">
        <v>284</v>
      </c>
      <c r="G65" t="s">
        <v>774</v>
      </c>
      <c r="H65" t="str">
        <f t="shared" si="2"/>
        <v>医生组</v>
      </c>
      <c r="I65" t="str">
        <f t="shared" ref="I65:I128" si="15">VLOOKUP(H65,J:K,2,0)</f>
        <v>a5cfde23-5971-4f38-b453-179c776df0d9</v>
      </c>
      <c r="O65" t="str">
        <f t="shared" si="3"/>
        <v>insert into UsersRelation(UserID,OrganizeID,IsMain,Sort) values('8964d3ad-dcdc-42c2-8548-2c99de4e4336','a5cfde23-5971-4f38-b453-179c776df0d9',1,1);</v>
      </c>
    </row>
    <row r="66" spans="1:15" ht="18.75">
      <c r="A66" s="10" t="s">
        <v>500</v>
      </c>
      <c r="B66" s="3" t="s">
        <v>44</v>
      </c>
      <c r="C66" s="11" t="s">
        <v>141</v>
      </c>
      <c r="D66" s="18" t="str">
        <f t="shared" ref="D66:D129" si="16">VLOOKUP(C66,A:B,2,0)</f>
        <v>护士组</v>
      </c>
      <c r="E66" t="str">
        <f t="shared" si="14"/>
        <v>c4675010-ace2-4719-b577-53ac3a9f2589</v>
      </c>
      <c r="F66" t="s">
        <v>185</v>
      </c>
      <c r="G66" t="s">
        <v>775</v>
      </c>
      <c r="H66" t="str">
        <f t="shared" ref="H66:H129" si="17">VLOOKUP(F66,A:B,2,0)</f>
        <v>防保组</v>
      </c>
      <c r="I66" t="str">
        <f t="shared" si="15"/>
        <v>c7d5a8df-a3fd-4709-86d9-a206f524f287</v>
      </c>
      <c r="O66" t="str">
        <f t="shared" ref="O66:O129" si="18">"insert into UsersRelation(UserID,OrganizeID,IsMain,Sort) values('"&amp;G66&amp;"','"&amp;I66&amp;"',1,1);"</f>
        <v>insert into UsersRelation(UserID,OrganizeID,IsMain,Sort) values('a0de6abc-c33d-4566-bd64-2d113615a666','c7d5a8df-a3fd-4709-86d9-a206f524f287',1,1);</v>
      </c>
    </row>
    <row r="67" spans="1:15" ht="18.75">
      <c r="A67" s="10" t="s">
        <v>501</v>
      </c>
      <c r="B67" s="3" t="s">
        <v>44</v>
      </c>
      <c r="C67" s="11" t="s">
        <v>142</v>
      </c>
      <c r="D67" s="18" t="str">
        <f t="shared" si="16"/>
        <v>护士组</v>
      </c>
      <c r="E67" t="str">
        <f t="shared" si="14"/>
        <v>b068d7a5-b815-4546-ae8e-cfc174dd41a4</v>
      </c>
      <c r="F67" t="s">
        <v>268</v>
      </c>
      <c r="G67" t="s">
        <v>776</v>
      </c>
      <c r="H67" t="str">
        <f t="shared" si="17"/>
        <v>儿保组</v>
      </c>
      <c r="I67" t="str">
        <f t="shared" si="15"/>
        <v>76eced0d-a532-428c-a8c5-b927750c45fc</v>
      </c>
      <c r="O67" t="str">
        <f t="shared" si="18"/>
        <v>insert into UsersRelation(UserID,OrganizeID,IsMain,Sort) values('fd27ce30-6599-4432-be71-2da27fd537c0','76eced0d-a532-428c-a8c5-b927750c45fc',1,1);</v>
      </c>
    </row>
    <row r="68" spans="1:15" ht="18.75">
      <c r="A68" s="10" t="s">
        <v>502</v>
      </c>
      <c r="B68" s="3" t="s">
        <v>44</v>
      </c>
      <c r="C68" s="11" t="s">
        <v>143</v>
      </c>
      <c r="D68" s="18" t="str">
        <f t="shared" si="16"/>
        <v>瓶北服务点</v>
      </c>
      <c r="E68" t="str">
        <f t="shared" si="14"/>
        <v>0acae621-5632-433a-b738-d2696216d5f1</v>
      </c>
      <c r="F68" t="s">
        <v>377</v>
      </c>
      <c r="G68" t="s">
        <v>777</v>
      </c>
      <c r="H68" t="str">
        <f t="shared" si="17"/>
        <v>GP助理组</v>
      </c>
      <c r="I68" t="str">
        <f t="shared" si="15"/>
        <v>8d9afb64-3a33-49b3-b962-6e6aaa0fced8</v>
      </c>
      <c r="O68" t="str">
        <f t="shared" si="18"/>
        <v>insert into UsersRelation(UserID,OrganizeID,IsMain,Sort) values('fe781cfa-727c-48f8-870e-2dff01feca54','8d9afb64-3a33-49b3-b962-6e6aaa0fced8',1,1);</v>
      </c>
    </row>
    <row r="69" spans="1:15" ht="18.75">
      <c r="A69" s="10" t="s">
        <v>503</v>
      </c>
      <c r="B69" s="3" t="s">
        <v>44</v>
      </c>
      <c r="C69" s="11" t="s">
        <v>144</v>
      </c>
      <c r="D69" s="18" t="str">
        <f t="shared" si="16"/>
        <v>二病区</v>
      </c>
      <c r="E69" t="str">
        <f t="shared" si="14"/>
        <v>cf4b688b-59a3-43c5-82c5-26383fcca883</v>
      </c>
      <c r="F69" t="s">
        <v>238</v>
      </c>
      <c r="G69" t="s">
        <v>778</v>
      </c>
      <c r="H69" t="str">
        <f t="shared" si="17"/>
        <v>体检中心</v>
      </c>
      <c r="I69" t="str">
        <f t="shared" si="15"/>
        <v>7f8ca074-762b-4879-9f5a-ffa83745c715</v>
      </c>
      <c r="O69" t="str">
        <f t="shared" si="18"/>
        <v>insert into UsersRelation(UserID,OrganizeID,IsMain,Sort) values('a02f97cd-7cca-4c68-ad95-305e7af3a3eb','7f8ca074-762b-4879-9f5a-ffa83745c715',1,1);</v>
      </c>
    </row>
    <row r="70" spans="1:15" ht="18.75">
      <c r="A70" s="10" t="s">
        <v>504</v>
      </c>
      <c r="B70" s="3" t="s">
        <v>44</v>
      </c>
      <c r="C70" s="11" t="s">
        <v>145</v>
      </c>
      <c r="D70" s="18" t="str">
        <f t="shared" si="16"/>
        <v>护士组</v>
      </c>
      <c r="E70" t="str">
        <f t="shared" si="14"/>
        <v>a412a119-4222-4f88-b149-23b9c047d2ad</v>
      </c>
      <c r="F70" t="s">
        <v>368</v>
      </c>
      <c r="G70" t="s">
        <v>779</v>
      </c>
      <c r="H70" t="str">
        <f t="shared" si="17"/>
        <v>GP助理组</v>
      </c>
      <c r="I70" t="str">
        <f t="shared" si="15"/>
        <v>8d9afb64-3a33-49b3-b962-6e6aaa0fced8</v>
      </c>
      <c r="O70" t="str">
        <f t="shared" si="18"/>
        <v>insert into UsersRelation(UserID,OrganizeID,IsMain,Sort) values('48fc69bc-b4d3-4cfd-b4f1-31436f0c5129','8d9afb64-3a33-49b3-b962-6e6aaa0fced8',1,1);</v>
      </c>
    </row>
    <row r="71" spans="1:15" ht="18.75">
      <c r="A71" s="10" t="s">
        <v>509</v>
      </c>
      <c r="B71" s="3" t="s">
        <v>45</v>
      </c>
      <c r="C71" s="11" t="s">
        <v>146</v>
      </c>
      <c r="D71" s="18" t="str">
        <f t="shared" si="16"/>
        <v>门诊组</v>
      </c>
      <c r="E71" t="str">
        <f t="shared" si="14"/>
        <v>e41cea37-1ec9-421a-9600-ce910b38e903</v>
      </c>
      <c r="F71" t="s">
        <v>360</v>
      </c>
      <c r="G71" t="s">
        <v>780</v>
      </c>
      <c r="H71" t="str">
        <f t="shared" si="17"/>
        <v>中医针伤科</v>
      </c>
      <c r="I71" t="str">
        <f t="shared" si="15"/>
        <v>795f4247-d5ef-4a5d-9d9c-864b7428356e</v>
      </c>
      <c r="O71" t="str">
        <f t="shared" si="18"/>
        <v>insert into UsersRelation(UserID,OrganizeID,IsMain,Sort) values('88b6f893-8a9f-47d5-a147-3534655b31ff','795f4247-d5ef-4a5d-9d9c-864b7428356e',1,1);</v>
      </c>
    </row>
    <row r="72" spans="1:15" ht="18.75">
      <c r="A72" s="10" t="s">
        <v>506</v>
      </c>
      <c r="B72" s="3" t="s">
        <v>45</v>
      </c>
      <c r="C72" s="11" t="s">
        <v>147</v>
      </c>
      <c r="D72" s="18" t="str">
        <f t="shared" si="16"/>
        <v>体检中心</v>
      </c>
      <c r="E72" t="str">
        <f t="shared" si="14"/>
        <v>913f27f6-64f3-4606-a2a0-8bb846ea7219</v>
      </c>
      <c r="F72" t="s">
        <v>183</v>
      </c>
      <c r="G72" t="s">
        <v>781</v>
      </c>
      <c r="H72" t="str">
        <f t="shared" si="17"/>
        <v>体检中心</v>
      </c>
      <c r="I72" t="str">
        <f t="shared" si="15"/>
        <v>7f8ca074-762b-4879-9f5a-ffa83745c715</v>
      </c>
      <c r="O72" t="str">
        <f t="shared" si="18"/>
        <v>insert into UsersRelation(UserID,OrganizeID,IsMain,Sort) values('627fd230-4220-40fc-b8f3-35a820b8364d','7f8ca074-762b-4879-9f5a-ffa83745c715',1,1);</v>
      </c>
    </row>
    <row r="73" spans="1:15" ht="18.75" hidden="1">
      <c r="A73" s="10" t="s">
        <v>507</v>
      </c>
      <c r="B73" s="3" t="s">
        <v>45</v>
      </c>
      <c r="C73" s="11" t="s">
        <v>148</v>
      </c>
      <c r="D73" s="18" t="str">
        <f t="shared" si="16"/>
        <v>一病区</v>
      </c>
      <c r="F73" t="s">
        <v>168</v>
      </c>
      <c r="G73" t="s">
        <v>782</v>
      </c>
      <c r="H73" t="str">
        <f t="shared" si="17"/>
        <v>医技组</v>
      </c>
      <c r="I73" t="e">
        <f t="shared" si="15"/>
        <v>#N/A</v>
      </c>
      <c r="O73" t="e">
        <f t="shared" si="18"/>
        <v>#N/A</v>
      </c>
    </row>
    <row r="74" spans="1:15" ht="18.75" hidden="1">
      <c r="A74" s="10" t="s">
        <v>508</v>
      </c>
      <c r="B74" s="3" t="s">
        <v>45</v>
      </c>
      <c r="C74" s="11" t="s">
        <v>149</v>
      </c>
      <c r="D74" s="18" t="str">
        <f t="shared" si="16"/>
        <v>门诊组</v>
      </c>
      <c r="F74" t="s">
        <v>217</v>
      </c>
      <c r="G74" t="s">
        <v>783</v>
      </c>
      <c r="H74" t="e">
        <f t="shared" si="17"/>
        <v>#N/A</v>
      </c>
      <c r="I74" t="e">
        <f t="shared" si="15"/>
        <v>#N/A</v>
      </c>
      <c r="O74" t="e">
        <f t="shared" si="18"/>
        <v>#N/A</v>
      </c>
    </row>
    <row r="75" spans="1:15" ht="18.75">
      <c r="A75" s="10" t="s">
        <v>512</v>
      </c>
      <c r="B75" s="3" t="s">
        <v>46</v>
      </c>
      <c r="C75" s="11" t="s">
        <v>150</v>
      </c>
      <c r="D75" s="18" t="str">
        <f t="shared" si="16"/>
        <v>一病区</v>
      </c>
      <c r="E75" t="str">
        <f t="shared" ref="E75:E80" si="19">VLOOKUP(C75,F:G,2,0)</f>
        <v>6e917191-6d31-4f62-a9ed-053ea4589178</v>
      </c>
      <c r="F75" t="s">
        <v>294</v>
      </c>
      <c r="G75" t="s">
        <v>784</v>
      </c>
      <c r="H75" t="str">
        <f t="shared" si="17"/>
        <v>内科</v>
      </c>
      <c r="I75" t="str">
        <f t="shared" si="15"/>
        <v>365cf994-c97f-4094-aab5-eb09a6bbca8f</v>
      </c>
      <c r="O75" t="str">
        <f t="shared" si="18"/>
        <v>insert into UsersRelation(UserID,OrganizeID,IsMain,Sort) values('b6e93664-dc38-4544-ba19-3842ce73d990','365cf994-c97f-4094-aab5-eb09a6bbca8f',1,1);</v>
      </c>
    </row>
    <row r="76" spans="1:15" ht="18.75">
      <c r="A76" s="10" t="s">
        <v>510</v>
      </c>
      <c r="B76" s="3" t="s">
        <v>46</v>
      </c>
      <c r="C76" s="11" t="s">
        <v>151</v>
      </c>
      <c r="D76" s="18" t="str">
        <f t="shared" si="16"/>
        <v>申北服务点</v>
      </c>
      <c r="E76" t="str">
        <f t="shared" si="19"/>
        <v>f59ff1e3-b7b2-44a2-baf0-f5cb33e86752</v>
      </c>
      <c r="F76" t="s">
        <v>219</v>
      </c>
      <c r="G76" t="s">
        <v>785</v>
      </c>
      <c r="H76" t="str">
        <f t="shared" si="17"/>
        <v>二病区</v>
      </c>
      <c r="I76" t="str">
        <f t="shared" si="15"/>
        <v>b93a372e-74e7-465b-8003-5802698ea55f</v>
      </c>
      <c r="O76" t="str">
        <f t="shared" si="18"/>
        <v>insert into UsersRelation(UserID,OrganizeID,IsMain,Sort) values('14e46f04-099d-497b-abf7-397988c2348c','b93a372e-74e7-465b-8003-5802698ea55f',1,1);</v>
      </c>
    </row>
    <row r="77" spans="1:15" ht="18.75">
      <c r="A77" s="10" t="s">
        <v>511</v>
      </c>
      <c r="B77" s="3" t="s">
        <v>46</v>
      </c>
      <c r="C77" s="11" t="s">
        <v>152</v>
      </c>
      <c r="D77" s="18" t="str">
        <f t="shared" si="16"/>
        <v>医技组</v>
      </c>
      <c r="E77" t="str">
        <f t="shared" si="19"/>
        <v>603c4cc2-9c99-4114-af84-264d2da300a9</v>
      </c>
      <c r="F77" t="s">
        <v>173</v>
      </c>
      <c r="G77" t="s">
        <v>786</v>
      </c>
      <c r="H77" t="str">
        <f t="shared" si="17"/>
        <v>西药房</v>
      </c>
      <c r="I77" t="str">
        <f t="shared" si="15"/>
        <v>5da615b4-249e-4999-adc0-68409f8810cf</v>
      </c>
      <c r="O77" t="str">
        <f t="shared" si="18"/>
        <v>insert into UsersRelation(UserID,OrganizeID,IsMain,Sort) values('497fa2b2-e41c-4deb-812c-3bb400a1a6c9','5da615b4-249e-4999-adc0-68409f8810cf',1,1);</v>
      </c>
    </row>
    <row r="78" spans="1:15" ht="18.75">
      <c r="A78" s="10" t="s">
        <v>514</v>
      </c>
      <c r="B78" s="3" t="s">
        <v>48</v>
      </c>
      <c r="C78" s="11" t="s">
        <v>153</v>
      </c>
      <c r="D78" s="18" t="str">
        <f t="shared" si="16"/>
        <v>一病区</v>
      </c>
      <c r="E78" t="str">
        <f t="shared" si="19"/>
        <v>0d5e9b0d-4460-4649-aad7-862661537f6d</v>
      </c>
      <c r="F78" t="s">
        <v>317</v>
      </c>
      <c r="G78" t="s">
        <v>787</v>
      </c>
      <c r="H78" t="str">
        <f t="shared" si="17"/>
        <v>总务科</v>
      </c>
      <c r="I78" t="str">
        <f t="shared" si="15"/>
        <v>0b4b5e9c-3a94-43dc-8653-9bbb6406c6d2</v>
      </c>
      <c r="O78" t="str">
        <f t="shared" si="18"/>
        <v>insert into UsersRelation(UserID,OrganizeID,IsMain,Sort) values('9b90fa12-bdfa-4142-a0ad-3c1202e86c6d','0b4b5e9c-3a94-43dc-8653-9bbb6406c6d2',1,1);</v>
      </c>
    </row>
    <row r="79" spans="1:15" ht="18.75">
      <c r="A79" s="10" t="s">
        <v>513</v>
      </c>
      <c r="B79" s="3" t="s">
        <v>48</v>
      </c>
      <c r="C79" s="11" t="s">
        <v>154</v>
      </c>
      <c r="D79" s="18" t="str">
        <f t="shared" si="16"/>
        <v>防保组</v>
      </c>
      <c r="E79" t="str">
        <f t="shared" si="19"/>
        <v>c300efe8-15a7-425a-9d06-8a037194b883</v>
      </c>
      <c r="F79" t="s">
        <v>249</v>
      </c>
      <c r="G79" t="s">
        <v>788</v>
      </c>
      <c r="H79" t="str">
        <f t="shared" si="17"/>
        <v>二病区</v>
      </c>
      <c r="I79" t="str">
        <f t="shared" si="15"/>
        <v>b93a372e-74e7-465b-8003-5802698ea55f</v>
      </c>
      <c r="O79" t="str">
        <f t="shared" si="18"/>
        <v>insert into UsersRelation(UserID,OrganizeID,IsMain,Sort) values('7dd8a5c2-1f47-4d1d-abfb-3ce3754edc75','b93a372e-74e7-465b-8003-5802698ea55f',1,1);</v>
      </c>
    </row>
    <row r="80" spans="1:15" ht="18.75">
      <c r="A80" s="10" t="s">
        <v>517</v>
      </c>
      <c r="B80" s="3" t="s">
        <v>31</v>
      </c>
      <c r="C80" s="11" t="s">
        <v>155</v>
      </c>
      <c r="D80" s="18" t="e">
        <f t="shared" si="16"/>
        <v>#N/A</v>
      </c>
      <c r="E80" t="str">
        <f t="shared" si="19"/>
        <v>84aa0dd5-542e-445d-870e-8a02d09bf5ba</v>
      </c>
      <c r="F80" t="s">
        <v>327</v>
      </c>
      <c r="G80" t="s">
        <v>789</v>
      </c>
      <c r="H80" t="str">
        <f t="shared" si="17"/>
        <v>检验组</v>
      </c>
      <c r="I80" t="str">
        <f t="shared" si="15"/>
        <v>61fd7600-43a0-41ea-be1b-3f435e88cc20</v>
      </c>
      <c r="O80" t="str">
        <f t="shared" si="18"/>
        <v>insert into UsersRelation(UserID,OrganizeID,IsMain,Sort) values('bbfa418e-5754-4447-9568-3d60e4e74ddb','61fd7600-43a0-41ea-be1b-3f435e88cc20',1,1);</v>
      </c>
    </row>
    <row r="81" spans="1:15" ht="18.75" hidden="1">
      <c r="A81" s="10" t="s">
        <v>515</v>
      </c>
      <c r="B81" s="3" t="s">
        <v>31</v>
      </c>
      <c r="C81" s="11" t="s">
        <v>156</v>
      </c>
      <c r="D81" s="18" t="str">
        <f t="shared" si="16"/>
        <v>B超组</v>
      </c>
      <c r="F81" t="s">
        <v>184</v>
      </c>
      <c r="G81" t="s">
        <v>790</v>
      </c>
      <c r="H81" t="e">
        <f t="shared" si="17"/>
        <v>#N/A</v>
      </c>
      <c r="I81" t="e">
        <f t="shared" si="15"/>
        <v>#N/A</v>
      </c>
      <c r="O81" t="e">
        <f t="shared" si="18"/>
        <v>#N/A</v>
      </c>
    </row>
    <row r="82" spans="1:15" ht="18.75">
      <c r="A82" s="10" t="s">
        <v>516</v>
      </c>
      <c r="B82" s="3" t="s">
        <v>31</v>
      </c>
      <c r="C82" s="11" t="s">
        <v>157</v>
      </c>
      <c r="D82" s="18" t="e">
        <f t="shared" si="16"/>
        <v>#N/A</v>
      </c>
      <c r="E82" t="str">
        <f t="shared" ref="E82:E83" si="20">VLOOKUP(C82,F:G,2,0)</f>
        <v>c4d70fd1-195f-4600-90a2-101a201ccb67</v>
      </c>
      <c r="F82" t="s">
        <v>326</v>
      </c>
      <c r="G82" t="s">
        <v>791</v>
      </c>
      <c r="H82" t="str">
        <f t="shared" si="17"/>
        <v>GP助理组</v>
      </c>
      <c r="I82" t="str">
        <f t="shared" si="15"/>
        <v>8d9afb64-3a33-49b3-b962-6e6aaa0fced8</v>
      </c>
      <c r="O82" t="str">
        <f t="shared" si="18"/>
        <v>insert into UsersRelation(UserID,OrganizeID,IsMain,Sort) values('464afad8-936a-4aec-a2de-3ec6e8e83a9e','8d9afb64-3a33-49b3-b962-6e6aaa0fced8',1,1);</v>
      </c>
    </row>
    <row r="83" spans="1:15" ht="18.75">
      <c r="A83" s="10" t="s">
        <v>541</v>
      </c>
      <c r="B83" s="3" t="s">
        <v>33</v>
      </c>
      <c r="C83" s="11" t="s">
        <v>158</v>
      </c>
      <c r="D83" s="18" t="str">
        <f t="shared" si="16"/>
        <v>放射组</v>
      </c>
      <c r="E83" t="str">
        <f t="shared" si="20"/>
        <v>89810313-7fbc-4214-8e7d-a850a0ba0268</v>
      </c>
      <c r="F83" t="s">
        <v>1023</v>
      </c>
      <c r="G83" t="s">
        <v>792</v>
      </c>
      <c r="H83" t="str">
        <f t="shared" si="17"/>
        <v>门诊组</v>
      </c>
      <c r="I83" t="str">
        <f t="shared" si="15"/>
        <v>591c59c4-e747-4b0e-a37f-f5ae81ef07de</v>
      </c>
      <c r="O83" t="str">
        <f t="shared" si="18"/>
        <v>insert into UsersRelation(UserID,OrganizeID,IsMain,Sort) values('5837d127-c730-4431-b3f0-41b5e9eb9857','591c59c4-e747-4b0e-a37f-f5ae81ef07de',1,1);</v>
      </c>
    </row>
    <row r="84" spans="1:15" ht="18.75" hidden="1">
      <c r="A84" s="10" t="s">
        <v>533</v>
      </c>
      <c r="B84" s="3" t="s">
        <v>33</v>
      </c>
      <c r="C84" s="11" t="s">
        <v>159</v>
      </c>
      <c r="D84" s="18" t="e">
        <f t="shared" si="16"/>
        <v>#N/A</v>
      </c>
      <c r="F84" t="s">
        <v>366</v>
      </c>
      <c r="G84" t="s">
        <v>793</v>
      </c>
      <c r="H84" t="str">
        <f t="shared" si="17"/>
        <v>申北服务点</v>
      </c>
      <c r="I84" t="e">
        <f t="shared" si="15"/>
        <v>#N/A</v>
      </c>
      <c r="O84" t="e">
        <f t="shared" si="18"/>
        <v>#N/A</v>
      </c>
    </row>
    <row r="85" spans="1:15" ht="18.75">
      <c r="A85" s="10" t="s">
        <v>534</v>
      </c>
      <c r="B85" s="3" t="s">
        <v>33</v>
      </c>
      <c r="C85" s="11" t="s">
        <v>160</v>
      </c>
      <c r="D85" s="18" t="str">
        <f t="shared" si="16"/>
        <v>医技组</v>
      </c>
      <c r="E85" t="str">
        <f t="shared" ref="E85:E88" si="21">VLOOKUP(C85,F:G,2,0)</f>
        <v>5e0a5c6c-404d-4c2e-b3b1-4933a7aed418</v>
      </c>
      <c r="F85" t="s">
        <v>1024</v>
      </c>
      <c r="G85" t="s">
        <v>794</v>
      </c>
      <c r="H85" t="str">
        <f t="shared" si="17"/>
        <v>办公室</v>
      </c>
      <c r="I85" t="str">
        <f t="shared" si="15"/>
        <v>e4a0a03f-9c48-4af3-a0fb-4e5aba3db040</v>
      </c>
      <c r="O85" t="str">
        <f t="shared" si="18"/>
        <v>insert into UsersRelation(UserID,OrganizeID,IsMain,Sort) values('177b8b84-8e18-4937-8923-420c960b8a3f','e4a0a03f-9c48-4af3-a0fb-4e5aba3db040',1,1);</v>
      </c>
    </row>
    <row r="86" spans="1:15" ht="18.75">
      <c r="A86" s="10" t="s">
        <v>535</v>
      </c>
      <c r="B86" s="3" t="s">
        <v>33</v>
      </c>
      <c r="C86" s="11" t="s">
        <v>161</v>
      </c>
      <c r="D86" s="18" t="str">
        <f t="shared" si="16"/>
        <v>医技组</v>
      </c>
      <c r="E86" t="str">
        <f t="shared" si="21"/>
        <v>72dc456b-0aff-4916-b47a-04453abf7ba0</v>
      </c>
      <c r="F86" t="s">
        <v>221</v>
      </c>
      <c r="G86" t="s">
        <v>795</v>
      </c>
      <c r="H86" t="str">
        <f t="shared" si="17"/>
        <v>二病区</v>
      </c>
      <c r="I86" t="str">
        <f t="shared" si="15"/>
        <v>b93a372e-74e7-465b-8003-5802698ea55f</v>
      </c>
      <c r="O86" t="str">
        <f t="shared" si="18"/>
        <v>insert into UsersRelation(UserID,OrganizeID,IsMain,Sort) values('1304d4a6-4302-4453-addb-42dc5dbdf320','b93a372e-74e7-465b-8003-5802698ea55f',1,1);</v>
      </c>
    </row>
    <row r="87" spans="1:15" ht="18.75">
      <c r="A87" s="10" t="s">
        <v>536</v>
      </c>
      <c r="B87" s="3" t="s">
        <v>33</v>
      </c>
      <c r="C87" s="11" t="s">
        <v>162</v>
      </c>
      <c r="D87" s="18" t="str">
        <f t="shared" si="16"/>
        <v>医技组</v>
      </c>
      <c r="E87" t="str">
        <f t="shared" si="21"/>
        <v>97a26748-93f7-4c59-bab5-f2cca5b17963</v>
      </c>
      <c r="F87" t="s">
        <v>179</v>
      </c>
      <c r="G87" t="s">
        <v>796</v>
      </c>
      <c r="H87" t="str">
        <f t="shared" si="17"/>
        <v>防保组</v>
      </c>
      <c r="I87" t="str">
        <f t="shared" si="15"/>
        <v>c7d5a8df-a3fd-4709-86d9-a206f524f287</v>
      </c>
      <c r="O87" t="str">
        <f t="shared" si="18"/>
        <v>insert into UsersRelation(UserID,OrganizeID,IsMain,Sort) values('e7570625-fa22-46a3-b4de-4303664dccdd','c7d5a8df-a3fd-4709-86d9-a206f524f287',1,1);</v>
      </c>
    </row>
    <row r="88" spans="1:15" ht="18.75">
      <c r="A88" s="10" t="s">
        <v>537</v>
      </c>
      <c r="B88" s="3" t="s">
        <v>33</v>
      </c>
      <c r="C88" s="11" t="s">
        <v>163</v>
      </c>
      <c r="D88" s="18" t="str">
        <f t="shared" si="16"/>
        <v>申北服务点</v>
      </c>
      <c r="E88" t="str">
        <f t="shared" si="21"/>
        <v>2e9e6f8d-f07d-4ab8-ab66-47e04de1554a</v>
      </c>
      <c r="F88" t="s">
        <v>223</v>
      </c>
      <c r="G88" t="s">
        <v>797</v>
      </c>
      <c r="H88" t="str">
        <f t="shared" si="17"/>
        <v>二病区</v>
      </c>
      <c r="I88" t="str">
        <f t="shared" si="15"/>
        <v>b93a372e-74e7-465b-8003-5802698ea55f</v>
      </c>
      <c r="O88" t="str">
        <f t="shared" si="18"/>
        <v>insert into UsersRelation(UserID,OrganizeID,IsMain,Sort) values('c1efef84-31dc-4512-b6e0-444e187578ff','b93a372e-74e7-465b-8003-5802698ea55f',1,1);</v>
      </c>
    </row>
    <row r="89" spans="1:15" ht="18.75" hidden="1">
      <c r="A89" s="10" t="s">
        <v>538</v>
      </c>
      <c r="B89" s="3" t="s">
        <v>33</v>
      </c>
      <c r="C89" s="11" t="s">
        <v>164</v>
      </c>
      <c r="D89" s="18" t="str">
        <f t="shared" si="16"/>
        <v>检验组</v>
      </c>
      <c r="F89" t="s">
        <v>305</v>
      </c>
      <c r="G89" t="s">
        <v>798</v>
      </c>
      <c r="H89" t="str">
        <f t="shared" si="17"/>
        <v>护士组</v>
      </c>
      <c r="I89" t="e">
        <f t="shared" si="15"/>
        <v>#N/A</v>
      </c>
      <c r="O89" t="e">
        <f t="shared" si="18"/>
        <v>#N/A</v>
      </c>
    </row>
    <row r="90" spans="1:15" ht="18.75" hidden="1">
      <c r="A90" s="10" t="s">
        <v>539</v>
      </c>
      <c r="B90" s="3" t="s">
        <v>33</v>
      </c>
      <c r="C90" s="11" t="s">
        <v>165</v>
      </c>
      <c r="D90" s="18" t="str">
        <f t="shared" si="16"/>
        <v>检验组</v>
      </c>
      <c r="F90" t="s">
        <v>163</v>
      </c>
      <c r="G90" t="s">
        <v>799</v>
      </c>
      <c r="H90" t="str">
        <f t="shared" si="17"/>
        <v>申北服务点</v>
      </c>
      <c r="I90" t="e">
        <f t="shared" si="15"/>
        <v>#N/A</v>
      </c>
      <c r="O90" t="e">
        <f t="shared" si="18"/>
        <v>#N/A</v>
      </c>
    </row>
    <row r="91" spans="1:15" ht="18.75">
      <c r="A91" s="10" t="s">
        <v>540</v>
      </c>
      <c r="B91" s="3" t="s">
        <v>33</v>
      </c>
      <c r="C91" s="11" t="s">
        <v>166</v>
      </c>
      <c r="D91" s="18" t="str">
        <f t="shared" si="16"/>
        <v>检验组</v>
      </c>
      <c r="E91" t="str">
        <f t="shared" ref="E91:E94" si="22">VLOOKUP(C91,F:G,2,0)</f>
        <v>408fba06-0458-4f70-8268-81f1afb4a513</v>
      </c>
      <c r="F91" t="s">
        <v>251</v>
      </c>
      <c r="G91" t="s">
        <v>800</v>
      </c>
      <c r="H91" t="str">
        <f t="shared" si="17"/>
        <v>挂号收费处</v>
      </c>
      <c r="I91" t="str">
        <f t="shared" si="15"/>
        <v>b31c0b42-a20b-41ce-bc9d-dee5a28f5e0c</v>
      </c>
      <c r="O91" t="str">
        <f t="shared" si="18"/>
        <v>insert into UsersRelation(UserID,OrganizeID,IsMain,Sort) values('86954a38-945e-44e0-a325-4814c953ab86','b31c0b42-a20b-41ce-bc9d-dee5a28f5e0c',1,1);</v>
      </c>
    </row>
    <row r="92" spans="1:15" ht="18.75">
      <c r="A92" s="10" t="s">
        <v>545</v>
      </c>
      <c r="B92" s="3" t="s">
        <v>71</v>
      </c>
      <c r="C92" s="11" t="s">
        <v>167</v>
      </c>
      <c r="D92" s="18" t="str">
        <f t="shared" si="16"/>
        <v>计免组</v>
      </c>
      <c r="E92" t="str">
        <f t="shared" si="22"/>
        <v>c8723d87-a2ad-4a05-a0ef-7db854378ebe</v>
      </c>
      <c r="F92" t="s">
        <v>94</v>
      </c>
      <c r="G92" t="s">
        <v>801</v>
      </c>
      <c r="H92" t="str">
        <f t="shared" si="17"/>
        <v>副院长</v>
      </c>
      <c r="I92" t="str">
        <f t="shared" si="15"/>
        <v>76d3f0fc-e40a-4aae-b39e-a4fe4cb24d7e</v>
      </c>
      <c r="O92" t="str">
        <f t="shared" si="18"/>
        <v>insert into UsersRelation(UserID,OrganizeID,IsMain,Sort) values('e54f102b-a378-4eb9-8ee5-484361192585','76d3f0fc-e40a-4aae-b39e-a4fe4cb24d7e',1,1);</v>
      </c>
    </row>
    <row r="93" spans="1:15" ht="18.75">
      <c r="A93" s="10" t="s">
        <v>542</v>
      </c>
      <c r="B93" s="3" t="s">
        <v>71</v>
      </c>
      <c r="C93" s="11" t="s">
        <v>168</v>
      </c>
      <c r="D93" s="18" t="str">
        <f t="shared" si="16"/>
        <v>医技组</v>
      </c>
      <c r="E93" t="str">
        <f t="shared" si="22"/>
        <v>64a2f765-e032-4acb-996a-36b5ba079731</v>
      </c>
      <c r="F93" t="s">
        <v>246</v>
      </c>
      <c r="G93" t="s">
        <v>802</v>
      </c>
      <c r="H93" t="str">
        <f t="shared" si="17"/>
        <v>二病区</v>
      </c>
      <c r="I93" t="str">
        <f t="shared" si="15"/>
        <v>b93a372e-74e7-465b-8003-5802698ea55f</v>
      </c>
      <c r="O93" t="str">
        <f t="shared" si="18"/>
        <v>insert into UsersRelation(UserID,OrganizeID,IsMain,Sort) values('f27fabb4-5d78-4266-8dac-48cfd60feb9e','b93a372e-74e7-465b-8003-5802698ea55f',1,1);</v>
      </c>
    </row>
    <row r="94" spans="1:15" ht="18.75">
      <c r="A94" s="10" t="s">
        <v>543</v>
      </c>
      <c r="B94" s="3" t="s">
        <v>71</v>
      </c>
      <c r="C94" s="11" t="s">
        <v>169</v>
      </c>
      <c r="D94" s="18" t="str">
        <f t="shared" si="16"/>
        <v>检验组</v>
      </c>
      <c r="E94" t="str">
        <f t="shared" si="22"/>
        <v>c9c08bb4-43f9-43b4-9070-600d0e67e53e</v>
      </c>
      <c r="F94" t="s">
        <v>270</v>
      </c>
      <c r="G94" t="s">
        <v>803</v>
      </c>
      <c r="H94" t="str">
        <f t="shared" si="17"/>
        <v>门诊组</v>
      </c>
      <c r="I94" t="str">
        <f t="shared" si="15"/>
        <v>591c59c4-e747-4b0e-a37f-f5ae81ef07de</v>
      </c>
      <c r="O94" t="str">
        <f t="shared" si="18"/>
        <v>insert into UsersRelation(UserID,OrganizeID,IsMain,Sort) values('9d844236-b465-4012-ba44-490dbb47bfbd','591c59c4-e747-4b0e-a37f-f5ae81ef07de',1,1);</v>
      </c>
    </row>
    <row r="95" spans="1:15" ht="18.75" hidden="1">
      <c r="A95" s="10" t="s">
        <v>544</v>
      </c>
      <c r="B95" s="3" t="s">
        <v>71</v>
      </c>
      <c r="C95" s="11" t="s">
        <v>170</v>
      </c>
      <c r="D95" s="18" t="str">
        <f t="shared" si="16"/>
        <v>药库</v>
      </c>
      <c r="F95" t="s">
        <v>160</v>
      </c>
      <c r="G95" t="s">
        <v>804</v>
      </c>
      <c r="H95" t="str">
        <f t="shared" si="17"/>
        <v>医技组</v>
      </c>
      <c r="I95" t="e">
        <f t="shared" si="15"/>
        <v>#N/A</v>
      </c>
      <c r="O95" t="e">
        <f t="shared" si="18"/>
        <v>#N/A</v>
      </c>
    </row>
    <row r="96" spans="1:15" ht="18.75" hidden="1">
      <c r="A96" s="10" t="s">
        <v>552</v>
      </c>
      <c r="B96" s="3" t="s">
        <v>72</v>
      </c>
      <c r="C96" s="11" t="s">
        <v>171</v>
      </c>
      <c r="D96" s="18" t="str">
        <f t="shared" si="16"/>
        <v>办公室</v>
      </c>
      <c r="F96" t="s">
        <v>101</v>
      </c>
      <c r="G96" t="s">
        <v>805</v>
      </c>
      <c r="H96" t="str">
        <f t="shared" si="17"/>
        <v>申北服务点</v>
      </c>
      <c r="I96" t="e">
        <f t="shared" si="15"/>
        <v>#N/A</v>
      </c>
      <c r="O96" t="e">
        <f t="shared" si="18"/>
        <v>#N/A</v>
      </c>
    </row>
    <row r="97" spans="1:15" ht="18.75">
      <c r="A97" s="10" t="s">
        <v>546</v>
      </c>
      <c r="B97" s="3" t="s">
        <v>72</v>
      </c>
      <c r="C97" s="11" t="s">
        <v>172</v>
      </c>
      <c r="D97" s="18" t="str">
        <f t="shared" si="16"/>
        <v>西药房</v>
      </c>
      <c r="E97" t="str">
        <f>VLOOKUP(C97,F:G,2,0)</f>
        <v>5611d84f-9592-49ce-8db9-1d27f606aeda</v>
      </c>
      <c r="F97" t="s">
        <v>114</v>
      </c>
      <c r="G97" t="s">
        <v>806</v>
      </c>
      <c r="H97" t="str">
        <f t="shared" si="17"/>
        <v>中医针伤科</v>
      </c>
      <c r="I97" t="str">
        <f t="shared" si="15"/>
        <v>795f4247-d5ef-4a5d-9d9c-864b7428356e</v>
      </c>
      <c r="O97" t="str">
        <f t="shared" si="18"/>
        <v>insert into UsersRelation(UserID,OrganizeID,IsMain,Sort) values('95a25dbe-3f69-407d-a14f-49deb300d7f2','795f4247-d5ef-4a5d-9d9c-864b7428356e',1,1);</v>
      </c>
    </row>
    <row r="98" spans="1:15" ht="18.75" hidden="1">
      <c r="A98" s="10" t="s">
        <v>547</v>
      </c>
      <c r="B98" s="3" t="s">
        <v>72</v>
      </c>
      <c r="C98" s="11" t="s">
        <v>173</v>
      </c>
      <c r="D98" s="18" t="str">
        <f t="shared" si="16"/>
        <v>西药房</v>
      </c>
      <c r="F98" t="s">
        <v>283</v>
      </c>
      <c r="G98" t="s">
        <v>807</v>
      </c>
      <c r="H98" t="str">
        <f t="shared" si="17"/>
        <v>医技组</v>
      </c>
      <c r="I98" t="e">
        <f t="shared" si="15"/>
        <v>#N/A</v>
      </c>
      <c r="O98" t="e">
        <f t="shared" si="18"/>
        <v>#N/A</v>
      </c>
    </row>
    <row r="99" spans="1:15" ht="18.75">
      <c r="A99" s="10" t="s">
        <v>548</v>
      </c>
      <c r="B99" s="3" t="s">
        <v>72</v>
      </c>
      <c r="C99" s="11" t="s">
        <v>174</v>
      </c>
      <c r="D99" s="18" t="str">
        <f t="shared" si="16"/>
        <v>医技组</v>
      </c>
      <c r="E99" t="str">
        <f t="shared" ref="E99:E102" si="23">VLOOKUP(C99,F:G,2,0)</f>
        <v>6eae208c-5539-43c3-b726-b8e9eeba4b69</v>
      </c>
      <c r="F99" t="s">
        <v>106</v>
      </c>
      <c r="G99" t="s">
        <v>808</v>
      </c>
      <c r="H99" t="str">
        <f t="shared" si="17"/>
        <v>外科</v>
      </c>
      <c r="I99" t="str">
        <f t="shared" si="15"/>
        <v>1757cb3c-984b-4ae6-8b74-0e2e53a3c408</v>
      </c>
      <c r="O99" t="str">
        <f t="shared" si="18"/>
        <v>insert into UsersRelation(UserID,OrganizeID,IsMain,Sort) values('c980cc31-e8aa-4cca-9216-4a6ce9741434','1757cb3c-984b-4ae6-8b74-0e2e53a3c408',1,1);</v>
      </c>
    </row>
    <row r="100" spans="1:15" ht="18.75">
      <c r="A100" s="10" t="s">
        <v>549</v>
      </c>
      <c r="B100" s="3" t="s">
        <v>72</v>
      </c>
      <c r="C100" s="11" t="s">
        <v>175</v>
      </c>
      <c r="D100" s="18" t="str">
        <f t="shared" si="16"/>
        <v>检验组</v>
      </c>
      <c r="E100" t="str">
        <f t="shared" si="23"/>
        <v>7ffd18de-15c6-4017-8a94-6579413d0bc3</v>
      </c>
      <c r="F100" t="s">
        <v>269</v>
      </c>
      <c r="G100" t="s">
        <v>809</v>
      </c>
      <c r="H100" t="str">
        <f t="shared" si="17"/>
        <v>GP助理组</v>
      </c>
      <c r="I100" t="str">
        <f t="shared" si="15"/>
        <v>8d9afb64-3a33-49b3-b962-6e6aaa0fced8</v>
      </c>
      <c r="O100" t="str">
        <f t="shared" si="18"/>
        <v>insert into UsersRelation(UserID,OrganizeID,IsMain,Sort) values('e479734b-a26d-4164-9f94-4ade9ac11893','8d9afb64-3a33-49b3-b962-6e6aaa0fced8',1,1);</v>
      </c>
    </row>
    <row r="101" spans="1:15" ht="18.75">
      <c r="A101" s="10" t="s">
        <v>550</v>
      </c>
      <c r="B101" s="3" t="s">
        <v>72</v>
      </c>
      <c r="C101" s="11" t="s">
        <v>176</v>
      </c>
      <c r="D101" s="18" t="str">
        <f t="shared" si="16"/>
        <v>西药房</v>
      </c>
      <c r="E101" t="str">
        <f t="shared" si="23"/>
        <v>b5d879b8-f979-4356-ade6-a8a6d27b889e</v>
      </c>
      <c r="F101" t="s">
        <v>126</v>
      </c>
      <c r="G101" t="s">
        <v>810</v>
      </c>
      <c r="H101" t="str">
        <f t="shared" si="17"/>
        <v>一病区</v>
      </c>
      <c r="I101" t="str">
        <f t="shared" si="15"/>
        <v>2eb754c6-ce31-4ac1-b0a2-64af1989f6d9</v>
      </c>
      <c r="O101" t="str">
        <f t="shared" si="18"/>
        <v>insert into UsersRelation(UserID,OrganizeID,IsMain,Sort) values('28a95f7c-d0cf-44d5-8e96-4b88615747a7','2eb754c6-ce31-4ac1-b0a2-64af1989f6d9',1,1);</v>
      </c>
    </row>
    <row r="102" spans="1:15" ht="18.75">
      <c r="A102" s="10" t="s">
        <v>551</v>
      </c>
      <c r="B102" s="3" t="s">
        <v>72</v>
      </c>
      <c r="C102" s="11" t="s">
        <v>177</v>
      </c>
      <c r="D102" s="18" t="str">
        <f t="shared" si="16"/>
        <v>质控科</v>
      </c>
      <c r="E102" t="str">
        <f t="shared" si="23"/>
        <v>c1e9fb9d-441c-4718-b60b-b02c45e20ba9</v>
      </c>
      <c r="F102" t="s">
        <v>1025</v>
      </c>
      <c r="G102" t="s">
        <v>811</v>
      </c>
      <c r="H102" t="str">
        <f t="shared" si="17"/>
        <v>门诊组</v>
      </c>
      <c r="I102" t="str">
        <f t="shared" si="15"/>
        <v>591c59c4-e747-4b0e-a37f-f5ae81ef07de</v>
      </c>
      <c r="O102" t="str">
        <f t="shared" si="18"/>
        <v>insert into UsersRelation(UserID,OrganizeID,IsMain,Sort) values('e7775fc6-0b3f-4d33-b01b-4bfd3ec40fbc','591c59c4-e747-4b0e-a37f-f5ae81ef07de',1,1);</v>
      </c>
    </row>
    <row r="103" spans="1:15" ht="18.75" hidden="1">
      <c r="A103" s="10" t="s">
        <v>554</v>
      </c>
      <c r="B103" s="3" t="s">
        <v>3</v>
      </c>
      <c r="C103" s="11" t="s">
        <v>178</v>
      </c>
      <c r="D103" s="18" t="str">
        <f t="shared" si="16"/>
        <v>妇保组</v>
      </c>
      <c r="F103" t="s">
        <v>303</v>
      </c>
      <c r="G103" t="s">
        <v>812</v>
      </c>
      <c r="H103" t="str">
        <f t="shared" si="17"/>
        <v>行政后勤组</v>
      </c>
      <c r="I103" t="e">
        <f t="shared" si="15"/>
        <v>#N/A</v>
      </c>
      <c r="O103" t="e">
        <f t="shared" si="18"/>
        <v>#N/A</v>
      </c>
    </row>
    <row r="104" spans="1:15" ht="18.75">
      <c r="A104" s="10" t="s">
        <v>553</v>
      </c>
      <c r="B104" s="3" t="s">
        <v>3</v>
      </c>
      <c r="C104" s="11" t="s">
        <v>179</v>
      </c>
      <c r="D104" s="18" t="str">
        <f t="shared" si="16"/>
        <v>防保组</v>
      </c>
      <c r="E104" t="str">
        <f t="shared" ref="E104:E109" si="24">VLOOKUP(C104,F:G,2,0)</f>
        <v>e7570625-fa22-46a3-b4de-4303664dccdd</v>
      </c>
      <c r="F104" t="s">
        <v>1026</v>
      </c>
      <c r="G104" t="s">
        <v>813</v>
      </c>
      <c r="H104" t="str">
        <f t="shared" si="17"/>
        <v>体检中心</v>
      </c>
      <c r="I104" t="str">
        <f t="shared" si="15"/>
        <v>7f8ca074-762b-4879-9f5a-ffa83745c715</v>
      </c>
      <c r="O104" t="str">
        <f t="shared" si="18"/>
        <v>insert into UsersRelation(UserID,OrganizeID,IsMain,Sort) values('40de9275-e6ce-4fce-aee8-4e7417d93d50','7f8ca074-762b-4879-9f5a-ffa83745c715',1,1);</v>
      </c>
    </row>
    <row r="105" spans="1:15" ht="18.75">
      <c r="A105" s="10" t="s">
        <v>569</v>
      </c>
      <c r="B105" s="3" t="s">
        <v>34</v>
      </c>
      <c r="C105" s="11" t="s">
        <v>180</v>
      </c>
      <c r="D105" s="18" t="str">
        <f t="shared" si="16"/>
        <v>瓶北服务点</v>
      </c>
      <c r="E105" t="str">
        <f t="shared" si="24"/>
        <v>337561a7-0d34-4bf3-8cd8-902f32b66c85</v>
      </c>
      <c r="F105" t="s">
        <v>202</v>
      </c>
      <c r="G105" t="s">
        <v>814</v>
      </c>
      <c r="H105" t="str">
        <f t="shared" si="17"/>
        <v>财务科</v>
      </c>
      <c r="I105" t="str">
        <f t="shared" si="15"/>
        <v>4e67e565-74a2-4bfa-b970-4e79f0a79cac</v>
      </c>
      <c r="O105" t="str">
        <f t="shared" si="18"/>
        <v>insert into UsersRelation(UserID,OrganizeID,IsMain,Sort) values('6ec2e875-1b62-411b-b8d5-4e9566d41d0f','4e67e565-74a2-4bfa-b970-4e79f0a79cac',1,1);</v>
      </c>
    </row>
    <row r="106" spans="1:15" ht="18.75">
      <c r="A106" s="10" t="s">
        <v>555</v>
      </c>
      <c r="B106" s="3" t="s">
        <v>34</v>
      </c>
      <c r="C106" s="11" t="s">
        <v>181</v>
      </c>
      <c r="D106" s="18" t="e">
        <f t="shared" si="16"/>
        <v>#N/A</v>
      </c>
      <c r="E106" t="str">
        <f t="shared" si="24"/>
        <v>f3d08cf0-f4cd-4b5a-8461-7566962737ec</v>
      </c>
      <c r="F106" t="s">
        <v>271</v>
      </c>
      <c r="G106" t="s">
        <v>815</v>
      </c>
      <c r="H106" t="str">
        <f t="shared" si="17"/>
        <v>医生组</v>
      </c>
      <c r="I106" t="str">
        <f t="shared" si="15"/>
        <v>a5cfde23-5971-4f38-b453-179c776df0d9</v>
      </c>
      <c r="O106" t="str">
        <f t="shared" si="18"/>
        <v>insert into UsersRelation(UserID,OrganizeID,IsMain,Sort) values('33707ee7-499a-40e4-8fa4-4ecd2d884bdb','a5cfde23-5971-4f38-b453-179c776df0d9',1,1);</v>
      </c>
    </row>
    <row r="107" spans="1:15" ht="18.75">
      <c r="A107" s="10" t="s">
        <v>556</v>
      </c>
      <c r="B107" s="3" t="s">
        <v>34</v>
      </c>
      <c r="C107" s="11" t="s">
        <v>182</v>
      </c>
      <c r="D107" s="18" t="str">
        <f t="shared" si="16"/>
        <v>防保组</v>
      </c>
      <c r="E107" t="str">
        <f t="shared" si="24"/>
        <v>cc43b786-4464-49d3-ab29-e38850084127</v>
      </c>
      <c r="F107" t="s">
        <v>83</v>
      </c>
      <c r="G107" t="s">
        <v>816</v>
      </c>
      <c r="H107" t="str">
        <f t="shared" si="17"/>
        <v>副院长</v>
      </c>
      <c r="I107" t="str">
        <f t="shared" si="15"/>
        <v>76d3f0fc-e40a-4aae-b39e-a4fe4cb24d7e</v>
      </c>
      <c r="O107" t="str">
        <f t="shared" si="18"/>
        <v>insert into UsersRelation(UserID,OrganizeID,IsMain,Sort) values('2f8f6fe5-69f3-4957-a25b-50d9ca36e348','76d3f0fc-e40a-4aae-b39e-a4fe4cb24d7e',1,1);</v>
      </c>
    </row>
    <row r="108" spans="1:15" ht="18.75">
      <c r="A108" s="10" t="s">
        <v>557</v>
      </c>
      <c r="B108" s="3" t="s">
        <v>34</v>
      </c>
      <c r="C108" s="11" t="s">
        <v>183</v>
      </c>
      <c r="D108" s="18" t="str">
        <f t="shared" si="16"/>
        <v>体检中心</v>
      </c>
      <c r="E108" t="str">
        <f t="shared" si="24"/>
        <v>627fd230-4220-40fc-b8f3-35a820b8364d</v>
      </c>
      <c r="F108" t="s">
        <v>334</v>
      </c>
      <c r="G108" t="s">
        <v>817</v>
      </c>
      <c r="H108" t="str">
        <f t="shared" si="17"/>
        <v>计免组</v>
      </c>
      <c r="I108" t="str">
        <f t="shared" si="15"/>
        <v>325271a3-c532-4e46-bd59-9cefc384baec</v>
      </c>
      <c r="O108" t="str">
        <f t="shared" si="18"/>
        <v>insert into UsersRelation(UserID,OrganizeID,IsMain,Sort) values('f83c4349-99b0-4202-bd6e-521bd79a05b6','325271a3-c532-4e46-bd59-9cefc384baec',1,1);</v>
      </c>
    </row>
    <row r="109" spans="1:15" ht="18.75">
      <c r="A109" s="10" t="s">
        <v>558</v>
      </c>
      <c r="B109" s="3" t="s">
        <v>34</v>
      </c>
      <c r="C109" s="11" t="s">
        <v>184</v>
      </c>
      <c r="D109" s="18" t="e">
        <f t="shared" si="16"/>
        <v>#N/A</v>
      </c>
      <c r="E109" t="str">
        <f t="shared" si="24"/>
        <v>fe323c15-cfe0-4ff2-86af-3e62e67f2e52</v>
      </c>
      <c r="F109" t="s">
        <v>1027</v>
      </c>
      <c r="G109" t="s">
        <v>818</v>
      </c>
      <c r="H109" t="str">
        <f t="shared" si="17"/>
        <v>医生组</v>
      </c>
      <c r="I109" t="str">
        <f t="shared" si="15"/>
        <v>a5cfde23-5971-4f38-b453-179c776df0d9</v>
      </c>
      <c r="O109" t="str">
        <f t="shared" si="18"/>
        <v>insert into UsersRelation(UserID,OrganizeID,IsMain,Sort) values('230acc70-38cb-4e20-8279-52d9ccc3a40f','a5cfde23-5971-4f38-b453-179c776df0d9',1,1);</v>
      </c>
    </row>
    <row r="110" spans="1:15" ht="18.75" hidden="1">
      <c r="A110" s="10" t="s">
        <v>559</v>
      </c>
      <c r="B110" s="3" t="s">
        <v>34</v>
      </c>
      <c r="C110" s="11" t="s">
        <v>185</v>
      </c>
      <c r="D110" s="18" t="str">
        <f t="shared" si="16"/>
        <v>防保组</v>
      </c>
      <c r="F110" t="s">
        <v>141</v>
      </c>
      <c r="G110" t="s">
        <v>819</v>
      </c>
      <c r="H110" t="str">
        <f t="shared" si="17"/>
        <v>护士组</v>
      </c>
      <c r="I110" t="e">
        <f t="shared" si="15"/>
        <v>#N/A</v>
      </c>
      <c r="O110" t="e">
        <f t="shared" si="18"/>
        <v>#N/A</v>
      </c>
    </row>
    <row r="111" spans="1:15" ht="18.75">
      <c r="A111" s="10" t="s">
        <v>560</v>
      </c>
      <c r="B111" s="3" t="s">
        <v>34</v>
      </c>
      <c r="C111" s="11" t="s">
        <v>186</v>
      </c>
      <c r="D111" s="18" t="str">
        <f t="shared" si="16"/>
        <v>儿保组</v>
      </c>
      <c r="E111" t="str">
        <f t="shared" ref="E111:E114" si="25">VLOOKUP(C111,F:G,2,0)</f>
        <v>d318cb67-c4a5-4920-b95f-691139e9a265</v>
      </c>
      <c r="F111" t="s">
        <v>1028</v>
      </c>
      <c r="G111" t="s">
        <v>820</v>
      </c>
      <c r="H111" t="str">
        <f t="shared" si="17"/>
        <v>门诊组</v>
      </c>
      <c r="I111" t="str">
        <f t="shared" si="15"/>
        <v>591c59c4-e747-4b0e-a37f-f5ae81ef07de</v>
      </c>
      <c r="O111" t="str">
        <f t="shared" si="18"/>
        <v>insert into UsersRelation(UserID,OrganizeID,IsMain,Sort) values('1e3d5b33-34ed-45e5-a82d-548d77eb7de9','591c59c4-e747-4b0e-a37f-f5ae81ef07de',1,1);</v>
      </c>
    </row>
    <row r="112" spans="1:15" ht="18.75">
      <c r="A112" s="10" t="s">
        <v>561</v>
      </c>
      <c r="B112" s="3" t="s">
        <v>34</v>
      </c>
      <c r="C112" s="11" t="s">
        <v>187</v>
      </c>
      <c r="D112" s="18" t="str">
        <f t="shared" si="16"/>
        <v>儿保组</v>
      </c>
      <c r="E112" t="str">
        <f t="shared" si="25"/>
        <v>fb10a689-57c8-4658-a360-1ba3f63425a4</v>
      </c>
      <c r="F112" t="s">
        <v>198</v>
      </c>
      <c r="G112" s="23" t="s">
        <v>1149</v>
      </c>
      <c r="H112" t="str">
        <f t="shared" si="17"/>
        <v>工会</v>
      </c>
      <c r="I112" t="str">
        <f t="shared" si="15"/>
        <v>3c616537-dc6d-4934-a090-684f2acbf947</v>
      </c>
      <c r="O112" t="str">
        <f t="shared" si="18"/>
        <v>insert into UsersRelation(UserID,OrganizeID,IsMain,Sort) values('970797ee-0ca0-4e21-a74f-54981dac5fcc','3c616537-dc6d-4934-a090-684f2acbf947',1,1);</v>
      </c>
    </row>
    <row r="113" spans="1:15" ht="18.75">
      <c r="A113" s="10" t="s">
        <v>562</v>
      </c>
      <c r="B113" s="3" t="s">
        <v>34</v>
      </c>
      <c r="C113" s="11" t="s">
        <v>188</v>
      </c>
      <c r="D113" s="18" t="str">
        <f t="shared" si="16"/>
        <v>妇产科</v>
      </c>
      <c r="E113" t="str">
        <f t="shared" si="25"/>
        <v>62338b3f-f23b-4130-af9d-d0e35968e28d</v>
      </c>
      <c r="F113" t="s">
        <v>370</v>
      </c>
      <c r="G113" t="s">
        <v>821</v>
      </c>
      <c r="H113" t="str">
        <f t="shared" si="17"/>
        <v>GP助理组</v>
      </c>
      <c r="I113" t="str">
        <f t="shared" si="15"/>
        <v>8d9afb64-3a33-49b3-b962-6e6aaa0fced8</v>
      </c>
      <c r="O113" t="str">
        <f t="shared" si="18"/>
        <v>insert into UsersRelation(UserID,OrganizeID,IsMain,Sort) values('b4828a88-9bc4-4504-9292-5661807bda43','8d9afb64-3a33-49b3-b962-6e6aaa0fced8',1,1);</v>
      </c>
    </row>
    <row r="114" spans="1:15" ht="18.75">
      <c r="A114" s="10" t="s">
        <v>563</v>
      </c>
      <c r="B114" s="3" t="s">
        <v>34</v>
      </c>
      <c r="C114" s="11" t="s">
        <v>189</v>
      </c>
      <c r="D114" s="18" t="str">
        <f t="shared" si="16"/>
        <v>防保组</v>
      </c>
      <c r="E114" t="str">
        <f t="shared" si="25"/>
        <v>78b09956-0bff-476c-9450-7524414993cb</v>
      </c>
      <c r="F114" t="s">
        <v>137</v>
      </c>
      <c r="G114" t="s">
        <v>822</v>
      </c>
      <c r="H114" t="str">
        <f t="shared" si="17"/>
        <v>门诊组</v>
      </c>
      <c r="I114" t="str">
        <f t="shared" si="15"/>
        <v>591c59c4-e747-4b0e-a37f-f5ae81ef07de</v>
      </c>
      <c r="O114" t="str">
        <f t="shared" si="18"/>
        <v>insert into UsersRelation(UserID,OrganizeID,IsMain,Sort) values('037ecbfb-4fe4-4d36-b4fe-56b47e3c5f9d','591c59c4-e747-4b0e-a37f-f5ae81ef07de',1,1);</v>
      </c>
    </row>
    <row r="115" spans="1:15" ht="18.75" hidden="1">
      <c r="A115" s="10" t="s">
        <v>564</v>
      </c>
      <c r="B115" s="3" t="s">
        <v>34</v>
      </c>
      <c r="C115" s="11" t="s">
        <v>190</v>
      </c>
      <c r="D115" s="18" t="str">
        <f t="shared" si="16"/>
        <v>申北服务点</v>
      </c>
      <c r="F115" t="s">
        <v>313</v>
      </c>
      <c r="G115" t="s">
        <v>823</v>
      </c>
      <c r="H115" t="str">
        <f t="shared" si="17"/>
        <v>行政后勤组</v>
      </c>
      <c r="I115" t="e">
        <f t="shared" si="15"/>
        <v>#N/A</v>
      </c>
      <c r="O115" t="e">
        <f t="shared" si="18"/>
        <v>#N/A</v>
      </c>
    </row>
    <row r="116" spans="1:15" ht="18.75" hidden="1">
      <c r="A116" s="10" t="s">
        <v>565</v>
      </c>
      <c r="B116" s="3" t="s">
        <v>34</v>
      </c>
      <c r="C116" s="11" t="s">
        <v>191</v>
      </c>
      <c r="D116" s="18" t="str">
        <f t="shared" si="16"/>
        <v>一病区</v>
      </c>
      <c r="F116" t="s">
        <v>329</v>
      </c>
      <c r="G116" t="s">
        <v>824</v>
      </c>
      <c r="H116" t="str">
        <f t="shared" si="17"/>
        <v>护士组</v>
      </c>
      <c r="I116" t="e">
        <f t="shared" si="15"/>
        <v>#N/A</v>
      </c>
      <c r="O116" t="e">
        <f t="shared" si="18"/>
        <v>#N/A</v>
      </c>
    </row>
    <row r="117" spans="1:15" ht="18.75">
      <c r="A117" s="10" t="s">
        <v>566</v>
      </c>
      <c r="B117" s="3" t="s">
        <v>34</v>
      </c>
      <c r="C117" s="11" t="s">
        <v>192</v>
      </c>
      <c r="D117" s="18" t="str">
        <f t="shared" si="16"/>
        <v>医生组</v>
      </c>
      <c r="E117" t="str">
        <f t="shared" ref="E117:E120" si="26">VLOOKUP(C117,F:G,2,0)</f>
        <v>c6e7ccd7-7033-4090-b035-64ef6cd86217</v>
      </c>
      <c r="F117" t="s">
        <v>237</v>
      </c>
      <c r="G117" t="s">
        <v>825</v>
      </c>
      <c r="H117" t="str">
        <f t="shared" si="17"/>
        <v>GP助理组</v>
      </c>
      <c r="I117" t="str">
        <f t="shared" si="15"/>
        <v>8d9afb64-3a33-49b3-b962-6e6aaa0fced8</v>
      </c>
      <c r="O117" t="str">
        <f t="shared" si="18"/>
        <v>insert into UsersRelation(UserID,OrganizeID,IsMain,Sort) values('8989b52e-bcd2-43c8-aa2c-5945c48a1818','8d9afb64-3a33-49b3-b962-6e6aaa0fced8',1,1);</v>
      </c>
    </row>
    <row r="118" spans="1:15" ht="18.75">
      <c r="A118" s="10" t="s">
        <v>567</v>
      </c>
      <c r="B118" s="3" t="s">
        <v>34</v>
      </c>
      <c r="C118" s="11" t="s">
        <v>193</v>
      </c>
      <c r="D118" s="18" t="str">
        <f t="shared" si="16"/>
        <v>信息科</v>
      </c>
      <c r="E118" t="str">
        <f t="shared" si="26"/>
        <v>98088423-af17-434c-8027-17b77d0492db</v>
      </c>
      <c r="F118" t="s">
        <v>85</v>
      </c>
      <c r="G118" t="s">
        <v>826</v>
      </c>
      <c r="H118" t="str">
        <f t="shared" si="17"/>
        <v>中医针伤科</v>
      </c>
      <c r="I118" t="str">
        <f t="shared" si="15"/>
        <v>795f4247-d5ef-4a5d-9d9c-864b7428356e</v>
      </c>
      <c r="O118" t="str">
        <f t="shared" si="18"/>
        <v>insert into UsersRelation(UserID,OrganizeID,IsMain,Sort) values('19769153-de12-4aa1-8f2d-5a563e7a99ec','795f4247-d5ef-4a5d-9d9c-864b7428356e',1,1);</v>
      </c>
    </row>
    <row r="119" spans="1:15" ht="18.75">
      <c r="A119" s="10" t="s">
        <v>568</v>
      </c>
      <c r="B119" s="3" t="s">
        <v>34</v>
      </c>
      <c r="C119" s="11" t="s">
        <v>194</v>
      </c>
      <c r="D119" s="18" t="str">
        <f t="shared" si="16"/>
        <v>一病区</v>
      </c>
      <c r="E119" t="str">
        <f t="shared" si="26"/>
        <v>c94cc99c-09f3-44e5-af93-240cbec3e2f6</v>
      </c>
      <c r="F119" t="s">
        <v>364</v>
      </c>
      <c r="G119" t="s">
        <v>827</v>
      </c>
      <c r="H119" t="str">
        <f t="shared" si="17"/>
        <v>GP助理组</v>
      </c>
      <c r="I119" t="str">
        <f t="shared" si="15"/>
        <v>8d9afb64-3a33-49b3-b962-6e6aaa0fced8</v>
      </c>
      <c r="O119" t="str">
        <f t="shared" si="18"/>
        <v>insert into UsersRelation(UserID,OrganizeID,IsMain,Sort) values('0436ad3c-793e-4271-be30-5cc1071262f4','8d9afb64-3a33-49b3-b962-6e6aaa0fced8',1,1);</v>
      </c>
    </row>
    <row r="120" spans="1:15" ht="18.75">
      <c r="A120" s="10" t="s">
        <v>579</v>
      </c>
      <c r="B120" s="3" t="s">
        <v>15</v>
      </c>
      <c r="C120" s="11" t="s">
        <v>195</v>
      </c>
      <c r="D120" s="18" t="str">
        <f t="shared" si="16"/>
        <v>防保组</v>
      </c>
      <c r="E120" t="str">
        <f t="shared" si="26"/>
        <v>6fce2932-94da-4c61-9957-148e18f6498a</v>
      </c>
      <c r="F120" t="s">
        <v>1029</v>
      </c>
      <c r="G120" t="s">
        <v>828</v>
      </c>
      <c r="H120" t="str">
        <f t="shared" si="17"/>
        <v>儿保组</v>
      </c>
      <c r="I120" t="str">
        <f t="shared" si="15"/>
        <v>76eced0d-a532-428c-a8c5-b927750c45fc</v>
      </c>
      <c r="O120" t="str">
        <f t="shared" si="18"/>
        <v>insert into UsersRelation(UserID,OrganizeID,IsMain,Sort) values('60ff27dc-89d0-4f10-975e-5d69728f0ffe','76eced0d-a532-428c-a8c5-b927750c45fc',1,1);</v>
      </c>
    </row>
    <row r="121" spans="1:15" ht="18.75" hidden="1">
      <c r="A121" s="10" t="s">
        <v>570</v>
      </c>
      <c r="B121" s="3" t="s">
        <v>15</v>
      </c>
      <c r="C121" s="11" t="s">
        <v>196</v>
      </c>
      <c r="D121" s="18" t="e">
        <f t="shared" si="16"/>
        <v>#N/A</v>
      </c>
      <c r="F121" t="s">
        <v>348</v>
      </c>
      <c r="G121" t="s">
        <v>829</v>
      </c>
      <c r="H121" t="str">
        <f t="shared" si="17"/>
        <v>护士组</v>
      </c>
      <c r="I121" t="e">
        <f t="shared" si="15"/>
        <v>#N/A</v>
      </c>
      <c r="O121" t="e">
        <f t="shared" si="18"/>
        <v>#N/A</v>
      </c>
    </row>
    <row r="122" spans="1:15" ht="18.75" hidden="1">
      <c r="A122" s="10" t="s">
        <v>571</v>
      </c>
      <c r="B122" s="3" t="s">
        <v>15</v>
      </c>
      <c r="C122" s="11" t="s">
        <v>197</v>
      </c>
      <c r="D122" s="18" t="str">
        <f t="shared" si="16"/>
        <v>防保组</v>
      </c>
      <c r="F122" t="s">
        <v>255</v>
      </c>
      <c r="G122" t="s">
        <v>830</v>
      </c>
      <c r="H122" t="str">
        <f t="shared" si="17"/>
        <v>行政后勤组</v>
      </c>
      <c r="I122" t="e">
        <f t="shared" si="15"/>
        <v>#N/A</v>
      </c>
      <c r="O122" t="e">
        <f t="shared" si="18"/>
        <v>#N/A</v>
      </c>
    </row>
    <row r="123" spans="1:15" ht="18.75">
      <c r="A123" s="10" t="s">
        <v>572</v>
      </c>
      <c r="B123" s="3" t="s">
        <v>15</v>
      </c>
      <c r="C123" s="11" t="s">
        <v>1148</v>
      </c>
      <c r="D123" s="18" t="str">
        <f t="shared" si="16"/>
        <v>工会</v>
      </c>
      <c r="E123" t="str">
        <f t="shared" ref="E123:E129" si="27">VLOOKUP(C123,F:G,2,0)</f>
        <v>970797ee-0ca0-4e21-a74f-54981dac5fcc</v>
      </c>
      <c r="F123" t="s">
        <v>169</v>
      </c>
      <c r="G123" t="s">
        <v>831</v>
      </c>
      <c r="H123" t="str">
        <f t="shared" si="17"/>
        <v>检验组</v>
      </c>
      <c r="I123" t="str">
        <f t="shared" si="15"/>
        <v>61fd7600-43a0-41ea-be1b-3f435e88cc20</v>
      </c>
      <c r="O123" t="str">
        <f t="shared" si="18"/>
        <v>insert into UsersRelation(UserID,OrganizeID,IsMain,Sort) values('c9c08bb4-43f9-43b4-9070-600d0e67e53e','61fd7600-43a0-41ea-be1b-3f435e88cc20',1,1);</v>
      </c>
    </row>
    <row r="124" spans="1:15" ht="18.75">
      <c r="A124" s="10" t="s">
        <v>573</v>
      </c>
      <c r="B124" s="3" t="s">
        <v>15</v>
      </c>
      <c r="C124" s="11" t="s">
        <v>199</v>
      </c>
      <c r="D124" s="18" t="str">
        <f t="shared" si="16"/>
        <v>财务科</v>
      </c>
      <c r="E124" t="str">
        <f t="shared" si="27"/>
        <v>f15989e0-2092-4b25-ba87-718a19689658</v>
      </c>
      <c r="F124" t="s">
        <v>1030</v>
      </c>
      <c r="G124" t="s">
        <v>832</v>
      </c>
      <c r="H124" t="str">
        <f t="shared" si="17"/>
        <v>办公室</v>
      </c>
      <c r="I124" t="str">
        <f t="shared" si="15"/>
        <v>e4a0a03f-9c48-4af3-a0fb-4e5aba3db040</v>
      </c>
      <c r="O124" t="str">
        <f t="shared" si="18"/>
        <v>insert into UsersRelation(UserID,OrganizeID,IsMain,Sort) values('8276cfbc-f101-4b34-841f-6066647eafc3','e4a0a03f-9c48-4af3-a0fb-4e5aba3db040',1,1);</v>
      </c>
    </row>
    <row r="125" spans="1:15" ht="18.75">
      <c r="A125" s="10" t="s">
        <v>574</v>
      </c>
      <c r="B125" s="3" t="s">
        <v>15</v>
      </c>
      <c r="C125" s="11" t="s">
        <v>200</v>
      </c>
      <c r="D125" s="18" t="str">
        <f t="shared" si="16"/>
        <v>财务科</v>
      </c>
      <c r="E125" t="str">
        <f t="shared" si="27"/>
        <v>da8eea34-016f-4a03-b18c-d8476489f60a</v>
      </c>
      <c r="F125" t="s">
        <v>102</v>
      </c>
      <c r="G125" t="s">
        <v>833</v>
      </c>
      <c r="H125" t="str">
        <f t="shared" si="17"/>
        <v>外科</v>
      </c>
      <c r="I125" t="str">
        <f t="shared" si="15"/>
        <v>1757cb3c-984b-4ae6-8b74-0e2e53a3c408</v>
      </c>
      <c r="O125" t="str">
        <f t="shared" si="18"/>
        <v>insert into UsersRelation(UserID,OrganizeID,IsMain,Sort) values('75dcd0a7-01b0-4fd6-991e-60c41da0e2a0','1757cb3c-984b-4ae6-8b74-0e2e53a3c408',1,1);</v>
      </c>
    </row>
    <row r="126" spans="1:15" ht="18.75">
      <c r="A126" s="10" t="s">
        <v>575</v>
      </c>
      <c r="B126" s="3" t="s">
        <v>15</v>
      </c>
      <c r="C126" s="11" t="s">
        <v>201</v>
      </c>
      <c r="D126" s="18" t="str">
        <f t="shared" si="16"/>
        <v>计免组</v>
      </c>
      <c r="E126" t="str">
        <f t="shared" si="27"/>
        <v>2efa8a60-c772-452b-b318-a5cc59af136b</v>
      </c>
      <c r="F126" t="s">
        <v>216</v>
      </c>
      <c r="G126" t="s">
        <v>834</v>
      </c>
      <c r="H126" t="str">
        <f t="shared" si="17"/>
        <v>西药房</v>
      </c>
      <c r="I126" t="str">
        <f t="shared" si="15"/>
        <v>5da615b4-249e-4999-adc0-68409f8810cf</v>
      </c>
      <c r="O126" t="str">
        <f t="shared" si="18"/>
        <v>insert into UsersRelation(UserID,OrganizeID,IsMain,Sort) values('95e63e0c-dc92-4b73-a231-62169bb47dc7','5da615b4-249e-4999-adc0-68409f8810cf',1,1);</v>
      </c>
    </row>
    <row r="127" spans="1:15" ht="18.75">
      <c r="A127" s="10" t="s">
        <v>576</v>
      </c>
      <c r="B127" s="3" t="s">
        <v>15</v>
      </c>
      <c r="C127" s="11" t="s">
        <v>202</v>
      </c>
      <c r="D127" s="18" t="str">
        <f t="shared" si="16"/>
        <v>财务科</v>
      </c>
      <c r="E127" t="str">
        <f t="shared" si="27"/>
        <v>6ec2e875-1b62-411b-b8d5-4e9566d41d0f</v>
      </c>
      <c r="F127" t="s">
        <v>286</v>
      </c>
      <c r="G127" t="s">
        <v>835</v>
      </c>
      <c r="H127" t="str">
        <f t="shared" si="17"/>
        <v>药库</v>
      </c>
      <c r="I127" t="str">
        <f t="shared" si="15"/>
        <v>895ad369-b244-488b-9f14-ef2b0aabe7fd</v>
      </c>
      <c r="O127" t="str">
        <f t="shared" si="18"/>
        <v>insert into UsersRelation(UserID,OrganizeID,IsMain,Sort) values('b13d5227-7358-4a96-b9f2-630e9ade8f9d','895ad369-b244-488b-9f14-ef2b0aabe7fd',1,1);</v>
      </c>
    </row>
    <row r="128" spans="1:15" ht="18.75">
      <c r="A128" s="10" t="s">
        <v>577</v>
      </c>
      <c r="B128" s="3" t="s">
        <v>15</v>
      </c>
      <c r="C128" s="11" t="s">
        <v>203</v>
      </c>
      <c r="D128" s="18" t="e">
        <f t="shared" si="16"/>
        <v>#N/A</v>
      </c>
      <c r="E128" t="str">
        <f t="shared" si="27"/>
        <v>eceb502e-19b6-450a-a78b-c7469adb5204</v>
      </c>
      <c r="F128" t="s">
        <v>259</v>
      </c>
      <c r="G128" t="s">
        <v>836</v>
      </c>
      <c r="H128" t="str">
        <f t="shared" si="17"/>
        <v>一病区</v>
      </c>
      <c r="I128" t="str">
        <f t="shared" si="15"/>
        <v>2eb754c6-ce31-4ac1-b0a2-64af1989f6d9</v>
      </c>
      <c r="O128" t="str">
        <f t="shared" si="18"/>
        <v>insert into UsersRelation(UserID,OrganizeID,IsMain,Sort) values('10c0c67c-7d81-4c76-a973-63378b0e36b2','2eb754c6-ce31-4ac1-b0a2-64af1989f6d9',1,1);</v>
      </c>
    </row>
    <row r="129" spans="1:15" ht="18.75">
      <c r="A129" s="10" t="s">
        <v>578</v>
      </c>
      <c r="B129" s="3" t="s">
        <v>15</v>
      </c>
      <c r="C129" s="11" t="s">
        <v>204</v>
      </c>
      <c r="D129" s="18" t="str">
        <f t="shared" si="16"/>
        <v>GP助理组</v>
      </c>
      <c r="E129" t="str">
        <f t="shared" si="27"/>
        <v>3135b28e-6887-4e91-9619-a5e51b058160</v>
      </c>
      <c r="F129" t="s">
        <v>293</v>
      </c>
      <c r="G129" t="s">
        <v>837</v>
      </c>
      <c r="H129" t="str">
        <f t="shared" si="17"/>
        <v>门诊组</v>
      </c>
      <c r="I129" t="str">
        <f t="shared" ref="I129:I192" si="28">VLOOKUP(H129,J:K,2,0)</f>
        <v>591c59c4-e747-4b0e-a37f-f5ae81ef07de</v>
      </c>
      <c r="O129" t="str">
        <f t="shared" si="18"/>
        <v>insert into UsersRelation(UserID,OrganizeID,IsMain,Sort) values('02aa3c1a-185e-4cf3-aea7-6424f268f0d8','591c59c4-e747-4b0e-a37f-f5ae81ef07de',1,1);</v>
      </c>
    </row>
    <row r="130" spans="1:15" ht="18.75" hidden="1">
      <c r="A130" s="10" t="s">
        <v>689</v>
      </c>
      <c r="B130" s="3" t="s">
        <v>16</v>
      </c>
      <c r="C130" s="11" t="s">
        <v>205</v>
      </c>
      <c r="D130" s="18" t="str">
        <f t="shared" ref="D130:D193" si="29">VLOOKUP(C130,A:B,2,0)</f>
        <v>GP助理组</v>
      </c>
      <c r="F130" t="s">
        <v>272</v>
      </c>
      <c r="G130" t="s">
        <v>838</v>
      </c>
      <c r="H130" t="e">
        <f t="shared" ref="H130:H193" si="30">VLOOKUP(F130,A:B,2,0)</f>
        <v>#N/A</v>
      </c>
      <c r="I130" t="e">
        <f t="shared" si="28"/>
        <v>#N/A</v>
      </c>
      <c r="O130" t="e">
        <f t="shared" ref="O130:O193" si="31">"insert into UsersRelation(UserID,OrganizeID,IsMain,Sort) values('"&amp;G130&amp;"','"&amp;I130&amp;"',1,1);"</f>
        <v>#N/A</v>
      </c>
    </row>
    <row r="131" spans="1:15" ht="18.75">
      <c r="A131" s="22" t="s">
        <v>680</v>
      </c>
      <c r="B131" s="3" t="s">
        <v>16</v>
      </c>
      <c r="C131" s="11" t="s">
        <v>206</v>
      </c>
      <c r="D131" s="18" t="str">
        <f t="shared" si="29"/>
        <v>医务科</v>
      </c>
      <c r="E131" t="str">
        <f t="shared" ref="E131:E132" si="32">VLOOKUP(C131,F:G,2,0)</f>
        <v>b5ae6c24-a9c2-4949-bb9c-6b04254af37f</v>
      </c>
      <c r="F131" t="s">
        <v>297</v>
      </c>
      <c r="G131" t="s">
        <v>839</v>
      </c>
      <c r="H131" t="str">
        <f t="shared" si="30"/>
        <v>中医针伤科</v>
      </c>
      <c r="I131" t="str">
        <f t="shared" si="28"/>
        <v>795f4247-d5ef-4a5d-9d9c-864b7428356e</v>
      </c>
      <c r="O131" t="str">
        <f t="shared" si="31"/>
        <v>insert into UsersRelation(UserID,OrganizeID,IsMain,Sort) values('16477630-752e-4fd5-9ec5-64b0c4af7d82','795f4247-d5ef-4a5d-9d9c-864b7428356e',1,1);</v>
      </c>
    </row>
    <row r="132" spans="1:15" ht="18.75">
      <c r="A132" s="22" t="s">
        <v>681</v>
      </c>
      <c r="B132" s="3" t="s">
        <v>16</v>
      </c>
      <c r="C132" s="11" t="s">
        <v>207</v>
      </c>
      <c r="D132" s="18" t="e">
        <f t="shared" si="29"/>
        <v>#N/A</v>
      </c>
      <c r="E132" t="str">
        <f t="shared" si="32"/>
        <v>135b1fb2-2f04-4fce-a915-9e6a3f8a3e79</v>
      </c>
      <c r="F132" t="s">
        <v>192</v>
      </c>
      <c r="G132" t="s">
        <v>840</v>
      </c>
      <c r="H132" t="str">
        <f t="shared" si="30"/>
        <v>医生组</v>
      </c>
      <c r="I132" t="str">
        <f t="shared" si="28"/>
        <v>a5cfde23-5971-4f38-b453-179c776df0d9</v>
      </c>
      <c r="O132" t="str">
        <f t="shared" si="31"/>
        <v>insert into UsersRelation(UserID,OrganizeID,IsMain,Sort) values('c6e7ccd7-7033-4090-b035-64ef6cd86217','a5cfde23-5971-4f38-b453-179c776df0d9',1,1);</v>
      </c>
    </row>
    <row r="133" spans="1:15" ht="18.75" hidden="1">
      <c r="A133" s="22" t="s">
        <v>682</v>
      </c>
      <c r="B133" s="3" t="s">
        <v>16</v>
      </c>
      <c r="C133" s="11" t="s">
        <v>208</v>
      </c>
      <c r="D133" s="18" t="str">
        <f t="shared" si="29"/>
        <v>挂号收费处</v>
      </c>
      <c r="F133" t="s">
        <v>230</v>
      </c>
      <c r="G133" t="s">
        <v>841</v>
      </c>
      <c r="H133" t="str">
        <f t="shared" si="30"/>
        <v>瓶北服务点</v>
      </c>
      <c r="I133" t="e">
        <f t="shared" si="28"/>
        <v>#N/A</v>
      </c>
      <c r="O133" t="e">
        <f t="shared" si="31"/>
        <v>#N/A</v>
      </c>
    </row>
    <row r="134" spans="1:15" ht="18.75">
      <c r="A134" s="22" t="s">
        <v>683</v>
      </c>
      <c r="B134" s="3" t="s">
        <v>16</v>
      </c>
      <c r="C134" s="11" t="s">
        <v>209</v>
      </c>
      <c r="D134" s="18" t="str">
        <f t="shared" si="29"/>
        <v>人事科</v>
      </c>
      <c r="E134" t="str">
        <f t="shared" ref="E134:E136" si="33">VLOOKUP(C134,F:G,2,0)</f>
        <v>9e169ab7-ef14-41f5-957f-06bb20fdc3f6</v>
      </c>
      <c r="F134" t="s">
        <v>274</v>
      </c>
      <c r="G134" t="s">
        <v>842</v>
      </c>
      <c r="H134" t="str">
        <f t="shared" si="30"/>
        <v>二病区</v>
      </c>
      <c r="I134" t="str">
        <f t="shared" si="28"/>
        <v>b93a372e-74e7-465b-8003-5802698ea55f</v>
      </c>
      <c r="O134" t="str">
        <f t="shared" si="31"/>
        <v>insert into UsersRelation(UserID,OrganizeID,IsMain,Sort) values('fc14cd44-847b-462a-80a6-653423f77519','b93a372e-74e7-465b-8003-5802698ea55f',1,1);</v>
      </c>
    </row>
    <row r="135" spans="1:15" ht="18.75">
      <c r="A135" s="22" t="s">
        <v>684</v>
      </c>
      <c r="B135" s="3" t="s">
        <v>16</v>
      </c>
      <c r="C135" s="11" t="s">
        <v>210</v>
      </c>
      <c r="D135" s="18" t="str">
        <f t="shared" si="29"/>
        <v>办公室</v>
      </c>
      <c r="E135" t="str">
        <f t="shared" si="33"/>
        <v>7134e183-f71f-4bfc-85d4-15c24249cd6f</v>
      </c>
      <c r="F135" t="s">
        <v>1031</v>
      </c>
      <c r="G135" t="s">
        <v>843</v>
      </c>
      <c r="H135" t="str">
        <f t="shared" si="30"/>
        <v>检验组</v>
      </c>
      <c r="I135" t="str">
        <f t="shared" si="28"/>
        <v>61fd7600-43a0-41ea-be1b-3f435e88cc20</v>
      </c>
      <c r="O135" t="str">
        <f t="shared" si="31"/>
        <v>insert into UsersRelation(UserID,OrganizeID,IsMain,Sort) values('7ffd18de-15c6-4017-8a94-6579413d0bc3','61fd7600-43a0-41ea-be1b-3f435e88cc20',1,1);</v>
      </c>
    </row>
    <row r="136" spans="1:15" ht="18.75">
      <c r="A136" s="22" t="s">
        <v>685</v>
      </c>
      <c r="B136" s="3" t="s">
        <v>16</v>
      </c>
      <c r="C136" s="11" t="s">
        <v>211</v>
      </c>
      <c r="D136" s="18" t="str">
        <f t="shared" si="29"/>
        <v>办公室</v>
      </c>
      <c r="E136" t="str">
        <f t="shared" si="33"/>
        <v>177b8b84-8e18-4937-8923-420c960b8a3f</v>
      </c>
      <c r="F136" t="s">
        <v>350</v>
      </c>
      <c r="G136" t="s">
        <v>844</v>
      </c>
      <c r="H136" t="str">
        <f t="shared" si="30"/>
        <v>医生组</v>
      </c>
      <c r="I136" t="str">
        <f t="shared" si="28"/>
        <v>a5cfde23-5971-4f38-b453-179c776df0d9</v>
      </c>
      <c r="O136" t="str">
        <f t="shared" si="31"/>
        <v>insert into UsersRelation(UserID,OrganizeID,IsMain,Sort) values('a5cbc2c9-a72b-40df-a89b-686c7d557ab5','a5cfde23-5971-4f38-b453-179c776df0d9',1,1);</v>
      </c>
    </row>
    <row r="137" spans="1:15" ht="18.75" hidden="1">
      <c r="A137" s="22" t="s">
        <v>686</v>
      </c>
      <c r="B137" s="3" t="s">
        <v>16</v>
      </c>
      <c r="C137" s="11" t="s">
        <v>212</v>
      </c>
      <c r="D137" s="18" t="str">
        <f t="shared" si="29"/>
        <v>挂号收费处</v>
      </c>
      <c r="F137" t="s">
        <v>190</v>
      </c>
      <c r="G137" t="s">
        <v>845</v>
      </c>
      <c r="H137" t="str">
        <f t="shared" si="30"/>
        <v>申北服务点</v>
      </c>
      <c r="I137" t="e">
        <f t="shared" si="28"/>
        <v>#N/A</v>
      </c>
      <c r="O137" t="e">
        <f t="shared" si="31"/>
        <v>#N/A</v>
      </c>
    </row>
    <row r="138" spans="1:15" ht="18.75">
      <c r="A138" s="22" t="s">
        <v>687</v>
      </c>
      <c r="B138" s="3" t="s">
        <v>16</v>
      </c>
      <c r="C138" s="11" t="s">
        <v>213</v>
      </c>
      <c r="D138" s="18" t="str">
        <f t="shared" si="29"/>
        <v>总务科</v>
      </c>
      <c r="E138" t="str">
        <f t="shared" ref="E138:E139" si="34">VLOOKUP(C138,F:G,2,0)</f>
        <v>a7ccdd08-85cb-4207-8636-17b61198b890</v>
      </c>
      <c r="F138" t="s">
        <v>1032</v>
      </c>
      <c r="G138" t="s">
        <v>846</v>
      </c>
      <c r="H138" t="str">
        <f t="shared" si="30"/>
        <v>GP助理组</v>
      </c>
      <c r="I138" t="str">
        <f t="shared" si="28"/>
        <v>8d9afb64-3a33-49b3-b962-6e6aaa0fced8</v>
      </c>
      <c r="O138" t="str">
        <f t="shared" si="31"/>
        <v>insert into UsersRelation(UserID,OrganizeID,IsMain,Sort) values('5632ea19-83ac-4ba2-ae12-68b8b3083183','8d9afb64-3a33-49b3-b962-6e6aaa0fced8',1,1);</v>
      </c>
    </row>
    <row r="139" spans="1:15" ht="18.75">
      <c r="A139" s="22" t="s">
        <v>688</v>
      </c>
      <c r="B139" s="3" t="s">
        <v>16</v>
      </c>
      <c r="C139" s="11" t="s">
        <v>214</v>
      </c>
      <c r="D139" s="18" t="e">
        <f t="shared" si="29"/>
        <v>#N/A</v>
      </c>
      <c r="E139" t="str">
        <f t="shared" si="34"/>
        <v>3085c17e-e01a-4fb7-b78e-99c047b23a79</v>
      </c>
      <c r="F139" t="s">
        <v>186</v>
      </c>
      <c r="G139" t="s">
        <v>847</v>
      </c>
      <c r="H139" t="str">
        <f t="shared" si="30"/>
        <v>儿保组</v>
      </c>
      <c r="I139" t="str">
        <f t="shared" si="28"/>
        <v>76eced0d-a532-428c-a8c5-b927750c45fc</v>
      </c>
      <c r="O139" t="str">
        <f t="shared" si="31"/>
        <v>insert into UsersRelation(UserID,OrganizeID,IsMain,Sort) values('d318cb67-c4a5-4920-b95f-691139e9a265','76eced0d-a532-428c-a8c5-b927750c45fc',1,1);</v>
      </c>
    </row>
    <row r="140" spans="1:15" ht="18.75" hidden="1">
      <c r="A140" s="21" t="s">
        <v>601</v>
      </c>
      <c r="B140" s="3" t="s">
        <v>49</v>
      </c>
      <c r="C140" s="11" t="s">
        <v>215</v>
      </c>
      <c r="D140" s="18" t="str">
        <f t="shared" si="29"/>
        <v>护士组</v>
      </c>
      <c r="F140" t="s">
        <v>121</v>
      </c>
      <c r="G140" t="s">
        <v>848</v>
      </c>
      <c r="H140" t="str">
        <f t="shared" si="30"/>
        <v>护士组</v>
      </c>
      <c r="I140" t="e">
        <f t="shared" si="28"/>
        <v>#N/A</v>
      </c>
      <c r="O140" t="e">
        <f t="shared" si="31"/>
        <v>#N/A</v>
      </c>
    </row>
    <row r="141" spans="1:15" ht="18.75" hidden="1">
      <c r="A141" s="21" t="s">
        <v>599</v>
      </c>
      <c r="B141" s="3" t="s">
        <v>49</v>
      </c>
      <c r="C141" s="11" t="s">
        <v>216</v>
      </c>
      <c r="D141" s="18" t="str">
        <f t="shared" si="29"/>
        <v>西药房</v>
      </c>
      <c r="F141" t="s">
        <v>196</v>
      </c>
      <c r="G141" t="s">
        <v>849</v>
      </c>
      <c r="H141" t="e">
        <f t="shared" si="30"/>
        <v>#N/A</v>
      </c>
      <c r="I141" t="e">
        <f t="shared" si="28"/>
        <v>#N/A</v>
      </c>
      <c r="O141" t="e">
        <f t="shared" si="31"/>
        <v>#N/A</v>
      </c>
    </row>
    <row r="142" spans="1:15" ht="18.75">
      <c r="A142" s="21" t="s">
        <v>600</v>
      </c>
      <c r="B142" s="3" t="s">
        <v>49</v>
      </c>
      <c r="C142" s="11" t="s">
        <v>217</v>
      </c>
      <c r="D142" s="18" t="e">
        <f t="shared" si="29"/>
        <v>#N/A</v>
      </c>
      <c r="E142" t="str">
        <f t="shared" ref="E142:E145" si="35">VLOOKUP(C142,F:G,2,0)</f>
        <v>4551f700-a125-4b6b-9564-374ea7e6b396</v>
      </c>
      <c r="F142" t="s">
        <v>1033</v>
      </c>
      <c r="G142" t="s">
        <v>850</v>
      </c>
      <c r="H142" t="str">
        <f t="shared" si="30"/>
        <v>门诊组</v>
      </c>
      <c r="I142" t="str">
        <f t="shared" si="28"/>
        <v>591c59c4-e747-4b0e-a37f-f5ae81ef07de</v>
      </c>
      <c r="O142" t="str">
        <f t="shared" si="31"/>
        <v>insert into UsersRelation(UserID,OrganizeID,IsMain,Sort) values('9b5c4e7d-a003-4621-ae93-6a66fe65809c','591c59c4-e747-4b0e-a37f-f5ae81ef07de',1,1);</v>
      </c>
    </row>
    <row r="143" spans="1:15" ht="18.75">
      <c r="A143" s="10" t="s">
        <v>623</v>
      </c>
      <c r="B143" s="3" t="s">
        <v>50</v>
      </c>
      <c r="C143" s="11" t="s">
        <v>218</v>
      </c>
      <c r="D143" s="18" t="str">
        <f t="shared" si="29"/>
        <v>妇产科</v>
      </c>
      <c r="E143" t="str">
        <f t="shared" si="35"/>
        <v>3306995a-1297-4bac-ab48-79fb02142058</v>
      </c>
      <c r="F143" t="s">
        <v>1034</v>
      </c>
      <c r="G143" t="s">
        <v>851</v>
      </c>
      <c r="H143" t="str">
        <f t="shared" si="30"/>
        <v>医务科</v>
      </c>
      <c r="I143" t="str">
        <f t="shared" si="28"/>
        <v>d8afce90-a11c-4881-91cf-4d5d43e6389f</v>
      </c>
      <c r="O143" t="str">
        <f t="shared" si="31"/>
        <v>insert into UsersRelation(UserID,OrganizeID,IsMain,Sort) values('b5ae6c24-a9c2-4949-bb9c-6b04254af37f','d8afce90-a11c-4881-91cf-4d5d43e6389f',1,1);</v>
      </c>
    </row>
    <row r="144" spans="1:15" ht="18.75">
      <c r="A144" s="10" t="s">
        <v>617</v>
      </c>
      <c r="B144" s="3" t="s">
        <v>50</v>
      </c>
      <c r="C144" s="11" t="s">
        <v>219</v>
      </c>
      <c r="D144" s="18" t="str">
        <f t="shared" si="29"/>
        <v>二病区</v>
      </c>
      <c r="E144" t="str">
        <f t="shared" si="35"/>
        <v>14e46f04-099d-497b-abf7-397988c2348c</v>
      </c>
      <c r="F144" t="s">
        <v>233</v>
      </c>
      <c r="G144" t="s">
        <v>852</v>
      </c>
      <c r="H144" t="str">
        <f t="shared" si="30"/>
        <v>检验组</v>
      </c>
      <c r="I144" t="str">
        <f t="shared" si="28"/>
        <v>61fd7600-43a0-41ea-be1b-3f435e88cc20</v>
      </c>
      <c r="O144" t="str">
        <f t="shared" si="31"/>
        <v>insert into UsersRelation(UserID,OrganizeID,IsMain,Sort) values('e1b024dc-380c-4111-b4e4-6c2c32b0bc7e','61fd7600-43a0-41ea-be1b-3f435e88cc20',1,1);</v>
      </c>
    </row>
    <row r="145" spans="1:15" ht="18.75">
      <c r="A145" s="10" t="s">
        <v>618</v>
      </c>
      <c r="B145" s="3" t="s">
        <v>50</v>
      </c>
      <c r="C145" s="11" t="s">
        <v>220</v>
      </c>
      <c r="D145" s="18" t="str">
        <f t="shared" si="29"/>
        <v>医生组</v>
      </c>
      <c r="E145" t="str">
        <f t="shared" si="35"/>
        <v>dc0dc323-2e3e-4e5a-a9cf-b20fe75d7e53</v>
      </c>
      <c r="F145" t="s">
        <v>343</v>
      </c>
      <c r="G145" t="s">
        <v>853</v>
      </c>
      <c r="H145" t="str">
        <f t="shared" si="30"/>
        <v>二病区</v>
      </c>
      <c r="I145" t="str">
        <f t="shared" si="28"/>
        <v>b93a372e-74e7-465b-8003-5802698ea55f</v>
      </c>
      <c r="O145" t="str">
        <f t="shared" si="31"/>
        <v>insert into UsersRelation(UserID,OrganizeID,IsMain,Sort) values('a8099954-6278-4bc8-b733-6d58fcb9705d','b93a372e-74e7-465b-8003-5802698ea55f',1,1);</v>
      </c>
    </row>
    <row r="146" spans="1:15" ht="18.75" hidden="1">
      <c r="A146" s="10" t="s">
        <v>619</v>
      </c>
      <c r="B146" s="3" t="s">
        <v>50</v>
      </c>
      <c r="C146" s="11" t="s">
        <v>221</v>
      </c>
      <c r="D146" s="18" t="str">
        <f t="shared" si="29"/>
        <v>二病区</v>
      </c>
      <c r="F146" t="s">
        <v>855</v>
      </c>
      <c r="G146" t="s">
        <v>854</v>
      </c>
      <c r="H146" t="e">
        <f t="shared" si="30"/>
        <v>#N/A</v>
      </c>
      <c r="I146" t="e">
        <f t="shared" si="28"/>
        <v>#N/A</v>
      </c>
      <c r="O146" t="e">
        <f t="shared" si="31"/>
        <v>#N/A</v>
      </c>
    </row>
    <row r="147" spans="1:15" ht="18.75">
      <c r="A147" s="10" t="s">
        <v>620</v>
      </c>
      <c r="B147" s="3" t="s">
        <v>50</v>
      </c>
      <c r="C147" s="11" t="s">
        <v>222</v>
      </c>
      <c r="D147" s="18" t="str">
        <f t="shared" si="29"/>
        <v>一病区</v>
      </c>
      <c r="E147" t="str">
        <f t="shared" ref="E147:E149" si="36">VLOOKUP(C147,F:G,2,0)</f>
        <v>5107e89f-2194-47ed-97b0-d5b7678b5232</v>
      </c>
      <c r="F147" t="s">
        <v>374</v>
      </c>
      <c r="G147" t="s">
        <v>856</v>
      </c>
      <c r="H147" t="str">
        <f t="shared" si="30"/>
        <v>医生组</v>
      </c>
      <c r="I147" t="str">
        <f t="shared" si="28"/>
        <v>a5cfde23-5971-4f38-b453-179c776df0d9</v>
      </c>
      <c r="O147" t="str">
        <f t="shared" si="31"/>
        <v>insert into UsersRelation(UserID,OrganizeID,IsMain,Sort) values('5176c071-bbcf-44f1-a4d2-6f3c73cd8597','a5cfde23-5971-4f38-b453-179c776df0d9',1,1);</v>
      </c>
    </row>
    <row r="148" spans="1:15" ht="18.75">
      <c r="A148" s="10" t="s">
        <v>621</v>
      </c>
      <c r="B148" s="3" t="s">
        <v>50</v>
      </c>
      <c r="C148" s="11" t="s">
        <v>223</v>
      </c>
      <c r="D148" s="18" t="str">
        <f t="shared" si="29"/>
        <v>二病区</v>
      </c>
      <c r="E148" t="str">
        <f t="shared" si="36"/>
        <v>c1efef84-31dc-4512-b6e0-444e187578ff</v>
      </c>
      <c r="F148" t="s">
        <v>225</v>
      </c>
      <c r="G148" t="s">
        <v>857</v>
      </c>
      <c r="H148" t="str">
        <f t="shared" si="30"/>
        <v>医生组</v>
      </c>
      <c r="I148" t="str">
        <f t="shared" si="28"/>
        <v>a5cfde23-5971-4f38-b453-179c776df0d9</v>
      </c>
      <c r="O148" t="str">
        <f t="shared" si="31"/>
        <v>insert into UsersRelation(UserID,OrganizeID,IsMain,Sort) values('1ddeeea1-e0aa-489c-b77d-6fe68013bb65','a5cfde23-5971-4f38-b453-179c776df0d9',1,1);</v>
      </c>
    </row>
    <row r="149" spans="1:15" ht="18.75">
      <c r="A149" s="10" t="s">
        <v>622</v>
      </c>
      <c r="B149" s="3" t="s">
        <v>50</v>
      </c>
      <c r="C149" s="11" t="s">
        <v>224</v>
      </c>
      <c r="D149" s="18" t="str">
        <f t="shared" si="29"/>
        <v>医生组</v>
      </c>
      <c r="E149" t="str">
        <f t="shared" si="36"/>
        <v>8bf388e7-ca15-4c76-8043-12bb1600c96e</v>
      </c>
      <c r="F149" t="s">
        <v>149</v>
      </c>
      <c r="G149" t="s">
        <v>858</v>
      </c>
      <c r="H149" t="str">
        <f t="shared" si="30"/>
        <v>门诊组</v>
      </c>
      <c r="I149" t="str">
        <f t="shared" si="28"/>
        <v>591c59c4-e747-4b0e-a37f-f5ae81ef07de</v>
      </c>
      <c r="O149" t="str">
        <f t="shared" si="31"/>
        <v>insert into UsersRelation(UserID,OrganizeID,IsMain,Sort) values('aea63bcc-db59-4aa9-8b7f-6feafa649a7f','591c59c4-e747-4b0e-a37f-f5ae81ef07de',1,1);</v>
      </c>
    </row>
    <row r="150" spans="1:15" ht="18.75" hidden="1">
      <c r="A150" s="10" t="s">
        <v>655</v>
      </c>
      <c r="B150" s="3" t="s">
        <v>38</v>
      </c>
      <c r="C150" s="11" t="s">
        <v>225</v>
      </c>
      <c r="D150" s="18" t="str">
        <f t="shared" si="29"/>
        <v>医生组</v>
      </c>
      <c r="F150" t="s">
        <v>309</v>
      </c>
      <c r="G150" t="s">
        <v>859</v>
      </c>
      <c r="H150" t="str">
        <f t="shared" si="30"/>
        <v>护士组</v>
      </c>
      <c r="I150" t="e">
        <f t="shared" si="28"/>
        <v>#N/A</v>
      </c>
      <c r="O150" t="e">
        <f t="shared" si="31"/>
        <v>#N/A</v>
      </c>
    </row>
    <row r="151" spans="1:15" ht="18.75">
      <c r="A151" s="10" t="s">
        <v>643</v>
      </c>
      <c r="B151" s="3" t="s">
        <v>38</v>
      </c>
      <c r="C151" s="11" t="s">
        <v>226</v>
      </c>
      <c r="D151" s="18" t="str">
        <f t="shared" si="29"/>
        <v>儿保组</v>
      </c>
      <c r="E151" t="str">
        <f>VLOOKUP(C151,F:G,2,0)</f>
        <v>31218f1c-4a31-49f6-a74e-f8fb493f9d77</v>
      </c>
      <c r="F151" t="s">
        <v>199</v>
      </c>
      <c r="G151" t="s">
        <v>860</v>
      </c>
      <c r="H151" t="str">
        <f t="shared" si="30"/>
        <v>财务科</v>
      </c>
      <c r="I151" t="str">
        <f t="shared" si="28"/>
        <v>4e67e565-74a2-4bfa-b970-4e79f0a79cac</v>
      </c>
      <c r="O151" t="str">
        <f t="shared" si="31"/>
        <v>insert into UsersRelation(UserID,OrganizeID,IsMain,Sort) values('f15989e0-2092-4b25-ba87-718a19689658','4e67e565-74a2-4bfa-b970-4e79f0a79cac',1,1);</v>
      </c>
    </row>
    <row r="152" spans="1:15" ht="18.75" hidden="1">
      <c r="A152" s="10" t="s">
        <v>644</v>
      </c>
      <c r="B152" s="3" t="s">
        <v>38</v>
      </c>
      <c r="C152" s="11" t="s">
        <v>227</v>
      </c>
      <c r="D152" s="18" t="str">
        <f t="shared" si="29"/>
        <v>妇保组</v>
      </c>
      <c r="F152" t="s">
        <v>80</v>
      </c>
      <c r="G152" t="s">
        <v>861</v>
      </c>
      <c r="H152" t="e">
        <f t="shared" si="30"/>
        <v>#N/A</v>
      </c>
      <c r="I152" t="e">
        <f t="shared" si="28"/>
        <v>#N/A</v>
      </c>
      <c r="O152" t="e">
        <f t="shared" si="31"/>
        <v>#N/A</v>
      </c>
    </row>
    <row r="153" spans="1:15" ht="18.75">
      <c r="A153" s="10" t="s">
        <v>645</v>
      </c>
      <c r="B153" s="3" t="s">
        <v>38</v>
      </c>
      <c r="C153" s="11" t="s">
        <v>228</v>
      </c>
      <c r="D153" s="18" t="str">
        <f t="shared" si="29"/>
        <v>二病区</v>
      </c>
      <c r="E153" t="str">
        <f t="shared" ref="E153:E155" si="37">VLOOKUP(C153,F:G,2,0)</f>
        <v>e1476ed9-a35f-4231-8029-943619bd336c</v>
      </c>
      <c r="F153" t="s">
        <v>1035</v>
      </c>
      <c r="G153" t="s">
        <v>862</v>
      </c>
      <c r="H153" t="str">
        <f t="shared" si="30"/>
        <v>信息科</v>
      </c>
      <c r="I153" t="str">
        <f t="shared" si="28"/>
        <v>af7edc12-2a51-413a-9c3d-6d394f46970b</v>
      </c>
      <c r="O153" t="str">
        <f t="shared" si="31"/>
        <v>insert into UsersRelation(UserID,OrganizeID,IsMain,Sort) values('3fd0b74a-5a9c-4417-bf1f-733a9ae957e6','af7edc12-2a51-413a-9c3d-6d394f46970b',1,1);</v>
      </c>
    </row>
    <row r="154" spans="1:15" ht="18.75">
      <c r="A154" s="10" t="s">
        <v>646</v>
      </c>
      <c r="B154" s="3" t="s">
        <v>38</v>
      </c>
      <c r="C154" s="11" t="s">
        <v>229</v>
      </c>
      <c r="D154" s="18" t="str">
        <f t="shared" si="29"/>
        <v>门诊组</v>
      </c>
      <c r="E154" t="str">
        <f t="shared" si="37"/>
        <v>5837d127-c730-4431-b3f0-41b5e9eb9857</v>
      </c>
      <c r="F154" t="s">
        <v>383</v>
      </c>
      <c r="G154" t="s">
        <v>863</v>
      </c>
      <c r="H154" t="str">
        <f t="shared" si="30"/>
        <v>医生组</v>
      </c>
      <c r="I154" t="str">
        <f t="shared" si="28"/>
        <v>a5cfde23-5971-4f38-b453-179c776df0d9</v>
      </c>
      <c r="O154" t="str">
        <f t="shared" si="31"/>
        <v>insert into UsersRelation(UserID,OrganizeID,IsMain,Sort) values('0d4d0800-e3d8-4237-8ac0-733ad3581403','a5cfde23-5971-4f38-b453-179c776df0d9',1,1);</v>
      </c>
    </row>
    <row r="155" spans="1:15" ht="18.75">
      <c r="A155" s="10" t="s">
        <v>417</v>
      </c>
      <c r="B155" s="3" t="s">
        <v>38</v>
      </c>
      <c r="C155" s="11" t="s">
        <v>230</v>
      </c>
      <c r="D155" s="18" t="str">
        <f t="shared" si="29"/>
        <v>瓶北服务点</v>
      </c>
      <c r="E155" t="str">
        <f t="shared" si="37"/>
        <v>59f33e82-757a-482d-8e3d-652a588058d6</v>
      </c>
      <c r="F155" t="s">
        <v>103</v>
      </c>
      <c r="G155" t="s">
        <v>864</v>
      </c>
      <c r="H155" t="str">
        <f t="shared" si="30"/>
        <v>医生组</v>
      </c>
      <c r="I155" t="str">
        <f t="shared" si="28"/>
        <v>a5cfde23-5971-4f38-b453-179c776df0d9</v>
      </c>
      <c r="O155" t="str">
        <f t="shared" si="31"/>
        <v>insert into UsersRelation(UserID,OrganizeID,IsMain,Sort) values('19949e7c-e909-4dcc-bf3f-73ed5daa491d','a5cfde23-5971-4f38-b453-179c776df0d9',1,1);</v>
      </c>
    </row>
    <row r="156" spans="1:15" ht="18.75" hidden="1">
      <c r="A156" s="10" t="s">
        <v>647</v>
      </c>
      <c r="B156" s="3" t="s">
        <v>38</v>
      </c>
      <c r="C156" s="11" t="s">
        <v>231</v>
      </c>
      <c r="D156" s="18" t="str">
        <f t="shared" si="29"/>
        <v>一病区</v>
      </c>
      <c r="F156" t="s">
        <v>244</v>
      </c>
      <c r="G156" t="s">
        <v>865</v>
      </c>
      <c r="H156" t="str">
        <f t="shared" si="30"/>
        <v>瓶北服务点</v>
      </c>
      <c r="I156" t="e">
        <f t="shared" si="28"/>
        <v>#N/A</v>
      </c>
      <c r="O156" t="e">
        <f t="shared" si="31"/>
        <v>#N/A</v>
      </c>
    </row>
    <row r="157" spans="1:15" ht="18.75">
      <c r="A157" s="10" t="s">
        <v>648</v>
      </c>
      <c r="B157" s="3" t="s">
        <v>38</v>
      </c>
      <c r="C157" s="11" t="s">
        <v>232</v>
      </c>
      <c r="D157" s="18" t="str">
        <f t="shared" si="29"/>
        <v>护士组</v>
      </c>
      <c r="E157" t="str">
        <f t="shared" ref="E157:E159" si="38">VLOOKUP(C157,F:G,2,0)</f>
        <v>b2d612bb-0a8a-4208-b773-27de63bd2393</v>
      </c>
      <c r="F157" t="s">
        <v>1020</v>
      </c>
      <c r="G157" t="s">
        <v>866</v>
      </c>
      <c r="H157" t="str">
        <f t="shared" si="30"/>
        <v>院长室</v>
      </c>
      <c r="I157" t="str">
        <f t="shared" si="28"/>
        <v>f170a2de-f759-42c8-99ac-2d9dccf31b4c</v>
      </c>
      <c r="O157" t="str">
        <f t="shared" si="31"/>
        <v>insert into UsersRelation(UserID,OrganizeID,IsMain,Sort) values('9cce49d4-a9de-450e-ab45-7453cb54052e','f170a2de-f759-42c8-99ac-2d9dccf31b4c',1,1);</v>
      </c>
    </row>
    <row r="158" spans="1:15" ht="18.75">
      <c r="A158" s="10" t="s">
        <v>649</v>
      </c>
      <c r="B158" s="3" t="s">
        <v>38</v>
      </c>
      <c r="C158" s="11" t="s">
        <v>233</v>
      </c>
      <c r="D158" s="18" t="str">
        <f t="shared" si="29"/>
        <v>检验组</v>
      </c>
      <c r="E158" t="str">
        <f t="shared" si="38"/>
        <v>e1b024dc-380c-4111-b4e4-6c2c32b0bc7e</v>
      </c>
      <c r="F158" t="s">
        <v>1036</v>
      </c>
      <c r="G158" t="s">
        <v>867</v>
      </c>
      <c r="H158" t="str">
        <f t="shared" si="30"/>
        <v>总务科</v>
      </c>
      <c r="I158" t="str">
        <f t="shared" si="28"/>
        <v>0b4b5e9c-3a94-43dc-8653-9bbb6406c6d2</v>
      </c>
      <c r="O158" t="str">
        <f t="shared" si="31"/>
        <v>insert into UsersRelation(UserID,OrganizeID,IsMain,Sort) values('ce41b170-8153-444b-a493-74b77b8207b6','0b4b5e9c-3a94-43dc-8653-9bbb6406c6d2',1,1);</v>
      </c>
    </row>
    <row r="159" spans="1:15" ht="18.75">
      <c r="A159" s="10" t="s">
        <v>650</v>
      </c>
      <c r="B159" s="3" t="s">
        <v>38</v>
      </c>
      <c r="C159" s="11" t="s">
        <v>234</v>
      </c>
      <c r="D159" s="18" t="str">
        <f t="shared" si="29"/>
        <v>B超组</v>
      </c>
      <c r="E159" t="str">
        <f t="shared" si="38"/>
        <v>e12a99a0-e30d-457a-91d3-bcd297739a08</v>
      </c>
      <c r="F159" t="s">
        <v>189</v>
      </c>
      <c r="G159" t="s">
        <v>868</v>
      </c>
      <c r="H159" t="str">
        <f t="shared" si="30"/>
        <v>防保组</v>
      </c>
      <c r="I159" t="str">
        <f t="shared" si="28"/>
        <v>c7d5a8df-a3fd-4709-86d9-a206f524f287</v>
      </c>
      <c r="O159" t="str">
        <f t="shared" si="31"/>
        <v>insert into UsersRelation(UserID,OrganizeID,IsMain,Sort) values('78b09956-0bff-476c-9450-7524414993cb','c7d5a8df-a3fd-4709-86d9-a206f524f287',1,1);</v>
      </c>
    </row>
    <row r="160" spans="1:15" ht="18.75" hidden="1">
      <c r="A160" s="10" t="s">
        <v>651</v>
      </c>
      <c r="B160" s="3" t="s">
        <v>38</v>
      </c>
      <c r="C160" s="11" t="s">
        <v>235</v>
      </c>
      <c r="D160" s="18" t="str">
        <f t="shared" si="29"/>
        <v>计免组</v>
      </c>
      <c r="F160" t="s">
        <v>181</v>
      </c>
      <c r="G160" t="s">
        <v>869</v>
      </c>
      <c r="H160" t="e">
        <f t="shared" si="30"/>
        <v>#N/A</v>
      </c>
      <c r="I160" t="e">
        <f t="shared" si="28"/>
        <v>#N/A</v>
      </c>
      <c r="O160" t="e">
        <f t="shared" si="31"/>
        <v>#N/A</v>
      </c>
    </row>
    <row r="161" spans="1:15" ht="18.75">
      <c r="A161" s="10" t="s">
        <v>652</v>
      </c>
      <c r="B161" s="3" t="s">
        <v>38</v>
      </c>
      <c r="C161" s="11" t="s">
        <v>236</v>
      </c>
      <c r="D161" s="18" t="str">
        <f t="shared" si="29"/>
        <v>GP助理组</v>
      </c>
      <c r="E161" t="str">
        <f t="shared" ref="E161:E165" si="39">VLOOKUP(C161,F:G,2,0)</f>
        <v>838a8e4c-8056-4dc1-9462-796c3c63b88a</v>
      </c>
      <c r="F161" t="s">
        <v>170</v>
      </c>
      <c r="G161" t="s">
        <v>870</v>
      </c>
      <c r="H161" t="str">
        <f t="shared" si="30"/>
        <v>药库</v>
      </c>
      <c r="I161" t="str">
        <f t="shared" si="28"/>
        <v>895ad369-b244-488b-9f14-ef2b0aabe7fd</v>
      </c>
      <c r="O161" t="str">
        <f t="shared" si="31"/>
        <v>insert into UsersRelation(UserID,OrganizeID,IsMain,Sort) values('243a4751-ef09-47c2-870f-75cc2a8b4abd','895ad369-b244-488b-9f14-ef2b0aabe7fd',1,1);</v>
      </c>
    </row>
    <row r="162" spans="1:15" ht="18.75">
      <c r="A162" s="10" t="s">
        <v>653</v>
      </c>
      <c r="B162" s="3" t="s">
        <v>38</v>
      </c>
      <c r="C162" s="11" t="s">
        <v>237</v>
      </c>
      <c r="D162" s="18" t="str">
        <f t="shared" si="29"/>
        <v>GP助理组</v>
      </c>
      <c r="E162" t="str">
        <f t="shared" si="39"/>
        <v>8989b52e-bcd2-43c8-aa2c-5945c48a1818</v>
      </c>
      <c r="F162" t="s">
        <v>1037</v>
      </c>
      <c r="G162" t="s">
        <v>871</v>
      </c>
      <c r="H162" t="str">
        <f t="shared" si="30"/>
        <v>内科</v>
      </c>
      <c r="I162" t="str">
        <f t="shared" si="28"/>
        <v>365cf994-c97f-4094-aab5-eb09a6bbca8f</v>
      </c>
      <c r="O162" t="str">
        <f t="shared" si="31"/>
        <v>insert into UsersRelation(UserID,OrganizeID,IsMain,Sort) values('6420aeb7-f6d9-4c9a-a115-77ba7b62bf13','365cf994-c97f-4094-aab5-eb09a6bbca8f',1,1);</v>
      </c>
    </row>
    <row r="163" spans="1:15" ht="18.75">
      <c r="A163" s="10" t="s">
        <v>654</v>
      </c>
      <c r="B163" s="3" t="s">
        <v>38</v>
      </c>
      <c r="C163" s="11" t="s">
        <v>238</v>
      </c>
      <c r="D163" s="18" t="str">
        <f t="shared" si="29"/>
        <v>体检中心</v>
      </c>
      <c r="E163" t="str">
        <f t="shared" si="39"/>
        <v>a02f97cd-7cca-4c68-ad95-305e7af3a3eb</v>
      </c>
      <c r="F163" t="s">
        <v>236</v>
      </c>
      <c r="G163" t="s">
        <v>872</v>
      </c>
      <c r="H163" t="str">
        <f t="shared" si="30"/>
        <v>GP助理组</v>
      </c>
      <c r="I163" t="str">
        <f t="shared" si="28"/>
        <v>8d9afb64-3a33-49b3-b962-6e6aaa0fced8</v>
      </c>
      <c r="O163" t="str">
        <f t="shared" si="31"/>
        <v>insert into UsersRelation(UserID,OrganizeID,IsMain,Sort) values('838a8e4c-8056-4dc1-9462-796c3c63b88a','8d9afb64-3a33-49b3-b962-6e6aaa0fced8',1,1);</v>
      </c>
    </row>
    <row r="164" spans="1:15" ht="18.75">
      <c r="A164" s="10" t="s">
        <v>664</v>
      </c>
      <c r="B164" s="3" t="s">
        <v>35</v>
      </c>
      <c r="C164" s="11" t="s">
        <v>239</v>
      </c>
      <c r="D164" s="18" t="str">
        <f t="shared" si="29"/>
        <v>护士组</v>
      </c>
      <c r="E164" t="str">
        <f t="shared" si="39"/>
        <v>eda05ea1-0656-4810-b517-29de7b841f8f</v>
      </c>
      <c r="F164" t="s">
        <v>218</v>
      </c>
      <c r="G164" t="s">
        <v>873</v>
      </c>
      <c r="H164" t="str">
        <f t="shared" si="30"/>
        <v>妇产科</v>
      </c>
      <c r="I164" t="str">
        <f t="shared" si="28"/>
        <v>5fbf0b8e-e2ae-424b-a472-4770397ca1b9</v>
      </c>
      <c r="O164" t="str">
        <f t="shared" si="31"/>
        <v>insert into UsersRelation(UserID,OrganizeID,IsMain,Sort) values('3306995a-1297-4bac-ab48-79fb02142058','5fbf0b8e-e2ae-424b-a472-4770397ca1b9',1,1);</v>
      </c>
    </row>
    <row r="165" spans="1:15" ht="18.75">
      <c r="A165" s="10" t="s">
        <v>656</v>
      </c>
      <c r="B165" s="3" t="s">
        <v>35</v>
      </c>
      <c r="C165" s="11" t="s">
        <v>240</v>
      </c>
      <c r="D165" s="18" t="str">
        <f t="shared" si="29"/>
        <v>计免组</v>
      </c>
      <c r="E165" t="str">
        <f t="shared" si="39"/>
        <v>d444efc1-3f63-4d39-994d-9af903224a32</v>
      </c>
      <c r="F165" t="s">
        <v>1038</v>
      </c>
      <c r="G165" t="s">
        <v>874</v>
      </c>
      <c r="H165" t="str">
        <f t="shared" si="30"/>
        <v>一病区</v>
      </c>
      <c r="I165" t="str">
        <f t="shared" si="28"/>
        <v>2eb754c6-ce31-4ac1-b0a2-64af1989f6d9</v>
      </c>
      <c r="O165" t="str">
        <f t="shared" si="31"/>
        <v>insert into UsersRelation(UserID,OrganizeID,IsMain,Sort) values('c84f2e8e-fcad-42d3-bd0f-7a8ec1694144','2eb754c6-ce31-4ac1-b0a2-64af1989f6d9',1,1);</v>
      </c>
    </row>
    <row r="166" spans="1:15" ht="18.75" hidden="1">
      <c r="A166" s="10" t="s">
        <v>657</v>
      </c>
      <c r="B166" s="3" t="s">
        <v>35</v>
      </c>
      <c r="C166" s="11" t="s">
        <v>241</v>
      </c>
      <c r="D166" s="18" t="str">
        <f t="shared" si="29"/>
        <v>儿保组</v>
      </c>
      <c r="F166" t="s">
        <v>301</v>
      </c>
      <c r="G166" t="s">
        <v>875</v>
      </c>
      <c r="H166" t="e">
        <f t="shared" si="30"/>
        <v>#N/A</v>
      </c>
      <c r="I166" t="e">
        <f t="shared" si="28"/>
        <v>#N/A</v>
      </c>
      <c r="O166" t="e">
        <f t="shared" si="31"/>
        <v>#N/A</v>
      </c>
    </row>
    <row r="167" spans="1:15" ht="18.75">
      <c r="A167" s="10" t="s">
        <v>658</v>
      </c>
      <c r="B167" s="3" t="s">
        <v>35</v>
      </c>
      <c r="C167" s="11" t="s">
        <v>242</v>
      </c>
      <c r="D167" s="18" t="str">
        <f t="shared" si="29"/>
        <v>计免组</v>
      </c>
      <c r="E167" t="str">
        <f t="shared" ref="E167:E171" si="40">VLOOKUP(C167,F:G,2,0)</f>
        <v>b9716e94-26c4-4f09-95fa-8bdf341b298c</v>
      </c>
      <c r="F167" t="s">
        <v>100</v>
      </c>
      <c r="G167" t="s">
        <v>876</v>
      </c>
      <c r="H167" t="str">
        <f t="shared" si="30"/>
        <v>医生组</v>
      </c>
      <c r="I167" t="str">
        <f t="shared" si="28"/>
        <v>a5cfde23-5971-4f38-b453-179c776df0d9</v>
      </c>
      <c r="O167" t="str">
        <f t="shared" si="31"/>
        <v>insert into UsersRelation(UserID,OrganizeID,IsMain,Sort) values('08ed50aa-5dc1-4b98-a01a-7c5428b88b95','a5cfde23-5971-4f38-b453-179c776df0d9',1,1);</v>
      </c>
    </row>
    <row r="168" spans="1:15" ht="18.75">
      <c r="A168" s="10" t="s">
        <v>659</v>
      </c>
      <c r="B168" s="3" t="s">
        <v>35</v>
      </c>
      <c r="C168" s="11" t="s">
        <v>243</v>
      </c>
      <c r="D168" s="18" t="str">
        <f t="shared" si="29"/>
        <v>二病区</v>
      </c>
      <c r="E168" t="str">
        <f t="shared" si="40"/>
        <v>f2a6eaf6-61eb-4cc0-847f-86a6862e100b</v>
      </c>
      <c r="F168" t="s">
        <v>167</v>
      </c>
      <c r="G168" t="s">
        <v>877</v>
      </c>
      <c r="H168" t="str">
        <f t="shared" si="30"/>
        <v>计免组</v>
      </c>
      <c r="I168" t="str">
        <f t="shared" si="28"/>
        <v>325271a3-c532-4e46-bd59-9cefc384baec</v>
      </c>
      <c r="O168" t="str">
        <f t="shared" si="31"/>
        <v>insert into UsersRelation(UserID,OrganizeID,IsMain,Sort) values('c8723d87-a2ad-4a05-a0ef-7db854378ebe','325271a3-c532-4e46-bd59-9cefc384baec',1,1);</v>
      </c>
    </row>
    <row r="169" spans="1:15" ht="18.75">
      <c r="A169" s="10" t="s">
        <v>660</v>
      </c>
      <c r="B169" s="3" t="s">
        <v>35</v>
      </c>
      <c r="C169" s="11" t="s">
        <v>244</v>
      </c>
      <c r="D169" s="18" t="str">
        <f t="shared" si="29"/>
        <v>瓶北服务点</v>
      </c>
      <c r="E169" t="str">
        <f t="shared" si="40"/>
        <v>3d91e187-04e2-4bc9-bd8d-740829878236</v>
      </c>
      <c r="F169" t="s">
        <v>166</v>
      </c>
      <c r="G169" t="s">
        <v>878</v>
      </c>
      <c r="H169" t="str">
        <f t="shared" si="30"/>
        <v>检验组</v>
      </c>
      <c r="I169" t="str">
        <f t="shared" si="28"/>
        <v>61fd7600-43a0-41ea-be1b-3f435e88cc20</v>
      </c>
      <c r="O169" t="str">
        <f t="shared" si="31"/>
        <v>insert into UsersRelation(UserID,OrganizeID,IsMain,Sort) values('408fba06-0458-4f70-8268-81f1afb4a513','61fd7600-43a0-41ea-be1b-3f435e88cc20',1,1);</v>
      </c>
    </row>
    <row r="170" spans="1:15" ht="18.75">
      <c r="A170" s="10" t="s">
        <v>661</v>
      </c>
      <c r="B170" s="3" t="s">
        <v>35</v>
      </c>
      <c r="C170" s="11" t="s">
        <v>245</v>
      </c>
      <c r="D170" s="18" t="str">
        <f t="shared" si="29"/>
        <v>信息科</v>
      </c>
      <c r="E170" t="str">
        <f t="shared" si="40"/>
        <v>29275a82-588c-489c-b3c3-093da1049b01</v>
      </c>
      <c r="F170" t="s">
        <v>82</v>
      </c>
      <c r="G170" t="s">
        <v>879</v>
      </c>
      <c r="H170" t="str">
        <f t="shared" si="30"/>
        <v>财务科</v>
      </c>
      <c r="I170" t="str">
        <f t="shared" si="28"/>
        <v>4e67e565-74a2-4bfa-b970-4e79f0a79cac</v>
      </c>
      <c r="O170" t="str">
        <f t="shared" si="31"/>
        <v>insert into UsersRelation(UserID,OrganizeID,IsMain,Sort) values('0da05f1a-0e9b-4ddf-b2e6-825e096a5dd4','4e67e565-74a2-4bfa-b970-4e79f0a79cac',1,1);</v>
      </c>
    </row>
    <row r="171" spans="1:15" ht="18.75">
      <c r="A171" s="10" t="s">
        <v>662</v>
      </c>
      <c r="B171" s="3" t="s">
        <v>35</v>
      </c>
      <c r="C171" s="11" t="s">
        <v>246</v>
      </c>
      <c r="D171" s="18" t="str">
        <f t="shared" si="29"/>
        <v>二病区</v>
      </c>
      <c r="E171" t="str">
        <f t="shared" si="40"/>
        <v>f27fabb4-5d78-4266-8dac-48cfd60feb9e</v>
      </c>
      <c r="F171" t="s">
        <v>277</v>
      </c>
      <c r="G171" t="s">
        <v>880</v>
      </c>
      <c r="H171" t="str">
        <f t="shared" si="30"/>
        <v>西药房</v>
      </c>
      <c r="I171" t="str">
        <f t="shared" si="28"/>
        <v>5da615b4-249e-4999-adc0-68409f8810cf</v>
      </c>
      <c r="O171" t="str">
        <f t="shared" si="31"/>
        <v>insert into UsersRelation(UserID,OrganizeID,IsMain,Sort) values('8563a0cf-faca-4694-b08a-82c0cbb31c0a','5da615b4-249e-4999-adc0-68409f8810cf',1,1);</v>
      </c>
    </row>
    <row r="172" spans="1:15" ht="18.75" hidden="1">
      <c r="A172" s="10" t="s">
        <v>663</v>
      </c>
      <c r="B172" s="3" t="s">
        <v>35</v>
      </c>
      <c r="C172" s="11" t="s">
        <v>247</v>
      </c>
      <c r="D172" s="18" t="str">
        <f t="shared" si="29"/>
        <v>挂号组</v>
      </c>
      <c r="F172" t="s">
        <v>124</v>
      </c>
      <c r="G172" t="s">
        <v>881</v>
      </c>
      <c r="H172" t="e">
        <f t="shared" si="30"/>
        <v>#N/A</v>
      </c>
      <c r="I172" t="e">
        <f t="shared" si="28"/>
        <v>#N/A</v>
      </c>
      <c r="O172" t="e">
        <f t="shared" si="31"/>
        <v>#N/A</v>
      </c>
    </row>
    <row r="173" spans="1:15" ht="18.75" hidden="1">
      <c r="A173" s="10" t="s">
        <v>674</v>
      </c>
      <c r="B173" s="3" t="s">
        <v>36</v>
      </c>
      <c r="C173" s="11" t="s">
        <v>248</v>
      </c>
      <c r="D173" s="18" t="str">
        <f t="shared" si="29"/>
        <v>医技组</v>
      </c>
      <c r="F173" t="s">
        <v>125</v>
      </c>
      <c r="G173" t="s">
        <v>882</v>
      </c>
      <c r="H173" t="str">
        <f t="shared" si="30"/>
        <v>护士组</v>
      </c>
      <c r="I173" t="e">
        <f t="shared" si="28"/>
        <v>#N/A</v>
      </c>
      <c r="O173" t="e">
        <f t="shared" si="31"/>
        <v>#N/A</v>
      </c>
    </row>
    <row r="174" spans="1:15" ht="18.75" hidden="1">
      <c r="A174" s="7" t="s">
        <v>187</v>
      </c>
      <c r="B174" s="3" t="s">
        <v>36</v>
      </c>
      <c r="C174" s="11" t="s">
        <v>249</v>
      </c>
      <c r="D174" s="18" t="str">
        <f t="shared" si="29"/>
        <v>二病区</v>
      </c>
      <c r="F174" t="s">
        <v>281</v>
      </c>
      <c r="G174" t="s">
        <v>883</v>
      </c>
      <c r="H174" t="str">
        <f t="shared" si="30"/>
        <v>医技组</v>
      </c>
      <c r="I174" t="e">
        <f t="shared" si="28"/>
        <v>#N/A</v>
      </c>
      <c r="O174" t="e">
        <f t="shared" si="31"/>
        <v>#N/A</v>
      </c>
    </row>
    <row r="175" spans="1:15" ht="18.75">
      <c r="A175" s="10" t="s">
        <v>665</v>
      </c>
      <c r="B175" s="3" t="s">
        <v>36</v>
      </c>
      <c r="C175" s="11" t="s">
        <v>250</v>
      </c>
      <c r="D175" s="18" t="str">
        <f t="shared" si="29"/>
        <v>挂号收费处</v>
      </c>
      <c r="E175" t="str">
        <f t="shared" ref="E175:E180" si="41">VLOOKUP(C175,F:G,2,0)</f>
        <v>005cf300-1ffd-45d3-8312-264f61da2f36</v>
      </c>
      <c r="F175" t="s">
        <v>344</v>
      </c>
      <c r="G175" t="s">
        <v>884</v>
      </c>
      <c r="H175" t="str">
        <f t="shared" si="30"/>
        <v>GP助理组</v>
      </c>
      <c r="I175" t="str">
        <f t="shared" si="28"/>
        <v>8d9afb64-3a33-49b3-b962-6e6aaa0fced8</v>
      </c>
      <c r="O175" t="str">
        <f t="shared" si="31"/>
        <v>insert into UsersRelation(UserID,OrganizeID,IsMain,Sort) values('1d61e8e8-226c-4618-8c23-84f49dd9fb2b','8d9afb64-3a33-49b3-b962-6e6aaa0fced8',1,1);</v>
      </c>
    </row>
    <row r="176" spans="1:15" ht="18.75">
      <c r="A176" s="10" t="s">
        <v>666</v>
      </c>
      <c r="B176" s="3" t="s">
        <v>36</v>
      </c>
      <c r="C176" s="11" t="s">
        <v>251</v>
      </c>
      <c r="D176" s="18" t="str">
        <f t="shared" si="29"/>
        <v>挂号收费处</v>
      </c>
      <c r="E176" t="str">
        <f t="shared" si="41"/>
        <v>86954a38-945e-44e0-a325-4814c953ab86</v>
      </c>
      <c r="F176" t="s">
        <v>86</v>
      </c>
      <c r="G176" t="s">
        <v>885</v>
      </c>
      <c r="H176" t="str">
        <f t="shared" si="30"/>
        <v>中医针伤科</v>
      </c>
      <c r="I176" t="str">
        <f t="shared" si="28"/>
        <v>795f4247-d5ef-4a5d-9d9c-864b7428356e</v>
      </c>
      <c r="O176" t="str">
        <f t="shared" si="31"/>
        <v>insert into UsersRelation(UserID,OrganizeID,IsMain,Sort) values('c6f35f68-ac94-488e-956e-86003eb3795c','795f4247-d5ef-4a5d-9d9c-864b7428356e',1,1);</v>
      </c>
    </row>
    <row r="177" spans="1:15" ht="18.75">
      <c r="A177" s="10" t="s">
        <v>667</v>
      </c>
      <c r="B177" s="3" t="s">
        <v>36</v>
      </c>
      <c r="C177" s="11" t="s">
        <v>252</v>
      </c>
      <c r="D177" s="18" t="str">
        <f t="shared" si="29"/>
        <v>药库</v>
      </c>
      <c r="E177" t="str">
        <f t="shared" si="41"/>
        <v>37f1c823-c423-4fc2-a082-93f148ca6afa</v>
      </c>
      <c r="F177" t="s">
        <v>153</v>
      </c>
      <c r="G177" t="s">
        <v>886</v>
      </c>
      <c r="H177" t="str">
        <f t="shared" si="30"/>
        <v>一病区</v>
      </c>
      <c r="I177" t="str">
        <f t="shared" si="28"/>
        <v>2eb754c6-ce31-4ac1-b0a2-64af1989f6d9</v>
      </c>
      <c r="O177" t="str">
        <f t="shared" si="31"/>
        <v>insert into UsersRelation(UserID,OrganizeID,IsMain,Sort) values('0d5e9b0d-4460-4649-aad7-862661537f6d','2eb754c6-ce31-4ac1-b0a2-64af1989f6d9',1,1);</v>
      </c>
    </row>
    <row r="178" spans="1:15" ht="18.75">
      <c r="A178" s="10" t="s">
        <v>668</v>
      </c>
      <c r="B178" s="3" t="s">
        <v>36</v>
      </c>
      <c r="C178" s="11" t="s">
        <v>253</v>
      </c>
      <c r="D178" s="18" t="str">
        <f t="shared" si="29"/>
        <v>GP助理组</v>
      </c>
      <c r="E178" t="str">
        <f t="shared" si="41"/>
        <v>91f92f34-e0be-48f4-87f0-26a6eb8310aa</v>
      </c>
      <c r="F178" t="s">
        <v>243</v>
      </c>
      <c r="G178" t="s">
        <v>887</v>
      </c>
      <c r="H178" t="str">
        <f t="shared" si="30"/>
        <v>二病区</v>
      </c>
      <c r="I178" t="str">
        <f t="shared" si="28"/>
        <v>b93a372e-74e7-465b-8003-5802698ea55f</v>
      </c>
      <c r="O178" t="str">
        <f t="shared" si="31"/>
        <v>insert into UsersRelation(UserID,OrganizeID,IsMain,Sort) values('f2a6eaf6-61eb-4cc0-847f-86a6862e100b','b93a372e-74e7-465b-8003-5802698ea55f',1,1);</v>
      </c>
    </row>
    <row r="179" spans="1:15" ht="18.75">
      <c r="A179" s="10" t="s">
        <v>669</v>
      </c>
      <c r="B179" s="3" t="s">
        <v>36</v>
      </c>
      <c r="C179" s="11" t="s">
        <v>254</v>
      </c>
      <c r="D179" s="18" t="e">
        <f t="shared" si="29"/>
        <v>#N/A</v>
      </c>
      <c r="E179" t="str">
        <f t="shared" si="41"/>
        <v>2b4e1a34-54a7-4bd2-a164-0fc232f21b0a</v>
      </c>
      <c r="F179" t="s">
        <v>1039</v>
      </c>
      <c r="G179" t="s">
        <v>888</v>
      </c>
      <c r="H179" t="str">
        <f t="shared" si="30"/>
        <v>妇保组</v>
      </c>
      <c r="I179" t="str">
        <f t="shared" si="28"/>
        <v>55cb3b54-cc41-4864-bd75-d56bbe965506</v>
      </c>
      <c r="O179" t="str">
        <f t="shared" si="31"/>
        <v>insert into UsersRelation(UserID,OrganizeID,IsMain,Sort) values('944318cd-ea4f-40c8-bf64-88188810ca4a','55cb3b54-cc41-4864-bd75-d56bbe965506',1,1);</v>
      </c>
    </row>
    <row r="180" spans="1:15" ht="18.75">
      <c r="A180" s="10" t="s">
        <v>670</v>
      </c>
      <c r="B180" s="3" t="s">
        <v>36</v>
      </c>
      <c r="C180" s="11" t="s">
        <v>255</v>
      </c>
      <c r="D180" s="18" t="str">
        <f t="shared" si="29"/>
        <v>行政后勤组</v>
      </c>
      <c r="E180" t="str">
        <f t="shared" si="41"/>
        <v>4d64557a-5bac-4a4d-a3c5-5de8f10fded2</v>
      </c>
      <c r="F180" t="s">
        <v>1040</v>
      </c>
      <c r="G180" t="s">
        <v>889</v>
      </c>
      <c r="H180" t="str">
        <f t="shared" si="30"/>
        <v>防保组</v>
      </c>
      <c r="I180" t="str">
        <f t="shared" si="28"/>
        <v>c7d5a8df-a3fd-4709-86d9-a206f524f287</v>
      </c>
      <c r="O180" t="str">
        <f t="shared" si="31"/>
        <v>insert into UsersRelation(UserID,OrganizeID,IsMain,Sort) values('58a21d27-1653-4f7c-9d87-89c4cac3a209','c7d5a8df-a3fd-4709-86d9-a206f524f287',1,1);</v>
      </c>
    </row>
    <row r="181" spans="1:15" ht="18.75" hidden="1">
      <c r="A181" s="10" t="s">
        <v>671</v>
      </c>
      <c r="B181" s="3" t="s">
        <v>36</v>
      </c>
      <c r="C181" s="11" t="s">
        <v>256</v>
      </c>
      <c r="D181" s="18" t="str">
        <f t="shared" si="29"/>
        <v>质控科</v>
      </c>
      <c r="F181" t="s">
        <v>88</v>
      </c>
      <c r="G181" t="s">
        <v>890</v>
      </c>
      <c r="H181" t="str">
        <f t="shared" si="30"/>
        <v>医技组</v>
      </c>
      <c r="I181" t="e">
        <f t="shared" si="28"/>
        <v>#N/A</v>
      </c>
      <c r="O181" t="e">
        <f t="shared" si="31"/>
        <v>#N/A</v>
      </c>
    </row>
    <row r="182" spans="1:15" ht="18.75">
      <c r="A182" s="10" t="s">
        <v>672</v>
      </c>
      <c r="B182" s="3" t="s">
        <v>36</v>
      </c>
      <c r="C182" s="11" t="s">
        <v>257</v>
      </c>
      <c r="D182" s="18" t="str">
        <f t="shared" si="29"/>
        <v>门诊组</v>
      </c>
      <c r="E182" t="str">
        <f>VLOOKUP(C182,F:G,2,0)</f>
        <v>b31ad23e-cf05-4ee3-a163-10dd60afdd57</v>
      </c>
      <c r="F182" t="s">
        <v>212</v>
      </c>
      <c r="G182" t="s">
        <v>891</v>
      </c>
      <c r="H182" t="str">
        <f t="shared" si="30"/>
        <v>挂号收费处</v>
      </c>
      <c r="I182" t="str">
        <f t="shared" si="28"/>
        <v>b31c0b42-a20b-41ce-bc9d-dee5a28f5e0c</v>
      </c>
      <c r="O182" t="str">
        <f t="shared" si="31"/>
        <v>insert into UsersRelation(UserID,OrganizeID,IsMain,Sort) values('6ad1239c-4e9a-4333-80b0-89ea0997d696','b31c0b42-a20b-41ce-bc9d-dee5a28f5e0c',1,1);</v>
      </c>
    </row>
    <row r="183" spans="1:15" ht="18.75" hidden="1">
      <c r="A183" s="10" t="s">
        <v>673</v>
      </c>
      <c r="B183" s="3" t="s">
        <v>36</v>
      </c>
      <c r="C183" s="11" t="s">
        <v>258</v>
      </c>
      <c r="D183" s="18" t="str">
        <f t="shared" si="29"/>
        <v>护士组</v>
      </c>
      <c r="F183" t="s">
        <v>155</v>
      </c>
      <c r="G183" t="s">
        <v>892</v>
      </c>
      <c r="H183" t="e">
        <f t="shared" si="30"/>
        <v>#N/A</v>
      </c>
      <c r="I183" t="e">
        <f t="shared" si="28"/>
        <v>#N/A</v>
      </c>
      <c r="O183" t="e">
        <f t="shared" si="31"/>
        <v>#N/A</v>
      </c>
    </row>
    <row r="184" spans="1:15" ht="18.75">
      <c r="A184" s="10" t="s">
        <v>679</v>
      </c>
      <c r="B184" s="3" t="s">
        <v>37</v>
      </c>
      <c r="C184" s="11" t="s">
        <v>259</v>
      </c>
      <c r="D184" s="18" t="str">
        <f t="shared" si="29"/>
        <v>一病区</v>
      </c>
      <c r="E184" t="str">
        <f t="shared" ref="E184:E190" si="42">VLOOKUP(C184,F:G,2,0)</f>
        <v>10c0c67c-7d81-4c76-a973-63378b0e36b2</v>
      </c>
      <c r="F184" t="s">
        <v>154</v>
      </c>
      <c r="G184" t="s">
        <v>893</v>
      </c>
      <c r="H184" t="str">
        <f t="shared" si="30"/>
        <v>防保组</v>
      </c>
      <c r="I184" t="str">
        <f t="shared" si="28"/>
        <v>c7d5a8df-a3fd-4709-86d9-a206f524f287</v>
      </c>
      <c r="O184" t="str">
        <f t="shared" si="31"/>
        <v>insert into UsersRelation(UserID,OrganizeID,IsMain,Sort) values('c300efe8-15a7-425a-9d06-8a037194b883','c7d5a8df-a3fd-4709-86d9-a206f524f287',1,1);</v>
      </c>
    </row>
    <row r="185" spans="1:15" ht="18.75">
      <c r="A185" s="10" t="s">
        <v>675</v>
      </c>
      <c r="B185" s="3" t="s">
        <v>37</v>
      </c>
      <c r="C185" s="11" t="s">
        <v>260</v>
      </c>
      <c r="D185" s="18" t="str">
        <f t="shared" si="29"/>
        <v>检验组</v>
      </c>
      <c r="E185" t="str">
        <f t="shared" si="42"/>
        <v>423507dd-4f14-4911-b9d8-b13ae8f74373</v>
      </c>
      <c r="F185" t="s">
        <v>362</v>
      </c>
      <c r="G185" t="s">
        <v>894</v>
      </c>
      <c r="H185" t="str">
        <f t="shared" si="30"/>
        <v>体检中心</v>
      </c>
      <c r="I185" t="str">
        <f t="shared" si="28"/>
        <v>7f8ca074-762b-4879-9f5a-ffa83745c715</v>
      </c>
      <c r="O185" t="str">
        <f t="shared" si="31"/>
        <v>insert into UsersRelation(UserID,OrganizeID,IsMain,Sort) values('6d84073b-d46b-4b13-9d7b-8b907d5f4184','7f8ca074-762b-4879-9f5a-ffa83745c715',1,1);</v>
      </c>
    </row>
    <row r="186" spans="1:15" ht="18.75">
      <c r="A186" s="10" t="s">
        <v>676</v>
      </c>
      <c r="B186" s="3" t="s">
        <v>37</v>
      </c>
      <c r="C186" s="11" t="s">
        <v>261</v>
      </c>
      <c r="D186" s="18" t="str">
        <f t="shared" si="29"/>
        <v>西药房</v>
      </c>
      <c r="E186" t="str">
        <f t="shared" si="42"/>
        <v>dad96cb7-83e2-4182-83d3-02d9f83897f1</v>
      </c>
      <c r="F186" t="s">
        <v>147</v>
      </c>
      <c r="G186" t="s">
        <v>895</v>
      </c>
      <c r="H186" t="str">
        <f t="shared" si="30"/>
        <v>体检中心</v>
      </c>
      <c r="I186" t="str">
        <f t="shared" si="28"/>
        <v>7f8ca074-762b-4879-9f5a-ffa83745c715</v>
      </c>
      <c r="O186" t="str">
        <f t="shared" si="31"/>
        <v>insert into UsersRelation(UserID,OrganizeID,IsMain,Sort) values('913f27f6-64f3-4606-a2a0-8bb846ea7219','7f8ca074-762b-4879-9f5a-ffa83745c715',1,1);</v>
      </c>
    </row>
    <row r="187" spans="1:15" ht="18.75">
      <c r="A187" s="10" t="s">
        <v>677</v>
      </c>
      <c r="B187" s="3" t="s">
        <v>37</v>
      </c>
      <c r="C187" s="11" t="s">
        <v>262</v>
      </c>
      <c r="D187" s="18" t="str">
        <f t="shared" si="29"/>
        <v>门诊组</v>
      </c>
      <c r="E187" t="str">
        <f t="shared" si="42"/>
        <v>da998baf-0376-4b1f-8297-e3635a45cbb3</v>
      </c>
      <c r="F187" t="s">
        <v>242</v>
      </c>
      <c r="G187" t="s">
        <v>896</v>
      </c>
      <c r="H187" t="str">
        <f t="shared" si="30"/>
        <v>计免组</v>
      </c>
      <c r="I187" t="str">
        <f t="shared" si="28"/>
        <v>325271a3-c532-4e46-bd59-9cefc384baec</v>
      </c>
      <c r="O187" t="str">
        <f t="shared" si="31"/>
        <v>insert into UsersRelation(UserID,OrganizeID,IsMain,Sort) values('b9716e94-26c4-4f09-95fa-8bdf341b298c','325271a3-c532-4e46-bd59-9cefc384baec',1,1);</v>
      </c>
    </row>
    <row r="188" spans="1:15" ht="18.75">
      <c r="A188" s="10" t="s">
        <v>678</v>
      </c>
      <c r="B188" s="3" t="s">
        <v>37</v>
      </c>
      <c r="C188" s="11" t="s">
        <v>263</v>
      </c>
      <c r="D188" s="18" t="str">
        <f t="shared" si="29"/>
        <v>计免组</v>
      </c>
      <c r="E188" t="str">
        <f t="shared" si="42"/>
        <v>f5badbe6-de27-4353-9c7f-e90d67059c29</v>
      </c>
      <c r="F188" t="s">
        <v>273</v>
      </c>
      <c r="G188" t="s">
        <v>897</v>
      </c>
      <c r="H188" t="str">
        <f t="shared" si="30"/>
        <v>GP助理组</v>
      </c>
      <c r="I188" t="str">
        <f t="shared" si="28"/>
        <v>8d9afb64-3a33-49b3-b962-6e6aaa0fced8</v>
      </c>
      <c r="O188" t="str">
        <f t="shared" si="31"/>
        <v>insert into UsersRelation(UserID,OrganizeID,IsMain,Sort) values('3efefd57-17a5-464f-8f9a-8dede24f8b4d','8d9afb64-3a33-49b3-b962-6e6aaa0fced8',1,1);</v>
      </c>
    </row>
    <row r="189" spans="1:15" ht="18.75">
      <c r="A189" s="10" t="s">
        <v>694</v>
      </c>
      <c r="B189" s="3" t="s">
        <v>52</v>
      </c>
      <c r="C189" s="11" t="s">
        <v>264</v>
      </c>
      <c r="D189" s="18" t="str">
        <f t="shared" si="29"/>
        <v>信息科</v>
      </c>
      <c r="E189" t="str">
        <f t="shared" si="42"/>
        <v>d0315adb-0e05-4c8c-852b-03ac484ea4b3</v>
      </c>
      <c r="F189" t="s">
        <v>342</v>
      </c>
      <c r="G189" t="s">
        <v>898</v>
      </c>
      <c r="H189" t="str">
        <f t="shared" si="30"/>
        <v>二病区</v>
      </c>
      <c r="I189" t="str">
        <f t="shared" si="28"/>
        <v>b93a372e-74e7-465b-8003-5802698ea55f</v>
      </c>
      <c r="O189" t="str">
        <f t="shared" si="31"/>
        <v>insert into UsersRelation(UserID,OrganizeID,IsMain,Sort) values('d387abf1-c49b-4dea-98e2-8ed30ba79e57','b93a372e-74e7-465b-8003-5802698ea55f',1,1);</v>
      </c>
    </row>
    <row r="190" spans="1:15" ht="18.75">
      <c r="A190" s="10" t="s">
        <v>690</v>
      </c>
      <c r="B190" s="3" t="s">
        <v>52</v>
      </c>
      <c r="C190" s="11" t="s">
        <v>265</v>
      </c>
      <c r="D190" s="18" t="str">
        <f t="shared" si="29"/>
        <v>儿保组</v>
      </c>
      <c r="E190" t="str">
        <f t="shared" si="42"/>
        <v>3b7f2f0d-ce07-412b-93d7-a88c557251a5</v>
      </c>
      <c r="F190" t="s">
        <v>89</v>
      </c>
      <c r="G190" t="s">
        <v>899</v>
      </c>
      <c r="H190" t="str">
        <f t="shared" si="30"/>
        <v>妇产科</v>
      </c>
      <c r="I190" t="str">
        <f t="shared" si="28"/>
        <v>5fbf0b8e-e2ae-424b-a472-4770397ca1b9</v>
      </c>
      <c r="O190" t="str">
        <f t="shared" si="31"/>
        <v>insert into UsersRelation(UserID,OrganizeID,IsMain,Sort) values('eaa99b6c-b885-4f58-8d9f-8fbc483c701e','5fbf0b8e-e2ae-424b-a472-4770397ca1b9',1,1);</v>
      </c>
    </row>
    <row r="191" spans="1:15" ht="18.75" hidden="1">
      <c r="A191" s="10" t="s">
        <v>691</v>
      </c>
      <c r="B191" s="3" t="s">
        <v>52</v>
      </c>
      <c r="C191" s="11" t="s">
        <v>266</v>
      </c>
      <c r="D191" s="18" t="str">
        <f t="shared" si="29"/>
        <v>防保组</v>
      </c>
      <c r="F191" t="s">
        <v>180</v>
      </c>
      <c r="G191" t="s">
        <v>900</v>
      </c>
      <c r="H191" t="str">
        <f t="shared" si="30"/>
        <v>瓶北服务点</v>
      </c>
      <c r="I191" t="e">
        <f t="shared" si="28"/>
        <v>#N/A</v>
      </c>
      <c r="O191" t="e">
        <f t="shared" si="31"/>
        <v>#N/A</v>
      </c>
    </row>
    <row r="192" spans="1:15" ht="18.75">
      <c r="A192" s="7" t="s">
        <v>362</v>
      </c>
      <c r="B192" s="3" t="s">
        <v>52</v>
      </c>
      <c r="C192" s="11" t="s">
        <v>267</v>
      </c>
      <c r="D192" s="18" t="str">
        <f t="shared" si="29"/>
        <v>计免组</v>
      </c>
      <c r="E192" t="str">
        <f t="shared" ref="E192:E199" si="43">VLOOKUP(C192,F:G,2,0)</f>
        <v>2db00283-2b78-4d66-8752-ebefa1635597</v>
      </c>
      <c r="F192" t="s">
        <v>178</v>
      </c>
      <c r="G192" t="s">
        <v>901</v>
      </c>
      <c r="H192" t="str">
        <f t="shared" si="30"/>
        <v>妇保组</v>
      </c>
      <c r="I192" t="str">
        <f t="shared" si="28"/>
        <v>55cb3b54-cc41-4864-bd75-d56bbe965506</v>
      </c>
      <c r="O192" t="str">
        <f t="shared" si="31"/>
        <v>insert into UsersRelation(UserID,OrganizeID,IsMain,Sort) values('9b75ece2-0136-46d2-b199-91c4bb49345b','55cb3b54-cc41-4864-bd75-d56bbe965506',1,1);</v>
      </c>
    </row>
    <row r="193" spans="1:15" ht="18.75">
      <c r="A193" s="10" t="s">
        <v>692</v>
      </c>
      <c r="B193" s="3" t="s">
        <v>52</v>
      </c>
      <c r="C193" s="11" t="s">
        <v>268</v>
      </c>
      <c r="D193" s="18" t="str">
        <f t="shared" si="29"/>
        <v>儿保组</v>
      </c>
      <c r="E193" t="str">
        <f t="shared" si="43"/>
        <v>fd27ce30-6599-4432-be71-2da27fd537c0</v>
      </c>
      <c r="F193" t="s">
        <v>291</v>
      </c>
      <c r="G193" t="s">
        <v>902</v>
      </c>
      <c r="H193" t="str">
        <f t="shared" si="30"/>
        <v>GP助理组</v>
      </c>
      <c r="I193" t="str">
        <f t="shared" ref="I193:I256" si="44">VLOOKUP(H193,J:K,2,0)</f>
        <v>8d9afb64-3a33-49b3-b962-6e6aaa0fced8</v>
      </c>
      <c r="O193" t="str">
        <f t="shared" si="31"/>
        <v>insert into UsersRelation(UserID,OrganizeID,IsMain,Sort) values('83d073d8-8f18-4213-a639-925b5365e0e5','8d9afb64-3a33-49b3-b962-6e6aaa0fced8',1,1);</v>
      </c>
    </row>
    <row r="194" spans="1:15" ht="18.75">
      <c r="A194" s="10" t="s">
        <v>693</v>
      </c>
      <c r="B194" s="3" t="s">
        <v>52</v>
      </c>
      <c r="C194" s="11" t="s">
        <v>269</v>
      </c>
      <c r="D194" s="18" t="str">
        <f t="shared" ref="D194:D257" si="45">VLOOKUP(C194,A:B,2,0)</f>
        <v>GP助理组</v>
      </c>
      <c r="E194" t="str">
        <f t="shared" si="43"/>
        <v>e479734b-a26d-4164-9f94-4ade9ac11893</v>
      </c>
      <c r="F194" t="s">
        <v>338</v>
      </c>
      <c r="G194" t="s">
        <v>903</v>
      </c>
      <c r="H194" t="str">
        <f t="shared" ref="H194:H257" si="46">VLOOKUP(F194,A:B,2,0)</f>
        <v>儿保组</v>
      </c>
      <c r="I194" t="str">
        <f t="shared" si="44"/>
        <v>76eced0d-a532-428c-a8c5-b927750c45fc</v>
      </c>
      <c r="O194" t="str">
        <f t="shared" ref="O194:O257" si="47">"insert into UsersRelation(UserID,OrganizeID,IsMain,Sort) values('"&amp;G194&amp;"','"&amp;I194&amp;"',1,1);"</f>
        <v>insert into UsersRelation(UserID,OrganizeID,IsMain,Sort) values('d25c0bd5-b3ee-4ad8-8516-92e74a05692e','76eced0d-a532-428c-a8c5-b927750c45fc',1,1);</v>
      </c>
    </row>
    <row r="195" spans="1:15" ht="18.75">
      <c r="A195" s="10" t="s">
        <v>711</v>
      </c>
      <c r="B195" s="3" t="s">
        <v>17</v>
      </c>
      <c r="C195" s="11" t="s">
        <v>270</v>
      </c>
      <c r="D195" s="18" t="str">
        <f t="shared" si="45"/>
        <v>门诊组</v>
      </c>
      <c r="E195" t="str">
        <f t="shared" si="43"/>
        <v>9d844236-b465-4012-ba44-490dbb47bfbd</v>
      </c>
      <c r="F195" t="s">
        <v>252</v>
      </c>
      <c r="G195" t="s">
        <v>904</v>
      </c>
      <c r="H195" t="str">
        <f t="shared" si="46"/>
        <v>药库</v>
      </c>
      <c r="I195" t="str">
        <f t="shared" si="44"/>
        <v>895ad369-b244-488b-9f14-ef2b0aabe7fd</v>
      </c>
      <c r="O195" t="str">
        <f t="shared" si="47"/>
        <v>insert into UsersRelation(UserID,OrganizeID,IsMain,Sort) values('37f1c823-c423-4fc2-a082-93f148ca6afa','895ad369-b244-488b-9f14-ef2b0aabe7fd',1,1);</v>
      </c>
    </row>
    <row r="196" spans="1:15" ht="18.75">
      <c r="A196" s="10" t="s">
        <v>695</v>
      </c>
      <c r="B196" s="3" t="s">
        <v>17</v>
      </c>
      <c r="C196" s="11" t="s">
        <v>271</v>
      </c>
      <c r="D196" s="18" t="str">
        <f t="shared" si="45"/>
        <v>医生组</v>
      </c>
      <c r="E196" t="str">
        <f t="shared" si="43"/>
        <v>33707ee7-499a-40e4-8fa4-4ecd2d884bdb</v>
      </c>
      <c r="F196" t="s">
        <v>1041</v>
      </c>
      <c r="G196" t="s">
        <v>905</v>
      </c>
      <c r="H196" t="str">
        <f t="shared" si="46"/>
        <v>二病区</v>
      </c>
      <c r="I196" t="str">
        <f t="shared" si="44"/>
        <v>b93a372e-74e7-465b-8003-5802698ea55f</v>
      </c>
      <c r="O196" t="str">
        <f t="shared" si="47"/>
        <v>insert into UsersRelation(UserID,OrganizeID,IsMain,Sort) values('e1476ed9-a35f-4231-8029-943619bd336c','b93a372e-74e7-465b-8003-5802698ea55f',1,1);</v>
      </c>
    </row>
    <row r="197" spans="1:15" ht="18.75">
      <c r="A197" s="10" t="s">
        <v>696</v>
      </c>
      <c r="B197" s="3" t="s">
        <v>17</v>
      </c>
      <c r="C197" s="11" t="s">
        <v>272</v>
      </c>
      <c r="D197" s="18" t="e">
        <f t="shared" si="45"/>
        <v>#N/A</v>
      </c>
      <c r="E197" t="str">
        <f t="shared" si="43"/>
        <v>2934e430-f7b6-4e46-826d-64a0d55645fd</v>
      </c>
      <c r="F197" t="s">
        <v>351</v>
      </c>
      <c r="G197" t="s">
        <v>906</v>
      </c>
      <c r="H197" t="str">
        <f t="shared" si="46"/>
        <v>儿保组</v>
      </c>
      <c r="I197" t="str">
        <f t="shared" si="44"/>
        <v>76eced0d-a532-428c-a8c5-b927750c45fc</v>
      </c>
      <c r="O197" t="str">
        <f t="shared" si="47"/>
        <v>insert into UsersRelation(UserID,OrganizeID,IsMain,Sort) values('64fb80a9-bfd2-41d6-881a-9454f63053a4','76eced0d-a532-428c-a8c5-b927750c45fc',1,1);</v>
      </c>
    </row>
    <row r="198" spans="1:15" ht="18.75">
      <c r="A198" s="10" t="s">
        <v>697</v>
      </c>
      <c r="B198" s="3" t="s">
        <v>17</v>
      </c>
      <c r="C198" s="11" t="s">
        <v>273</v>
      </c>
      <c r="D198" s="18" t="str">
        <f t="shared" si="45"/>
        <v>GP助理组</v>
      </c>
      <c r="E198" t="str">
        <f t="shared" si="43"/>
        <v>3efefd57-17a5-464f-8f9a-8dede24f8b4d</v>
      </c>
      <c r="F198" t="s">
        <v>276</v>
      </c>
      <c r="G198" t="s">
        <v>907</v>
      </c>
      <c r="H198" t="str">
        <f t="shared" si="46"/>
        <v>门诊组</v>
      </c>
      <c r="I198" t="str">
        <f t="shared" si="44"/>
        <v>591c59c4-e747-4b0e-a37f-f5ae81ef07de</v>
      </c>
      <c r="O198" t="str">
        <f t="shared" si="47"/>
        <v>insert into UsersRelation(UserID,OrganizeID,IsMain,Sort) values('76cf9399-41f3-4217-824c-97e185b85832','591c59c4-e747-4b0e-a37f-f5ae81ef07de',1,1);</v>
      </c>
    </row>
    <row r="199" spans="1:15" ht="18.75">
      <c r="A199" s="10" t="s">
        <v>698</v>
      </c>
      <c r="B199" s="3" t="s">
        <v>17</v>
      </c>
      <c r="C199" s="11" t="s">
        <v>274</v>
      </c>
      <c r="D199" s="18" t="str">
        <f t="shared" si="45"/>
        <v>二病区</v>
      </c>
      <c r="E199" t="str">
        <f t="shared" si="43"/>
        <v>fc14cd44-847b-462a-80a6-653423f77519</v>
      </c>
      <c r="F199" t="s">
        <v>1042</v>
      </c>
      <c r="G199" t="s">
        <v>908</v>
      </c>
      <c r="H199" t="str">
        <f t="shared" si="46"/>
        <v>门诊组</v>
      </c>
      <c r="I199" t="str">
        <f t="shared" si="44"/>
        <v>591c59c4-e747-4b0e-a37f-f5ae81ef07de</v>
      </c>
      <c r="O199" t="str">
        <f t="shared" si="47"/>
        <v>insert into UsersRelation(UserID,OrganizeID,IsMain,Sort) values('c8e1718b-ac34-47ba-816b-990601147748','591c59c4-e747-4b0e-a37f-f5ae81ef07de',1,1);</v>
      </c>
    </row>
    <row r="200" spans="1:15" ht="18.75" hidden="1">
      <c r="A200" s="10" t="s">
        <v>699</v>
      </c>
      <c r="B200" s="3" t="s">
        <v>17</v>
      </c>
      <c r="C200" s="11" t="s">
        <v>275</v>
      </c>
      <c r="D200" s="18" t="str">
        <f t="shared" si="45"/>
        <v>挂号收费处</v>
      </c>
      <c r="F200" t="s">
        <v>214</v>
      </c>
      <c r="G200" t="s">
        <v>909</v>
      </c>
      <c r="H200" t="e">
        <f t="shared" si="46"/>
        <v>#N/A</v>
      </c>
      <c r="I200" t="e">
        <f t="shared" si="44"/>
        <v>#N/A</v>
      </c>
      <c r="O200" t="e">
        <f t="shared" si="47"/>
        <v>#N/A</v>
      </c>
    </row>
    <row r="201" spans="1:15" ht="18.75">
      <c r="A201" s="10" t="s">
        <v>700</v>
      </c>
      <c r="B201" s="3" t="s">
        <v>17</v>
      </c>
      <c r="C201" s="11" t="s">
        <v>276</v>
      </c>
      <c r="D201" s="18" t="str">
        <f t="shared" si="45"/>
        <v>门诊组</v>
      </c>
      <c r="E201" t="str">
        <f t="shared" ref="E201:E204" si="48">VLOOKUP(C201,F:G,2,0)</f>
        <v>76cf9399-41f3-4217-824c-97e185b85832</v>
      </c>
      <c r="F201" t="s">
        <v>240</v>
      </c>
      <c r="G201" t="s">
        <v>910</v>
      </c>
      <c r="H201" t="str">
        <f t="shared" si="46"/>
        <v>计免组</v>
      </c>
      <c r="I201" t="str">
        <f t="shared" si="44"/>
        <v>325271a3-c532-4e46-bd59-9cefc384baec</v>
      </c>
      <c r="O201" t="str">
        <f t="shared" si="47"/>
        <v>insert into UsersRelation(UserID,OrganizeID,IsMain,Sort) values('d444efc1-3f63-4d39-994d-9af903224a32','325271a3-c532-4e46-bd59-9cefc384baec',1,1);</v>
      </c>
    </row>
    <row r="202" spans="1:15" ht="18.75">
      <c r="A202" s="10" t="s">
        <v>701</v>
      </c>
      <c r="B202" s="3" t="s">
        <v>17</v>
      </c>
      <c r="C202" s="11" t="s">
        <v>277</v>
      </c>
      <c r="D202" s="18" t="str">
        <f t="shared" si="45"/>
        <v>西药房</v>
      </c>
      <c r="E202" t="str">
        <f t="shared" si="48"/>
        <v>8563a0cf-faca-4694-b08a-82c0cbb31c0a</v>
      </c>
      <c r="F202" t="s">
        <v>320</v>
      </c>
      <c r="G202" t="s">
        <v>911</v>
      </c>
      <c r="H202" t="str">
        <f t="shared" si="46"/>
        <v>内科</v>
      </c>
      <c r="I202" t="str">
        <f t="shared" si="44"/>
        <v>365cf994-c97f-4094-aab5-eb09a6bbca8f</v>
      </c>
      <c r="O202" t="str">
        <f t="shared" si="47"/>
        <v>insert into UsersRelation(UserID,OrganizeID,IsMain,Sort) values('16d04023-94d0-4495-bfe3-9b662ad3e903','365cf994-c97f-4094-aab5-eb09a6bbca8f',1,1);</v>
      </c>
    </row>
    <row r="203" spans="1:15" ht="18.75">
      <c r="A203" s="10" t="s">
        <v>702</v>
      </c>
      <c r="B203" s="3" t="s">
        <v>17</v>
      </c>
      <c r="C203" s="11" t="s">
        <v>278</v>
      </c>
      <c r="D203" s="18" t="str">
        <f t="shared" si="45"/>
        <v>护士组</v>
      </c>
      <c r="E203" t="str">
        <f t="shared" si="48"/>
        <v>1004805e-c642-4746-9e4c-fafbde981932</v>
      </c>
      <c r="F203" t="s">
        <v>340</v>
      </c>
      <c r="G203" t="s">
        <v>912</v>
      </c>
      <c r="H203" t="str">
        <f t="shared" si="46"/>
        <v>妇保组</v>
      </c>
      <c r="I203" t="str">
        <f t="shared" si="44"/>
        <v>55cb3b54-cc41-4864-bd75-d56bbe965506</v>
      </c>
      <c r="O203" t="str">
        <f t="shared" si="47"/>
        <v>insert into UsersRelation(UserID,OrganizeID,IsMain,Sort) values('a61a1409-c1c6-4308-b55a-9c2344172410','55cb3b54-cc41-4864-bd75-d56bbe965506',1,1);</v>
      </c>
    </row>
    <row r="204" spans="1:15" ht="18.75">
      <c r="A204" s="10" t="s">
        <v>703</v>
      </c>
      <c r="B204" s="3" t="s">
        <v>17</v>
      </c>
      <c r="C204" s="11" t="s">
        <v>279</v>
      </c>
      <c r="D204" s="18" t="str">
        <f t="shared" si="45"/>
        <v>中医针伤科</v>
      </c>
      <c r="E204" t="str">
        <f t="shared" si="48"/>
        <v>028854ec-ec43-480c-b648-e578091508af</v>
      </c>
      <c r="F204" t="s">
        <v>369</v>
      </c>
      <c r="G204" t="s">
        <v>913</v>
      </c>
      <c r="H204" t="str">
        <f t="shared" si="46"/>
        <v>GP助理组</v>
      </c>
      <c r="I204" t="str">
        <f t="shared" si="44"/>
        <v>8d9afb64-3a33-49b3-b962-6e6aaa0fced8</v>
      </c>
      <c r="O204" t="str">
        <f t="shared" si="47"/>
        <v>insert into UsersRelation(UserID,OrganizeID,IsMain,Sort) values('2dd14801-a47e-4611-a7ea-9c3b43f7824e','8d9afb64-3a33-49b3-b962-6e6aaa0fced8',1,1);</v>
      </c>
    </row>
    <row r="205" spans="1:15" ht="18.75" hidden="1">
      <c r="A205" s="10" t="s">
        <v>704</v>
      </c>
      <c r="B205" s="3" t="s">
        <v>17</v>
      </c>
      <c r="C205" s="11" t="s">
        <v>280</v>
      </c>
      <c r="D205" s="18" t="str">
        <f t="shared" si="45"/>
        <v>儿保组</v>
      </c>
      <c r="F205" t="s">
        <v>207</v>
      </c>
      <c r="G205" t="s">
        <v>914</v>
      </c>
      <c r="H205" t="e">
        <f t="shared" si="46"/>
        <v>#N/A</v>
      </c>
      <c r="I205" t="e">
        <f t="shared" si="44"/>
        <v>#N/A</v>
      </c>
      <c r="O205" t="e">
        <f t="shared" si="47"/>
        <v>#N/A</v>
      </c>
    </row>
    <row r="206" spans="1:15" ht="18.75">
      <c r="A206" s="10" t="s">
        <v>705</v>
      </c>
      <c r="B206" s="3" t="s">
        <v>17</v>
      </c>
      <c r="C206" s="11" t="s">
        <v>281</v>
      </c>
      <c r="D206" s="18" t="str">
        <f t="shared" si="45"/>
        <v>医技组</v>
      </c>
      <c r="E206" t="str">
        <f t="shared" ref="E206:E221" si="49">VLOOKUP(C206,F:G,2,0)</f>
        <v>7aa4e0a8-5ad6-4401-854d-83951aebe981</v>
      </c>
      <c r="F206" t="s">
        <v>375</v>
      </c>
      <c r="G206" t="s">
        <v>915</v>
      </c>
      <c r="H206" t="str">
        <f t="shared" si="46"/>
        <v>医生组</v>
      </c>
      <c r="I206" t="str">
        <f t="shared" si="44"/>
        <v>a5cfde23-5971-4f38-b453-179c776df0d9</v>
      </c>
      <c r="O206" t="str">
        <f t="shared" si="47"/>
        <v>insert into UsersRelation(UserID,OrganizeID,IsMain,Sort) values('f30231c7-91e1-4918-970d-9e80e5c80e17','a5cfde23-5971-4f38-b453-179c776df0d9',1,1);</v>
      </c>
    </row>
    <row r="207" spans="1:15" ht="18.75">
      <c r="A207" s="10" t="s">
        <v>706</v>
      </c>
      <c r="B207" s="3" t="s">
        <v>17</v>
      </c>
      <c r="C207" s="11" t="s">
        <v>282</v>
      </c>
      <c r="D207" s="18" t="str">
        <f t="shared" si="45"/>
        <v>计免组</v>
      </c>
      <c r="E207" t="str">
        <f t="shared" si="49"/>
        <v>0fb93aa1-487e-433a-aeeb-ff80a85ea89b</v>
      </c>
      <c r="F207" t="s">
        <v>331</v>
      </c>
      <c r="G207" t="s">
        <v>916</v>
      </c>
      <c r="H207" t="str">
        <f t="shared" si="46"/>
        <v>放射组</v>
      </c>
      <c r="I207" t="str">
        <f t="shared" si="44"/>
        <v>e0451946-8813-400c-8b23-70dbe3bec946</v>
      </c>
      <c r="O207" t="str">
        <f t="shared" si="47"/>
        <v>insert into UsersRelation(UserID,OrganizeID,IsMain,Sort) values('5eb77643-072d-4c80-b5be-9f43c5fd3dce','e0451946-8813-400c-8b23-70dbe3bec946',1,1);</v>
      </c>
    </row>
    <row r="208" spans="1:15" ht="18.75">
      <c r="A208" s="10" t="s">
        <v>707</v>
      </c>
      <c r="B208" s="3" t="s">
        <v>17</v>
      </c>
      <c r="C208" s="11" t="s">
        <v>283</v>
      </c>
      <c r="D208" s="18" t="str">
        <f t="shared" si="45"/>
        <v>医技组</v>
      </c>
      <c r="E208" t="str">
        <f t="shared" si="49"/>
        <v>57516d59-f3d6-4390-a7c9-4a6a65ec526b</v>
      </c>
      <c r="F208" t="s">
        <v>134</v>
      </c>
      <c r="G208" t="s">
        <v>917</v>
      </c>
      <c r="H208" t="str">
        <f t="shared" si="46"/>
        <v>GP助理组</v>
      </c>
      <c r="I208" t="str">
        <f t="shared" si="44"/>
        <v>8d9afb64-3a33-49b3-b962-6e6aaa0fced8</v>
      </c>
      <c r="O208" t="str">
        <f t="shared" si="47"/>
        <v>insert into UsersRelation(UserID,OrganizeID,IsMain,Sort) values('5eecd1ba-c55f-4d2f-95ff-a1bc3b853ef5','8d9afb64-3a33-49b3-b962-6e6aaa0fced8',1,1);</v>
      </c>
    </row>
    <row r="209" spans="1:15" ht="18.75">
      <c r="A209" s="10" t="s">
        <v>708</v>
      </c>
      <c r="B209" s="3" t="s">
        <v>17</v>
      </c>
      <c r="C209" s="11" t="s">
        <v>284</v>
      </c>
      <c r="D209" s="18" t="str">
        <f t="shared" si="45"/>
        <v>医生组</v>
      </c>
      <c r="E209" t="str">
        <f t="shared" si="49"/>
        <v>8964d3ad-dcdc-42c2-8548-2c99de4e4336</v>
      </c>
      <c r="F209" t="s">
        <v>104</v>
      </c>
      <c r="G209" t="s">
        <v>918</v>
      </c>
      <c r="H209" t="str">
        <f t="shared" si="46"/>
        <v>放射组</v>
      </c>
      <c r="I209" t="str">
        <f t="shared" si="44"/>
        <v>e0451946-8813-400c-8b23-70dbe3bec946</v>
      </c>
      <c r="O209" t="str">
        <f t="shared" si="47"/>
        <v>insert into UsersRelation(UserID,OrganizeID,IsMain,Sort) values('aabe915e-bff2-4b67-aa6b-a2e7e0d963a1','e0451946-8813-400c-8b23-70dbe3bec946',1,1);</v>
      </c>
    </row>
    <row r="210" spans="1:15" ht="18.75">
      <c r="A210" s="10" t="s">
        <v>709</v>
      </c>
      <c r="B210" s="3" t="s">
        <v>17</v>
      </c>
      <c r="C210" s="11" t="s">
        <v>285</v>
      </c>
      <c r="D210" s="18" t="str">
        <f t="shared" si="45"/>
        <v>医技组</v>
      </c>
      <c r="E210" t="str">
        <f t="shared" si="49"/>
        <v>92deacc8-effc-4ac9-8672-cfbc61795857</v>
      </c>
      <c r="F210" t="s">
        <v>1043</v>
      </c>
      <c r="G210" t="s">
        <v>919</v>
      </c>
      <c r="H210" t="str">
        <f t="shared" si="46"/>
        <v>计免组</v>
      </c>
      <c r="I210" t="str">
        <f t="shared" si="44"/>
        <v>325271a3-c532-4e46-bd59-9cefc384baec</v>
      </c>
      <c r="O210" t="str">
        <f t="shared" si="47"/>
        <v>insert into UsersRelation(UserID,OrganizeID,IsMain,Sort) values('2efa8a60-c772-452b-b318-a5cc59af136b','325271a3-c532-4e46-bd59-9cefc384baec',1,1);</v>
      </c>
    </row>
    <row r="211" spans="1:15" ht="18.75">
      <c r="A211" s="10" t="s">
        <v>710</v>
      </c>
      <c r="B211" s="3" t="s">
        <v>17</v>
      </c>
      <c r="C211" s="11" t="s">
        <v>286</v>
      </c>
      <c r="D211" s="18" t="str">
        <f t="shared" si="45"/>
        <v>药库</v>
      </c>
      <c r="E211" t="str">
        <f t="shared" si="49"/>
        <v>b13d5227-7358-4a96-b9f2-630e9ade8f9d</v>
      </c>
      <c r="F211" t="s">
        <v>1044</v>
      </c>
      <c r="G211" t="s">
        <v>920</v>
      </c>
      <c r="H211" t="str">
        <f t="shared" si="46"/>
        <v>GP助理组</v>
      </c>
      <c r="I211" t="str">
        <f t="shared" si="44"/>
        <v>8d9afb64-3a33-49b3-b962-6e6aaa0fced8</v>
      </c>
      <c r="O211" t="str">
        <f t="shared" si="47"/>
        <v>insert into UsersRelation(UserID,OrganizeID,IsMain,Sort) values('3135b28e-6887-4e91-9619-a5e51b058160','8d9afb64-3a33-49b3-b962-6e6aaa0fced8',1,1);</v>
      </c>
    </row>
    <row r="212" spans="1:15" ht="18.75">
      <c r="A212" s="10" t="s">
        <v>642</v>
      </c>
      <c r="B212" s="3" t="s">
        <v>18</v>
      </c>
      <c r="C212" s="11" t="s">
        <v>287</v>
      </c>
      <c r="D212" s="18" t="str">
        <f t="shared" si="45"/>
        <v>医技组</v>
      </c>
      <c r="E212" t="str">
        <f t="shared" si="49"/>
        <v>4dc71806-6811-420a-a188-b7983f3e1e5c</v>
      </c>
      <c r="F212" t="s">
        <v>112</v>
      </c>
      <c r="G212" t="s">
        <v>921</v>
      </c>
      <c r="H212" t="str">
        <f t="shared" si="46"/>
        <v>中医针伤科</v>
      </c>
      <c r="I212" t="str">
        <f t="shared" si="44"/>
        <v>795f4247-d5ef-4a5d-9d9c-864b7428356e</v>
      </c>
      <c r="O212" t="str">
        <f t="shared" si="47"/>
        <v>insert into UsersRelation(UserID,OrganizeID,IsMain,Sort) values('75a07d21-b610-4eec-b0b8-a65541df9a5c','795f4247-d5ef-4a5d-9d9c-864b7428356e',1,1);</v>
      </c>
    </row>
    <row r="213" spans="1:15" ht="18.75">
      <c r="A213" s="10" t="s">
        <v>624</v>
      </c>
      <c r="B213" s="3" t="s">
        <v>18</v>
      </c>
      <c r="C213" s="11" t="s">
        <v>288</v>
      </c>
      <c r="D213" s="18" t="str">
        <f t="shared" si="45"/>
        <v>妇保组</v>
      </c>
      <c r="E213" t="str">
        <f t="shared" si="49"/>
        <v>a96df063-fafc-437a-91c7-ce2eb3e1fc07</v>
      </c>
      <c r="F213" t="s">
        <v>380</v>
      </c>
      <c r="G213" t="s">
        <v>922</v>
      </c>
      <c r="H213" t="str">
        <f t="shared" si="46"/>
        <v>GP助理组</v>
      </c>
      <c r="I213" t="str">
        <f t="shared" si="44"/>
        <v>8d9afb64-3a33-49b3-b962-6e6aaa0fced8</v>
      </c>
      <c r="O213" t="str">
        <f t="shared" si="47"/>
        <v>insert into UsersRelation(UserID,OrganizeID,IsMain,Sort) values('64e7b5b7-7cfa-48b0-b2d6-a69fa089e86e','8d9afb64-3a33-49b3-b962-6e6aaa0fced8',1,1);</v>
      </c>
    </row>
    <row r="214" spans="1:15" ht="18.75">
      <c r="A214" s="10" t="s">
        <v>625</v>
      </c>
      <c r="B214" s="3" t="s">
        <v>18</v>
      </c>
      <c r="C214" s="11" t="s">
        <v>289</v>
      </c>
      <c r="D214" s="18" t="str">
        <f t="shared" si="45"/>
        <v>防保组</v>
      </c>
      <c r="E214" t="str">
        <f t="shared" si="49"/>
        <v>98301d39-f620-4b40-9654-b30650d2d29d</v>
      </c>
      <c r="F214" t="s">
        <v>358</v>
      </c>
      <c r="G214" t="s">
        <v>923</v>
      </c>
      <c r="H214" t="str">
        <f t="shared" si="46"/>
        <v>GP助理组</v>
      </c>
      <c r="I214" t="str">
        <f t="shared" si="44"/>
        <v>8d9afb64-3a33-49b3-b962-6e6aaa0fced8</v>
      </c>
      <c r="O214" t="str">
        <f t="shared" si="47"/>
        <v>insert into UsersRelation(UserID,OrganizeID,IsMain,Sort) values('35195829-e324-466b-86dc-a6b5f4116e3b','8d9afb64-3a33-49b3-b962-6e6aaa0fced8',1,1);</v>
      </c>
    </row>
    <row r="215" spans="1:15" ht="18.75">
      <c r="A215" s="10" t="s">
        <v>626</v>
      </c>
      <c r="B215" s="3" t="s">
        <v>18</v>
      </c>
      <c r="C215" s="11" t="s">
        <v>290</v>
      </c>
      <c r="D215" s="18" t="e">
        <f t="shared" si="45"/>
        <v>#N/A</v>
      </c>
      <c r="E215" t="str">
        <f t="shared" si="49"/>
        <v>0e155290-14ac-4d9a-b3b1-1b9ea9812481</v>
      </c>
      <c r="F215" t="s">
        <v>384</v>
      </c>
      <c r="G215" t="s">
        <v>924</v>
      </c>
      <c r="H215" t="str">
        <f t="shared" si="46"/>
        <v>GP助理组</v>
      </c>
      <c r="I215" t="str">
        <f t="shared" si="44"/>
        <v>8d9afb64-3a33-49b3-b962-6e6aaa0fced8</v>
      </c>
      <c r="O215" t="str">
        <f t="shared" si="47"/>
        <v>insert into UsersRelation(UserID,OrganizeID,IsMain,Sort) values('70e8618e-3e3b-40cc-a18e-a753c331e9d7','8d9afb64-3a33-49b3-b962-6e6aaa0fced8',1,1);</v>
      </c>
    </row>
    <row r="216" spans="1:15" ht="18.75">
      <c r="A216" s="10" t="s">
        <v>627</v>
      </c>
      <c r="B216" s="3" t="s">
        <v>18</v>
      </c>
      <c r="C216" s="11" t="s">
        <v>291</v>
      </c>
      <c r="D216" s="18" t="str">
        <f t="shared" si="45"/>
        <v>GP助理组</v>
      </c>
      <c r="E216" t="str">
        <f t="shared" si="49"/>
        <v>83d073d8-8f18-4213-a639-925b5365e0e5</v>
      </c>
      <c r="F216" t="s">
        <v>158</v>
      </c>
      <c r="G216" t="s">
        <v>925</v>
      </c>
      <c r="H216" t="str">
        <f t="shared" si="46"/>
        <v>放射组</v>
      </c>
      <c r="I216" t="str">
        <f t="shared" si="44"/>
        <v>e0451946-8813-400c-8b23-70dbe3bec946</v>
      </c>
      <c r="O216" t="str">
        <f t="shared" si="47"/>
        <v>insert into UsersRelation(UserID,OrganizeID,IsMain,Sort) values('89810313-7fbc-4214-8e7d-a850a0ba0268','e0451946-8813-400c-8b23-70dbe3bec946',1,1);</v>
      </c>
    </row>
    <row r="217" spans="1:15" ht="18.75">
      <c r="A217" s="10" t="s">
        <v>628</v>
      </c>
      <c r="B217" s="3" t="s">
        <v>18</v>
      </c>
      <c r="C217" s="12" t="s">
        <v>292</v>
      </c>
      <c r="D217" s="18" t="e">
        <f t="shared" si="45"/>
        <v>#N/A</v>
      </c>
      <c r="E217" t="str">
        <f t="shared" si="49"/>
        <v>641b3e2b-14b2-40fd-a82d-084156a736b8</v>
      </c>
      <c r="F217" t="s">
        <v>265</v>
      </c>
      <c r="G217" t="s">
        <v>926</v>
      </c>
      <c r="H217" t="str">
        <f t="shared" si="46"/>
        <v>儿保组</v>
      </c>
      <c r="I217" t="str">
        <f t="shared" si="44"/>
        <v>76eced0d-a532-428c-a8c5-b927750c45fc</v>
      </c>
      <c r="O217" t="str">
        <f t="shared" si="47"/>
        <v>insert into UsersRelation(UserID,OrganizeID,IsMain,Sort) values('3b7f2f0d-ce07-412b-93d7-a88c557251a5','76eced0d-a532-428c-a8c5-b927750c45fc',1,1);</v>
      </c>
    </row>
    <row r="218" spans="1:15" ht="18.75">
      <c r="A218" s="10" t="s">
        <v>629</v>
      </c>
      <c r="B218" s="3" t="s">
        <v>18</v>
      </c>
      <c r="C218" s="11" t="s">
        <v>293</v>
      </c>
      <c r="D218" s="18" t="str">
        <f t="shared" si="45"/>
        <v>门诊组</v>
      </c>
      <c r="E218" t="str">
        <f t="shared" si="49"/>
        <v>02aa3c1a-185e-4cf3-aea7-6424f268f0d8</v>
      </c>
      <c r="F218" t="s">
        <v>176</v>
      </c>
      <c r="G218" t="s">
        <v>927</v>
      </c>
      <c r="H218" t="str">
        <f t="shared" si="46"/>
        <v>西药房</v>
      </c>
      <c r="I218" t="str">
        <f t="shared" si="44"/>
        <v>5da615b4-249e-4999-adc0-68409f8810cf</v>
      </c>
      <c r="O218" t="str">
        <f t="shared" si="47"/>
        <v>insert into UsersRelation(UserID,OrganizeID,IsMain,Sort) values('b5d879b8-f979-4356-ade6-a8a6d27b889e','5da615b4-249e-4999-adc0-68409f8810cf',1,1);</v>
      </c>
    </row>
    <row r="219" spans="1:15" ht="18.75">
      <c r="A219" s="10" t="s">
        <v>630</v>
      </c>
      <c r="B219" s="3" t="s">
        <v>18</v>
      </c>
      <c r="C219" s="11" t="s">
        <v>294</v>
      </c>
      <c r="D219" s="18" t="str">
        <f t="shared" si="45"/>
        <v>内科</v>
      </c>
      <c r="E219" t="str">
        <f t="shared" si="49"/>
        <v>b6e93664-dc38-4544-ba19-3842ce73d990</v>
      </c>
      <c r="F219" t="s">
        <v>84</v>
      </c>
      <c r="G219" t="s">
        <v>928</v>
      </c>
      <c r="H219" t="str">
        <f t="shared" si="46"/>
        <v>医务科</v>
      </c>
      <c r="I219" t="str">
        <f t="shared" si="44"/>
        <v>d8afce90-a11c-4881-91cf-4d5d43e6389f</v>
      </c>
      <c r="O219" t="str">
        <f t="shared" si="47"/>
        <v>insert into UsersRelation(UserID,OrganizeID,IsMain,Sort) values('bcb6afd7-1f13-4805-b1f6-a971b85b83f9','d8afce90-a11c-4881-91cf-4d5d43e6389f',1,1);</v>
      </c>
    </row>
    <row r="220" spans="1:15" ht="18.75">
      <c r="A220" s="10" t="s">
        <v>631</v>
      </c>
      <c r="B220" s="3" t="s">
        <v>18</v>
      </c>
      <c r="C220" s="11" t="s">
        <v>295</v>
      </c>
      <c r="D220" s="18" t="str">
        <f t="shared" si="45"/>
        <v>行政后勤组</v>
      </c>
      <c r="E220" t="str">
        <f t="shared" si="49"/>
        <v>7ad3f193-7686-48f2-8a16-149419d05f51</v>
      </c>
      <c r="F220" t="s">
        <v>444</v>
      </c>
      <c r="G220" t="s">
        <v>929</v>
      </c>
      <c r="H220" t="str">
        <f t="shared" si="46"/>
        <v>挂号收费处</v>
      </c>
      <c r="I220" t="str">
        <f t="shared" si="44"/>
        <v>b31c0b42-a20b-41ce-bc9d-dee5a28f5e0c</v>
      </c>
      <c r="O220" t="str">
        <f t="shared" si="47"/>
        <v>insert into UsersRelation(UserID,OrganizeID,IsMain,Sort) values('1e0f5e41-e6ac-493e-9666-a985e856452e','b31c0b42-a20b-41ce-bc9d-dee5a28f5e0c',1,1);</v>
      </c>
    </row>
    <row r="221" spans="1:15" ht="18.75">
      <c r="A221" s="10" t="s">
        <v>632</v>
      </c>
      <c r="B221" s="3" t="s">
        <v>18</v>
      </c>
      <c r="C221" s="11" t="s">
        <v>296</v>
      </c>
      <c r="D221" s="18" t="str">
        <f t="shared" si="45"/>
        <v>护士组</v>
      </c>
      <c r="E221" t="str">
        <f t="shared" si="49"/>
        <v>292a5fba-b940-4abe-9a08-012d51da7802</v>
      </c>
      <c r="F221" t="s">
        <v>300</v>
      </c>
      <c r="G221" t="s">
        <v>930</v>
      </c>
      <c r="H221" t="str">
        <f t="shared" si="46"/>
        <v>防保组</v>
      </c>
      <c r="I221" t="str">
        <f t="shared" si="44"/>
        <v>c7d5a8df-a3fd-4709-86d9-a206f524f287</v>
      </c>
      <c r="O221" t="str">
        <f t="shared" si="47"/>
        <v>insert into UsersRelation(UserID,OrganizeID,IsMain,Sort) values('ed0914c2-b60a-4c6b-9add-aa998bd8caa2','c7d5a8df-a3fd-4709-86d9-a206f524f287',1,1);</v>
      </c>
    </row>
    <row r="222" spans="1:15" ht="18.75" hidden="1">
      <c r="A222" s="10" t="s">
        <v>633</v>
      </c>
      <c r="B222" s="3" t="s">
        <v>18</v>
      </c>
      <c r="C222" s="11" t="s">
        <v>297</v>
      </c>
      <c r="D222" s="18" t="str">
        <f t="shared" si="45"/>
        <v>中医针伤科</v>
      </c>
      <c r="F222" t="s">
        <v>322</v>
      </c>
      <c r="G222" t="s">
        <v>931</v>
      </c>
      <c r="H222" t="str">
        <f t="shared" si="46"/>
        <v>申北服务点</v>
      </c>
      <c r="I222" t="e">
        <f t="shared" si="44"/>
        <v>#N/A</v>
      </c>
      <c r="O222" t="e">
        <f t="shared" si="47"/>
        <v>#N/A</v>
      </c>
    </row>
    <row r="223" spans="1:15" ht="18.75">
      <c r="A223" s="10" t="s">
        <v>634</v>
      </c>
      <c r="B223" s="3" t="s">
        <v>18</v>
      </c>
      <c r="C223" s="11" t="s">
        <v>298</v>
      </c>
      <c r="D223" s="18" t="str">
        <f t="shared" si="45"/>
        <v>挂号收费处</v>
      </c>
      <c r="E223" t="str">
        <f t="shared" ref="E223:E233" si="50">VLOOKUP(C223,F:G,2,0)</f>
        <v>46754a8d-b9a7-4e6f-8342-0f217f5d0799</v>
      </c>
      <c r="F223" t="s">
        <v>339</v>
      </c>
      <c r="G223" t="s">
        <v>932</v>
      </c>
      <c r="H223" t="str">
        <f t="shared" si="46"/>
        <v>内科</v>
      </c>
      <c r="I223" t="str">
        <f t="shared" si="44"/>
        <v>365cf994-c97f-4094-aab5-eb09a6bbca8f</v>
      </c>
      <c r="O223" t="str">
        <f t="shared" si="47"/>
        <v>insert into UsersRelation(UserID,OrganizeID,IsMain,Sort) values('b1a64bca-0164-413f-94a0-ad325fac44ab','365cf994-c97f-4094-aab5-eb09a6bbca8f',1,1);</v>
      </c>
    </row>
    <row r="224" spans="1:15" ht="18.75">
      <c r="A224" s="10" t="s">
        <v>635</v>
      </c>
      <c r="B224" s="3" t="s">
        <v>18</v>
      </c>
      <c r="C224" s="11" t="s">
        <v>299</v>
      </c>
      <c r="D224" s="18" t="str">
        <f t="shared" si="45"/>
        <v>一病区</v>
      </c>
      <c r="E224" t="str">
        <f t="shared" si="50"/>
        <v>8e41efa1-ec02-4acd-9d15-14ff28dfa49b</v>
      </c>
      <c r="F224" t="s">
        <v>113</v>
      </c>
      <c r="G224" t="s">
        <v>933</v>
      </c>
      <c r="H224" t="str">
        <f t="shared" si="46"/>
        <v>医务科</v>
      </c>
      <c r="I224" t="str">
        <f t="shared" si="44"/>
        <v>d8afce90-a11c-4881-91cf-4d5d43e6389f</v>
      </c>
      <c r="O224" t="str">
        <f t="shared" si="47"/>
        <v>insert into UsersRelation(UserID,OrganizeID,IsMain,Sort) values('8b6fa2b5-4fb6-4028-a625-adb225e86ac8','d8afce90-a11c-4881-91cf-4d5d43e6389f',1,1);</v>
      </c>
    </row>
    <row r="225" spans="1:15" ht="18.75">
      <c r="A225" s="10" t="s">
        <v>636</v>
      </c>
      <c r="B225" s="3" t="s">
        <v>18</v>
      </c>
      <c r="C225" s="11" t="s">
        <v>300</v>
      </c>
      <c r="D225" s="18" t="str">
        <f t="shared" si="45"/>
        <v>防保组</v>
      </c>
      <c r="E225" t="str">
        <f t="shared" si="50"/>
        <v>ed0914c2-b60a-4c6b-9add-aa998bd8caa2</v>
      </c>
      <c r="F225" t="s">
        <v>75</v>
      </c>
      <c r="G225" t="s">
        <v>934</v>
      </c>
      <c r="H225" t="str">
        <f t="shared" si="46"/>
        <v>党支部</v>
      </c>
      <c r="I225" t="str">
        <f t="shared" si="44"/>
        <v>c8416f55-cb95-4565-a3da-9cf3a34e7920</v>
      </c>
      <c r="O225" t="str">
        <f t="shared" si="47"/>
        <v>insert into UsersRelation(UserID,OrganizeID,IsMain,Sort) values('28b0135d-d9c6-4ce3-ae0e-aea6dc454e28','c8416f55-cb95-4565-a3da-9cf3a34e7920',1,1);</v>
      </c>
    </row>
    <row r="226" spans="1:15" ht="18.75">
      <c r="A226" s="10" t="s">
        <v>637</v>
      </c>
      <c r="B226" s="3" t="s">
        <v>18</v>
      </c>
      <c r="C226" s="11" t="s">
        <v>301</v>
      </c>
      <c r="D226" s="18" t="e">
        <f t="shared" si="45"/>
        <v>#N/A</v>
      </c>
      <c r="E226" t="str">
        <f t="shared" si="50"/>
        <v>a38597a9-fa87-4ff8-a5b9-7ba2612374b8</v>
      </c>
      <c r="F226" t="s">
        <v>177</v>
      </c>
      <c r="G226" t="s">
        <v>935</v>
      </c>
      <c r="H226" t="str">
        <f t="shared" si="46"/>
        <v>质控科</v>
      </c>
      <c r="I226" t="str">
        <f t="shared" si="44"/>
        <v>ff44b096-7586-45f6-83dc-e40d346fe9b0</v>
      </c>
      <c r="O226" t="str">
        <f t="shared" si="47"/>
        <v>insert into UsersRelation(UserID,OrganizeID,IsMain,Sort) values('c1e9fb9d-441c-4718-b60b-b02c45e20ba9','ff44b096-7586-45f6-83dc-e40d346fe9b0',1,1);</v>
      </c>
    </row>
    <row r="227" spans="1:15" ht="18.75">
      <c r="A227" s="10" t="s">
        <v>638</v>
      </c>
      <c r="B227" s="3" t="s">
        <v>18</v>
      </c>
      <c r="C227" s="11" t="s">
        <v>302</v>
      </c>
      <c r="D227" s="18" t="str">
        <f t="shared" si="45"/>
        <v>维修室</v>
      </c>
      <c r="E227" t="str">
        <f t="shared" si="50"/>
        <v>c6395eb6-cc25-4ca4-bf65-e38ce82146b2</v>
      </c>
      <c r="F227" t="s">
        <v>197</v>
      </c>
      <c r="G227" t="s">
        <v>936</v>
      </c>
      <c r="H227" t="str">
        <f t="shared" si="46"/>
        <v>防保组</v>
      </c>
      <c r="I227" t="str">
        <f t="shared" si="44"/>
        <v>c7d5a8df-a3fd-4709-86d9-a206f524f287</v>
      </c>
      <c r="O227" t="str">
        <f t="shared" si="47"/>
        <v>insert into UsersRelation(UserID,OrganizeID,IsMain,Sort) values('a690653d-3f48-45f5-82fe-b10b168d8356','c7d5a8df-a3fd-4709-86d9-a206f524f287',1,1);</v>
      </c>
    </row>
    <row r="228" spans="1:15" ht="18.75">
      <c r="A228" s="10" t="s">
        <v>639</v>
      </c>
      <c r="B228" s="3" t="s">
        <v>18</v>
      </c>
      <c r="C228" s="11" t="s">
        <v>303</v>
      </c>
      <c r="D228" s="18" t="str">
        <f t="shared" si="45"/>
        <v>行政后勤组</v>
      </c>
      <c r="E228" t="str">
        <f t="shared" si="50"/>
        <v>e269df07-18df-4c1e-81b0-4c866b36456b</v>
      </c>
      <c r="F228" t="s">
        <v>260</v>
      </c>
      <c r="G228" t="s">
        <v>937</v>
      </c>
      <c r="H228" t="str">
        <f t="shared" si="46"/>
        <v>检验组</v>
      </c>
      <c r="I228" t="str">
        <f t="shared" si="44"/>
        <v>61fd7600-43a0-41ea-be1b-3f435e88cc20</v>
      </c>
      <c r="O228" t="str">
        <f t="shared" si="47"/>
        <v>insert into UsersRelation(UserID,OrganizeID,IsMain,Sort) values('423507dd-4f14-4911-b9d8-b13ae8f74373','61fd7600-43a0-41ea-be1b-3f435e88cc20',1,1);</v>
      </c>
    </row>
    <row r="229" spans="1:15" ht="18.75">
      <c r="A229" s="10" t="s">
        <v>640</v>
      </c>
      <c r="B229" s="3" t="s">
        <v>18</v>
      </c>
      <c r="C229" s="11" t="s">
        <v>304</v>
      </c>
      <c r="D229" s="18" t="str">
        <f t="shared" si="45"/>
        <v>门诊组</v>
      </c>
      <c r="E229" t="str">
        <f t="shared" si="50"/>
        <v>9b5c4e7d-a003-4621-ae93-6a66fe65809c</v>
      </c>
      <c r="F229" t="s">
        <v>220</v>
      </c>
      <c r="G229" t="s">
        <v>938</v>
      </c>
      <c r="H229" t="str">
        <f t="shared" si="46"/>
        <v>医生组</v>
      </c>
      <c r="I229" t="str">
        <f t="shared" si="44"/>
        <v>a5cfde23-5971-4f38-b453-179c776df0d9</v>
      </c>
      <c r="O229" t="str">
        <f t="shared" si="47"/>
        <v>insert into UsersRelation(UserID,OrganizeID,IsMain,Sort) values('dc0dc323-2e3e-4e5a-a9cf-b20fe75d7e53','a5cfde23-5971-4f38-b453-179c776df0d9',1,1);</v>
      </c>
    </row>
    <row r="230" spans="1:15" ht="18.75">
      <c r="A230" s="10" t="s">
        <v>641</v>
      </c>
      <c r="B230" s="3" t="s">
        <v>18</v>
      </c>
      <c r="C230" s="11" t="s">
        <v>305</v>
      </c>
      <c r="D230" s="18" t="str">
        <f t="shared" si="45"/>
        <v>护士组</v>
      </c>
      <c r="E230" t="str">
        <f t="shared" si="50"/>
        <v>5043353d-c3ea-4a4d-8535-446a8048cc02</v>
      </c>
      <c r="F230" t="s">
        <v>1045</v>
      </c>
      <c r="G230" t="s">
        <v>939</v>
      </c>
      <c r="H230" t="str">
        <f t="shared" si="46"/>
        <v>防保组</v>
      </c>
      <c r="I230" t="str">
        <f t="shared" si="44"/>
        <v>c7d5a8df-a3fd-4709-86d9-a206f524f287</v>
      </c>
      <c r="O230" t="str">
        <f t="shared" si="47"/>
        <v>insert into UsersRelation(UserID,OrganizeID,IsMain,Sort) values('0232eb36-9df1-46f6-83d3-b2c54aec6521','c7d5a8df-a3fd-4709-86d9-a206f524f287',1,1);</v>
      </c>
    </row>
    <row r="231" spans="1:15" ht="18.75">
      <c r="A231" s="10" t="s">
        <v>616</v>
      </c>
      <c r="B231" s="3" t="s">
        <v>19</v>
      </c>
      <c r="C231" s="11" t="s">
        <v>306</v>
      </c>
      <c r="D231" s="18" t="e">
        <f t="shared" si="45"/>
        <v>#N/A</v>
      </c>
      <c r="E231" t="str">
        <f t="shared" si="50"/>
        <v>2fcab5d1-0648-40f7-9884-220c2a9b9577</v>
      </c>
      <c r="F231" t="s">
        <v>289</v>
      </c>
      <c r="G231" t="s">
        <v>940</v>
      </c>
      <c r="H231" t="str">
        <f t="shared" si="46"/>
        <v>防保组</v>
      </c>
      <c r="I231" t="str">
        <f t="shared" si="44"/>
        <v>c7d5a8df-a3fd-4709-86d9-a206f524f287</v>
      </c>
      <c r="O231" t="str">
        <f t="shared" si="47"/>
        <v>insert into UsersRelation(UserID,OrganizeID,IsMain,Sort) values('98301d39-f620-4b40-9654-b30650d2d29d','c7d5a8df-a3fd-4709-86d9-a206f524f287',1,1);</v>
      </c>
    </row>
    <row r="232" spans="1:15" ht="18.75">
      <c r="A232" s="10" t="s">
        <v>611</v>
      </c>
      <c r="B232" s="3" t="s">
        <v>19</v>
      </c>
      <c r="C232" s="11" t="s">
        <v>307</v>
      </c>
      <c r="D232" s="18" t="str">
        <f t="shared" si="45"/>
        <v>护士组</v>
      </c>
      <c r="E232" t="str">
        <f t="shared" si="50"/>
        <v>25a11d69-8d95-4c6a-913f-e107bb8b5fe9</v>
      </c>
      <c r="F232" t="s">
        <v>133</v>
      </c>
      <c r="G232" t="s">
        <v>941</v>
      </c>
      <c r="H232" t="str">
        <f t="shared" si="46"/>
        <v>二病区</v>
      </c>
      <c r="I232" t="str">
        <f t="shared" si="44"/>
        <v>b93a372e-74e7-465b-8003-5802698ea55f</v>
      </c>
      <c r="O232" t="str">
        <f t="shared" si="47"/>
        <v>insert into UsersRelation(UserID,OrganizeID,IsMain,Sort) values('ea177326-6eb8-4a0b-8da4-b4ba88b0ea1f','b93a372e-74e7-465b-8003-5802698ea55f',1,1);</v>
      </c>
    </row>
    <row r="233" spans="1:15" ht="18.75">
      <c r="A233" s="10" t="s">
        <v>612</v>
      </c>
      <c r="B233" s="3" t="s">
        <v>19</v>
      </c>
      <c r="C233" s="11" t="s">
        <v>308</v>
      </c>
      <c r="D233" s="18" t="str">
        <f t="shared" si="45"/>
        <v>护士组</v>
      </c>
      <c r="E233" t="str">
        <f t="shared" si="50"/>
        <v>17cdd7d6-5e99-4ea6-b4b3-06cbb36f642a</v>
      </c>
      <c r="F233" t="s">
        <v>357</v>
      </c>
      <c r="G233" t="s">
        <v>942</v>
      </c>
      <c r="H233" t="str">
        <f t="shared" si="46"/>
        <v>西药房</v>
      </c>
      <c r="I233" t="str">
        <f t="shared" si="44"/>
        <v>5da615b4-249e-4999-adc0-68409f8810cf</v>
      </c>
      <c r="O233" t="str">
        <f t="shared" si="47"/>
        <v>insert into UsersRelation(UserID,OrganizeID,IsMain,Sort) values('aaac4012-bfd4-466d-ad03-b6c30cefec90','5da615b4-249e-4999-adc0-68409f8810cf',1,1);</v>
      </c>
    </row>
    <row r="234" spans="1:15" ht="18.75" hidden="1">
      <c r="A234" s="10" t="s">
        <v>613</v>
      </c>
      <c r="B234" s="3" t="s">
        <v>19</v>
      </c>
      <c r="C234" s="11" t="s">
        <v>309</v>
      </c>
      <c r="D234" s="18" t="str">
        <f t="shared" si="45"/>
        <v>护士组</v>
      </c>
      <c r="F234" t="s">
        <v>287</v>
      </c>
      <c r="G234" t="s">
        <v>943</v>
      </c>
      <c r="H234" t="str">
        <f t="shared" si="46"/>
        <v>医技组</v>
      </c>
      <c r="I234" t="e">
        <f t="shared" si="44"/>
        <v>#N/A</v>
      </c>
      <c r="O234" t="e">
        <f t="shared" si="47"/>
        <v>#N/A</v>
      </c>
    </row>
    <row r="235" spans="1:15" ht="18.75">
      <c r="A235" s="10" t="s">
        <v>614</v>
      </c>
      <c r="B235" s="3" t="s">
        <v>19</v>
      </c>
      <c r="C235" s="11" t="s">
        <v>310</v>
      </c>
      <c r="D235" s="18" t="str">
        <f t="shared" si="45"/>
        <v>挂号收费处</v>
      </c>
      <c r="E235" t="str">
        <f>VLOOKUP(C235,F:G,2,0)</f>
        <v>233c3d75-81d9-47c7-9d4d-f19d3db1ba85</v>
      </c>
      <c r="F235" t="s">
        <v>266</v>
      </c>
      <c r="G235" t="s">
        <v>944</v>
      </c>
      <c r="H235" t="str">
        <f t="shared" si="46"/>
        <v>防保组</v>
      </c>
      <c r="I235" t="str">
        <f t="shared" si="44"/>
        <v>c7d5a8df-a3fd-4709-86d9-a206f524f287</v>
      </c>
      <c r="O235" t="str">
        <f t="shared" si="47"/>
        <v>insert into UsersRelation(UserID,OrganizeID,IsMain,Sort) values('f32377d6-7654-434a-a201-b863dba6abed','c7d5a8df-a3fd-4709-86d9-a206f524f287',1,1);</v>
      </c>
    </row>
    <row r="236" spans="1:15" ht="18.75" hidden="1">
      <c r="A236" s="10" t="s">
        <v>615</v>
      </c>
      <c r="B236" s="3" t="s">
        <v>19</v>
      </c>
      <c r="C236" s="11" t="s">
        <v>311</v>
      </c>
      <c r="D236" s="18" t="str">
        <f t="shared" si="45"/>
        <v>防保组</v>
      </c>
      <c r="F236" t="s">
        <v>174</v>
      </c>
      <c r="G236" t="s">
        <v>945</v>
      </c>
      <c r="H236" t="str">
        <f t="shared" si="46"/>
        <v>医技组</v>
      </c>
      <c r="I236" t="e">
        <f t="shared" si="44"/>
        <v>#N/A</v>
      </c>
      <c r="O236" t="e">
        <f t="shared" si="47"/>
        <v>#N/A</v>
      </c>
    </row>
    <row r="237" spans="1:15" ht="18.75">
      <c r="A237" s="10" t="s">
        <v>610</v>
      </c>
      <c r="B237" s="3" t="s">
        <v>73</v>
      </c>
      <c r="C237" s="11" t="s">
        <v>312</v>
      </c>
      <c r="D237" s="18" t="str">
        <f t="shared" si="45"/>
        <v>门诊组</v>
      </c>
      <c r="E237" t="str">
        <f t="shared" ref="E237:E241" si="51">VLOOKUP(C237,F:G,2,0)</f>
        <v>e7775fc6-0b3f-4d33-b01b-4bfd3ec40fbc</v>
      </c>
      <c r="F237" t="s">
        <v>378</v>
      </c>
      <c r="G237" t="s">
        <v>946</v>
      </c>
      <c r="H237" t="str">
        <f t="shared" si="46"/>
        <v>医生组</v>
      </c>
      <c r="I237" t="str">
        <f t="shared" si="44"/>
        <v>a5cfde23-5971-4f38-b453-179c776df0d9</v>
      </c>
      <c r="O237" t="str">
        <f t="shared" si="47"/>
        <v>insert into UsersRelation(UserID,OrganizeID,IsMain,Sort) values('b8147f6a-610e-4774-b8ae-b91db87b54a3','a5cfde23-5971-4f38-b453-179c776df0d9',1,1);</v>
      </c>
    </row>
    <row r="238" spans="1:15" ht="18.75">
      <c r="A238" s="10" t="s">
        <v>602</v>
      </c>
      <c r="B238" s="3" t="s">
        <v>73</v>
      </c>
      <c r="C238" s="11" t="s">
        <v>313</v>
      </c>
      <c r="D238" s="18" t="str">
        <f t="shared" si="45"/>
        <v>行政后勤组</v>
      </c>
      <c r="E238" t="str">
        <f t="shared" si="51"/>
        <v>a9a24753-bdec-40e7-b8be-56ca33b18d42</v>
      </c>
      <c r="F238" t="s">
        <v>373</v>
      </c>
      <c r="G238" t="s">
        <v>947</v>
      </c>
      <c r="H238" t="str">
        <f t="shared" si="46"/>
        <v>GP助理组</v>
      </c>
      <c r="I238" t="str">
        <f t="shared" si="44"/>
        <v>8d9afb64-3a33-49b3-b962-6e6aaa0fced8</v>
      </c>
      <c r="O238" t="str">
        <f t="shared" si="47"/>
        <v>insert into UsersRelation(UserID,OrganizeID,IsMain,Sort) values('344f9a61-df42-427f-a72c-b9a78af66b9a','8d9afb64-3a33-49b3-b962-6e6aaa0fced8',1,1);</v>
      </c>
    </row>
    <row r="239" spans="1:15" ht="18.75">
      <c r="A239" s="10" t="s">
        <v>603</v>
      </c>
      <c r="B239" s="3" t="s">
        <v>73</v>
      </c>
      <c r="C239" s="13" t="s">
        <v>314</v>
      </c>
      <c r="D239" s="18" t="str">
        <f t="shared" si="45"/>
        <v>一病区</v>
      </c>
      <c r="E239" t="str">
        <f t="shared" si="51"/>
        <v>c84f2e8e-fcad-42d3-bd0f-7a8ec1694144</v>
      </c>
      <c r="F239" t="s">
        <v>87</v>
      </c>
      <c r="G239" t="s">
        <v>948</v>
      </c>
      <c r="H239" t="str">
        <f t="shared" si="46"/>
        <v>医生组</v>
      </c>
      <c r="I239" t="str">
        <f t="shared" si="44"/>
        <v>a5cfde23-5971-4f38-b453-179c776df0d9</v>
      </c>
      <c r="O239" t="str">
        <f t="shared" si="47"/>
        <v>insert into UsersRelation(UserID,OrganizeID,IsMain,Sort) values('b4102806-4c6e-41ed-b7fe-bcbc74fa9e42','a5cfde23-5971-4f38-b453-179c776df0d9',1,1);</v>
      </c>
    </row>
    <row r="240" spans="1:15" ht="18.75">
      <c r="A240" s="10" t="s">
        <v>604</v>
      </c>
      <c r="B240" s="3" t="s">
        <v>73</v>
      </c>
      <c r="C240" s="11" t="s">
        <v>315</v>
      </c>
      <c r="D240" s="18" t="str">
        <f t="shared" si="45"/>
        <v>体检中心</v>
      </c>
      <c r="E240" t="str">
        <f t="shared" si="51"/>
        <v>40de9275-e6ce-4fce-aee8-4e7417d93d50</v>
      </c>
      <c r="F240" t="s">
        <v>234</v>
      </c>
      <c r="G240" t="s">
        <v>949</v>
      </c>
      <c r="H240" t="str">
        <f t="shared" si="46"/>
        <v>B超组</v>
      </c>
      <c r="I240" t="str">
        <f t="shared" si="44"/>
        <v>ac81f0ca-f042-434e-a766-b996c72fd101</v>
      </c>
      <c r="O240" t="str">
        <f t="shared" si="47"/>
        <v>insert into UsersRelation(UserID,OrganizeID,IsMain,Sort) values('e12a99a0-e30d-457a-91d3-bcd297739a08','ac81f0ca-f042-434e-a766-b996c72fd101',1,1);</v>
      </c>
    </row>
    <row r="241" spans="1:15" ht="18.75">
      <c r="A241" s="10" t="s">
        <v>605</v>
      </c>
      <c r="B241" s="3" t="s">
        <v>73</v>
      </c>
      <c r="C241" s="11" t="s">
        <v>316</v>
      </c>
      <c r="D241" s="18" t="str">
        <f t="shared" si="45"/>
        <v>体检中心</v>
      </c>
      <c r="E241" t="str">
        <f t="shared" si="51"/>
        <v>a595ea34-152f-4515-904d-2be47b5476a2</v>
      </c>
      <c r="F241" t="s">
        <v>321</v>
      </c>
      <c r="G241" t="s">
        <v>950</v>
      </c>
      <c r="H241" t="str">
        <f t="shared" si="46"/>
        <v>一病区</v>
      </c>
      <c r="I241" t="str">
        <f t="shared" si="44"/>
        <v>2eb754c6-ce31-4ac1-b0a2-64af1989f6d9</v>
      </c>
      <c r="O241" t="str">
        <f t="shared" si="47"/>
        <v>insert into UsersRelation(UserID,OrganizeID,IsMain,Sort) values('f0921e61-dbcf-4c22-87c8-bdeca1b3380f','2eb754c6-ce31-4ac1-b0a2-64af1989f6d9',1,1);</v>
      </c>
    </row>
    <row r="242" spans="1:15" ht="18.75" hidden="1">
      <c r="A242" s="10" t="s">
        <v>606</v>
      </c>
      <c r="B242" s="3" t="s">
        <v>73</v>
      </c>
      <c r="C242" s="11" t="s">
        <v>317</v>
      </c>
      <c r="D242" s="18" t="str">
        <f t="shared" si="45"/>
        <v>总务科</v>
      </c>
      <c r="F242" t="s">
        <v>359</v>
      </c>
      <c r="G242" t="s">
        <v>951</v>
      </c>
      <c r="H242" t="str">
        <f t="shared" si="46"/>
        <v>申北服务点</v>
      </c>
      <c r="I242" t="e">
        <f t="shared" si="44"/>
        <v>#N/A</v>
      </c>
      <c r="O242" t="e">
        <f t="shared" si="47"/>
        <v>#N/A</v>
      </c>
    </row>
    <row r="243" spans="1:15" ht="18.75" hidden="1">
      <c r="A243" s="10" t="s">
        <v>607</v>
      </c>
      <c r="B243" s="3" t="s">
        <v>73</v>
      </c>
      <c r="C243" s="12" t="s">
        <v>318</v>
      </c>
      <c r="D243" s="18" t="e">
        <f t="shared" si="45"/>
        <v>#N/A</v>
      </c>
      <c r="F243" t="s">
        <v>135</v>
      </c>
      <c r="G243" t="s">
        <v>952</v>
      </c>
      <c r="H243" t="str">
        <f t="shared" si="46"/>
        <v>护士组</v>
      </c>
      <c r="I243" t="e">
        <f t="shared" si="44"/>
        <v>#N/A</v>
      </c>
      <c r="O243" t="e">
        <f t="shared" si="47"/>
        <v>#N/A</v>
      </c>
    </row>
    <row r="244" spans="1:15" ht="18.75">
      <c r="A244" s="10" t="s">
        <v>608</v>
      </c>
      <c r="B244" s="3" t="s">
        <v>73</v>
      </c>
      <c r="C244" s="11" t="s">
        <v>319</v>
      </c>
      <c r="D244" s="18" t="str">
        <f t="shared" si="45"/>
        <v>办公室</v>
      </c>
      <c r="E244" t="str">
        <f t="shared" ref="E244:E250" si="52">VLOOKUP(C244,F:G,2,0)</f>
        <v>8276cfbc-f101-4b34-841f-6066647eafc3</v>
      </c>
      <c r="F244" t="s">
        <v>208</v>
      </c>
      <c r="G244" t="s">
        <v>953</v>
      </c>
      <c r="H244" t="str">
        <f t="shared" si="46"/>
        <v>挂号收费处</v>
      </c>
      <c r="I244" t="str">
        <f t="shared" si="44"/>
        <v>b31c0b42-a20b-41ce-bc9d-dee5a28f5e0c</v>
      </c>
      <c r="O244" t="str">
        <f t="shared" si="47"/>
        <v>insert into UsersRelation(UserID,OrganizeID,IsMain,Sort) values('9c8cee0e-e372-4cfc-94fa-bfa8ec10adb6','b31c0b42-a20b-41ce-bc9d-dee5a28f5e0c',1,1);</v>
      </c>
    </row>
    <row r="245" spans="1:15" ht="18.75">
      <c r="A245" s="10" t="s">
        <v>609</v>
      </c>
      <c r="B245" s="3" t="s">
        <v>73</v>
      </c>
      <c r="C245" s="11" t="s">
        <v>320</v>
      </c>
      <c r="D245" s="18" t="str">
        <f t="shared" si="45"/>
        <v>内科</v>
      </c>
      <c r="E245" t="str">
        <f t="shared" si="52"/>
        <v>16d04023-94d0-4495-bfe3-9b662ad3e903</v>
      </c>
      <c r="F245" t="s">
        <v>93</v>
      </c>
      <c r="G245" t="s">
        <v>954</v>
      </c>
      <c r="H245" t="str">
        <f t="shared" si="46"/>
        <v>内科</v>
      </c>
      <c r="I245" t="str">
        <f t="shared" si="44"/>
        <v>365cf994-c97f-4094-aab5-eb09a6bbca8f</v>
      </c>
      <c r="O245" t="str">
        <f t="shared" si="47"/>
        <v>insert into UsersRelation(UserID,OrganizeID,IsMain,Sort) values('4e00f3ca-419b-4b89-8942-c17485a81999','365cf994-c97f-4094-aab5-eb09a6bbca8f',1,1);</v>
      </c>
    </row>
    <row r="246" spans="1:15" ht="18.75">
      <c r="A246" s="10" t="s">
        <v>598</v>
      </c>
      <c r="B246" s="3" t="s">
        <v>17</v>
      </c>
      <c r="C246" s="11" t="s">
        <v>321</v>
      </c>
      <c r="D246" s="18" t="str">
        <f t="shared" si="45"/>
        <v>一病区</v>
      </c>
      <c r="E246" t="str">
        <f t="shared" si="52"/>
        <v>f0921e61-dbcf-4c22-87c8-bdeca1b3380f</v>
      </c>
      <c r="F246" t="s">
        <v>156</v>
      </c>
      <c r="G246" t="s">
        <v>955</v>
      </c>
      <c r="H246" t="str">
        <f t="shared" si="46"/>
        <v>B超组</v>
      </c>
      <c r="I246" t="str">
        <f t="shared" si="44"/>
        <v>ac81f0ca-f042-434e-a766-b996c72fd101</v>
      </c>
      <c r="O246" t="str">
        <f t="shared" si="47"/>
        <v>insert into UsersRelation(UserID,OrganizeID,IsMain,Sort) values('57c0d9dc-8c3e-4d94-b56c-c291665f611e','ac81f0ca-f042-434e-a766-b996c72fd101',1,1);</v>
      </c>
    </row>
    <row r="247" spans="1:15" ht="18.75">
      <c r="A247" s="10" t="s">
        <v>591</v>
      </c>
      <c r="B247" s="3" t="s">
        <v>17</v>
      </c>
      <c r="C247" s="11" t="s">
        <v>322</v>
      </c>
      <c r="D247" s="18" t="str">
        <f t="shared" si="45"/>
        <v>申北服务点</v>
      </c>
      <c r="E247" t="str">
        <f t="shared" si="52"/>
        <v>1c7ba3d1-0026-4a6d-a0bb-ab677f24e190</v>
      </c>
      <c r="F247" t="s">
        <v>1046</v>
      </c>
      <c r="G247" t="s">
        <v>956</v>
      </c>
      <c r="H247" t="str">
        <f t="shared" si="46"/>
        <v>口腔科</v>
      </c>
      <c r="I247" t="str">
        <f t="shared" si="44"/>
        <v>6b196c7e-e2ba-4bf2-9020-a28274d3e659</v>
      </c>
      <c r="O247" t="str">
        <f t="shared" si="47"/>
        <v>insert into UsersRelation(UserID,OrganizeID,IsMain,Sort) values('ad82bdc6-fcd2-4114-9f81-c292e28b6222','6b196c7e-e2ba-4bf2-9020-a28274d3e659',1,1);</v>
      </c>
    </row>
    <row r="248" spans="1:15" ht="18.75">
      <c r="A248" s="10" t="s">
        <v>592</v>
      </c>
      <c r="B248" s="3" t="s">
        <v>17</v>
      </c>
      <c r="C248" s="11" t="s">
        <v>323</v>
      </c>
      <c r="D248" s="18" t="str">
        <f t="shared" si="45"/>
        <v>二病区</v>
      </c>
      <c r="E248" t="str">
        <f t="shared" si="52"/>
        <v>bbe0f28f-5929-42de-bc32-00768c387ea2</v>
      </c>
      <c r="F248" t="s">
        <v>105</v>
      </c>
      <c r="G248" t="s">
        <v>957</v>
      </c>
      <c r="H248" t="str">
        <f t="shared" si="46"/>
        <v>内科</v>
      </c>
      <c r="I248" t="str">
        <f t="shared" si="44"/>
        <v>365cf994-c97f-4094-aab5-eb09a6bbca8f</v>
      </c>
      <c r="O248" t="str">
        <f t="shared" si="47"/>
        <v>insert into UsersRelation(UserID,OrganizeID,IsMain,Sort) values('ba3d10cc-ffff-474d-a278-c2b66da3c54f','365cf994-c97f-4094-aab5-eb09a6bbca8f',1,1);</v>
      </c>
    </row>
    <row r="249" spans="1:15" ht="18.75">
      <c r="A249" s="10" t="s">
        <v>593</v>
      </c>
      <c r="B249" s="3" t="s">
        <v>17</v>
      </c>
      <c r="C249" s="11" t="s">
        <v>324</v>
      </c>
      <c r="D249" s="18" t="str">
        <f t="shared" si="45"/>
        <v>行政后勤组</v>
      </c>
      <c r="E249" t="str">
        <f t="shared" si="52"/>
        <v>569faeec-913d-4a39-8378-18389a5e7502</v>
      </c>
      <c r="F249" t="s">
        <v>1047</v>
      </c>
      <c r="G249" t="s">
        <v>958</v>
      </c>
      <c r="H249" t="str">
        <f t="shared" si="46"/>
        <v>门诊组</v>
      </c>
      <c r="I249" t="str">
        <f t="shared" si="44"/>
        <v>591c59c4-e747-4b0e-a37f-f5ae81ef07de</v>
      </c>
      <c r="O249" t="str">
        <f t="shared" si="47"/>
        <v>insert into UsersRelation(UserID,OrganizeID,IsMain,Sort) values('e2e87ac5-a5ab-45c8-8118-c2cb094869e7','591c59c4-e747-4b0e-a37f-f5ae81ef07de',1,1);</v>
      </c>
    </row>
    <row r="250" spans="1:15" ht="18.75">
      <c r="A250" s="10" t="s">
        <v>594</v>
      </c>
      <c r="B250" s="3" t="s">
        <v>17</v>
      </c>
      <c r="C250" s="11" t="s">
        <v>325</v>
      </c>
      <c r="D250" s="18" t="str">
        <f t="shared" si="45"/>
        <v>挂号收费处</v>
      </c>
      <c r="E250" t="str">
        <f t="shared" si="52"/>
        <v>1e0f5e41-e6ac-493e-9666-a985e856452e</v>
      </c>
      <c r="F250" t="s">
        <v>95</v>
      </c>
      <c r="G250" t="s">
        <v>959</v>
      </c>
      <c r="H250" t="str">
        <f t="shared" si="46"/>
        <v>内科</v>
      </c>
      <c r="I250" t="str">
        <f t="shared" si="44"/>
        <v>365cf994-c97f-4094-aab5-eb09a6bbca8f</v>
      </c>
      <c r="O250" t="str">
        <f t="shared" si="47"/>
        <v>insert into UsersRelation(UserID,OrganizeID,IsMain,Sort) values('e041eafb-e2f3-4dce-84f4-c410c7985b98','365cf994-c97f-4094-aab5-eb09a6bbca8f',1,1);</v>
      </c>
    </row>
    <row r="251" spans="1:15" ht="18.75" hidden="1">
      <c r="A251" s="10" t="s">
        <v>595</v>
      </c>
      <c r="B251" s="3" t="s">
        <v>17</v>
      </c>
      <c r="C251" s="11" t="s">
        <v>326</v>
      </c>
      <c r="D251" s="18" t="str">
        <f t="shared" si="45"/>
        <v>GP助理组</v>
      </c>
      <c r="F251" t="s">
        <v>318</v>
      </c>
      <c r="G251" t="s">
        <v>960</v>
      </c>
      <c r="H251" t="e">
        <f t="shared" si="46"/>
        <v>#N/A</v>
      </c>
      <c r="I251" t="e">
        <f t="shared" si="44"/>
        <v>#N/A</v>
      </c>
      <c r="O251" t="e">
        <f t="shared" si="47"/>
        <v>#N/A</v>
      </c>
    </row>
    <row r="252" spans="1:15" ht="18.75">
      <c r="A252" s="10" t="s">
        <v>596</v>
      </c>
      <c r="B252" s="3" t="s">
        <v>17</v>
      </c>
      <c r="C252" s="11" t="s">
        <v>327</v>
      </c>
      <c r="D252" s="18" t="str">
        <f t="shared" si="45"/>
        <v>检验组</v>
      </c>
      <c r="E252" t="str">
        <f t="shared" ref="E252:E253" si="53">VLOOKUP(C252,F:G,2,0)</f>
        <v>bbfa418e-5754-4447-9568-3d60e4e74ddb</v>
      </c>
      <c r="F252" t="s">
        <v>280</v>
      </c>
      <c r="G252" t="s">
        <v>961</v>
      </c>
      <c r="H252" t="str">
        <f t="shared" si="46"/>
        <v>儿保组</v>
      </c>
      <c r="I252" t="str">
        <f t="shared" si="44"/>
        <v>76eced0d-a532-428c-a8c5-b927750c45fc</v>
      </c>
      <c r="O252" t="str">
        <f t="shared" si="47"/>
        <v>insert into UsersRelation(UserID,OrganizeID,IsMain,Sort) values('a321381e-9735-4540-ab58-c5b58aeda7e5','76eced0d-a532-428c-a8c5-b927750c45fc',1,1);</v>
      </c>
    </row>
    <row r="253" spans="1:15" ht="18.75">
      <c r="A253" s="10" t="s">
        <v>597</v>
      </c>
      <c r="B253" s="3" t="s">
        <v>17</v>
      </c>
      <c r="C253" s="11" t="s">
        <v>328</v>
      </c>
      <c r="D253" s="18" t="str">
        <f t="shared" si="45"/>
        <v>医生组</v>
      </c>
      <c r="E253" t="str">
        <f t="shared" si="53"/>
        <v>db2c7338-50ae-49f5-b5c2-fd3d642562fe</v>
      </c>
      <c r="F253" t="s">
        <v>97</v>
      </c>
      <c r="G253" t="s">
        <v>962</v>
      </c>
      <c r="H253" t="str">
        <f t="shared" si="46"/>
        <v>内科</v>
      </c>
      <c r="I253" t="str">
        <f t="shared" si="44"/>
        <v>365cf994-c97f-4094-aab5-eb09a6bbca8f</v>
      </c>
      <c r="O253" t="str">
        <f t="shared" si="47"/>
        <v>insert into UsersRelation(UserID,OrganizeID,IsMain,Sort) values('3ab6f34c-64db-4f7d-8325-c6f7838e42b7','365cf994-c97f-4094-aab5-eb09a6bbca8f',1,1);</v>
      </c>
    </row>
    <row r="254" spans="1:15" ht="18.75" hidden="1">
      <c r="A254" s="10" t="s">
        <v>590</v>
      </c>
      <c r="B254" s="3" t="s">
        <v>18</v>
      </c>
      <c r="C254" s="11" t="s">
        <v>329</v>
      </c>
      <c r="D254" s="18" t="str">
        <f t="shared" si="45"/>
        <v>护士组</v>
      </c>
      <c r="F254" t="s">
        <v>203</v>
      </c>
      <c r="G254" t="s">
        <v>963</v>
      </c>
      <c r="H254" t="e">
        <f t="shared" si="46"/>
        <v>#N/A</v>
      </c>
      <c r="I254" t="e">
        <f t="shared" si="44"/>
        <v>#N/A</v>
      </c>
      <c r="O254" t="e">
        <f t="shared" si="47"/>
        <v>#N/A</v>
      </c>
    </row>
    <row r="255" spans="1:15" ht="18.75">
      <c r="A255" s="10" t="s">
        <v>585</v>
      </c>
      <c r="B255" s="3" t="s">
        <v>18</v>
      </c>
      <c r="C255" s="11" t="s">
        <v>330</v>
      </c>
      <c r="D255" s="18" t="str">
        <f t="shared" si="45"/>
        <v>内科</v>
      </c>
      <c r="E255" t="str">
        <f t="shared" ref="E255:E256" si="54">VLOOKUP(C255,F:G,2,0)</f>
        <v>6420aeb7-f6d9-4c9a-a115-77ba7b62bf13</v>
      </c>
      <c r="F255" t="s">
        <v>1048</v>
      </c>
      <c r="G255" t="s">
        <v>964</v>
      </c>
      <c r="H255" t="str">
        <f t="shared" si="46"/>
        <v>一病区</v>
      </c>
      <c r="I255" t="str">
        <f t="shared" si="44"/>
        <v>2eb754c6-ce31-4ac1-b0a2-64af1989f6d9</v>
      </c>
      <c r="O255" t="str">
        <f t="shared" si="47"/>
        <v>insert into UsersRelation(UserID,OrganizeID,IsMain,Sort) values('9899f9a2-b1d3-4128-a0d1-c7f7d7c65c93','2eb754c6-ce31-4ac1-b0a2-64af1989f6d9',1,1);</v>
      </c>
    </row>
    <row r="256" spans="1:15" ht="18.75">
      <c r="A256" s="10" t="s">
        <v>586</v>
      </c>
      <c r="B256" s="3" t="s">
        <v>18</v>
      </c>
      <c r="C256" s="11" t="s">
        <v>331</v>
      </c>
      <c r="D256" s="18" t="str">
        <f t="shared" si="45"/>
        <v>放射组</v>
      </c>
      <c r="E256" t="str">
        <f t="shared" si="54"/>
        <v>5eb77643-072d-4c80-b5be-9f43c5fd3dce</v>
      </c>
      <c r="F256" t="s">
        <v>372</v>
      </c>
      <c r="G256" t="s">
        <v>965</v>
      </c>
      <c r="H256" t="str">
        <f t="shared" si="46"/>
        <v>GP助理组</v>
      </c>
      <c r="I256" t="str">
        <f t="shared" si="44"/>
        <v>8d9afb64-3a33-49b3-b962-6e6aaa0fced8</v>
      </c>
      <c r="O256" t="str">
        <f t="shared" si="47"/>
        <v>insert into UsersRelation(UserID,OrganizeID,IsMain,Sort) values('8b3677f3-72c7-49b4-9156-c85160fd4be7','8d9afb64-3a33-49b3-b962-6e6aaa0fced8',1,1);</v>
      </c>
    </row>
    <row r="257" spans="1:15" ht="18.75" hidden="1">
      <c r="A257" s="10" t="s">
        <v>587</v>
      </c>
      <c r="B257" s="3" t="s">
        <v>18</v>
      </c>
      <c r="C257" s="11" t="s">
        <v>332</v>
      </c>
      <c r="D257" s="18" t="str">
        <f t="shared" si="45"/>
        <v>医生组</v>
      </c>
      <c r="F257" t="s">
        <v>138</v>
      </c>
      <c r="G257" t="s">
        <v>966</v>
      </c>
      <c r="H257" t="str">
        <f t="shared" si="46"/>
        <v>护士组</v>
      </c>
      <c r="I257" t="e">
        <f t="shared" ref="I257:I316" si="55">VLOOKUP(H257,J:K,2,0)</f>
        <v>#N/A</v>
      </c>
      <c r="O257" t="e">
        <f t="shared" si="47"/>
        <v>#N/A</v>
      </c>
    </row>
    <row r="258" spans="1:15" ht="18.75">
      <c r="A258" s="10" t="s">
        <v>588</v>
      </c>
      <c r="B258" s="3" t="s">
        <v>18</v>
      </c>
      <c r="C258" s="11" t="s">
        <v>333</v>
      </c>
      <c r="D258" s="18" t="str">
        <f t="shared" ref="D258:D313" si="56">VLOOKUP(C258,A:B,2,0)</f>
        <v>门诊组</v>
      </c>
      <c r="E258" t="str">
        <f t="shared" ref="E258:E265" si="57">VLOOKUP(C258,F:G,2,0)</f>
        <v>1e3d5b33-34ed-45e5-a82d-548d77eb7de9</v>
      </c>
      <c r="F258" t="s">
        <v>96</v>
      </c>
      <c r="G258" t="s">
        <v>967</v>
      </c>
      <c r="H258" t="str">
        <f t="shared" ref="H258:H316" si="58">VLOOKUP(F258,A:B,2,0)</f>
        <v>医生组</v>
      </c>
      <c r="I258" t="str">
        <f t="shared" si="55"/>
        <v>a5cfde23-5971-4f38-b453-179c776df0d9</v>
      </c>
      <c r="O258" t="str">
        <f t="shared" ref="O258:O316" si="59">"insert into UsersRelation(UserID,OrganizeID,IsMain,Sort) values('"&amp;G258&amp;"','"&amp;I258&amp;"',1,1);"</f>
        <v>insert into UsersRelation(UserID,OrganizeID,IsMain,Sort) values('c026ab0c-26a9-4fea-b063-c91ef0c1bbba','a5cfde23-5971-4f38-b453-179c776df0d9',1,1);</v>
      </c>
    </row>
    <row r="259" spans="1:15" ht="18.75">
      <c r="A259" s="10" t="s">
        <v>589</v>
      </c>
      <c r="B259" s="3" t="s">
        <v>18</v>
      </c>
      <c r="C259" s="11" t="s">
        <v>334</v>
      </c>
      <c r="D259" s="18" t="str">
        <f t="shared" si="56"/>
        <v>计免组</v>
      </c>
      <c r="E259" t="str">
        <f t="shared" si="57"/>
        <v>f83c4349-99b0-4202-bd6e-521bd79a05b6</v>
      </c>
      <c r="F259" t="s">
        <v>78</v>
      </c>
      <c r="G259" t="s">
        <v>968</v>
      </c>
      <c r="H259" t="str">
        <f t="shared" si="58"/>
        <v>副院长</v>
      </c>
      <c r="I259" t="str">
        <f t="shared" si="55"/>
        <v>76d3f0fc-e40a-4aae-b39e-a4fe4cb24d7e</v>
      </c>
      <c r="O259" t="str">
        <f t="shared" si="59"/>
        <v>insert into UsersRelation(UserID,OrganizeID,IsMain,Sort) values('302a1e3f-08af-4a3e-af23-c9b2d5bd2c09','76d3f0fc-e40a-4aae-b39e-a4fe4cb24d7e',1,1);</v>
      </c>
    </row>
    <row r="260" spans="1:15" ht="18.75">
      <c r="A260" s="10" t="s">
        <v>584</v>
      </c>
      <c r="B260" s="3" t="s">
        <v>19</v>
      </c>
      <c r="C260" s="11" t="s">
        <v>335</v>
      </c>
      <c r="D260" s="18" t="str">
        <f t="shared" si="56"/>
        <v>防保组</v>
      </c>
      <c r="E260" t="str">
        <f t="shared" si="57"/>
        <v>58a21d27-1653-4f7c-9d87-89c4cac3a209</v>
      </c>
      <c r="F260" t="s">
        <v>365</v>
      </c>
      <c r="G260" t="s">
        <v>969</v>
      </c>
      <c r="H260" t="str">
        <f t="shared" si="58"/>
        <v>GP助理组</v>
      </c>
      <c r="I260" t="str">
        <f t="shared" si="55"/>
        <v>8d9afb64-3a33-49b3-b962-6e6aaa0fced8</v>
      </c>
      <c r="O260" t="str">
        <f t="shared" si="59"/>
        <v>insert into UsersRelation(UserID,OrganizeID,IsMain,Sort) values('b6bda007-f448-480e-9110-ca334dfd9b21','8d9afb64-3a33-49b3-b962-6e6aaa0fced8',1,1);</v>
      </c>
    </row>
    <row r="261" spans="1:15" ht="18.75">
      <c r="A261" s="10" t="s">
        <v>580</v>
      </c>
      <c r="B261" s="3" t="s">
        <v>19</v>
      </c>
      <c r="C261" s="11" t="s">
        <v>336</v>
      </c>
      <c r="D261" s="18" t="str">
        <f t="shared" si="56"/>
        <v>B超组</v>
      </c>
      <c r="E261" t="str">
        <f t="shared" si="57"/>
        <v>1e71d547-aec3-4269-964a-00ea0fefa0cb</v>
      </c>
      <c r="F261" t="s">
        <v>140</v>
      </c>
      <c r="G261" t="s">
        <v>970</v>
      </c>
      <c r="H261" t="str">
        <f t="shared" si="58"/>
        <v>护理部</v>
      </c>
      <c r="I261" t="str">
        <f t="shared" si="55"/>
        <v>b853fdb0-81d6-4484-afc1-5145f6a957f5</v>
      </c>
      <c r="O261" t="str">
        <f t="shared" si="59"/>
        <v>insert into UsersRelation(UserID,OrganizeID,IsMain,Sort) values('bed15d6a-c8dc-4f50-9073-ca93237ca415','b853fdb0-81d6-4484-afc1-5145f6a957f5',1,1);</v>
      </c>
    </row>
    <row r="262" spans="1:15" ht="18.75">
      <c r="A262" s="10" t="s">
        <v>581</v>
      </c>
      <c r="B262" s="3" t="s">
        <v>19</v>
      </c>
      <c r="C262" s="11" t="s">
        <v>337</v>
      </c>
      <c r="D262" s="18" t="str">
        <f t="shared" si="56"/>
        <v>检验组</v>
      </c>
      <c r="E262" t="str">
        <f t="shared" si="57"/>
        <v>1942c6b8-698b-4aa2-82f4-03ed1b6b314f</v>
      </c>
      <c r="F262" t="s">
        <v>110</v>
      </c>
      <c r="G262" t="s">
        <v>971</v>
      </c>
      <c r="H262" t="str">
        <f t="shared" si="58"/>
        <v>医生组</v>
      </c>
      <c r="I262" t="str">
        <f t="shared" si="55"/>
        <v>a5cfde23-5971-4f38-b453-179c776df0d9</v>
      </c>
      <c r="O262" t="str">
        <f t="shared" si="59"/>
        <v>insert into UsersRelation(UserID,OrganizeID,IsMain,Sort) values('a1444621-8b56-4358-b5da-cdf5ca31b05c','a5cfde23-5971-4f38-b453-179c776df0d9',1,1);</v>
      </c>
    </row>
    <row r="263" spans="1:15" ht="18.75">
      <c r="A263" s="10" t="s">
        <v>582</v>
      </c>
      <c r="B263" s="3" t="s">
        <v>19</v>
      </c>
      <c r="C263" s="11" t="s">
        <v>338</v>
      </c>
      <c r="D263" s="18" t="str">
        <f t="shared" si="56"/>
        <v>儿保组</v>
      </c>
      <c r="E263" t="str">
        <f t="shared" si="57"/>
        <v>d25c0bd5-b3ee-4ad8-8516-92e74a05692e</v>
      </c>
      <c r="F263" t="s">
        <v>288</v>
      </c>
      <c r="G263" t="s">
        <v>972</v>
      </c>
      <c r="H263" t="str">
        <f t="shared" si="58"/>
        <v>妇保组</v>
      </c>
      <c r="I263" t="str">
        <f t="shared" si="55"/>
        <v>55cb3b54-cc41-4864-bd75-d56bbe965506</v>
      </c>
      <c r="O263" t="str">
        <f t="shared" si="59"/>
        <v>insert into UsersRelation(UserID,OrganizeID,IsMain,Sort) values('a96df063-fafc-437a-91c7-ce2eb3e1fc07','55cb3b54-cc41-4864-bd75-d56bbe965506',1,1);</v>
      </c>
    </row>
    <row r="264" spans="1:15" ht="18.75">
      <c r="A264" s="7" t="s">
        <v>248</v>
      </c>
      <c r="B264" s="3" t="s">
        <v>19</v>
      </c>
      <c r="C264" s="11" t="s">
        <v>339</v>
      </c>
      <c r="D264" s="18" t="str">
        <f t="shared" si="56"/>
        <v>内科</v>
      </c>
      <c r="E264" t="str">
        <f t="shared" si="57"/>
        <v>b1a64bca-0164-413f-94a0-ad325fac44ab</v>
      </c>
      <c r="F264" t="s">
        <v>1049</v>
      </c>
      <c r="G264" t="s">
        <v>973</v>
      </c>
      <c r="H264" t="str">
        <f t="shared" si="58"/>
        <v>门诊组</v>
      </c>
      <c r="I264" t="str">
        <f t="shared" si="55"/>
        <v>591c59c4-e747-4b0e-a37f-f5ae81ef07de</v>
      </c>
      <c r="O264" t="str">
        <f t="shared" si="59"/>
        <v>insert into UsersRelation(UserID,OrganizeID,IsMain,Sort) values('e41cea37-1ec9-421a-9600-ce910b38e903','591c59c4-e747-4b0e-a37f-f5ae81ef07de',1,1);</v>
      </c>
    </row>
    <row r="265" spans="1:15" ht="18.75">
      <c r="A265" s="10" t="s">
        <v>583</v>
      </c>
      <c r="B265" s="3" t="s">
        <v>19</v>
      </c>
      <c r="C265" s="11" t="s">
        <v>340</v>
      </c>
      <c r="D265" s="18" t="str">
        <f t="shared" si="56"/>
        <v>妇保组</v>
      </c>
      <c r="E265" t="str">
        <f t="shared" si="57"/>
        <v>a61a1409-c1c6-4308-b55a-9c2344172410</v>
      </c>
      <c r="F265" t="s">
        <v>363</v>
      </c>
      <c r="G265" t="s">
        <v>974</v>
      </c>
      <c r="H265" t="str">
        <f t="shared" si="58"/>
        <v>GP助理组</v>
      </c>
      <c r="I265" t="str">
        <f t="shared" si="55"/>
        <v>8d9afb64-3a33-49b3-b962-6e6aaa0fced8</v>
      </c>
      <c r="O265" t="str">
        <f t="shared" si="59"/>
        <v>insert into UsersRelation(UserID,OrganizeID,IsMain,Sort) values('e3f9f720-29e9-41f4-8479-cf9e30e28430','8d9afb64-3a33-49b3-b962-6e6aaa0fced8',1,1);</v>
      </c>
    </row>
    <row r="266" spans="1:15" ht="18.75" hidden="1">
      <c r="A266" s="10" t="s">
        <v>532</v>
      </c>
      <c r="B266" s="3" t="s">
        <v>39</v>
      </c>
      <c r="C266" s="11" t="s">
        <v>341</v>
      </c>
      <c r="D266" s="18" t="str">
        <f t="shared" si="56"/>
        <v>口腔科</v>
      </c>
      <c r="F266" t="s">
        <v>285</v>
      </c>
      <c r="G266" t="s">
        <v>975</v>
      </c>
      <c r="H266" t="str">
        <f t="shared" si="58"/>
        <v>医技组</v>
      </c>
      <c r="I266" t="e">
        <f t="shared" si="55"/>
        <v>#N/A</v>
      </c>
      <c r="O266" t="e">
        <f t="shared" si="59"/>
        <v>#N/A</v>
      </c>
    </row>
    <row r="267" spans="1:15" ht="18.75" hidden="1">
      <c r="A267" s="10" t="s">
        <v>518</v>
      </c>
      <c r="B267" s="3" t="s">
        <v>39</v>
      </c>
      <c r="C267" s="11" t="s">
        <v>342</v>
      </c>
      <c r="D267" s="18" t="str">
        <f t="shared" si="56"/>
        <v>二病区</v>
      </c>
      <c r="F267" t="s">
        <v>142</v>
      </c>
      <c r="G267" t="s">
        <v>976</v>
      </c>
      <c r="H267" t="str">
        <f t="shared" si="58"/>
        <v>护士组</v>
      </c>
      <c r="I267" t="e">
        <f t="shared" si="55"/>
        <v>#N/A</v>
      </c>
      <c r="O267" t="e">
        <f t="shared" si="59"/>
        <v>#N/A</v>
      </c>
    </row>
    <row r="268" spans="1:15" ht="18.75">
      <c r="A268" s="10" t="s">
        <v>519</v>
      </c>
      <c r="B268" s="3" t="s">
        <v>39</v>
      </c>
      <c r="C268" s="11" t="s">
        <v>343</v>
      </c>
      <c r="D268" s="18" t="str">
        <f t="shared" si="56"/>
        <v>二病区</v>
      </c>
      <c r="E268" t="str">
        <f t="shared" ref="E268:E270" si="60">VLOOKUP(C268,F:G,2,0)</f>
        <v>a8099954-6278-4bc8-b733-6d58fcb9705d</v>
      </c>
      <c r="F268" t="s">
        <v>188</v>
      </c>
      <c r="G268" t="s">
        <v>977</v>
      </c>
      <c r="H268" t="str">
        <f t="shared" si="58"/>
        <v>妇产科</v>
      </c>
      <c r="I268" t="str">
        <f t="shared" si="55"/>
        <v>5fbf0b8e-e2ae-424b-a472-4770397ca1b9</v>
      </c>
      <c r="O268" t="str">
        <f t="shared" si="59"/>
        <v>insert into UsersRelation(UserID,OrganizeID,IsMain,Sort) values('62338b3f-f23b-4130-af9d-d0e35968e28d','5fbf0b8e-e2ae-424b-a472-4770397ca1b9',1,1);</v>
      </c>
    </row>
    <row r="269" spans="1:15" ht="18.75">
      <c r="A269" s="10" t="s">
        <v>520</v>
      </c>
      <c r="B269" s="3" t="s">
        <v>39</v>
      </c>
      <c r="C269" s="11" t="s">
        <v>344</v>
      </c>
      <c r="D269" s="18" t="str">
        <f t="shared" si="56"/>
        <v>GP助理组</v>
      </c>
      <c r="E269" t="str">
        <f t="shared" si="60"/>
        <v>1d61e8e8-226c-4618-8c23-84f49dd9fb2b</v>
      </c>
      <c r="F269" t="s">
        <v>99</v>
      </c>
      <c r="G269" t="s">
        <v>978</v>
      </c>
      <c r="H269" t="str">
        <f t="shared" si="58"/>
        <v>医生组</v>
      </c>
      <c r="I269" t="str">
        <f t="shared" si="55"/>
        <v>a5cfde23-5971-4f38-b453-179c776df0d9</v>
      </c>
      <c r="O269" t="str">
        <f t="shared" si="59"/>
        <v>insert into UsersRelation(UserID,OrganizeID,IsMain,Sort) values('bab8c7ed-d09b-4876-921a-d16724757279','a5cfde23-5971-4f38-b453-179c776df0d9',1,1);</v>
      </c>
    </row>
    <row r="270" spans="1:15" ht="18.75">
      <c r="A270" s="10" t="s">
        <v>521</v>
      </c>
      <c r="B270" s="3" t="s">
        <v>39</v>
      </c>
      <c r="C270" s="11" t="s">
        <v>345</v>
      </c>
      <c r="D270" s="18" t="str">
        <f t="shared" si="56"/>
        <v>护士组</v>
      </c>
      <c r="E270" t="str">
        <f t="shared" si="60"/>
        <v>d21b359e-7f56-4f8c-bc27-294b8b7ca822</v>
      </c>
      <c r="F270" t="s">
        <v>205</v>
      </c>
      <c r="G270" t="s">
        <v>979</v>
      </c>
      <c r="H270" t="str">
        <f t="shared" si="58"/>
        <v>GP助理组</v>
      </c>
      <c r="I270" t="str">
        <f t="shared" si="55"/>
        <v>8d9afb64-3a33-49b3-b962-6e6aaa0fced8</v>
      </c>
      <c r="O270" t="str">
        <f t="shared" si="59"/>
        <v>insert into UsersRelation(UserID,OrganizeID,IsMain,Sort) values('eeec519c-4b7b-4e1c-9fb3-d2127e5d0424','8d9afb64-3a33-49b3-b962-6e6aaa0fced8',1,1);</v>
      </c>
    </row>
    <row r="271" spans="1:15" ht="18.75" hidden="1">
      <c r="A271" s="10" t="s">
        <v>522</v>
      </c>
      <c r="B271" s="3" t="s">
        <v>39</v>
      </c>
      <c r="C271" s="11" t="s">
        <v>346</v>
      </c>
      <c r="D271" s="18" t="str">
        <f t="shared" si="56"/>
        <v>一病区</v>
      </c>
      <c r="F271" t="s">
        <v>143</v>
      </c>
      <c r="G271" t="s">
        <v>980</v>
      </c>
      <c r="H271" t="str">
        <f t="shared" si="58"/>
        <v>瓶北服务点</v>
      </c>
      <c r="I271" t="e">
        <f t="shared" si="55"/>
        <v>#N/A</v>
      </c>
      <c r="O271" t="e">
        <f t="shared" si="59"/>
        <v>#N/A</v>
      </c>
    </row>
    <row r="272" spans="1:15" ht="18.75">
      <c r="A272" s="10" t="s">
        <v>523</v>
      </c>
      <c r="B272" s="3" t="s">
        <v>39</v>
      </c>
      <c r="C272" s="11" t="s">
        <v>347</v>
      </c>
      <c r="D272" s="18" t="str">
        <f t="shared" si="56"/>
        <v>挂号收费处</v>
      </c>
      <c r="E272" t="str">
        <f t="shared" ref="E272:E279" si="61">VLOOKUP(C272,F:G,2,0)</f>
        <v>d900ff1a-933e-4924-91af-e27caf76a3c8</v>
      </c>
      <c r="F272" t="s">
        <v>120</v>
      </c>
      <c r="G272" t="s">
        <v>981</v>
      </c>
      <c r="H272" t="str">
        <f t="shared" si="58"/>
        <v>妇产科</v>
      </c>
      <c r="I272" t="str">
        <f t="shared" si="55"/>
        <v>5fbf0b8e-e2ae-424b-a472-4770397ca1b9</v>
      </c>
      <c r="O272" t="str">
        <f t="shared" si="59"/>
        <v>insert into UsersRelation(UserID,OrganizeID,IsMain,Sort) values('4d3f6d62-9975-4fb2-bec6-d3bda6abb3bd','5fbf0b8e-e2ae-424b-a472-4770397ca1b9',1,1);</v>
      </c>
    </row>
    <row r="273" spans="1:15" ht="18.75">
      <c r="A273" s="10" t="s">
        <v>524</v>
      </c>
      <c r="B273" s="3" t="s">
        <v>39</v>
      </c>
      <c r="C273" s="11" t="s">
        <v>348</v>
      </c>
      <c r="D273" s="18" t="str">
        <f t="shared" si="56"/>
        <v>护士组</v>
      </c>
      <c r="E273" t="str">
        <f t="shared" si="61"/>
        <v>8e040e02-aaf5-4812-ae23-5d84bb480149</v>
      </c>
      <c r="F273" t="s">
        <v>256</v>
      </c>
      <c r="G273" t="s">
        <v>982</v>
      </c>
      <c r="H273" t="str">
        <f t="shared" si="58"/>
        <v>质控科</v>
      </c>
      <c r="I273" t="str">
        <f t="shared" si="55"/>
        <v>ff44b096-7586-45f6-83dc-e40d346fe9b0</v>
      </c>
      <c r="O273" t="str">
        <f t="shared" si="59"/>
        <v>insert into UsersRelation(UserID,OrganizeID,IsMain,Sort) values('2db8ddc3-7ac8-4a79-9f26-d4d2b7354c2b','ff44b096-7586-45f6-83dc-e40d346fe9b0',1,1);</v>
      </c>
    </row>
    <row r="274" spans="1:15" ht="18.75">
      <c r="A274" s="10" t="s">
        <v>525</v>
      </c>
      <c r="B274" s="3" t="s">
        <v>39</v>
      </c>
      <c r="C274" s="11" t="s">
        <v>349</v>
      </c>
      <c r="D274" s="18" t="str">
        <f t="shared" si="56"/>
        <v>妇保组</v>
      </c>
      <c r="E274" t="str">
        <f t="shared" si="61"/>
        <v>915dc745-c3ad-4561-943d-01fed9c7696c</v>
      </c>
      <c r="F274" t="s">
        <v>1050</v>
      </c>
      <c r="G274" t="s">
        <v>983</v>
      </c>
      <c r="H274" t="str">
        <f t="shared" si="58"/>
        <v>计免组</v>
      </c>
      <c r="I274" t="str">
        <f t="shared" si="55"/>
        <v>325271a3-c532-4e46-bd59-9cefc384baec</v>
      </c>
      <c r="O274" t="str">
        <f t="shared" si="59"/>
        <v>insert into UsersRelation(UserID,OrganizeID,IsMain,Sort) values('4e4c16dd-bf71-45d1-ab45-d4eaf39be49b','325271a3-c532-4e46-bd59-9cefc384baec',1,1);</v>
      </c>
    </row>
    <row r="275" spans="1:15" ht="18.75">
      <c r="A275" s="10" t="s">
        <v>526</v>
      </c>
      <c r="B275" s="3" t="s">
        <v>39</v>
      </c>
      <c r="C275" s="11" t="s">
        <v>350</v>
      </c>
      <c r="D275" s="18" t="str">
        <f t="shared" si="56"/>
        <v>医生组</v>
      </c>
      <c r="E275" t="str">
        <f t="shared" si="61"/>
        <v>a5cbc2c9-a72b-40df-a89b-686c7d557ab5</v>
      </c>
      <c r="F275" t="s">
        <v>222</v>
      </c>
      <c r="G275" t="s">
        <v>984</v>
      </c>
      <c r="H275" t="str">
        <f t="shared" si="58"/>
        <v>一病区</v>
      </c>
      <c r="I275" t="str">
        <f t="shared" si="55"/>
        <v>2eb754c6-ce31-4ac1-b0a2-64af1989f6d9</v>
      </c>
      <c r="O275" t="str">
        <f t="shared" si="59"/>
        <v>insert into UsersRelation(UserID,OrganizeID,IsMain,Sort) values('5107e89f-2194-47ed-97b0-d5b7678b5232','2eb754c6-ce31-4ac1-b0a2-64af1989f6d9',1,1);</v>
      </c>
    </row>
    <row r="276" spans="1:15" ht="18.75">
      <c r="A276" s="10" t="s">
        <v>527</v>
      </c>
      <c r="B276" s="3" t="s">
        <v>39</v>
      </c>
      <c r="C276" s="11" t="s">
        <v>351</v>
      </c>
      <c r="D276" s="18" t="str">
        <f t="shared" si="56"/>
        <v>儿保组</v>
      </c>
      <c r="E276" t="str">
        <f t="shared" si="61"/>
        <v>64fb80a9-bfd2-41d6-881a-9454f63053a4</v>
      </c>
      <c r="F276" t="s">
        <v>191</v>
      </c>
      <c r="G276" t="s">
        <v>985</v>
      </c>
      <c r="H276" t="str">
        <f t="shared" si="58"/>
        <v>一病区</v>
      </c>
      <c r="I276" t="str">
        <f t="shared" si="55"/>
        <v>2eb754c6-ce31-4ac1-b0a2-64af1989f6d9</v>
      </c>
      <c r="O276" t="str">
        <f t="shared" si="59"/>
        <v>insert into UsersRelation(UserID,OrganizeID,IsMain,Sort) values('4f4033da-11aa-4f59-8d59-d7b07f4a6089','2eb754c6-ce31-4ac1-b0a2-64af1989f6d9',1,1);</v>
      </c>
    </row>
    <row r="277" spans="1:15" ht="18.75">
      <c r="A277" s="10" t="s">
        <v>528</v>
      </c>
      <c r="B277" s="3" t="s">
        <v>39</v>
      </c>
      <c r="C277" s="11" t="s">
        <v>352</v>
      </c>
      <c r="D277" s="18" t="str">
        <f t="shared" si="56"/>
        <v>放射组</v>
      </c>
      <c r="E277" t="str">
        <f t="shared" si="61"/>
        <v>ff9f4c7d-e8ab-4fab-a3c4-2aa180e1bb87</v>
      </c>
      <c r="F277" t="s">
        <v>275</v>
      </c>
      <c r="G277" t="s">
        <v>986</v>
      </c>
      <c r="H277" t="str">
        <f t="shared" si="58"/>
        <v>挂号收费处</v>
      </c>
      <c r="I277" t="str">
        <f t="shared" si="55"/>
        <v>b31c0b42-a20b-41ce-bc9d-dee5a28f5e0c</v>
      </c>
      <c r="O277" t="str">
        <f t="shared" si="59"/>
        <v>insert into UsersRelation(UserID,OrganizeID,IsMain,Sort) values('4264442c-8419-40f7-a874-d7fe634a069c','b31c0b42-a20b-41ce-bc9d-dee5a28f5e0c',1,1);</v>
      </c>
    </row>
    <row r="278" spans="1:15" ht="18.75">
      <c r="A278" s="10" t="s">
        <v>529</v>
      </c>
      <c r="B278" s="3" t="s">
        <v>39</v>
      </c>
      <c r="C278" s="11" t="s">
        <v>353</v>
      </c>
      <c r="D278" s="18" t="str">
        <f t="shared" si="56"/>
        <v>护士组</v>
      </c>
      <c r="E278" t="str">
        <f t="shared" si="61"/>
        <v>cee68a91-f509-4974-bc5a-ed6fe47be1b2</v>
      </c>
      <c r="F278" t="s">
        <v>200</v>
      </c>
      <c r="G278" t="s">
        <v>987</v>
      </c>
      <c r="H278" t="str">
        <f t="shared" si="58"/>
        <v>财务科</v>
      </c>
      <c r="I278" t="str">
        <f t="shared" si="55"/>
        <v>4e67e565-74a2-4bfa-b970-4e79f0a79cac</v>
      </c>
      <c r="O278" t="str">
        <f t="shared" si="59"/>
        <v>insert into UsersRelation(UserID,OrganizeID,IsMain,Sort) values('da8eea34-016f-4a03-b18c-d8476489f60a','4e67e565-74a2-4bfa-b970-4e79f0a79cac',1,1);</v>
      </c>
    </row>
    <row r="279" spans="1:15" ht="18.75">
      <c r="A279" s="10" t="s">
        <v>530</v>
      </c>
      <c r="B279" s="3" t="s">
        <v>39</v>
      </c>
      <c r="C279" s="11" t="s">
        <v>354</v>
      </c>
      <c r="D279" s="18" t="str">
        <f t="shared" si="56"/>
        <v>GP助理组</v>
      </c>
      <c r="E279" t="str">
        <f t="shared" si="61"/>
        <v>9180814a-df90-4b11-9c01-0cc736ee4d8b</v>
      </c>
      <c r="F279" t="s">
        <v>381</v>
      </c>
      <c r="G279" t="s">
        <v>988</v>
      </c>
      <c r="H279" t="str">
        <f t="shared" si="58"/>
        <v>GP助理组</v>
      </c>
      <c r="I279" t="str">
        <f t="shared" si="55"/>
        <v>8d9afb64-3a33-49b3-b962-6e6aaa0fced8</v>
      </c>
      <c r="O279" t="str">
        <f t="shared" si="59"/>
        <v>insert into UsersRelation(UserID,OrganizeID,IsMain,Sort) values('a8484b74-f4b4-41f8-9cd6-d95091778bf5','8d9afb64-3a33-49b3-b962-6e6aaa0fced8',1,1);</v>
      </c>
    </row>
    <row r="280" spans="1:15" ht="18.75" hidden="1">
      <c r="A280" s="10" t="s">
        <v>531</v>
      </c>
      <c r="B280" s="3" t="s">
        <v>39</v>
      </c>
      <c r="C280" s="11" t="s">
        <v>355</v>
      </c>
      <c r="D280" s="18" t="str">
        <f t="shared" si="56"/>
        <v>护士组</v>
      </c>
      <c r="F280" t="s">
        <v>382</v>
      </c>
      <c r="G280" t="s">
        <v>989</v>
      </c>
      <c r="H280" t="str">
        <f t="shared" si="58"/>
        <v>瓶北服务点</v>
      </c>
      <c r="I280" t="e">
        <f t="shared" si="55"/>
        <v>#N/A</v>
      </c>
      <c r="O280" t="e">
        <f t="shared" si="59"/>
        <v>#N/A</v>
      </c>
    </row>
    <row r="281" spans="1:15" ht="18.75">
      <c r="A281" s="10" t="s">
        <v>498</v>
      </c>
      <c r="B281" s="3" t="s">
        <v>17</v>
      </c>
      <c r="C281" s="13" t="s">
        <v>356</v>
      </c>
      <c r="D281" s="18" t="str">
        <f t="shared" si="56"/>
        <v>GP助理组</v>
      </c>
      <c r="E281" t="str">
        <f t="shared" ref="E281:E283" si="62">VLOOKUP(C281,F:G,2,0)</f>
        <v>5632ea19-83ac-4ba2-ae12-68b8b3083183</v>
      </c>
      <c r="F281" t="s">
        <v>75</v>
      </c>
      <c r="G281" t="s">
        <v>990</v>
      </c>
      <c r="H281" t="str">
        <f t="shared" si="58"/>
        <v>党支部</v>
      </c>
      <c r="I281" t="str">
        <f t="shared" si="55"/>
        <v>c8416f55-cb95-4565-a3da-9cf3a34e7920</v>
      </c>
      <c r="O281" t="str">
        <f t="shared" si="59"/>
        <v>insert into UsersRelation(UserID,OrganizeID,IsMain,Sort) values('6f9331b3-5fa8-4b69-9342-db22768b0d70','c8416f55-cb95-4565-a3da-9cf3a34e7920',1,1);</v>
      </c>
    </row>
    <row r="282" spans="1:15" ht="18.75">
      <c r="A282" s="10" t="s">
        <v>497</v>
      </c>
      <c r="B282" s="3" t="s">
        <v>17</v>
      </c>
      <c r="C282" s="11" t="s">
        <v>357</v>
      </c>
      <c r="D282" s="18" t="str">
        <f t="shared" si="56"/>
        <v>西药房</v>
      </c>
      <c r="E282" t="str">
        <f t="shared" si="62"/>
        <v>aaac4012-bfd4-466d-ad03-b6c30cefec90</v>
      </c>
      <c r="F282" t="s">
        <v>117</v>
      </c>
      <c r="G282" t="s">
        <v>991</v>
      </c>
      <c r="H282" t="str">
        <f t="shared" si="58"/>
        <v>医生组</v>
      </c>
      <c r="I282" t="str">
        <f t="shared" si="55"/>
        <v>a5cfde23-5971-4f38-b453-179c776df0d9</v>
      </c>
      <c r="O282" t="str">
        <f t="shared" si="59"/>
        <v>insert into UsersRelation(UserID,OrganizeID,IsMain,Sort) values('bfa3b2f6-409d-4c84-867b-dbe8e9087cca','a5cfde23-5971-4f38-b453-179c776df0d9',1,1);</v>
      </c>
    </row>
    <row r="283" spans="1:15" ht="18.75">
      <c r="A283" s="10" t="s">
        <v>496</v>
      </c>
      <c r="B283" s="3" t="s">
        <v>18</v>
      </c>
      <c r="C283" s="11" t="s">
        <v>358</v>
      </c>
      <c r="D283" s="18" t="str">
        <f t="shared" si="56"/>
        <v>GP助理组</v>
      </c>
      <c r="E283" t="str">
        <f t="shared" si="62"/>
        <v>35195829-e324-466b-86dc-a6b5f4116e3b</v>
      </c>
      <c r="F283" t="s">
        <v>107</v>
      </c>
      <c r="G283" t="s">
        <v>992</v>
      </c>
      <c r="H283" t="str">
        <f t="shared" si="58"/>
        <v>医生组</v>
      </c>
      <c r="I283" t="str">
        <f t="shared" si="55"/>
        <v>a5cfde23-5971-4f38-b453-179c776df0d9</v>
      </c>
      <c r="O283" t="str">
        <f t="shared" si="59"/>
        <v>insert into UsersRelation(UserID,OrganizeID,IsMain,Sort) values('d6967d91-460a-44dc-a487-de871827d3dc','a5cfde23-5971-4f38-b453-179c776df0d9',1,1);</v>
      </c>
    </row>
    <row r="284" spans="1:15" ht="18.75" hidden="1">
      <c r="A284" s="10" t="s">
        <v>495</v>
      </c>
      <c r="B284" s="3" t="s">
        <v>19</v>
      </c>
      <c r="C284" s="11" t="s">
        <v>359</v>
      </c>
      <c r="D284" s="18" t="str">
        <f t="shared" si="56"/>
        <v>申北服务点</v>
      </c>
      <c r="F284" t="s">
        <v>109</v>
      </c>
      <c r="G284" t="s">
        <v>993</v>
      </c>
      <c r="H284" t="str">
        <f t="shared" si="58"/>
        <v>瓶北服务点</v>
      </c>
      <c r="I284" t="e">
        <f t="shared" si="55"/>
        <v>#N/A</v>
      </c>
      <c r="O284" t="e">
        <f t="shared" si="59"/>
        <v>#N/A</v>
      </c>
    </row>
    <row r="285" spans="1:15" ht="18.75" hidden="1">
      <c r="A285" s="10" t="s">
        <v>494</v>
      </c>
      <c r="B285" s="3" t="s">
        <v>19</v>
      </c>
      <c r="C285" s="11" t="s">
        <v>360</v>
      </c>
      <c r="D285" s="18" t="str">
        <f t="shared" si="56"/>
        <v>中医针伤科</v>
      </c>
      <c r="F285" t="s">
        <v>307</v>
      </c>
      <c r="G285" t="s">
        <v>994</v>
      </c>
      <c r="H285" t="str">
        <f t="shared" si="58"/>
        <v>护士组</v>
      </c>
      <c r="I285" t="e">
        <f t="shared" si="55"/>
        <v>#N/A</v>
      </c>
      <c r="O285" t="e">
        <f t="shared" si="59"/>
        <v>#N/A</v>
      </c>
    </row>
    <row r="286" spans="1:15" ht="18.75">
      <c r="A286" s="7" t="s">
        <v>43</v>
      </c>
      <c r="B286" s="3" t="s">
        <v>42</v>
      </c>
      <c r="C286" s="11" t="s">
        <v>361</v>
      </c>
      <c r="D286" s="18" t="str">
        <f t="shared" si="56"/>
        <v>儿保组</v>
      </c>
      <c r="E286" t="str">
        <f t="shared" ref="E286:E293" si="63">VLOOKUP(C286,F:G,2,0)</f>
        <v>60ff27dc-89d0-4f10-975e-5d69728f0ffe</v>
      </c>
      <c r="F286" t="s">
        <v>127</v>
      </c>
      <c r="G286" t="s">
        <v>995</v>
      </c>
      <c r="H286" t="str">
        <f t="shared" si="58"/>
        <v>人事科</v>
      </c>
      <c r="I286" t="str">
        <f t="shared" si="55"/>
        <v>563f639a-d44c-4a0b-a438-fa31c684d26e</v>
      </c>
      <c r="O286" t="str">
        <f t="shared" si="59"/>
        <v>insert into UsersRelation(UserID,OrganizeID,IsMain,Sort) values('b603e137-1f83-422a-b9ac-e16b5845a11e','563f639a-d44c-4a0b-a438-fa31c684d26e',1,1);</v>
      </c>
    </row>
    <row r="287" spans="1:15" ht="18.75">
      <c r="A287" s="10" t="s">
        <v>493</v>
      </c>
      <c r="B287" s="3" t="s">
        <v>39</v>
      </c>
      <c r="C287" s="11" t="s">
        <v>362</v>
      </c>
      <c r="D287" s="18" t="str">
        <f t="shared" si="56"/>
        <v>体检中心</v>
      </c>
      <c r="E287" t="str">
        <f t="shared" si="63"/>
        <v>6d84073b-d46b-4b13-9d7b-8b907d5f4184</v>
      </c>
      <c r="F287" t="s">
        <v>347</v>
      </c>
      <c r="G287" t="s">
        <v>996</v>
      </c>
      <c r="H287" t="str">
        <f t="shared" si="58"/>
        <v>挂号收费处</v>
      </c>
      <c r="I287" t="str">
        <f t="shared" si="55"/>
        <v>b31c0b42-a20b-41ce-bc9d-dee5a28f5e0c</v>
      </c>
      <c r="O287" t="str">
        <f t="shared" si="59"/>
        <v>insert into UsersRelation(UserID,OrganizeID,IsMain,Sort) values('d900ff1a-933e-4924-91af-e27caf76a3c8','b31c0b42-a20b-41ce-bc9d-dee5a28f5e0c',1,1);</v>
      </c>
    </row>
    <row r="288" spans="1:15" ht="18.75">
      <c r="A288" s="10" t="s">
        <v>488</v>
      </c>
      <c r="B288" s="3" t="s">
        <v>39</v>
      </c>
      <c r="C288" s="11" t="s">
        <v>363</v>
      </c>
      <c r="D288" s="18" t="str">
        <f t="shared" si="56"/>
        <v>GP助理组</v>
      </c>
      <c r="E288" t="str">
        <f t="shared" si="63"/>
        <v>e3f9f720-29e9-41f4-8479-cf9e30e28430</v>
      </c>
      <c r="F288" t="s">
        <v>262</v>
      </c>
      <c r="G288" t="s">
        <v>997</v>
      </c>
      <c r="H288" t="str">
        <f t="shared" si="58"/>
        <v>门诊组</v>
      </c>
      <c r="I288" t="str">
        <f t="shared" si="55"/>
        <v>591c59c4-e747-4b0e-a37f-f5ae81ef07de</v>
      </c>
      <c r="O288" t="str">
        <f t="shared" si="59"/>
        <v>insert into UsersRelation(UserID,OrganizeID,IsMain,Sort) values('da998baf-0376-4b1f-8297-e3635a45cbb3','591c59c4-e747-4b0e-a37f-f5ae81ef07de',1,1);</v>
      </c>
    </row>
    <row r="289" spans="1:15" ht="18.75">
      <c r="A289" s="10" t="s">
        <v>489</v>
      </c>
      <c r="B289" s="3" t="s">
        <v>39</v>
      </c>
      <c r="C289" s="11" t="s">
        <v>364</v>
      </c>
      <c r="D289" s="18" t="str">
        <f t="shared" si="56"/>
        <v>GP助理组</v>
      </c>
      <c r="E289" t="str">
        <f t="shared" si="63"/>
        <v>0436ad3c-793e-4271-be30-5cc1071262f4</v>
      </c>
      <c r="F289" t="s">
        <v>182</v>
      </c>
      <c r="G289" t="s">
        <v>998</v>
      </c>
      <c r="H289" t="str">
        <f t="shared" si="58"/>
        <v>防保组</v>
      </c>
      <c r="I289" t="str">
        <f t="shared" si="55"/>
        <v>c7d5a8df-a3fd-4709-86d9-a206f524f287</v>
      </c>
      <c r="O289" t="str">
        <f t="shared" si="59"/>
        <v>insert into UsersRelation(UserID,OrganizeID,IsMain,Sort) values('cc43b786-4464-49d3-ab29-e38850084127','c7d5a8df-a3fd-4709-86d9-a206f524f287',1,1);</v>
      </c>
    </row>
    <row r="290" spans="1:15" ht="18.75">
      <c r="A290" s="10" t="s">
        <v>490</v>
      </c>
      <c r="B290" s="3" t="s">
        <v>39</v>
      </c>
      <c r="C290" s="11" t="s">
        <v>365</v>
      </c>
      <c r="D290" s="18" t="str">
        <f t="shared" si="56"/>
        <v>GP助理组</v>
      </c>
      <c r="E290" t="str">
        <f t="shared" si="63"/>
        <v>b6bda007-f448-480e-9110-ca334dfd9b21</v>
      </c>
      <c r="F290" t="s">
        <v>302</v>
      </c>
      <c r="G290" t="s">
        <v>999</v>
      </c>
      <c r="H290" t="str">
        <f t="shared" si="58"/>
        <v>维修室</v>
      </c>
      <c r="I290" t="str">
        <f t="shared" si="55"/>
        <v>8ec8e8e4-37b1-4eed-963f-8b4adaf5a8fe</v>
      </c>
      <c r="O290" t="str">
        <f t="shared" si="59"/>
        <v>insert into UsersRelation(UserID,OrganizeID,IsMain,Sort) values('c6395eb6-cc25-4ca4-bf65-e38ce82146b2','8ec8e8e4-37b1-4eed-963f-8b4adaf5a8fe',1,1);</v>
      </c>
    </row>
    <row r="291" spans="1:15" ht="18.75">
      <c r="A291" s="10" t="s">
        <v>491</v>
      </c>
      <c r="B291" s="3" t="s">
        <v>39</v>
      </c>
      <c r="C291" s="11" t="s">
        <v>366</v>
      </c>
      <c r="D291" s="18" t="str">
        <f t="shared" si="56"/>
        <v>申北服务点</v>
      </c>
      <c r="E291" t="str">
        <f t="shared" si="63"/>
        <v>9579ae28-ba1d-462d-9629-41e796bbefe2</v>
      </c>
      <c r="F291" t="s">
        <v>279</v>
      </c>
      <c r="G291" t="s">
        <v>1000</v>
      </c>
      <c r="H291" t="str">
        <f t="shared" si="58"/>
        <v>中医针伤科</v>
      </c>
      <c r="I291" t="str">
        <f t="shared" si="55"/>
        <v>795f4247-d5ef-4a5d-9d9c-864b7428356e</v>
      </c>
      <c r="O291" t="str">
        <f t="shared" si="59"/>
        <v>insert into UsersRelation(UserID,OrganizeID,IsMain,Sort) values('028854ec-ec43-480c-b648-e578091508af','795f4247-d5ef-4a5d-9d9c-864b7428356e',1,1);</v>
      </c>
    </row>
    <row r="292" spans="1:15" ht="18.75">
      <c r="A292" s="10" t="s">
        <v>492</v>
      </c>
      <c r="B292" s="3" t="s">
        <v>39</v>
      </c>
      <c r="C292" s="11" t="s">
        <v>367</v>
      </c>
      <c r="D292" s="18" t="str">
        <f t="shared" si="56"/>
        <v>GP助理组</v>
      </c>
      <c r="E292" t="str">
        <f t="shared" si="63"/>
        <v>31ceffb5-2fc9-4db9-bdbc-f3ed5d2e7894</v>
      </c>
      <c r="F292" t="s">
        <v>1051</v>
      </c>
      <c r="G292" t="s">
        <v>1001</v>
      </c>
      <c r="H292" t="str">
        <f t="shared" si="58"/>
        <v>医生组</v>
      </c>
      <c r="I292" t="str">
        <f t="shared" si="55"/>
        <v>a5cfde23-5971-4f38-b453-179c776df0d9</v>
      </c>
      <c r="O292" t="str">
        <f t="shared" si="59"/>
        <v>insert into UsersRelation(UserID,OrganizeID,IsMain,Sort) values('b42dc009-57a8-4f77-917e-e599b3f031bb','a5cfde23-5971-4f38-b453-179c776df0d9',1,1);</v>
      </c>
    </row>
    <row r="293" spans="1:15" ht="18.75">
      <c r="A293" s="10" t="s">
        <v>487</v>
      </c>
      <c r="B293" s="3" t="s">
        <v>5</v>
      </c>
      <c r="C293" s="11" t="s">
        <v>368</v>
      </c>
      <c r="D293" s="18" t="str">
        <f t="shared" si="56"/>
        <v>GP助理组</v>
      </c>
      <c r="E293" t="str">
        <f t="shared" si="63"/>
        <v>48fc69bc-b4d3-4cfd-b4f1-31436f0c5129</v>
      </c>
      <c r="F293" t="s">
        <v>164</v>
      </c>
      <c r="G293" t="s">
        <v>1002</v>
      </c>
      <c r="H293" t="str">
        <f t="shared" si="58"/>
        <v>检验组</v>
      </c>
      <c r="I293" t="str">
        <f t="shared" si="55"/>
        <v>61fd7600-43a0-41ea-be1b-3f435e88cc20</v>
      </c>
      <c r="O293" t="str">
        <f t="shared" si="59"/>
        <v>insert into UsersRelation(UserID,OrganizeID,IsMain,Sort) values('c791fa08-bad0-4d1f-ada3-e6a3fe2256e0','61fd7600-43a0-41ea-be1b-3f435e88cc20',1,1);</v>
      </c>
    </row>
    <row r="294" spans="1:15" ht="18.75" hidden="1">
      <c r="A294" s="10" t="s">
        <v>479</v>
      </c>
      <c r="B294" s="3" t="s">
        <v>5</v>
      </c>
      <c r="C294" s="11" t="s">
        <v>369</v>
      </c>
      <c r="D294" s="18" t="str">
        <f t="shared" si="56"/>
        <v>GP助理组</v>
      </c>
      <c r="F294" t="s">
        <v>1052</v>
      </c>
      <c r="G294" t="s">
        <v>1003</v>
      </c>
      <c r="H294" t="str">
        <f t="shared" si="58"/>
        <v>护士组</v>
      </c>
      <c r="I294" t="e">
        <f t="shared" si="55"/>
        <v>#N/A</v>
      </c>
      <c r="O294" t="e">
        <f t="shared" si="59"/>
        <v>#N/A</v>
      </c>
    </row>
    <row r="295" spans="1:15" ht="18.75">
      <c r="A295" s="10" t="s">
        <v>480</v>
      </c>
      <c r="B295" s="3" t="s">
        <v>5</v>
      </c>
      <c r="C295" s="11" t="s">
        <v>370</v>
      </c>
      <c r="D295" s="18" t="str">
        <f t="shared" si="56"/>
        <v>GP助理组</v>
      </c>
      <c r="E295" t="str">
        <f>VLOOKUP(C295,F:G,2,0)</f>
        <v>b4828a88-9bc4-4504-9292-5661807bda43</v>
      </c>
      <c r="F295" t="s">
        <v>263</v>
      </c>
      <c r="G295" t="s">
        <v>1004</v>
      </c>
      <c r="H295" t="str">
        <f t="shared" si="58"/>
        <v>计免组</v>
      </c>
      <c r="I295" t="str">
        <f t="shared" si="55"/>
        <v>325271a3-c532-4e46-bd59-9cefc384baec</v>
      </c>
      <c r="O295" t="str">
        <f t="shared" si="59"/>
        <v>insert into UsersRelation(UserID,OrganizeID,IsMain,Sort) values('f5badbe6-de27-4353-9c7f-e90d67059c29','325271a3-c532-4e46-bd59-9cefc384baec',1,1);</v>
      </c>
    </row>
    <row r="296" spans="1:15" ht="18.75" hidden="1">
      <c r="A296" s="10" t="s">
        <v>481</v>
      </c>
      <c r="B296" s="3" t="s">
        <v>5</v>
      </c>
      <c r="C296" s="11" t="s">
        <v>371</v>
      </c>
      <c r="D296" s="18" t="str">
        <f t="shared" si="56"/>
        <v>护士组</v>
      </c>
      <c r="F296" t="s">
        <v>247</v>
      </c>
      <c r="G296" t="s">
        <v>1005</v>
      </c>
      <c r="H296" t="str">
        <f t="shared" si="58"/>
        <v>挂号组</v>
      </c>
      <c r="I296" t="e">
        <f t="shared" si="55"/>
        <v>#N/A</v>
      </c>
      <c r="O296" t="e">
        <f t="shared" si="59"/>
        <v>#N/A</v>
      </c>
    </row>
    <row r="297" spans="1:15" ht="18.75">
      <c r="A297" s="10" t="s">
        <v>482</v>
      </c>
      <c r="B297" s="3" t="s">
        <v>5</v>
      </c>
      <c r="C297" s="11" t="s">
        <v>372</v>
      </c>
      <c r="D297" s="18" t="str">
        <f t="shared" si="56"/>
        <v>GP助理组</v>
      </c>
      <c r="E297" t="str">
        <f t="shared" ref="E297:E299" si="64">VLOOKUP(C297,F:G,2,0)</f>
        <v>8b3677f3-72c7-49b4-9156-c85160fd4be7</v>
      </c>
      <c r="F297" t="s">
        <v>267</v>
      </c>
      <c r="G297" t="s">
        <v>1006</v>
      </c>
      <c r="H297" t="str">
        <f t="shared" si="58"/>
        <v>计免组</v>
      </c>
      <c r="I297" t="str">
        <f t="shared" si="55"/>
        <v>325271a3-c532-4e46-bd59-9cefc384baec</v>
      </c>
      <c r="O297" t="str">
        <f t="shared" si="59"/>
        <v>insert into UsersRelation(UserID,OrganizeID,IsMain,Sort) values('2db00283-2b78-4d66-8752-ebefa1635597','325271a3-c532-4e46-bd59-9cefc384baec',1,1);</v>
      </c>
    </row>
    <row r="298" spans="1:15" ht="18.75">
      <c r="A298" s="10" t="s">
        <v>483</v>
      </c>
      <c r="B298" s="3" t="s">
        <v>5</v>
      </c>
      <c r="C298" s="11" t="s">
        <v>373</v>
      </c>
      <c r="D298" s="18" t="str">
        <f t="shared" si="56"/>
        <v>GP助理组</v>
      </c>
      <c r="E298" t="str">
        <f t="shared" si="64"/>
        <v>344f9a61-df42-427f-a72c-b9a78af66b9a</v>
      </c>
      <c r="F298" t="s">
        <v>165</v>
      </c>
      <c r="G298" t="s">
        <v>1007</v>
      </c>
      <c r="H298" t="str">
        <f t="shared" si="58"/>
        <v>检验组</v>
      </c>
      <c r="I298" t="str">
        <f t="shared" si="55"/>
        <v>61fd7600-43a0-41ea-be1b-3f435e88cc20</v>
      </c>
      <c r="O298" t="str">
        <f t="shared" si="59"/>
        <v>insert into UsersRelation(UserID,OrganizeID,IsMain,Sort) values('0c47867c-1230-4731-ae94-ebf64735454b','61fd7600-43a0-41ea-be1b-3f435e88cc20',1,1);</v>
      </c>
    </row>
    <row r="299" spans="1:15" ht="18.75">
      <c r="A299" s="10" t="s">
        <v>484</v>
      </c>
      <c r="B299" s="3" t="s">
        <v>5</v>
      </c>
      <c r="C299" s="11" t="s">
        <v>374</v>
      </c>
      <c r="D299" s="18" t="str">
        <f t="shared" si="56"/>
        <v>医生组</v>
      </c>
      <c r="E299" t="str">
        <f t="shared" si="64"/>
        <v>5176c071-bbcf-44f1-a4d2-6f3c73cd8597</v>
      </c>
      <c r="F299" t="s">
        <v>128</v>
      </c>
      <c r="G299" t="s">
        <v>1008</v>
      </c>
      <c r="H299" t="str">
        <f t="shared" si="58"/>
        <v>门诊组</v>
      </c>
      <c r="I299" t="str">
        <f t="shared" si="55"/>
        <v>591c59c4-e747-4b0e-a37f-f5ae81ef07de</v>
      </c>
      <c r="O299" t="str">
        <f t="shared" si="59"/>
        <v>insert into UsersRelation(UserID,OrganizeID,IsMain,Sort) values('f9f0d87c-781d-4fab-ab00-ec22dbff5d1e','591c59c4-e747-4b0e-a37f-f5ae81ef07de',1,1);</v>
      </c>
    </row>
    <row r="300" spans="1:15" ht="18.75" hidden="1">
      <c r="A300" s="10" t="s">
        <v>485</v>
      </c>
      <c r="B300" s="3" t="s">
        <v>5</v>
      </c>
      <c r="C300" s="11" t="s">
        <v>375</v>
      </c>
      <c r="D300" s="18" t="str">
        <f t="shared" si="56"/>
        <v>医生组</v>
      </c>
      <c r="F300" t="s">
        <v>353</v>
      </c>
      <c r="G300" t="s">
        <v>1009</v>
      </c>
      <c r="H300" t="str">
        <f t="shared" si="58"/>
        <v>护士组</v>
      </c>
      <c r="I300" t="e">
        <f t="shared" si="55"/>
        <v>#N/A</v>
      </c>
      <c r="O300" t="e">
        <f t="shared" si="59"/>
        <v>#N/A</v>
      </c>
    </row>
    <row r="301" spans="1:15" ht="18.75">
      <c r="A301" s="10" t="s">
        <v>486</v>
      </c>
      <c r="B301" s="3" t="s">
        <v>5</v>
      </c>
      <c r="C301" s="11" t="s">
        <v>376</v>
      </c>
      <c r="D301" s="18" t="str">
        <f t="shared" si="56"/>
        <v>医生组</v>
      </c>
      <c r="E301" t="str">
        <f t="shared" ref="E301:E302" si="65">VLOOKUP(C301,F:G,2,0)</f>
        <v>1a6f29c3-9f87-45d0-803b-2953bafbaaed</v>
      </c>
      <c r="F301" t="s">
        <v>445</v>
      </c>
      <c r="G301" t="s">
        <v>1010</v>
      </c>
      <c r="H301" t="str">
        <f t="shared" si="58"/>
        <v>挂号收费处</v>
      </c>
      <c r="I301" t="str">
        <f t="shared" si="55"/>
        <v>b31c0b42-a20b-41ce-bc9d-dee5a28f5e0c</v>
      </c>
      <c r="O301" t="str">
        <f t="shared" si="59"/>
        <v>insert into UsersRelation(UserID,OrganizeID,IsMain,Sort) values('233c3d75-81d9-47c7-9d4d-f19d3db1ba85','b31c0b42-a20b-41ce-bc9d-dee5a28f5e0c',1,1);</v>
      </c>
    </row>
    <row r="302" spans="1:15" ht="18.75">
      <c r="A302" s="10" t="s">
        <v>478</v>
      </c>
      <c r="B302" s="3" t="s">
        <v>69</v>
      </c>
      <c r="C302" s="11" t="s">
        <v>377</v>
      </c>
      <c r="D302" s="18" t="str">
        <f t="shared" si="56"/>
        <v>GP助理组</v>
      </c>
      <c r="E302" t="str">
        <f t="shared" si="65"/>
        <v>fe781cfa-727c-48f8-870e-2dff01feca54</v>
      </c>
      <c r="F302" t="s">
        <v>81</v>
      </c>
      <c r="G302" t="s">
        <v>1011</v>
      </c>
      <c r="H302" t="str">
        <f t="shared" si="58"/>
        <v>GP助理组</v>
      </c>
      <c r="I302" t="str">
        <f t="shared" si="55"/>
        <v>8d9afb64-3a33-49b3-b962-6e6aaa0fced8</v>
      </c>
      <c r="O302" t="str">
        <f t="shared" si="59"/>
        <v>insert into UsersRelation(UserID,OrganizeID,IsMain,Sort) values('c1cc8d3e-30e3-468d-96ec-f1dea9ae4bc7','8d9afb64-3a33-49b3-b962-6e6aaa0fced8',1,1);</v>
      </c>
    </row>
    <row r="303" spans="1:15" ht="18.75" hidden="1">
      <c r="A303" s="9" t="s">
        <v>143</v>
      </c>
      <c r="B303" s="3" t="s">
        <v>69</v>
      </c>
      <c r="C303" s="11" t="s">
        <v>378</v>
      </c>
      <c r="D303" s="18" t="str">
        <f t="shared" si="56"/>
        <v>医生组</v>
      </c>
      <c r="F303" t="s">
        <v>162</v>
      </c>
      <c r="G303" t="s">
        <v>1012</v>
      </c>
      <c r="H303" t="str">
        <f t="shared" si="58"/>
        <v>医技组</v>
      </c>
      <c r="I303" t="e">
        <f t="shared" si="55"/>
        <v>#N/A</v>
      </c>
      <c r="O303" t="e">
        <f t="shared" si="59"/>
        <v>#N/A</v>
      </c>
    </row>
    <row r="304" spans="1:15" ht="18.75">
      <c r="A304" s="9" t="s">
        <v>180</v>
      </c>
      <c r="B304" s="3" t="s">
        <v>69</v>
      </c>
      <c r="C304" s="11" t="s">
        <v>379</v>
      </c>
      <c r="D304" s="18" t="str">
        <f t="shared" si="56"/>
        <v>总务科</v>
      </c>
      <c r="E304" t="str">
        <f t="shared" ref="E304:E306" si="66">VLOOKUP(C304,F:G,2,0)</f>
        <v>ce41b170-8153-444b-a493-74b77b8207b6</v>
      </c>
      <c r="F304" t="s">
        <v>367</v>
      </c>
      <c r="G304" t="s">
        <v>1013</v>
      </c>
      <c r="H304" t="str">
        <f t="shared" si="58"/>
        <v>GP助理组</v>
      </c>
      <c r="I304" t="str">
        <f t="shared" si="55"/>
        <v>8d9afb64-3a33-49b3-b962-6e6aaa0fced8</v>
      </c>
      <c r="O304" t="str">
        <f t="shared" si="59"/>
        <v>insert into UsersRelation(UserID,OrganizeID,IsMain,Sort) values('31ceffb5-2fc9-4db9-bdbc-f3ed5d2e7894','8d9afb64-3a33-49b3-b962-6e6aaa0fced8',1,1);</v>
      </c>
    </row>
    <row r="305" spans="1:15" ht="18.75">
      <c r="A305" s="9" t="s">
        <v>122</v>
      </c>
      <c r="B305" s="3" t="s">
        <v>69</v>
      </c>
      <c r="C305" s="11" t="s">
        <v>380</v>
      </c>
      <c r="D305" s="18" t="str">
        <f t="shared" si="56"/>
        <v>GP助理组</v>
      </c>
      <c r="E305" t="str">
        <f t="shared" si="66"/>
        <v>64e7b5b7-7cfa-48b0-b2d6-a69fa089e86e</v>
      </c>
      <c r="F305" t="s">
        <v>123</v>
      </c>
      <c r="G305" t="s">
        <v>1053</v>
      </c>
      <c r="H305" t="str">
        <f t="shared" si="58"/>
        <v>护理部</v>
      </c>
      <c r="I305" t="str">
        <f t="shared" si="55"/>
        <v>b853fdb0-81d6-4484-afc1-5145f6a957f5</v>
      </c>
      <c r="O305" t="str">
        <f t="shared" si="59"/>
        <v>insert into UsersRelation(UserID,OrganizeID,IsMain,Sort) values('37024876-b988-4302-8d58-f43cd72cb56c','b853fdb0-81d6-4484-afc1-5145f6a957f5',1,1);</v>
      </c>
    </row>
    <row r="306" spans="1:15" ht="18.75">
      <c r="A306" s="9" t="s">
        <v>244</v>
      </c>
      <c r="B306" s="3" t="s">
        <v>69</v>
      </c>
      <c r="C306" s="11" t="s">
        <v>381</v>
      </c>
      <c r="D306" s="18" t="str">
        <f t="shared" si="56"/>
        <v>GP助理组</v>
      </c>
      <c r="E306" t="str">
        <f t="shared" si="66"/>
        <v>a8484b74-f4b4-41f8-9cd6-d95091778bf5</v>
      </c>
      <c r="F306" t="s">
        <v>116</v>
      </c>
      <c r="G306" t="s">
        <v>1054</v>
      </c>
      <c r="H306" t="str">
        <f t="shared" si="58"/>
        <v>口腔科</v>
      </c>
      <c r="I306" t="str">
        <f t="shared" si="55"/>
        <v>6b196c7e-e2ba-4bf2-9020-a28274d3e659</v>
      </c>
      <c r="O306" t="str">
        <f t="shared" si="59"/>
        <v>insert into UsersRelation(UserID,OrganizeID,IsMain,Sort) values('553f6157-8218-49c6-ad3e-f5b684cd1b82','6b196c7e-e2ba-4bf2-9020-a28274d3e659',1,1);</v>
      </c>
    </row>
    <row r="307" spans="1:15" ht="18.75" hidden="1">
      <c r="A307" s="5" t="s">
        <v>230</v>
      </c>
      <c r="B307" s="3" t="s">
        <v>69</v>
      </c>
      <c r="C307" s="11" t="s">
        <v>382</v>
      </c>
      <c r="D307" s="18" t="str">
        <f t="shared" si="56"/>
        <v>瓶北服务点</v>
      </c>
      <c r="F307" t="s">
        <v>151</v>
      </c>
      <c r="G307" t="s">
        <v>1055</v>
      </c>
      <c r="H307" t="str">
        <f t="shared" si="58"/>
        <v>申北服务点</v>
      </c>
      <c r="I307" t="e">
        <f t="shared" si="55"/>
        <v>#N/A</v>
      </c>
      <c r="O307" t="e">
        <f t="shared" si="59"/>
        <v>#N/A</v>
      </c>
    </row>
    <row r="308" spans="1:15" ht="18.75">
      <c r="A308" s="8" t="s">
        <v>382</v>
      </c>
      <c r="B308" s="3" t="s">
        <v>69</v>
      </c>
      <c r="C308" s="11" t="s">
        <v>383</v>
      </c>
      <c r="D308" s="18" t="str">
        <f t="shared" si="56"/>
        <v>医生组</v>
      </c>
      <c r="E308" t="str">
        <f>VLOOKUP(C308,F:G,2,0)</f>
        <v>0d4d0800-e3d8-4237-8ac0-733ad3581403</v>
      </c>
      <c r="F308" t="s">
        <v>341</v>
      </c>
      <c r="G308" t="s">
        <v>1056</v>
      </c>
      <c r="H308" t="str">
        <f t="shared" si="58"/>
        <v>口腔科</v>
      </c>
      <c r="I308" t="str">
        <f t="shared" si="55"/>
        <v>6b196c7e-e2ba-4bf2-9020-a28274d3e659</v>
      </c>
      <c r="O308" t="str">
        <f t="shared" si="59"/>
        <v>insert into UsersRelation(UserID,OrganizeID,IsMain,Sort) values('fbb4845f-359b-4074-bd40-f7a44cec1906','6b196c7e-e2ba-4bf2-9020-a28274d3e659',1,1);</v>
      </c>
    </row>
    <row r="309" spans="1:15" ht="18.75" hidden="1">
      <c r="A309" s="6"/>
      <c r="B309" s="3"/>
      <c r="C309" s="11" t="s">
        <v>384</v>
      </c>
      <c r="D309" s="18" t="str">
        <f t="shared" si="56"/>
        <v>GP助理组</v>
      </c>
      <c r="F309" t="s">
        <v>248</v>
      </c>
      <c r="G309" t="s">
        <v>1057</v>
      </c>
      <c r="H309" t="str">
        <f t="shared" si="58"/>
        <v>医技组</v>
      </c>
      <c r="I309" t="e">
        <f t="shared" si="55"/>
        <v>#N/A</v>
      </c>
      <c r="O309" t="e">
        <f t="shared" si="59"/>
        <v>#N/A</v>
      </c>
    </row>
    <row r="310" spans="1:15" ht="18.75">
      <c r="A310" s="6"/>
      <c r="B310" s="3"/>
      <c r="C310" s="11" t="s">
        <v>385</v>
      </c>
      <c r="D310" s="18" t="str">
        <f t="shared" si="56"/>
        <v>门诊组</v>
      </c>
      <c r="E310" t="str">
        <f t="shared" ref="E310:E311" si="67">VLOOKUP(C310,F:G,2,0)</f>
        <v>e2e87ac5-a5ab-45c8-8118-c2cb094869e7</v>
      </c>
      <c r="F310" t="s">
        <v>132</v>
      </c>
      <c r="G310" t="s">
        <v>1058</v>
      </c>
      <c r="H310" t="str">
        <f t="shared" si="58"/>
        <v>办公室</v>
      </c>
      <c r="I310" t="str">
        <f t="shared" si="55"/>
        <v>e4a0a03f-9c48-4af3-a0fb-4e5aba3db040</v>
      </c>
      <c r="O310" t="str">
        <f t="shared" si="59"/>
        <v>insert into UsersRelation(UserID,OrganizeID,IsMain,Sort) values('bd70399a-336e-4ea9-a64b-f89f2f03151b','e4a0a03f-9c48-4af3-a0fb-4e5aba3db040',1,1);</v>
      </c>
    </row>
    <row r="311" spans="1:15" ht="18.75">
      <c r="A311" s="6"/>
      <c r="B311" s="3"/>
      <c r="C311" s="11" t="s">
        <v>386</v>
      </c>
      <c r="D311" s="18" t="str">
        <f t="shared" si="56"/>
        <v>一病区</v>
      </c>
      <c r="E311" t="str">
        <f t="shared" si="67"/>
        <v>8c094a84-58da-4e3a-adb4-11103c9f1453</v>
      </c>
      <c r="F311" t="s">
        <v>226</v>
      </c>
      <c r="G311" t="s">
        <v>1059</v>
      </c>
      <c r="H311" t="str">
        <f t="shared" si="58"/>
        <v>儿保组</v>
      </c>
      <c r="I311" t="str">
        <f t="shared" si="55"/>
        <v>76eced0d-a532-428c-a8c5-b927750c45fc</v>
      </c>
      <c r="O311" t="str">
        <f t="shared" si="59"/>
        <v>insert into UsersRelation(UserID,OrganizeID,IsMain,Sort) values('31218f1c-4a31-49f6-a74e-f8fb493f9d77','76eced0d-a532-428c-a8c5-b927750c45fc',1,1);</v>
      </c>
    </row>
    <row r="312" spans="1:15" ht="18.75" hidden="1">
      <c r="A312" s="2"/>
      <c r="B312" s="3"/>
      <c r="C312" s="11" t="s">
        <v>387</v>
      </c>
      <c r="D312" s="18" t="str">
        <f t="shared" si="56"/>
        <v>信息科</v>
      </c>
      <c r="F312" t="s">
        <v>1061</v>
      </c>
      <c r="G312" t="s">
        <v>1060</v>
      </c>
      <c r="H312" t="str">
        <f t="shared" si="58"/>
        <v>护士组</v>
      </c>
      <c r="I312" t="e">
        <f t="shared" si="55"/>
        <v>#N/A</v>
      </c>
      <c r="O312" t="e">
        <f t="shared" si="59"/>
        <v>#N/A</v>
      </c>
    </row>
    <row r="313" spans="1:15" ht="18.75">
      <c r="A313" s="2"/>
      <c r="B313" s="3"/>
      <c r="C313" s="11" t="s">
        <v>388</v>
      </c>
      <c r="D313" s="18" t="str">
        <f t="shared" si="56"/>
        <v>行政后勤组</v>
      </c>
      <c r="E313" t="str">
        <f t="shared" ref="E313:E316" si="68">VLOOKUP(C313,F:G,2,0)</f>
        <v>8a3fe339-d22d-4479-b750-16196a949510</v>
      </c>
      <c r="F313" t="s">
        <v>241</v>
      </c>
      <c r="G313" t="s">
        <v>1062</v>
      </c>
      <c r="H313" t="str">
        <f t="shared" si="58"/>
        <v>儿保组</v>
      </c>
      <c r="I313" t="str">
        <f t="shared" si="55"/>
        <v>76eced0d-a532-428c-a8c5-b927750c45fc</v>
      </c>
      <c r="O313" t="str">
        <f t="shared" si="59"/>
        <v>insert into UsersRelation(UserID,OrganizeID,IsMain,Sort) values('3650b937-d5b8-4c83-8da9-f9d7276985e9','76eced0d-a532-428c-a8c5-b927750c45fc',1,1);</v>
      </c>
    </row>
    <row r="314" spans="1:15" ht="18.75">
      <c r="A314" s="2"/>
      <c r="B314" s="3"/>
      <c r="D314" s="18"/>
      <c r="E314" t="e">
        <f t="shared" si="68"/>
        <v>#N/A</v>
      </c>
      <c r="F314" t="s">
        <v>278</v>
      </c>
      <c r="G314" t="s">
        <v>1063</v>
      </c>
      <c r="H314" t="str">
        <f t="shared" si="58"/>
        <v>护士组</v>
      </c>
      <c r="I314" t="e">
        <f t="shared" si="55"/>
        <v>#N/A</v>
      </c>
      <c r="O314" t="e">
        <f t="shared" si="59"/>
        <v>#N/A</v>
      </c>
    </row>
    <row r="315" spans="1:15" ht="18.75">
      <c r="A315" s="2"/>
      <c r="B315" s="3"/>
      <c r="D315" s="18"/>
      <c r="E315" t="e">
        <f t="shared" si="68"/>
        <v>#N/A</v>
      </c>
      <c r="F315" t="s">
        <v>328</v>
      </c>
      <c r="G315" t="s">
        <v>1064</v>
      </c>
      <c r="H315" t="str">
        <f t="shared" si="58"/>
        <v>医生组</v>
      </c>
      <c r="I315" t="str">
        <f t="shared" si="55"/>
        <v>a5cfde23-5971-4f38-b453-179c776df0d9</v>
      </c>
      <c r="O315" t="str">
        <f t="shared" si="59"/>
        <v>insert into UsersRelation(UserID,OrganizeID,IsMain,Sort) values('db2c7338-50ae-49f5-b5c2-fd3d642562fe','a5cfde23-5971-4f38-b453-179c776df0d9',1,1);</v>
      </c>
    </row>
    <row r="316" spans="1:15" ht="18.75">
      <c r="A316" s="2"/>
      <c r="B316" s="3"/>
      <c r="D316" s="18"/>
      <c r="E316" t="e">
        <f t="shared" si="68"/>
        <v>#N/A</v>
      </c>
      <c r="F316" t="s">
        <v>282</v>
      </c>
      <c r="G316" t="s">
        <v>1065</v>
      </c>
      <c r="H316" t="str">
        <f t="shared" si="58"/>
        <v>计免组</v>
      </c>
      <c r="I316" t="str">
        <f t="shared" si="55"/>
        <v>325271a3-c532-4e46-bd59-9cefc384baec</v>
      </c>
      <c r="O316" t="str">
        <f t="shared" si="59"/>
        <v>insert into UsersRelation(UserID,OrganizeID,IsMain,Sort) values('0fb93aa1-487e-433a-aeeb-ff80a85ea89b','325271a3-c532-4e46-bd59-9cefc384baec',1,1);</v>
      </c>
    </row>
    <row r="317" spans="1:15" ht="18.75">
      <c r="A317" s="7"/>
      <c r="B317" s="3"/>
      <c r="D317" s="18"/>
    </row>
    <row r="318" spans="1:15" ht="18.75">
      <c r="A318" s="7"/>
      <c r="B318" s="3"/>
      <c r="D318" s="18"/>
    </row>
    <row r="319" spans="1:15" ht="18.75">
      <c r="A319" s="7"/>
      <c r="B319" s="3"/>
      <c r="D319" s="18"/>
    </row>
    <row r="320" spans="1:15" ht="18.75">
      <c r="A320" s="7"/>
      <c r="B320" s="3"/>
      <c r="D320" s="18"/>
    </row>
    <row r="321" spans="1:4" ht="18.75">
      <c r="A321" s="7"/>
      <c r="B321" s="3"/>
      <c r="D321" s="18"/>
    </row>
    <row r="322" spans="1:4" ht="18.75">
      <c r="A322" s="7"/>
      <c r="B322" s="3"/>
      <c r="D322" s="18"/>
    </row>
    <row r="323" spans="1:4" ht="18.75">
      <c r="A323" s="7"/>
      <c r="B323" s="3"/>
      <c r="D323" s="18"/>
    </row>
    <row r="324" spans="1:4" ht="18.75">
      <c r="A324" s="7"/>
      <c r="B324" s="3"/>
      <c r="D324" s="18"/>
    </row>
    <row r="325" spans="1:4" ht="18.75">
      <c r="A325" s="7"/>
      <c r="B325" s="3"/>
      <c r="D325" s="18"/>
    </row>
    <row r="326" spans="1:4" ht="18.75">
      <c r="A326" s="7"/>
      <c r="B326" s="3"/>
      <c r="D326" s="18"/>
    </row>
    <row r="327" spans="1:4" ht="18.75">
      <c r="A327" s="7"/>
      <c r="B327" s="3"/>
      <c r="D327" s="18"/>
    </row>
    <row r="328" spans="1:4" ht="18.75">
      <c r="A328" s="7"/>
      <c r="B328" s="3"/>
      <c r="D328" s="18"/>
    </row>
    <row r="329" spans="1:4" ht="18.75">
      <c r="A329" s="7"/>
      <c r="B329" s="3"/>
      <c r="D329" s="18"/>
    </row>
    <row r="330" spans="1:4" ht="18.75">
      <c r="A330" s="7"/>
      <c r="B330" s="3"/>
      <c r="D330" s="18"/>
    </row>
    <row r="331" spans="1:4" ht="18.75">
      <c r="A331" s="7"/>
      <c r="B331" s="3"/>
      <c r="D331" s="18"/>
    </row>
    <row r="332" spans="1:4" ht="18.75">
      <c r="A332" s="1"/>
      <c r="B332" s="3"/>
      <c r="D332" s="18"/>
    </row>
    <row r="333" spans="1:4" ht="18.75">
      <c r="A333" s="7"/>
      <c r="B333" s="3"/>
      <c r="D333" s="18"/>
    </row>
    <row r="334" spans="1:4" ht="18.75">
      <c r="A334" s="7"/>
      <c r="B334" s="3"/>
      <c r="D334" s="18"/>
    </row>
    <row r="335" spans="1:4" ht="18.75">
      <c r="A335" s="7"/>
      <c r="B335" s="3"/>
      <c r="D335" s="18"/>
    </row>
    <row r="336" spans="1:4" ht="18.75">
      <c r="A336" s="7"/>
      <c r="B336" s="3"/>
      <c r="D336" s="18"/>
    </row>
    <row r="337" spans="1:4" ht="18.75">
      <c r="A337" s="7"/>
      <c r="B337" s="3"/>
      <c r="D337" s="18"/>
    </row>
    <row r="338" spans="1:4" ht="18.75">
      <c r="A338" s="7"/>
      <c r="B338" s="3"/>
      <c r="D338" s="18"/>
    </row>
    <row r="339" spans="1:4" ht="18.75">
      <c r="A339" s="7"/>
      <c r="B339" s="3"/>
      <c r="D339" s="18"/>
    </row>
    <row r="340" spans="1:4" ht="18.75">
      <c r="A340" s="7"/>
      <c r="B340" s="3"/>
      <c r="D340" s="18"/>
    </row>
    <row r="341" spans="1:4" ht="18.75">
      <c r="A341" s="7"/>
      <c r="B341" s="3"/>
      <c r="D341" s="18"/>
    </row>
    <row r="342" spans="1:4" ht="18.75">
      <c r="A342" s="7"/>
      <c r="B342" s="3"/>
      <c r="D342" s="18"/>
    </row>
    <row r="343" spans="1:4" ht="18.75">
      <c r="A343" s="7"/>
      <c r="B343" s="3"/>
      <c r="D343" s="18"/>
    </row>
    <row r="344" spans="1:4" ht="18.75">
      <c r="A344" s="7"/>
      <c r="B344" s="3"/>
      <c r="D344" s="18"/>
    </row>
    <row r="345" spans="1:4" ht="18.75">
      <c r="A345" s="7"/>
      <c r="B345" s="3"/>
      <c r="D345" s="18"/>
    </row>
    <row r="346" spans="1:4" ht="18.75">
      <c r="A346" s="7"/>
      <c r="B346" s="3"/>
      <c r="D346" s="18"/>
    </row>
    <row r="347" spans="1:4" ht="18.75">
      <c r="A347" s="7"/>
      <c r="B347" s="3"/>
      <c r="D347" s="18"/>
    </row>
    <row r="348" spans="1:4" ht="18.75">
      <c r="A348" s="7"/>
      <c r="B348" s="3"/>
      <c r="D348" s="18"/>
    </row>
    <row r="349" spans="1:4" ht="18.75">
      <c r="A349" s="7"/>
      <c r="B349" s="3"/>
      <c r="D349" s="18"/>
    </row>
    <row r="350" spans="1:4" ht="18.75">
      <c r="A350" s="7"/>
      <c r="B350" s="3"/>
      <c r="D350" s="18"/>
    </row>
    <row r="351" spans="1:4" ht="18.75">
      <c r="A351" s="7"/>
      <c r="B351" s="3"/>
      <c r="D351" s="18"/>
    </row>
    <row r="352" spans="1:4" ht="18.75">
      <c r="A352" s="10"/>
      <c r="B352" s="3"/>
      <c r="D352" s="18"/>
    </row>
    <row r="353" spans="1:4" ht="18.75">
      <c r="A353" s="7"/>
      <c r="B353" s="3"/>
      <c r="D353" s="18"/>
    </row>
    <row r="354" spans="1:4" ht="18.75">
      <c r="A354" s="9"/>
      <c r="B354" s="3"/>
      <c r="D354" s="18"/>
    </row>
    <row r="355" spans="1:4" ht="18.75">
      <c r="A355" s="9"/>
      <c r="B355" s="3"/>
      <c r="D355" s="18"/>
    </row>
    <row r="356" spans="1:4" ht="18.75">
      <c r="A356" s="9"/>
      <c r="B356" s="3"/>
      <c r="D356" s="18"/>
    </row>
    <row r="357" spans="1:4" ht="18.75">
      <c r="A357" s="9"/>
      <c r="B357" s="3"/>
      <c r="D357" s="18"/>
    </row>
    <row r="358" spans="1:4" ht="18.75">
      <c r="A358" s="5"/>
      <c r="B358" s="3"/>
      <c r="D358" s="18"/>
    </row>
    <row r="359" spans="1:4" ht="18.75">
      <c r="A359" s="8"/>
      <c r="B359" s="3"/>
      <c r="D359" s="18"/>
    </row>
    <row r="360" spans="1:4" ht="18.75">
      <c r="A360" s="6"/>
      <c r="B360" s="3"/>
      <c r="D360" s="18"/>
    </row>
    <row r="361" spans="1:4" ht="18.75">
      <c r="A361" s="6"/>
      <c r="B361" s="3"/>
      <c r="D361" s="18"/>
    </row>
    <row r="362" spans="1:4" ht="18.75">
      <c r="A362" s="6"/>
      <c r="B362" s="3"/>
      <c r="D362" s="18"/>
    </row>
    <row r="363" spans="1:4" ht="18.75">
      <c r="A363" s="2"/>
      <c r="B363" s="3"/>
      <c r="D363" s="18"/>
    </row>
    <row r="364" spans="1:4" ht="18.75">
      <c r="A364" s="2"/>
      <c r="B364" s="3"/>
      <c r="D364" s="18"/>
    </row>
    <row r="365" spans="1:4" ht="18.75">
      <c r="A365" s="2"/>
      <c r="B365" s="3"/>
      <c r="D365" s="18"/>
    </row>
    <row r="366" spans="1:4" ht="18.75">
      <c r="A366" s="2"/>
      <c r="B366" s="3"/>
      <c r="D366" s="18"/>
    </row>
    <row r="367" spans="1:4" ht="18.75">
      <c r="A367" s="2"/>
      <c r="B367" s="3"/>
      <c r="D367" s="18"/>
    </row>
    <row r="368" spans="1:4" ht="18.75">
      <c r="A368" s="7"/>
      <c r="B368" s="3"/>
      <c r="D368" s="18"/>
    </row>
    <row r="369" spans="1:4" ht="18.75">
      <c r="A369" s="7"/>
      <c r="B369" s="3"/>
      <c r="D369" s="18"/>
    </row>
    <row r="370" spans="1:4" ht="18.75">
      <c r="A370" s="7"/>
      <c r="B370" s="3"/>
      <c r="D370" s="18"/>
    </row>
    <row r="371" spans="1:4" ht="18.75">
      <c r="A371" s="7"/>
      <c r="B371" s="3"/>
      <c r="D371" s="18"/>
    </row>
    <row r="372" spans="1:4" ht="18.75">
      <c r="A372" s="7"/>
      <c r="B372" s="3"/>
      <c r="D372" s="18"/>
    </row>
    <row r="373" spans="1:4" ht="18.75">
      <c r="A373" s="7"/>
      <c r="B373" s="3"/>
      <c r="D373" s="18"/>
    </row>
    <row r="374" spans="1:4" ht="18.75">
      <c r="A374" s="7"/>
      <c r="B374" s="3"/>
      <c r="D374" s="18"/>
    </row>
    <row r="375" spans="1:4" ht="18.75">
      <c r="A375" s="7"/>
      <c r="B375" s="3"/>
      <c r="D375" s="18"/>
    </row>
    <row r="376" spans="1:4" ht="18.75">
      <c r="A376" s="7"/>
      <c r="B376" s="3"/>
      <c r="D376" s="18"/>
    </row>
    <row r="377" spans="1:4" ht="18.75">
      <c r="A377" s="7"/>
      <c r="B377" s="3"/>
      <c r="D377" s="18"/>
    </row>
    <row r="378" spans="1:4" ht="18.75">
      <c r="A378" s="7"/>
      <c r="B378" s="3"/>
      <c r="D378" s="18"/>
    </row>
    <row r="379" spans="1:4" ht="18.75">
      <c r="A379" s="7"/>
      <c r="B379" s="3"/>
      <c r="D379" s="18"/>
    </row>
    <row r="380" spans="1:4" ht="18.75">
      <c r="A380" s="7"/>
      <c r="B380" s="3"/>
      <c r="D380" s="18"/>
    </row>
    <row r="381" spans="1:4" ht="18.75">
      <c r="A381" s="7"/>
      <c r="B381" s="3"/>
      <c r="D381" s="18"/>
    </row>
    <row r="382" spans="1:4" ht="18.75">
      <c r="A382" s="7"/>
      <c r="B382" s="3"/>
      <c r="D382" s="18"/>
    </row>
    <row r="383" spans="1:4" ht="18.75">
      <c r="A383" s="1"/>
      <c r="B383" s="3"/>
      <c r="D383" s="18"/>
    </row>
    <row r="384" spans="1:4" ht="18.75">
      <c r="A384" s="7"/>
      <c r="B384" s="3"/>
      <c r="D384" s="18"/>
    </row>
    <row r="385" spans="1:4" ht="18.75">
      <c r="A385" s="7"/>
      <c r="B385" s="3"/>
      <c r="D385" s="18"/>
    </row>
    <row r="386" spans="1:4" ht="18.75">
      <c r="A386" s="7"/>
      <c r="B386" s="3"/>
      <c r="D386" s="18"/>
    </row>
    <row r="387" spans="1:4" ht="18.75">
      <c r="A387" s="7"/>
      <c r="B387" s="3"/>
      <c r="D387" s="18"/>
    </row>
    <row r="388" spans="1:4" ht="18.75">
      <c r="A388" s="7"/>
      <c r="B388" s="3"/>
      <c r="D388" s="18"/>
    </row>
    <row r="389" spans="1:4" ht="18.75">
      <c r="A389" s="7"/>
      <c r="B389" s="3"/>
      <c r="D389" s="18"/>
    </row>
    <row r="390" spans="1:4" ht="18.75">
      <c r="A390" s="7"/>
      <c r="B390" s="3"/>
      <c r="D390" s="18"/>
    </row>
    <row r="391" spans="1:4" ht="18.75">
      <c r="A391" s="7"/>
      <c r="B391" s="3"/>
      <c r="D391" s="18"/>
    </row>
    <row r="392" spans="1:4" ht="18.75">
      <c r="A392" s="7"/>
      <c r="B392" s="3"/>
      <c r="D392" s="18"/>
    </row>
    <row r="393" spans="1:4" ht="18.75">
      <c r="A393" s="7"/>
      <c r="B393" s="3"/>
      <c r="D393" s="18"/>
    </row>
    <row r="394" spans="1:4" ht="18.75">
      <c r="A394" s="7"/>
      <c r="B394" s="3"/>
      <c r="D394" s="18"/>
    </row>
    <row r="395" spans="1:4" ht="18.75">
      <c r="A395" s="7"/>
      <c r="B395" s="3"/>
      <c r="D395" s="18"/>
    </row>
    <row r="396" spans="1:4" ht="18.75">
      <c r="A396" s="7"/>
      <c r="B396" s="3"/>
      <c r="D396" s="18"/>
    </row>
    <row r="397" spans="1:4" ht="18.75">
      <c r="A397" s="7"/>
      <c r="B397" s="3"/>
      <c r="D397" s="18"/>
    </row>
    <row r="398" spans="1:4" ht="18.75">
      <c r="A398" s="7"/>
      <c r="B398" s="3"/>
      <c r="D398" s="18"/>
    </row>
    <row r="399" spans="1:4" ht="18.75">
      <c r="A399" s="7"/>
      <c r="B399" s="3"/>
      <c r="D399" s="18"/>
    </row>
    <row r="400" spans="1:4" ht="18.75">
      <c r="A400" s="7"/>
      <c r="B400" s="3"/>
      <c r="D400" s="18"/>
    </row>
    <row r="401" spans="1:4" ht="18.75">
      <c r="A401" s="7"/>
      <c r="B401" s="3"/>
      <c r="D401" s="18"/>
    </row>
    <row r="402" spans="1:4" ht="18.75">
      <c r="A402" s="7"/>
      <c r="B402" s="3"/>
      <c r="D402" s="18"/>
    </row>
    <row r="403" spans="1:4" ht="18.75">
      <c r="A403" s="10"/>
      <c r="B403" s="3"/>
      <c r="D403" s="18"/>
    </row>
    <row r="404" spans="1:4" ht="18.75">
      <c r="A404" s="7"/>
      <c r="B404" s="3"/>
      <c r="D404" s="18"/>
    </row>
    <row r="405" spans="1:4" ht="18.75">
      <c r="A405" s="9"/>
      <c r="B405" s="3"/>
      <c r="D405" s="18"/>
    </row>
    <row r="406" spans="1:4" ht="18.75">
      <c r="A406" s="9"/>
      <c r="B406" s="3"/>
      <c r="D406" s="18"/>
    </row>
    <row r="407" spans="1:4" ht="18.75">
      <c r="A407" s="9"/>
      <c r="B407" s="3"/>
      <c r="D407" s="18"/>
    </row>
    <row r="408" spans="1:4" ht="18.75">
      <c r="A408" s="9"/>
      <c r="B408" s="3"/>
      <c r="D408" s="18"/>
    </row>
    <row r="409" spans="1:4" ht="18.75">
      <c r="A409" s="5"/>
      <c r="B409" s="3"/>
      <c r="D409" s="18"/>
    </row>
    <row r="410" spans="1:4" ht="18.75">
      <c r="A410" s="8"/>
      <c r="B410" s="3"/>
      <c r="D410" s="18"/>
    </row>
    <row r="411" spans="1:4" ht="18.75">
      <c r="A411" s="6"/>
      <c r="B411" s="3"/>
      <c r="D411" s="18"/>
    </row>
    <row r="412" spans="1:4" ht="18.75">
      <c r="A412" s="6"/>
      <c r="B412" s="3"/>
      <c r="D412" s="18"/>
    </row>
    <row r="413" spans="1:4" ht="18.75">
      <c r="A413" s="6"/>
      <c r="B413" s="3"/>
      <c r="D413" s="18"/>
    </row>
    <row r="414" spans="1:4" ht="18.75">
      <c r="A414" s="2"/>
      <c r="B414" s="3"/>
      <c r="D414" s="18"/>
    </row>
    <row r="415" spans="1:4" ht="18.75">
      <c r="A415" s="2"/>
      <c r="B415" s="3"/>
      <c r="D415" s="18"/>
    </row>
    <row r="416" spans="1:4" ht="18.75">
      <c r="A416" s="2"/>
      <c r="B416" s="3"/>
      <c r="D416" s="18"/>
    </row>
    <row r="417" spans="1:4" ht="18.75">
      <c r="A417" s="2"/>
      <c r="B417" s="3"/>
      <c r="D417" s="18"/>
    </row>
    <row r="418" spans="1:4" ht="18.75">
      <c r="A418" s="2"/>
      <c r="B418" s="3"/>
      <c r="D418" s="18"/>
    </row>
    <row r="419" spans="1:4" ht="18.75">
      <c r="A419" s="7"/>
      <c r="B419" s="3"/>
      <c r="D419" s="18"/>
    </row>
    <row r="420" spans="1:4" ht="18.75">
      <c r="A420" s="7"/>
      <c r="B420" s="3"/>
      <c r="D420" s="18"/>
    </row>
    <row r="421" spans="1:4" ht="18.75">
      <c r="A421" s="7"/>
      <c r="B421" s="3"/>
      <c r="D421" s="18"/>
    </row>
    <row r="422" spans="1:4" ht="18.75">
      <c r="A422" s="7"/>
      <c r="B422" s="3"/>
      <c r="D422" s="18"/>
    </row>
    <row r="423" spans="1:4" ht="18.75">
      <c r="A423" s="7"/>
      <c r="B423" s="3"/>
      <c r="D423" s="18"/>
    </row>
    <row r="424" spans="1:4" ht="18.75">
      <c r="A424" s="7"/>
      <c r="B424" s="3"/>
      <c r="D424" s="18"/>
    </row>
    <row r="425" spans="1:4" ht="18.75">
      <c r="A425" s="7"/>
      <c r="B425" s="3"/>
      <c r="D425" s="18"/>
    </row>
    <row r="426" spans="1:4" ht="18.75">
      <c r="A426" s="7"/>
      <c r="B426" s="3"/>
      <c r="D426" s="18"/>
    </row>
    <row r="427" spans="1:4" ht="18.75">
      <c r="A427" s="7"/>
      <c r="B427" s="3"/>
      <c r="D427" s="18"/>
    </row>
    <row r="428" spans="1:4" ht="18.75">
      <c r="A428" s="7"/>
      <c r="B428" s="3"/>
      <c r="D428" s="18"/>
    </row>
    <row r="429" spans="1:4" ht="18.75">
      <c r="A429" s="7"/>
      <c r="B429" s="3"/>
      <c r="D429" s="18"/>
    </row>
    <row r="430" spans="1:4" ht="18.75">
      <c r="A430" s="7"/>
      <c r="B430" s="3"/>
      <c r="D430" s="18"/>
    </row>
    <row r="431" spans="1:4" ht="18.75">
      <c r="A431" s="7"/>
      <c r="B431" s="3"/>
      <c r="D431" s="18"/>
    </row>
    <row r="432" spans="1:4" ht="18.75">
      <c r="A432" s="7"/>
      <c r="B432" s="3"/>
      <c r="D432" s="18"/>
    </row>
    <row r="433" spans="1:4" ht="18.75">
      <c r="A433" s="7"/>
      <c r="B433" s="3"/>
      <c r="D433" s="18"/>
    </row>
    <row r="434" spans="1:4" ht="18.75">
      <c r="A434" s="1"/>
      <c r="B434" s="3"/>
      <c r="D434" s="18"/>
    </row>
    <row r="435" spans="1:4" ht="18.75">
      <c r="A435" s="7"/>
      <c r="B435" s="3"/>
      <c r="D435" s="18"/>
    </row>
    <row r="436" spans="1:4" ht="18.75">
      <c r="A436" s="7"/>
      <c r="B436" s="3"/>
      <c r="D436" s="18"/>
    </row>
    <row r="437" spans="1:4" ht="18.75">
      <c r="A437" s="7"/>
      <c r="B437" s="3"/>
      <c r="D437" s="18"/>
    </row>
    <row r="438" spans="1:4" ht="18.75">
      <c r="A438" s="7"/>
      <c r="B438" s="3"/>
      <c r="D438" s="18"/>
    </row>
    <row r="439" spans="1:4" ht="18.75">
      <c r="A439" s="7"/>
      <c r="B439" s="3"/>
      <c r="D439" s="18"/>
    </row>
    <row r="440" spans="1:4" ht="18.75">
      <c r="A440" s="7"/>
      <c r="B440" s="3"/>
      <c r="D440" s="18"/>
    </row>
    <row r="441" spans="1:4" ht="18.75">
      <c r="A441" s="7"/>
      <c r="B441" s="3"/>
      <c r="D441" s="18"/>
    </row>
    <row r="442" spans="1:4" ht="18.75">
      <c r="A442" s="7"/>
      <c r="B442" s="3"/>
      <c r="D442" s="18"/>
    </row>
    <row r="443" spans="1:4" ht="18.75">
      <c r="A443" s="7"/>
      <c r="B443" s="3"/>
      <c r="D443" s="18"/>
    </row>
    <row r="444" spans="1:4" ht="18.75">
      <c r="A444" s="7"/>
      <c r="B444" s="3"/>
      <c r="D444" s="18"/>
    </row>
    <row r="445" spans="1:4" ht="18.75">
      <c r="A445" s="7"/>
      <c r="B445" s="3"/>
      <c r="D445" s="18"/>
    </row>
    <row r="446" spans="1:4" ht="18.75">
      <c r="A446" s="7"/>
      <c r="B446" s="3"/>
      <c r="D446" s="18"/>
    </row>
    <row r="447" spans="1:4" ht="18.75">
      <c r="A447" s="7"/>
      <c r="B447" s="3"/>
      <c r="D447" s="18"/>
    </row>
    <row r="448" spans="1:4" ht="18.75">
      <c r="A448" s="7"/>
      <c r="B448" s="3"/>
      <c r="D448" s="18"/>
    </row>
    <row r="449" spans="1:4" ht="18.75">
      <c r="A449" s="7"/>
      <c r="B449" s="3"/>
      <c r="D449" s="18"/>
    </row>
    <row r="450" spans="1:4" ht="18.75">
      <c r="A450" s="7"/>
      <c r="B450" s="3"/>
      <c r="D450" s="18"/>
    </row>
    <row r="451" spans="1:4" ht="18.75">
      <c r="A451" s="7"/>
      <c r="B451" s="3"/>
      <c r="D451" s="18"/>
    </row>
    <row r="452" spans="1:4" ht="18.75">
      <c r="A452" s="7"/>
      <c r="B452" s="3"/>
      <c r="D452" s="18"/>
    </row>
    <row r="453" spans="1:4" ht="18.75">
      <c r="A453" s="7"/>
      <c r="B453" s="3"/>
      <c r="D453" s="18"/>
    </row>
    <row r="454" spans="1:4" ht="18.75">
      <c r="A454" s="10"/>
      <c r="B454" s="3"/>
      <c r="D454" s="18"/>
    </row>
    <row r="455" spans="1:4" ht="18.75">
      <c r="A455" s="7"/>
      <c r="B455" s="3"/>
      <c r="D455" s="18"/>
    </row>
    <row r="456" spans="1:4" ht="18.75">
      <c r="A456" s="9"/>
      <c r="B456" s="3"/>
      <c r="D456" s="18"/>
    </row>
    <row r="457" spans="1:4" ht="18.75">
      <c r="A457" s="9"/>
      <c r="B457" s="3"/>
      <c r="D457" s="18"/>
    </row>
    <row r="458" spans="1:4" ht="18.75">
      <c r="A458" s="9"/>
      <c r="B458" s="3"/>
      <c r="D458" s="18"/>
    </row>
    <row r="459" spans="1:4" ht="18.75">
      <c r="A459" s="9"/>
      <c r="B459" s="3"/>
      <c r="D459" s="18"/>
    </row>
    <row r="460" spans="1:4" ht="18.75">
      <c r="A460" s="5"/>
      <c r="B460" s="3"/>
      <c r="D460" s="18"/>
    </row>
    <row r="461" spans="1:4" ht="18.75">
      <c r="A461" s="8"/>
      <c r="B461" s="3"/>
      <c r="D461" s="18"/>
    </row>
    <row r="462" spans="1:4" ht="18.75">
      <c r="A462" s="6"/>
      <c r="B462" s="3"/>
      <c r="D462" s="18"/>
    </row>
    <row r="463" spans="1:4" ht="18.75">
      <c r="A463" s="6"/>
      <c r="B463" s="3"/>
      <c r="D463" s="18"/>
    </row>
    <row r="464" spans="1:4" ht="18.75">
      <c r="A464" s="6"/>
      <c r="B464" s="3"/>
      <c r="D464" s="18"/>
    </row>
    <row r="465" spans="1:4" ht="18.75">
      <c r="A465" s="2"/>
      <c r="B465" s="3"/>
      <c r="D465" s="18"/>
    </row>
    <row r="466" spans="1:4" ht="18.75">
      <c r="A466" s="2"/>
      <c r="B466" s="3"/>
      <c r="D466" s="18"/>
    </row>
    <row r="467" spans="1:4" ht="18.75">
      <c r="A467" s="2"/>
      <c r="B467" s="3"/>
      <c r="D467" s="18"/>
    </row>
    <row r="468" spans="1:4" ht="18.75">
      <c r="A468" s="2"/>
      <c r="B468" s="3"/>
      <c r="D468" s="18"/>
    </row>
    <row r="469" spans="1:4" ht="18.75">
      <c r="A469" s="2"/>
      <c r="B469" s="3"/>
      <c r="D469" s="18"/>
    </row>
    <row r="470" spans="1:4" ht="18.75">
      <c r="A470" s="7"/>
      <c r="B470" s="3"/>
      <c r="D470" s="18"/>
    </row>
    <row r="471" spans="1:4" ht="18.75">
      <c r="A471" s="7"/>
      <c r="B471" s="3"/>
      <c r="D471" s="18"/>
    </row>
    <row r="472" spans="1:4" ht="18.75">
      <c r="A472" s="7"/>
      <c r="B472" s="3"/>
      <c r="D472" s="18"/>
    </row>
    <row r="473" spans="1:4" ht="18.75">
      <c r="A473" s="7"/>
      <c r="B473" s="3"/>
      <c r="D473" s="18"/>
    </row>
    <row r="474" spans="1:4" ht="18.75">
      <c r="A474" s="7"/>
      <c r="B474" s="3"/>
      <c r="D474" s="18"/>
    </row>
    <row r="475" spans="1:4" ht="18.75">
      <c r="A475" s="7"/>
      <c r="B475" s="3"/>
      <c r="D475" s="18"/>
    </row>
    <row r="476" spans="1:4" ht="18.75">
      <c r="A476" s="7"/>
      <c r="B476" s="3"/>
      <c r="D476" s="18"/>
    </row>
    <row r="477" spans="1:4" ht="18.75">
      <c r="A477" s="7"/>
      <c r="B477" s="3"/>
      <c r="D477" s="18"/>
    </row>
    <row r="478" spans="1:4" ht="18.75">
      <c r="A478" s="7"/>
      <c r="B478" s="3"/>
      <c r="D478" s="18"/>
    </row>
    <row r="479" spans="1:4" ht="18.75">
      <c r="A479" s="7"/>
      <c r="B479" s="3"/>
      <c r="D479" s="18"/>
    </row>
    <row r="480" spans="1:4" ht="18.75">
      <c r="A480" s="7"/>
      <c r="B480" s="3"/>
      <c r="D480" s="18"/>
    </row>
    <row r="481" spans="1:4" ht="18.75">
      <c r="A481" s="7"/>
      <c r="B481" s="3"/>
      <c r="D481" s="18"/>
    </row>
    <row r="482" spans="1:4" ht="18.75">
      <c r="A482" s="7"/>
      <c r="B482" s="3"/>
      <c r="D482" s="18"/>
    </row>
    <row r="483" spans="1:4" ht="18.75">
      <c r="A483" s="7"/>
      <c r="B483" s="3"/>
      <c r="D483" s="18"/>
    </row>
    <row r="484" spans="1:4" ht="18.75">
      <c r="A484" s="7"/>
      <c r="B484" s="3"/>
      <c r="D484" s="18"/>
    </row>
    <row r="485" spans="1:4" ht="18.75">
      <c r="A485" s="1"/>
      <c r="B485" s="3"/>
      <c r="D485" s="18"/>
    </row>
    <row r="486" spans="1:4" ht="18.75">
      <c r="A486" s="7"/>
      <c r="B486" s="3"/>
      <c r="D486" s="18"/>
    </row>
    <row r="487" spans="1:4" ht="18.75">
      <c r="A487" s="7"/>
      <c r="B487" s="3"/>
      <c r="D487" s="18"/>
    </row>
    <row r="488" spans="1:4" ht="18.75">
      <c r="A488" s="7"/>
      <c r="B488" s="3"/>
      <c r="D488" s="18"/>
    </row>
    <row r="489" spans="1:4" ht="18.75">
      <c r="A489" s="7"/>
      <c r="B489" s="3"/>
      <c r="D489" s="18"/>
    </row>
    <row r="490" spans="1:4" ht="18.75">
      <c r="A490" s="7"/>
      <c r="B490" s="3"/>
      <c r="D490" s="18"/>
    </row>
    <row r="491" spans="1:4" ht="18.75">
      <c r="A491" s="7"/>
      <c r="B491" s="3"/>
      <c r="D491" s="18"/>
    </row>
    <row r="492" spans="1:4" ht="18.75">
      <c r="A492" s="7"/>
      <c r="B492" s="3"/>
      <c r="D492" s="18"/>
    </row>
    <row r="493" spans="1:4" ht="18.75">
      <c r="A493" s="7"/>
      <c r="B493" s="3"/>
      <c r="D493" s="18"/>
    </row>
    <row r="494" spans="1:4" ht="18.75">
      <c r="A494" s="7"/>
      <c r="B494" s="3"/>
      <c r="D494" s="18"/>
    </row>
    <row r="495" spans="1:4" ht="18.75">
      <c r="A495" s="7"/>
      <c r="B495" s="3"/>
      <c r="D495" s="18"/>
    </row>
    <row r="496" spans="1:4" ht="18.75">
      <c r="A496" s="7"/>
      <c r="B496" s="3"/>
      <c r="D496" s="18"/>
    </row>
    <row r="497" spans="1:4" ht="18.75">
      <c r="A497" s="7"/>
      <c r="B497" s="3"/>
      <c r="D497" s="18"/>
    </row>
    <row r="498" spans="1:4" ht="18.75">
      <c r="A498" s="7"/>
      <c r="B498" s="3"/>
      <c r="D498" s="18"/>
    </row>
    <row r="499" spans="1:4" ht="18.75">
      <c r="A499" s="7"/>
      <c r="B499" s="3"/>
      <c r="D499" s="18"/>
    </row>
    <row r="500" spans="1:4" ht="18.75">
      <c r="A500" s="7"/>
      <c r="B500" s="3"/>
      <c r="D500" s="18"/>
    </row>
    <row r="501" spans="1:4" ht="18.75">
      <c r="A501" s="7"/>
      <c r="B501" s="3"/>
      <c r="D501" s="18"/>
    </row>
    <row r="502" spans="1:4" ht="18.75">
      <c r="A502" s="7"/>
      <c r="B502" s="3"/>
      <c r="D502" s="18"/>
    </row>
    <row r="503" spans="1:4" ht="18.75">
      <c r="A503" s="7"/>
      <c r="B503" s="3"/>
      <c r="D503" s="18"/>
    </row>
    <row r="504" spans="1:4" ht="18.75">
      <c r="A504" s="7"/>
      <c r="B504" s="3"/>
      <c r="D504" s="18"/>
    </row>
    <row r="505" spans="1:4" ht="18.75">
      <c r="A505" s="10"/>
      <c r="B505" s="3"/>
      <c r="D505" s="18"/>
    </row>
    <row r="506" spans="1:4" ht="18.75">
      <c r="A506" s="7"/>
      <c r="B506" s="3"/>
      <c r="D506" s="18"/>
    </row>
    <row r="507" spans="1:4" ht="18.75">
      <c r="A507" s="9"/>
      <c r="B507" s="3"/>
      <c r="D507" s="18"/>
    </row>
    <row r="508" spans="1:4" ht="18.75">
      <c r="A508" s="9"/>
      <c r="B508" s="3"/>
      <c r="D508" s="18"/>
    </row>
    <row r="509" spans="1:4" ht="18.75">
      <c r="A509" s="9"/>
      <c r="B509" s="3"/>
      <c r="D509" s="18"/>
    </row>
    <row r="510" spans="1:4" ht="18.75">
      <c r="A510" s="9"/>
      <c r="B510" s="3"/>
      <c r="D510" s="18"/>
    </row>
    <row r="511" spans="1:4" ht="18.75">
      <c r="A511" s="5"/>
      <c r="B511" s="3"/>
      <c r="D511" s="18"/>
    </row>
    <row r="512" spans="1:4" ht="18.75">
      <c r="A512" s="8"/>
      <c r="B512" s="3"/>
      <c r="D512" s="18"/>
    </row>
    <row r="513" spans="1:4" ht="18.75">
      <c r="A513" s="6"/>
      <c r="B513" s="3"/>
      <c r="D513" s="18"/>
    </row>
    <row r="514" spans="1:4" ht="18.75">
      <c r="A514" s="6"/>
      <c r="B514" s="3"/>
      <c r="D514" s="18"/>
    </row>
    <row r="515" spans="1:4" ht="18.75">
      <c r="A515" s="6"/>
      <c r="B515" s="3"/>
      <c r="D515" s="18"/>
    </row>
    <row r="516" spans="1:4" ht="18.75">
      <c r="A516" s="2"/>
      <c r="B516" s="3"/>
      <c r="D516" s="18"/>
    </row>
    <row r="517" spans="1:4" ht="18.75">
      <c r="A517" s="2"/>
      <c r="B517" s="3"/>
      <c r="D517" s="18"/>
    </row>
    <row r="518" spans="1:4" ht="18.75">
      <c r="A518" s="2"/>
      <c r="B518" s="3"/>
      <c r="D518" s="18"/>
    </row>
    <row r="519" spans="1:4" ht="18.75">
      <c r="A519" s="2"/>
      <c r="B519" s="3"/>
      <c r="D519" s="18"/>
    </row>
    <row r="520" spans="1:4" ht="18.75">
      <c r="A520" s="2"/>
      <c r="B520" s="3"/>
      <c r="D520" s="18"/>
    </row>
    <row r="521" spans="1:4" ht="18.75">
      <c r="A521" s="7"/>
      <c r="B521" s="3"/>
      <c r="D521" s="18"/>
    </row>
    <row r="522" spans="1:4" ht="18.75">
      <c r="A522" s="7"/>
      <c r="B522" s="3"/>
      <c r="D522" s="18"/>
    </row>
    <row r="523" spans="1:4" ht="18.75">
      <c r="A523" s="7"/>
      <c r="B523" s="3"/>
      <c r="D523" s="18"/>
    </row>
    <row r="524" spans="1:4" ht="18.75">
      <c r="A524" s="7"/>
      <c r="B524" s="3"/>
      <c r="D524" s="18"/>
    </row>
    <row r="525" spans="1:4" ht="18.75">
      <c r="A525" s="7"/>
      <c r="B525" s="3"/>
      <c r="D525" s="18"/>
    </row>
    <row r="526" spans="1:4" ht="18.75">
      <c r="A526" s="7"/>
      <c r="B526" s="3"/>
      <c r="D526" s="18"/>
    </row>
    <row r="527" spans="1:4" ht="18.75">
      <c r="A527" s="7"/>
      <c r="B527" s="3"/>
      <c r="D527" s="18"/>
    </row>
    <row r="528" spans="1:4" ht="18.75">
      <c r="A528" s="7"/>
      <c r="B528" s="3"/>
      <c r="D528" s="18"/>
    </row>
    <row r="529" spans="1:4" ht="18.75">
      <c r="A529" s="7"/>
      <c r="B529" s="3"/>
      <c r="D529" s="18"/>
    </row>
    <row r="530" spans="1:4" ht="18.75">
      <c r="A530" s="7"/>
      <c r="B530" s="3"/>
      <c r="D530" s="18"/>
    </row>
    <row r="531" spans="1:4" ht="18.75">
      <c r="A531" s="7"/>
      <c r="B531" s="3"/>
      <c r="D531" s="18"/>
    </row>
    <row r="532" spans="1:4" ht="18.75">
      <c r="A532" s="7"/>
      <c r="B532" s="3"/>
      <c r="D532" s="18"/>
    </row>
    <row r="533" spans="1:4" ht="18.75">
      <c r="A533" s="7"/>
      <c r="B533" s="3"/>
      <c r="D533" s="18"/>
    </row>
    <row r="534" spans="1:4" ht="18.75">
      <c r="A534" s="7"/>
      <c r="B534" s="3"/>
      <c r="D534" s="18"/>
    </row>
    <row r="535" spans="1:4" ht="18.75">
      <c r="A535" s="7"/>
      <c r="B535" s="3"/>
      <c r="D535" s="18"/>
    </row>
    <row r="536" spans="1:4" ht="18.75">
      <c r="A536" s="1"/>
      <c r="B536" s="3"/>
      <c r="D536" s="18"/>
    </row>
    <row r="537" spans="1:4" ht="18.75">
      <c r="A537" s="7"/>
      <c r="B537" s="3"/>
      <c r="D537" s="18"/>
    </row>
    <row r="538" spans="1:4" ht="18.75">
      <c r="A538" s="7"/>
      <c r="B538" s="3"/>
      <c r="D538" s="18"/>
    </row>
    <row r="539" spans="1:4" ht="18.75">
      <c r="A539" s="7"/>
      <c r="B539" s="3"/>
      <c r="D539" s="18"/>
    </row>
    <row r="540" spans="1:4" ht="18.75">
      <c r="A540" s="7"/>
      <c r="B540" s="3"/>
      <c r="D540" s="18"/>
    </row>
    <row r="541" spans="1:4" ht="18.75">
      <c r="A541" s="7"/>
      <c r="B541" s="3"/>
      <c r="D541" s="18"/>
    </row>
    <row r="542" spans="1:4" ht="18.75">
      <c r="A542" s="7"/>
      <c r="B542" s="3"/>
      <c r="D542" s="18"/>
    </row>
    <row r="543" spans="1:4" ht="18.75">
      <c r="A543" s="7"/>
      <c r="B543" s="3"/>
      <c r="D543" s="18"/>
    </row>
    <row r="544" spans="1:4" ht="18.75">
      <c r="A544" s="7"/>
      <c r="B544" s="3"/>
      <c r="D544" s="18"/>
    </row>
    <row r="545" spans="1:4" ht="18.75">
      <c r="A545" s="7"/>
      <c r="B545" s="3"/>
      <c r="D545" s="18"/>
    </row>
    <row r="546" spans="1:4" ht="18.75">
      <c r="A546" s="7"/>
      <c r="B546" s="3"/>
      <c r="D546" s="18"/>
    </row>
    <row r="547" spans="1:4" ht="18.75">
      <c r="A547" s="7"/>
      <c r="B547" s="3"/>
      <c r="D547" s="18"/>
    </row>
    <row r="548" spans="1:4" ht="18.75">
      <c r="A548" s="7"/>
      <c r="B548" s="3"/>
      <c r="D548" s="18"/>
    </row>
    <row r="549" spans="1:4" ht="18.75">
      <c r="A549" s="7"/>
      <c r="B549" s="3"/>
      <c r="D549" s="18"/>
    </row>
    <row r="550" spans="1:4" ht="18.75">
      <c r="A550" s="7"/>
      <c r="B550" s="3"/>
      <c r="D550" s="18"/>
    </row>
    <row r="551" spans="1:4" ht="18.75">
      <c r="A551" s="7"/>
      <c r="B551" s="3"/>
      <c r="D551" s="18"/>
    </row>
    <row r="552" spans="1:4" ht="18.75">
      <c r="A552" s="7"/>
      <c r="B552" s="3"/>
      <c r="D552" s="18"/>
    </row>
    <row r="553" spans="1:4" ht="18.75">
      <c r="A553" s="7"/>
      <c r="B553" s="3"/>
      <c r="D553" s="18"/>
    </row>
    <row r="554" spans="1:4" ht="18.75">
      <c r="A554" s="7"/>
      <c r="B554" s="3"/>
      <c r="D554" s="18"/>
    </row>
    <row r="555" spans="1:4" ht="18.75">
      <c r="A555" s="7"/>
      <c r="B555" s="3"/>
      <c r="D555" s="18"/>
    </row>
    <row r="556" spans="1:4" ht="18.75">
      <c r="A556" s="10"/>
      <c r="B556" s="3"/>
      <c r="D556" s="18"/>
    </row>
    <row r="557" spans="1:4" ht="18.75">
      <c r="A557" s="7"/>
      <c r="B557" s="3"/>
      <c r="D557" s="18"/>
    </row>
    <row r="558" spans="1:4" ht="18.75">
      <c r="A558" s="9"/>
      <c r="B558" s="3"/>
      <c r="D558" s="18"/>
    </row>
    <row r="559" spans="1:4" ht="18.75">
      <c r="A559" s="9"/>
      <c r="B559" s="3"/>
      <c r="D559" s="18"/>
    </row>
    <row r="560" spans="1:4" ht="18.75">
      <c r="A560" s="9"/>
      <c r="B560" s="3"/>
      <c r="D560" s="18"/>
    </row>
    <row r="561" spans="1:4" ht="18.75">
      <c r="A561" s="9"/>
      <c r="B561" s="3"/>
      <c r="D561" s="18"/>
    </row>
    <row r="562" spans="1:4" ht="18.75">
      <c r="A562" s="5"/>
      <c r="B562" s="3"/>
      <c r="D562" s="18"/>
    </row>
    <row r="563" spans="1:4" ht="18.75">
      <c r="A563" s="8"/>
      <c r="B563" s="3"/>
      <c r="D563" s="18"/>
    </row>
    <row r="564" spans="1:4" ht="18.75">
      <c r="A564" s="6"/>
      <c r="B564" s="3"/>
      <c r="D564" s="18"/>
    </row>
    <row r="565" spans="1:4" ht="18.75">
      <c r="A565" s="6"/>
      <c r="B565" s="3"/>
    </row>
    <row r="566" spans="1:4" ht="18.75">
      <c r="A566" s="6"/>
      <c r="B566" s="3"/>
    </row>
    <row r="567" spans="1:4" ht="18.75">
      <c r="A567" s="2"/>
      <c r="B567" s="3"/>
    </row>
    <row r="568" spans="1:4" ht="18.75">
      <c r="A568" s="2"/>
      <c r="B568" s="3"/>
    </row>
    <row r="569" spans="1:4" ht="18.75">
      <c r="A569" s="2"/>
      <c r="B569" s="3"/>
    </row>
    <row r="570" spans="1:4" ht="18.75">
      <c r="A570" s="2"/>
      <c r="B570" s="3"/>
    </row>
    <row r="571" spans="1:4" ht="18.75">
      <c r="A571" s="2"/>
      <c r="B571" s="3"/>
    </row>
    <row r="572" spans="1:4" ht="18.75">
      <c r="A572" s="7"/>
      <c r="B572" s="3"/>
    </row>
    <row r="573" spans="1:4" ht="18.75">
      <c r="A573" s="7"/>
      <c r="B573" s="3"/>
    </row>
    <row r="574" spans="1:4" ht="18.75">
      <c r="A574" s="7"/>
      <c r="B574" s="3"/>
    </row>
    <row r="575" spans="1:4" ht="18.75">
      <c r="A575" s="7"/>
      <c r="B575" s="3"/>
    </row>
    <row r="576" spans="1:4" ht="18.75">
      <c r="A576" s="7"/>
      <c r="B576" s="3"/>
    </row>
    <row r="577" spans="1:2" ht="18.75">
      <c r="A577" s="7"/>
      <c r="B577" s="3"/>
    </row>
    <row r="578" spans="1:2" ht="18.75">
      <c r="A578" s="7"/>
      <c r="B578" s="3"/>
    </row>
    <row r="579" spans="1:2" ht="18.75">
      <c r="A579" s="7"/>
      <c r="B579" s="3"/>
    </row>
    <row r="580" spans="1:2" ht="18.75">
      <c r="A580" s="7"/>
      <c r="B580" s="3"/>
    </row>
    <row r="581" spans="1:2" ht="18.75">
      <c r="A581" s="7"/>
      <c r="B581" s="3"/>
    </row>
    <row r="582" spans="1:2" ht="18.75">
      <c r="A582" s="7"/>
      <c r="B582" s="3"/>
    </row>
    <row r="583" spans="1:2" ht="18.75">
      <c r="A583" s="7"/>
      <c r="B583" s="3"/>
    </row>
    <row r="584" spans="1:2" ht="18.75">
      <c r="A584" s="7"/>
      <c r="B584" s="3"/>
    </row>
    <row r="585" spans="1:2" ht="18.75">
      <c r="A585" s="7"/>
      <c r="B585" s="3"/>
    </row>
    <row r="586" spans="1:2" ht="18.75">
      <c r="A586" s="7"/>
      <c r="B586" s="3"/>
    </row>
    <row r="587" spans="1:2" ht="18.75">
      <c r="A587" s="1"/>
      <c r="B587" s="3"/>
    </row>
    <row r="588" spans="1:2" ht="18.75">
      <c r="A588" s="7"/>
      <c r="B588" s="3"/>
    </row>
    <row r="589" spans="1:2" ht="18.75">
      <c r="A589" s="7"/>
      <c r="B589" s="3"/>
    </row>
    <row r="590" spans="1:2" ht="18.75">
      <c r="A590" s="7"/>
      <c r="B590" s="3"/>
    </row>
    <row r="591" spans="1:2" ht="18.75">
      <c r="A591" s="7"/>
      <c r="B591" s="3"/>
    </row>
    <row r="592" spans="1:2" ht="18.75">
      <c r="A592" s="7"/>
      <c r="B592" s="3"/>
    </row>
    <row r="593" spans="1:2" ht="18.75">
      <c r="A593" s="7"/>
      <c r="B593" s="3"/>
    </row>
    <row r="594" spans="1:2" ht="18.75">
      <c r="A594" s="7"/>
      <c r="B594" s="3"/>
    </row>
    <row r="595" spans="1:2" ht="18.75">
      <c r="A595" s="7"/>
      <c r="B595" s="3"/>
    </row>
    <row r="596" spans="1:2" ht="18.75">
      <c r="A596" s="7"/>
      <c r="B596" s="3"/>
    </row>
    <row r="597" spans="1:2" ht="18.75">
      <c r="A597" s="7"/>
      <c r="B597" s="3"/>
    </row>
    <row r="598" spans="1:2" ht="18.75">
      <c r="A598" s="7"/>
      <c r="B598" s="3"/>
    </row>
    <row r="599" spans="1:2" ht="18.75">
      <c r="A599" s="7"/>
      <c r="B599" s="3"/>
    </row>
    <row r="600" spans="1:2" ht="18.75">
      <c r="A600" s="7"/>
      <c r="B600" s="3"/>
    </row>
    <row r="601" spans="1:2" ht="18.75">
      <c r="A601" s="7"/>
      <c r="B601" s="3"/>
    </row>
    <row r="602" spans="1:2" ht="18.75">
      <c r="A602" s="7"/>
      <c r="B602" s="3"/>
    </row>
    <row r="603" spans="1:2" ht="18.75">
      <c r="A603" s="7"/>
      <c r="B603" s="3"/>
    </row>
    <row r="604" spans="1:2" ht="18.75">
      <c r="A604" s="7"/>
      <c r="B604" s="3"/>
    </row>
    <row r="605" spans="1:2" ht="18.75">
      <c r="A605" s="7"/>
      <c r="B605" s="3"/>
    </row>
    <row r="606" spans="1:2" ht="18.75">
      <c r="A606" s="7"/>
      <c r="B606" s="3"/>
    </row>
    <row r="607" spans="1:2" ht="18.75">
      <c r="A607" s="10"/>
      <c r="B607" s="3"/>
    </row>
    <row r="608" spans="1:2" ht="18.75">
      <c r="A608" s="7"/>
      <c r="B608" s="3"/>
    </row>
  </sheetData>
  <autoFilter ref="A1:O313">
    <filterColumn colId="8">
      <filters>
        <filter val="0b4b5e9c-3a94-43dc-8653-9bbb6406c6d2"/>
        <filter val="1757cb3c-984b-4ae6-8b74-0e2e53a3c408"/>
        <filter val="2eb754c6-ce31-4ac1-b0a2-64af1989f6d9"/>
        <filter val="325271a3-c532-4e46-bd59-9cefc384baec"/>
        <filter val="365cf994-c97f-4094-aab5-eb09a6bbca8f"/>
        <filter val="3c616537-dc6d-4934-a090-684f2acbf947"/>
        <filter val="4e67e565-74a2-4bfa-b970-4e79f0a79cac"/>
        <filter val="55cb3b54-cc41-4864-bd75-d56bbe965506"/>
        <filter val="563f639a-d44c-4a0b-a438-fa31c684d26e"/>
        <filter val="591c59c4-e747-4b0e-a37f-f5ae81ef07de"/>
        <filter val="5da615b4-249e-4999-adc0-68409f8810cf"/>
        <filter val="5fbf0b8e-e2ae-424b-a472-4770397ca1b9"/>
        <filter val="61fd7600-43a0-41ea-be1b-3f435e88cc20"/>
        <filter val="6b196c7e-e2ba-4bf2-9020-a28274d3e659"/>
        <filter val="76d3f0fc-e40a-4aae-b39e-a4fe4cb24d7e"/>
        <filter val="76eced0d-a532-428c-a8c5-b927750c45fc"/>
        <filter val="795f4247-d5ef-4a5d-9d9c-864b7428356e"/>
        <filter val="7f8ca074-762b-4879-9f5a-ffa83745c715"/>
        <filter val="895ad369-b244-488b-9f14-ef2b0aabe7fd"/>
        <filter val="8d9afb64-3a33-49b3-b962-6e6aaa0fced8"/>
        <filter val="8ec8e8e4-37b1-4eed-963f-8b4adaf5a8fe"/>
        <filter val="a5cfde23-5971-4f38-b453-179c776df0d9"/>
        <filter val="ac81f0ca-f042-434e-a766-b996c72fd101"/>
        <filter val="af7edc12-2a51-413a-9c3d-6d394f46970b"/>
        <filter val="b31c0b42-a20b-41ce-bc9d-dee5a28f5e0c"/>
        <filter val="b853fdb0-81d6-4484-afc1-5145f6a957f5"/>
        <filter val="b93a372e-74e7-465b-8003-5802698ea55f"/>
        <filter val="c7d5a8df-a3fd-4709-86d9-a206f524f287"/>
        <filter val="c8416f55-cb95-4565-a3da-9cf3a34e7920"/>
        <filter val="d8afce90-a11c-4881-91cf-4d5d43e6389f"/>
        <filter val="e0451946-8813-400c-8b23-70dbe3bec946"/>
        <filter val="e4a0a03f-9c48-4af3-a0fb-4e5aba3db040"/>
        <filter val="f170a2de-f759-42c8-99ac-2d9dccf31b4c"/>
        <filter val="ff44b096-7586-45f6-83dc-e40d346fe9b0"/>
      </filters>
    </filterColumn>
  </autoFilter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opLeftCell="A31" workbookViewId="0">
      <selection activeCell="G1" sqref="G1"/>
    </sheetView>
  </sheetViews>
  <sheetFormatPr defaultRowHeight="13.5"/>
  <cols>
    <col min="1" max="2" width="25.25" customWidth="1"/>
    <col min="3" max="3" width="21.75" customWidth="1"/>
    <col min="4" max="6" width="23.375" style="17" customWidth="1"/>
  </cols>
  <sheetData>
    <row r="1" spans="1:7" ht="18.75">
      <c r="A1" s="9" t="s">
        <v>74</v>
      </c>
      <c r="B1" s="9" t="str">
        <f>TRIM(A1)</f>
        <v>朱洪其</v>
      </c>
      <c r="C1" s="3" t="s">
        <v>56</v>
      </c>
      <c r="D1" s="14" t="s">
        <v>77</v>
      </c>
      <c r="E1" s="18" t="str">
        <f>TRIM(D1)</f>
        <v>朱洪其</v>
      </c>
      <c r="F1" s="18" t="str">
        <f>LOOKUP(1,IF(ISNUMBER(SEARCH(E1,$B$1:$B$51)),1,""),$C$1:$C$51)</f>
        <v>院长室</v>
      </c>
      <c r="G1">
        <f>SEARCH(E1,B:B)</f>
        <v>1</v>
      </c>
    </row>
    <row r="2" spans="1:7" ht="18.75">
      <c r="A2" s="9" t="s">
        <v>76</v>
      </c>
      <c r="B2" s="9" t="str">
        <f t="shared" ref="B2:B65" si="0">TRIM(A2)</f>
        <v>张洪全</v>
      </c>
      <c r="C2" s="3" t="s">
        <v>57</v>
      </c>
      <c r="D2" s="14" t="s">
        <v>75</v>
      </c>
      <c r="E2" s="18" t="str">
        <f t="shared" ref="E2:E65" si="1">TRIM(D2)</f>
        <v>张洪全</v>
      </c>
      <c r="F2" s="18" t="str">
        <f t="shared" ref="F2:F65" si="2">LOOKUP(1,IF(ISNUMBER(SEARCH(E2,$B$1:$B$51)),1,""),$C$1:$C$51)</f>
        <v>院长室</v>
      </c>
      <c r="G2">
        <f t="shared" ref="G2:G65" si="3">SEARCH(E2,B:B)</f>
        <v>1</v>
      </c>
    </row>
    <row r="3" spans="1:7" ht="18.75">
      <c r="A3" s="9" t="s">
        <v>25</v>
      </c>
      <c r="B3" s="9" t="str">
        <f t="shared" si="0"/>
        <v>陈佳玥</v>
      </c>
      <c r="C3" s="3" t="s">
        <v>58</v>
      </c>
      <c r="D3" s="14" t="s">
        <v>78</v>
      </c>
      <c r="E3" s="18" t="str">
        <f t="shared" si="1"/>
        <v>吴惠萍</v>
      </c>
      <c r="F3" s="18" t="e">
        <f t="shared" si="2"/>
        <v>#VALUE!</v>
      </c>
      <c r="G3" t="e">
        <f>SEARCH(E3,B:B)</f>
        <v>#VALUE!</v>
      </c>
    </row>
    <row r="4" spans="1:7" ht="18.75">
      <c r="A4" s="9" t="s">
        <v>26</v>
      </c>
      <c r="B4" s="9" t="str">
        <f t="shared" si="0"/>
        <v>凤玉英、吴惠萍、陈军香</v>
      </c>
      <c r="C4" s="3" t="s">
        <v>59</v>
      </c>
      <c r="D4" s="14" t="s">
        <v>79</v>
      </c>
      <c r="E4" s="18" t="str">
        <f t="shared" si="1"/>
        <v>吴雄</v>
      </c>
      <c r="F4" s="18" t="e">
        <f t="shared" si="2"/>
        <v>#VALUE!</v>
      </c>
      <c r="G4" t="e">
        <f t="shared" si="3"/>
        <v>#VALUE!</v>
      </c>
    </row>
    <row r="5" spans="1:7" ht="27">
      <c r="A5" s="5" t="s">
        <v>11</v>
      </c>
      <c r="B5" s="9" t="str">
        <f t="shared" si="0"/>
        <v>郭一青、姚笛、朱文瑛、王思涵、李元琳</v>
      </c>
      <c r="C5" s="3" t="s">
        <v>60</v>
      </c>
      <c r="D5" s="14" t="s">
        <v>80</v>
      </c>
      <c r="E5" s="18" t="str">
        <f t="shared" si="1"/>
        <v>沈克勤</v>
      </c>
      <c r="F5" s="18" t="e">
        <f t="shared" si="2"/>
        <v>#VALUE!</v>
      </c>
      <c r="G5" t="e">
        <f t="shared" si="3"/>
        <v>#VALUE!</v>
      </c>
    </row>
    <row r="6" spans="1:7" ht="18.75">
      <c r="A6" s="8" t="s">
        <v>7</v>
      </c>
      <c r="B6" s="9" t="str">
        <f t="shared" si="0"/>
        <v>陆苑苑、池伟、彭仙元、袁辰</v>
      </c>
      <c r="C6" s="3" t="s">
        <v>61</v>
      </c>
      <c r="D6" s="14" t="s">
        <v>81</v>
      </c>
      <c r="E6" s="18" t="str">
        <f t="shared" si="1"/>
        <v>夏爱丽</v>
      </c>
      <c r="F6" s="18" t="e">
        <f t="shared" si="2"/>
        <v>#VALUE!</v>
      </c>
      <c r="G6" t="e">
        <f t="shared" si="3"/>
        <v>#VALUE!</v>
      </c>
    </row>
    <row r="7" spans="1:7" ht="18.75">
      <c r="A7" s="6" t="s">
        <v>6</v>
      </c>
      <c r="B7" s="9" t="str">
        <f t="shared" si="0"/>
        <v>张世伟、刘敏</v>
      </c>
      <c r="C7" s="3" t="s">
        <v>62</v>
      </c>
      <c r="D7" s="14" t="s">
        <v>82</v>
      </c>
      <c r="E7" s="18" t="str">
        <f t="shared" si="1"/>
        <v>彭桂兰</v>
      </c>
      <c r="F7" s="18" t="e">
        <f t="shared" si="2"/>
        <v>#VALUE!</v>
      </c>
      <c r="G7" t="e">
        <f t="shared" si="3"/>
        <v>#VALUE!</v>
      </c>
    </row>
    <row r="8" spans="1:7" ht="18.75">
      <c r="A8" s="6" t="s">
        <v>8</v>
      </c>
      <c r="B8" s="9" t="str">
        <f t="shared" si="0"/>
        <v>陆晓敏、陈黎</v>
      </c>
      <c r="C8" s="3" t="s">
        <v>63</v>
      </c>
      <c r="D8" s="14" t="s">
        <v>83</v>
      </c>
      <c r="E8" s="18" t="str">
        <f t="shared" si="1"/>
        <v>凤玉英</v>
      </c>
      <c r="F8" s="18" t="e">
        <f t="shared" si="2"/>
        <v>#VALUE!</v>
      </c>
      <c r="G8" t="e">
        <f t="shared" si="3"/>
        <v>#VALUE!</v>
      </c>
    </row>
    <row r="9" spans="1:7" ht="27">
      <c r="A9" s="6" t="s">
        <v>389</v>
      </c>
      <c r="B9" s="9" t="str">
        <f t="shared" si="0"/>
        <v>彭桂兰、沈英、丁培红、曹维敏、</v>
      </c>
      <c r="C9" s="3" t="s">
        <v>12</v>
      </c>
      <c r="D9" s="14" t="s">
        <v>84</v>
      </c>
      <c r="E9" s="18" t="str">
        <f t="shared" si="1"/>
        <v>郑秀丽</v>
      </c>
      <c r="F9" s="18" t="e">
        <f t="shared" si="2"/>
        <v>#VALUE!</v>
      </c>
      <c r="G9" t="e">
        <f t="shared" si="3"/>
        <v>#VALUE!</v>
      </c>
    </row>
    <row r="10" spans="1:7" ht="40.5">
      <c r="A10" s="2" t="s">
        <v>390</v>
      </c>
      <c r="B10" s="9" t="str">
        <f t="shared" si="0"/>
        <v>吴代宏、马啸萍、陈洁洁、何秋云、方敏华、范梓萍、陆爱民、徐慰兰、徐文</v>
      </c>
      <c r="C10" s="3" t="s">
        <v>13</v>
      </c>
      <c r="D10" s="14" t="s">
        <v>85</v>
      </c>
      <c r="E10" s="18" t="str">
        <f t="shared" si="1"/>
        <v>尹现杰</v>
      </c>
      <c r="F10" s="18" t="e">
        <f t="shared" si="2"/>
        <v>#VALUE!</v>
      </c>
      <c r="G10" t="e">
        <f t="shared" si="3"/>
        <v>#VALUE!</v>
      </c>
    </row>
    <row r="11" spans="1:7" ht="27">
      <c r="A11" s="2" t="s">
        <v>22</v>
      </c>
      <c r="B11" s="9" t="str">
        <f t="shared" si="0"/>
        <v>周凤明、张爱琪、潘燕英、康佩红、单忆琳</v>
      </c>
      <c r="C11" s="3" t="s">
        <v>14</v>
      </c>
      <c r="D11" s="14" t="s">
        <v>86</v>
      </c>
      <c r="E11" s="18" t="str">
        <f t="shared" si="1"/>
        <v>蒋志明</v>
      </c>
      <c r="F11" s="18" t="e">
        <f t="shared" si="2"/>
        <v>#VALUE!</v>
      </c>
      <c r="G11" t="e">
        <f t="shared" si="3"/>
        <v>#VALUE!</v>
      </c>
    </row>
    <row r="12" spans="1:7" ht="18.75">
      <c r="A12" s="2" t="s">
        <v>20</v>
      </c>
      <c r="B12" s="9" t="str">
        <f t="shared" si="0"/>
        <v>徐志江、吴勤华、</v>
      </c>
      <c r="C12" s="3" t="s">
        <v>10</v>
      </c>
      <c r="D12" s="14" t="s">
        <v>87</v>
      </c>
      <c r="E12" s="18" t="str">
        <f t="shared" si="1"/>
        <v>周晴</v>
      </c>
      <c r="F12" s="18" t="e">
        <f t="shared" si="2"/>
        <v>#VALUE!</v>
      </c>
      <c r="G12" t="e">
        <f t="shared" si="3"/>
        <v>#VALUE!</v>
      </c>
    </row>
    <row r="13" spans="1:7" ht="18.75">
      <c r="A13" s="2" t="s">
        <v>21</v>
      </c>
      <c r="B13" s="9" t="str">
        <f t="shared" si="0"/>
        <v>朱玉屏、张金龙、</v>
      </c>
      <c r="C13" s="3" t="s">
        <v>70</v>
      </c>
      <c r="D13" s="14" t="s">
        <v>88</v>
      </c>
      <c r="E13" s="18" t="str">
        <f t="shared" si="1"/>
        <v>肖建静</v>
      </c>
      <c r="F13" s="18" t="e">
        <f t="shared" si="2"/>
        <v>#VALUE!</v>
      </c>
      <c r="G13" t="e">
        <f t="shared" si="3"/>
        <v>#VALUE!</v>
      </c>
    </row>
    <row r="14" spans="1:7" ht="18.75">
      <c r="A14" s="2" t="s">
        <v>23</v>
      </c>
      <c r="B14" s="9" t="str">
        <f t="shared" si="0"/>
        <v>沈敏红、郑秀丽、夏莉、</v>
      </c>
      <c r="C14" s="3" t="s">
        <v>2</v>
      </c>
      <c r="D14" s="14" t="s">
        <v>89</v>
      </c>
      <c r="E14" s="18" t="str">
        <f t="shared" si="1"/>
        <v>朱黎青</v>
      </c>
      <c r="F14" s="18" t="e">
        <f t="shared" si="2"/>
        <v>#VALUE!</v>
      </c>
      <c r="G14" t="e">
        <f t="shared" si="3"/>
        <v>#VALUE!</v>
      </c>
    </row>
    <row r="15" spans="1:7" ht="27">
      <c r="A15" s="7" t="s">
        <v>391</v>
      </c>
      <c r="B15" s="9" t="str">
        <f t="shared" si="0"/>
        <v>沈建军、陈雷、张赛金、郭春莲、苏娟</v>
      </c>
      <c r="C15" s="3" t="s">
        <v>15</v>
      </c>
      <c r="D15" s="14" t="s">
        <v>90</v>
      </c>
      <c r="E15" s="18" t="str">
        <f t="shared" si="1"/>
        <v>陈嵬</v>
      </c>
      <c r="F15" s="18" t="e">
        <f t="shared" si="2"/>
        <v>#VALUE!</v>
      </c>
      <c r="G15" t="e">
        <f t="shared" si="3"/>
        <v>#VALUE!</v>
      </c>
    </row>
    <row r="16" spans="1:7" ht="27">
      <c r="A16" s="7" t="s">
        <v>392</v>
      </c>
      <c r="B16" s="9" t="str">
        <f t="shared" si="0"/>
        <v>孙珺、王建东、陈嵬、黄曼莉、尚爱华、王萃山、</v>
      </c>
      <c r="C16" s="3" t="s">
        <v>16</v>
      </c>
      <c r="D16" s="14" t="s">
        <v>91</v>
      </c>
      <c r="E16" s="18" t="str">
        <f t="shared" si="1"/>
        <v>徐阳</v>
      </c>
      <c r="F16" s="18" t="e">
        <f t="shared" si="2"/>
        <v>#VALUE!</v>
      </c>
      <c r="G16" t="e">
        <f t="shared" si="3"/>
        <v>#VALUE!</v>
      </c>
    </row>
    <row r="17" spans="1:7" ht="40.5">
      <c r="A17" s="7" t="s">
        <v>393</v>
      </c>
      <c r="B17" s="9" t="str">
        <f t="shared" si="0"/>
        <v>曹金龙、范雪莲、何柏平、顾丹辉、林桂芳、王倩、李任之、闵春梅</v>
      </c>
      <c r="C17" s="3" t="s">
        <v>47</v>
      </c>
      <c r="D17" s="14" t="s">
        <v>92</v>
      </c>
      <c r="E17" s="18" t="str">
        <f t="shared" si="1"/>
        <v>宋冬妹</v>
      </c>
      <c r="F17" s="18" t="e">
        <f t="shared" si="2"/>
        <v>#VALUE!</v>
      </c>
      <c r="G17" t="e">
        <f t="shared" si="3"/>
        <v>#VALUE!</v>
      </c>
    </row>
    <row r="18" spans="1:7" ht="40.5">
      <c r="A18" s="7" t="s">
        <v>394</v>
      </c>
      <c r="B18" s="9" t="str">
        <f t="shared" si="0"/>
        <v>蒋志明、李丽秋、陈施思、徐晨媛、张吉、唐妹安、尹现杰、</v>
      </c>
      <c r="C18" s="3" t="s">
        <v>44</v>
      </c>
      <c r="D18" s="14" t="s">
        <v>93</v>
      </c>
      <c r="E18" s="18" t="str">
        <f t="shared" si="1"/>
        <v>曹金龙</v>
      </c>
      <c r="F18" s="18" t="e">
        <f t="shared" si="2"/>
        <v>#VALUE!</v>
      </c>
      <c r="G18" t="e">
        <f t="shared" si="3"/>
        <v>#VALUE!</v>
      </c>
    </row>
    <row r="19" spans="1:7" ht="27">
      <c r="A19" s="7" t="s">
        <v>28</v>
      </c>
      <c r="B19" s="9" t="str">
        <f t="shared" si="0"/>
        <v>朱黎青、黄秀芳、王晓敏、刘大静、</v>
      </c>
      <c r="C19" s="3" t="s">
        <v>45</v>
      </c>
      <c r="D19" s="14" t="s">
        <v>94</v>
      </c>
      <c r="E19" s="18" t="str">
        <f t="shared" si="1"/>
        <v>陈军香</v>
      </c>
      <c r="F19" s="18" t="e">
        <f t="shared" si="2"/>
        <v>#VALUE!</v>
      </c>
      <c r="G19" t="e">
        <f t="shared" si="3"/>
        <v>#VALUE!</v>
      </c>
    </row>
    <row r="20" spans="1:7" ht="18.75">
      <c r="A20" s="7" t="s">
        <v>29</v>
      </c>
      <c r="B20" s="9" t="str">
        <f t="shared" si="0"/>
        <v>李兴田、刁学中、朱文佳、</v>
      </c>
      <c r="C20" s="3" t="s">
        <v>46</v>
      </c>
      <c r="D20" s="14" t="s">
        <v>419</v>
      </c>
      <c r="E20" s="18" t="str">
        <f t="shared" si="1"/>
        <v>顾丹辉</v>
      </c>
      <c r="F20" s="18" t="e">
        <f t="shared" si="2"/>
        <v>#VALUE!</v>
      </c>
      <c r="G20" t="e">
        <f t="shared" si="3"/>
        <v>#VALUE!</v>
      </c>
    </row>
    <row r="21" spans="1:7" ht="18.75">
      <c r="A21" s="7" t="s">
        <v>30</v>
      </c>
      <c r="B21" s="9" t="str">
        <f t="shared" si="0"/>
        <v>李顺德、万育春、</v>
      </c>
      <c r="C21" s="3" t="s">
        <v>48</v>
      </c>
      <c r="D21" s="14" t="s">
        <v>96</v>
      </c>
      <c r="E21" s="18" t="str">
        <f t="shared" si="1"/>
        <v>王昌清</v>
      </c>
      <c r="F21" s="18" t="e">
        <f t="shared" si="2"/>
        <v>#VALUE!</v>
      </c>
      <c r="G21" t="e">
        <f t="shared" si="3"/>
        <v>#VALUE!</v>
      </c>
    </row>
    <row r="22" spans="1:7" ht="18.75">
      <c r="A22" s="7" t="s">
        <v>32</v>
      </c>
      <c r="B22" s="9" t="str">
        <f t="shared" si="0"/>
        <v>盛月华、屈若愚、胡芯雨、</v>
      </c>
      <c r="C22" s="3" t="s">
        <v>31</v>
      </c>
      <c r="D22" s="14" t="s">
        <v>97</v>
      </c>
      <c r="E22" s="18" t="str">
        <f t="shared" si="1"/>
        <v>范雪莲</v>
      </c>
      <c r="F22" s="18" t="e">
        <f t="shared" si="2"/>
        <v>#VALUE!</v>
      </c>
      <c r="G22" t="e">
        <f t="shared" si="3"/>
        <v>#VALUE!</v>
      </c>
    </row>
    <row r="23" spans="1:7" ht="40.5">
      <c r="A23" s="7" t="s">
        <v>395</v>
      </c>
      <c r="B23" s="9" t="str">
        <f t="shared" si="0"/>
        <v>洪军芳、方珠蔚、顾晓雯、李辉、乔顺龙、张崇元、卫春霞、胡忠良、李海元、</v>
      </c>
      <c r="C23" s="3" t="s">
        <v>33</v>
      </c>
      <c r="D23" s="14" t="s">
        <v>98</v>
      </c>
      <c r="E23" s="18" t="str">
        <f t="shared" si="1"/>
        <v>孙珺</v>
      </c>
      <c r="F23" s="18" t="e">
        <f t="shared" si="2"/>
        <v>#VALUE!</v>
      </c>
      <c r="G23" t="e">
        <f t="shared" si="3"/>
        <v>#VALUE!</v>
      </c>
    </row>
    <row r="24" spans="1:7" ht="18.75">
      <c r="A24" s="7" t="s">
        <v>396</v>
      </c>
      <c r="B24" s="9" t="str">
        <f t="shared" si="0"/>
        <v>张炎其、杨波、李容、施斌、</v>
      </c>
      <c r="C24" s="3" t="s">
        <v>71</v>
      </c>
      <c r="D24" s="14" t="s">
        <v>99</v>
      </c>
      <c r="E24" s="18" t="str">
        <f t="shared" si="1"/>
        <v>李金平</v>
      </c>
      <c r="F24" s="18" t="e">
        <f t="shared" si="2"/>
        <v>#VALUE!</v>
      </c>
      <c r="G24" t="e">
        <f t="shared" si="3"/>
        <v>#VALUE!</v>
      </c>
    </row>
    <row r="25" spans="1:7" ht="27">
      <c r="A25" s="7" t="s">
        <v>397</v>
      </c>
      <c r="B25" s="9" t="str">
        <f t="shared" si="0"/>
        <v>汪雄星、谭焕芹、张晓玥、黄依倩、沈杰、吴鸣、尹顺萍、</v>
      </c>
      <c r="C25" s="3" t="s">
        <v>72</v>
      </c>
      <c r="D25" s="14" t="s">
        <v>100</v>
      </c>
      <c r="E25" s="18" t="str">
        <f t="shared" si="1"/>
        <v>吴国荣</v>
      </c>
      <c r="F25" s="18" t="e">
        <f t="shared" si="2"/>
        <v>#VALUE!</v>
      </c>
      <c r="G25" t="e">
        <f t="shared" si="3"/>
        <v>#VALUE!</v>
      </c>
    </row>
    <row r="26" spans="1:7" ht="18.75">
      <c r="A26" s="7" t="s">
        <v>24</v>
      </c>
      <c r="B26" s="9" t="str">
        <f t="shared" si="0"/>
        <v>孙译宏、岳粹银、</v>
      </c>
      <c r="C26" s="3" t="s">
        <v>3</v>
      </c>
      <c r="D26" s="14" t="s">
        <v>101</v>
      </c>
      <c r="E26" s="18" t="str">
        <f t="shared" si="1"/>
        <v>焦珙</v>
      </c>
      <c r="F26" s="18" t="e">
        <f t="shared" si="2"/>
        <v>#VALUE!</v>
      </c>
      <c r="G26" t="e">
        <f t="shared" si="3"/>
        <v>#VALUE!</v>
      </c>
    </row>
    <row r="27" spans="1:7" ht="67.5">
      <c r="A27" s="7" t="s">
        <v>398</v>
      </c>
      <c r="B27" s="9" t="str">
        <f t="shared" si="0"/>
        <v>孙鋆、徐丽华、梁瑛、张艳、王礼文、王双、张燕、吴海丽、乔珍、石嘉玲、徐佳、应洁静、张倩雯、顾文倩、杨金蓉、</v>
      </c>
      <c r="C27" s="3" t="s">
        <v>34</v>
      </c>
      <c r="D27" s="14" t="s">
        <v>102</v>
      </c>
      <c r="E27" s="18" t="str">
        <f t="shared" si="1"/>
        <v>李顺德</v>
      </c>
      <c r="F27" s="18" t="e">
        <f t="shared" si="2"/>
        <v>#VALUE!</v>
      </c>
      <c r="G27" t="e">
        <f t="shared" si="3"/>
        <v>#VALUE!</v>
      </c>
    </row>
    <row r="28" spans="1:7" ht="40.5">
      <c r="A28" s="7" t="s">
        <v>399</v>
      </c>
      <c r="B28" s="9" t="str">
        <f t="shared" si="0"/>
        <v>顾燕芬、孙怡菁、俞丽娜、蔡婉莹、晏文芳、马海芬、倪敏铭、顾晓燕、陆逸滢、徐晖、</v>
      </c>
      <c r="C28" s="3" t="s">
        <v>15</v>
      </c>
      <c r="D28" s="14" t="s">
        <v>103</v>
      </c>
      <c r="E28" s="18" t="str">
        <f t="shared" si="1"/>
        <v>徐春林</v>
      </c>
      <c r="F28" s="18" t="e">
        <f t="shared" si="2"/>
        <v>#VALUE!</v>
      </c>
      <c r="G28" t="e">
        <f t="shared" si="3"/>
        <v>#VALUE!</v>
      </c>
    </row>
    <row r="29" spans="1:7" ht="40.5">
      <c r="A29" s="7" t="s">
        <v>400</v>
      </c>
      <c r="B29" s="9" t="str">
        <f t="shared" si="0"/>
        <v>丁国元、何云霞、李璇、董安月、刘艳娟、周梅花、闫桂芳、蒲明霞、夏晨、刘进萍、</v>
      </c>
      <c r="C29" s="3" t="s">
        <v>16</v>
      </c>
      <c r="D29" s="14" t="s">
        <v>104</v>
      </c>
      <c r="E29" s="18" t="str">
        <f t="shared" si="1"/>
        <v>施斌</v>
      </c>
      <c r="F29" s="18" t="e">
        <f t="shared" si="2"/>
        <v>#VALUE!</v>
      </c>
      <c r="G29" t="e">
        <f t="shared" si="3"/>
        <v>#VALUE!</v>
      </c>
    </row>
    <row r="30" spans="1:7" ht="18.75">
      <c r="A30" s="1" t="s">
        <v>51</v>
      </c>
      <c r="B30" s="9" t="str">
        <f t="shared" si="0"/>
        <v>邱亚利、夏艳佳、李正昂、</v>
      </c>
      <c r="C30" s="3" t="s">
        <v>49</v>
      </c>
      <c r="D30" s="14" t="s">
        <v>105</v>
      </c>
      <c r="E30" s="18" t="str">
        <f t="shared" si="1"/>
        <v>何柏平</v>
      </c>
      <c r="F30" s="18" t="e">
        <f t="shared" si="2"/>
        <v>#VALUE!</v>
      </c>
      <c r="G30" t="e">
        <f t="shared" si="3"/>
        <v>#VALUE!</v>
      </c>
    </row>
    <row r="31" spans="1:7" ht="27">
      <c r="A31" s="7" t="s">
        <v>401</v>
      </c>
      <c r="B31" s="9" t="str">
        <f t="shared" si="0"/>
        <v>钱洁、徐丽燕、倪燕、卫佳捷、孔思菁、朱宇霞、孙文君、</v>
      </c>
      <c r="C31" s="3" t="s">
        <v>50</v>
      </c>
      <c r="D31" s="14" t="s">
        <v>106</v>
      </c>
      <c r="E31" s="18" t="str">
        <f t="shared" si="1"/>
        <v>万育春</v>
      </c>
      <c r="F31" s="18" t="e">
        <f t="shared" si="2"/>
        <v>#VALUE!</v>
      </c>
      <c r="G31" t="e">
        <f t="shared" si="3"/>
        <v>#VALUE!</v>
      </c>
    </row>
    <row r="32" spans="1:7" ht="54">
      <c r="A32" s="7" t="s">
        <v>402</v>
      </c>
      <c r="B32" s="9" t="str">
        <f t="shared" si="0"/>
        <v>黄爱玲、范惠芬、樊赟、丁文其、王晓艳、刘萍、黄雷、张奕、陈柏枝、施旻旼、王景、刘芳、高逸琼、汤佳奇、</v>
      </c>
      <c r="C32" s="3" t="s">
        <v>38</v>
      </c>
      <c r="D32" s="14" t="s">
        <v>107</v>
      </c>
      <c r="E32" s="18" t="str">
        <f t="shared" si="1"/>
        <v>陈玉兰</v>
      </c>
      <c r="F32" s="18" t="e">
        <f t="shared" si="2"/>
        <v>#VALUE!</v>
      </c>
      <c r="G32" t="e">
        <f t="shared" si="3"/>
        <v>#VALUE!</v>
      </c>
    </row>
    <row r="33" spans="1:7" ht="40.5">
      <c r="A33" s="7" t="s">
        <v>403</v>
      </c>
      <c r="B33" s="9" t="str">
        <f t="shared" si="0"/>
        <v>王斌、唐霞、姚小燕、黄生贤、周梅、甘四珍、顾羽婷、盛丽、黄圣洁、</v>
      </c>
      <c r="C33" s="3" t="s">
        <v>35</v>
      </c>
      <c r="D33" s="14" t="s">
        <v>108</v>
      </c>
      <c r="E33" s="18" t="str">
        <f t="shared" si="1"/>
        <v>王耀芳</v>
      </c>
      <c r="F33" s="18" t="e">
        <f t="shared" si="2"/>
        <v>#VALUE!</v>
      </c>
      <c r="G33" t="e">
        <f t="shared" si="3"/>
        <v>#VALUE!</v>
      </c>
    </row>
    <row r="34" spans="1:7" ht="54">
      <c r="A34" s="7" t="s">
        <v>404</v>
      </c>
      <c r="B34" s="9" t="str">
        <f t="shared" si="0"/>
        <v>宋艳红、陆莉英、钱海赟、秦桂芳、李燕、张雪芹、薄莹华、聂运琴、屠晓婷、姜圣丽、何平、</v>
      </c>
      <c r="C34" s="3" t="s">
        <v>36</v>
      </c>
      <c r="D34" s="14" t="s">
        <v>109</v>
      </c>
      <c r="E34" s="18" t="str">
        <f t="shared" si="1"/>
        <v>张向荣</v>
      </c>
      <c r="F34" s="18" t="e">
        <f t="shared" si="2"/>
        <v>#VALUE!</v>
      </c>
      <c r="G34" t="e">
        <f t="shared" si="3"/>
        <v>#VALUE!</v>
      </c>
    </row>
    <row r="35" spans="1:7" ht="27">
      <c r="A35" s="7" t="s">
        <v>405</v>
      </c>
      <c r="B35" s="9" t="str">
        <f t="shared" si="0"/>
        <v>朱丽莉、高云、张明霞、张毅、吴桂荣、</v>
      </c>
      <c r="C35" s="3" t="s">
        <v>37</v>
      </c>
      <c r="D35" s="14" t="s">
        <v>110</v>
      </c>
      <c r="E35" s="18" t="str">
        <f t="shared" si="1"/>
        <v>王莉芸</v>
      </c>
      <c r="F35" s="18" t="e">
        <f t="shared" si="2"/>
        <v>#VALUE!</v>
      </c>
      <c r="G35" t="e">
        <f t="shared" si="3"/>
        <v>#VALUE!</v>
      </c>
    </row>
    <row r="36" spans="1:7" ht="27">
      <c r="A36" s="7" t="s">
        <v>53</v>
      </c>
      <c r="B36" s="9" t="str">
        <f t="shared" si="0"/>
        <v>顾惠红、孙惠芬、王尊禄、谢利花、朱冬梅、黄延杰、</v>
      </c>
      <c r="C36" s="3" t="s">
        <v>52</v>
      </c>
      <c r="D36" s="14" t="s">
        <v>111</v>
      </c>
      <c r="E36" s="18" t="str">
        <f t="shared" si="1"/>
        <v>刁学中</v>
      </c>
      <c r="F36" s="18" t="e">
        <f t="shared" si="2"/>
        <v>#VALUE!</v>
      </c>
      <c r="G36" t="e">
        <f t="shared" si="3"/>
        <v>#VALUE!</v>
      </c>
    </row>
    <row r="37" spans="1:7" ht="67.5">
      <c r="A37" s="7" t="s">
        <v>406</v>
      </c>
      <c r="B37" s="9" t="str">
        <f t="shared" si="0"/>
        <v>吴雄、周晴、吴国荣、王耀芳、宋冬妹、陈玉兰、王莉芸、姚俊、吕萍、宗萍萍、陈亚琴、饶捷媛、谢芳、童贻嘉、杨丽、孙凤、丁昕华</v>
      </c>
      <c r="C37" s="3" t="s">
        <v>17</v>
      </c>
      <c r="D37" s="14" t="s">
        <v>112</v>
      </c>
      <c r="E37" s="18" t="str">
        <f t="shared" si="1"/>
        <v>唐妹安</v>
      </c>
      <c r="F37" s="18" t="e">
        <f t="shared" si="2"/>
        <v>#VALUE!</v>
      </c>
      <c r="G37" t="e">
        <f t="shared" si="3"/>
        <v>#VALUE!</v>
      </c>
    </row>
    <row r="38" spans="1:7" ht="81">
      <c r="A38" s="7" t="s">
        <v>407</v>
      </c>
      <c r="B38" s="9" t="str">
        <f t="shared" si="0"/>
        <v>顾爱英、董春娟、谢建新、谢委群、乔小红、叶思攸、张娟、李颖、赵海燕、彭小玲、刘潇蔓、刘永喜、叶超慧、张彩凤、吴玲贤、顾文倩、俞晓静、张梦怡、夏晨、</v>
      </c>
      <c r="C38" s="3" t="s">
        <v>18</v>
      </c>
      <c r="D38" s="14" t="s">
        <v>113</v>
      </c>
      <c r="E38" s="18" t="str">
        <f t="shared" si="1"/>
        <v>沈敏红</v>
      </c>
      <c r="F38" s="18" t="e">
        <f t="shared" si="2"/>
        <v>#VALUE!</v>
      </c>
      <c r="G38" t="e">
        <f t="shared" si="3"/>
        <v>#VALUE!</v>
      </c>
    </row>
    <row r="39" spans="1:7" ht="27">
      <c r="A39" s="7" t="s">
        <v>408</v>
      </c>
      <c r="B39" s="9" t="str">
        <f t="shared" si="0"/>
        <v>储怡宾、周克兴、蔡敏、金慧英、缪莉莉、符南屏</v>
      </c>
      <c r="C39" s="3" t="s">
        <v>19</v>
      </c>
      <c r="D39" s="14" t="s">
        <v>114</v>
      </c>
      <c r="E39" s="18" t="str">
        <f t="shared" si="1"/>
        <v>李丽秋</v>
      </c>
      <c r="F39" s="18" t="e">
        <f t="shared" si="2"/>
        <v>#VALUE!</v>
      </c>
      <c r="G39" t="e">
        <f t="shared" si="3"/>
        <v>#VALUE!</v>
      </c>
    </row>
    <row r="40" spans="1:7" ht="40.5">
      <c r="A40" s="7" t="s">
        <v>27</v>
      </c>
      <c r="B40" s="9" t="str">
        <f t="shared" si="0"/>
        <v>曹慧清、陆文祥、吴琴芳、朱俊德、陆金林、徐菊芳、吴顺兴、张国雄、顾月芳</v>
      </c>
      <c r="C40" s="3" t="s">
        <v>73</v>
      </c>
      <c r="D40" s="14" t="s">
        <v>115</v>
      </c>
      <c r="E40" s="18" t="str">
        <f t="shared" si="1"/>
        <v>殷慧华</v>
      </c>
      <c r="F40" s="18" t="e">
        <f t="shared" si="2"/>
        <v>#VALUE!</v>
      </c>
      <c r="G40" t="e">
        <f t="shared" si="3"/>
        <v>#VALUE!</v>
      </c>
    </row>
    <row r="41" spans="1:7" ht="40.5">
      <c r="A41" s="7" t="s">
        <v>409</v>
      </c>
      <c r="B41" s="9" t="str">
        <f t="shared" si="0"/>
        <v>王昌清、殷慧华、林志华、徐阳、徐庆、何忠蓉、史惠岳、吕蓉芳、</v>
      </c>
      <c r="C41" s="3" t="s">
        <v>17</v>
      </c>
      <c r="D41" s="14" t="s">
        <v>116</v>
      </c>
      <c r="E41" s="18" t="str">
        <f t="shared" si="1"/>
        <v>李兴田</v>
      </c>
      <c r="F41" s="18" t="e">
        <f t="shared" si="2"/>
        <v>#VALUE!</v>
      </c>
      <c r="G41" t="e">
        <f t="shared" si="3"/>
        <v>#VALUE!</v>
      </c>
    </row>
    <row r="42" spans="1:7" ht="27">
      <c r="A42" s="7" t="s">
        <v>410</v>
      </c>
      <c r="B42" s="9" t="str">
        <f t="shared" si="0"/>
        <v>张惠华、俞丽萍、火佩红、胡琪、赵洁、徐琳、</v>
      </c>
      <c r="C42" s="3" t="s">
        <v>18</v>
      </c>
      <c r="D42" s="14" t="s">
        <v>117</v>
      </c>
      <c r="E42" s="18" t="str">
        <f t="shared" si="1"/>
        <v>姚俊</v>
      </c>
      <c r="F42" s="18" t="e">
        <f t="shared" si="2"/>
        <v>#VALUE!</v>
      </c>
      <c r="G42" t="e">
        <f t="shared" si="3"/>
        <v>#VALUE!</v>
      </c>
    </row>
    <row r="43" spans="1:7" ht="27">
      <c r="A43" s="7" t="s">
        <v>411</v>
      </c>
      <c r="B43" s="9" t="str">
        <f t="shared" si="0"/>
        <v>毛春花、肖建静、夏伟华、俞瑜、马安伦、杨鋳华、</v>
      </c>
      <c r="C43" s="3" t="s">
        <v>19</v>
      </c>
      <c r="D43" s="14" t="s">
        <v>118</v>
      </c>
      <c r="E43" s="18" t="str">
        <f t="shared" si="1"/>
        <v>王建东</v>
      </c>
      <c r="F43" s="18" t="e">
        <f t="shared" si="2"/>
        <v>#VALUE!</v>
      </c>
      <c r="G43" t="e">
        <f t="shared" si="3"/>
        <v>#VALUE!</v>
      </c>
    </row>
    <row r="44" spans="1:7" ht="67.5">
      <c r="A44" s="7" t="s">
        <v>412</v>
      </c>
      <c r="B44" s="9" t="str">
        <f t="shared" si="0"/>
        <v>张秋华、夏爱丽、汪爱娣、吴琼、黄艳丽、陆晓桑、马郁琦、梅莹慧、康晓蕾、郑莹莹、张琼、黄孟孟、陈娟、姚春燕、徐敏</v>
      </c>
      <c r="C44" s="3" t="s">
        <v>39</v>
      </c>
      <c r="D44" s="14" t="s">
        <v>119</v>
      </c>
      <c r="E44" s="18" t="str">
        <f t="shared" si="1"/>
        <v>张赛金</v>
      </c>
      <c r="F44" s="18" t="e">
        <f t="shared" si="2"/>
        <v>#VALUE!</v>
      </c>
      <c r="G44" t="e">
        <f t="shared" si="3"/>
        <v>#VALUE!</v>
      </c>
    </row>
    <row r="45" spans="1:7" ht="18.75">
      <c r="A45" s="7" t="s">
        <v>41</v>
      </c>
      <c r="B45" s="9" t="str">
        <f t="shared" si="0"/>
        <v>李金平、徐春林、</v>
      </c>
      <c r="C45" s="3" t="s">
        <v>17</v>
      </c>
      <c r="D45" s="14" t="s">
        <v>120</v>
      </c>
      <c r="E45" s="18" t="str">
        <f t="shared" si="1"/>
        <v>黄秀芳</v>
      </c>
      <c r="F45" s="18" t="e">
        <f t="shared" si="2"/>
        <v>#VALUE!</v>
      </c>
      <c r="G45" t="e">
        <f t="shared" si="3"/>
        <v>#VALUE!</v>
      </c>
    </row>
    <row r="46" spans="1:7" ht="18.75">
      <c r="A46" s="7" t="s">
        <v>413</v>
      </c>
      <c r="B46" s="9" t="str">
        <f t="shared" si="0"/>
        <v>丁庆、</v>
      </c>
      <c r="C46" s="3" t="s">
        <v>18</v>
      </c>
      <c r="D46" s="14" t="s">
        <v>121</v>
      </c>
      <c r="E46" s="18" t="str">
        <f t="shared" si="1"/>
        <v>顾爱英</v>
      </c>
      <c r="F46" s="18" t="e">
        <f t="shared" si="2"/>
        <v>#VALUE!</v>
      </c>
      <c r="G46" t="e">
        <f t="shared" si="3"/>
        <v>#VALUE!</v>
      </c>
    </row>
    <row r="47" spans="1:7" ht="18.75">
      <c r="A47" s="7" t="s">
        <v>40</v>
      </c>
      <c r="B47" s="9" t="str">
        <f t="shared" si="0"/>
        <v>蒋琳琳、陆英华、</v>
      </c>
      <c r="C47" s="3" t="s">
        <v>19</v>
      </c>
      <c r="D47" s="14" t="s">
        <v>122</v>
      </c>
      <c r="E47" s="18" t="str">
        <f t="shared" si="1"/>
        <v>张莉</v>
      </c>
      <c r="F47" s="18" t="e">
        <f t="shared" si="2"/>
        <v>#VALUE!</v>
      </c>
      <c r="G47" t="e">
        <f t="shared" si="3"/>
        <v>#VALUE!</v>
      </c>
    </row>
    <row r="48" spans="1:7" ht="18.75">
      <c r="A48" s="7" t="s">
        <v>43</v>
      </c>
      <c r="B48" s="9" t="str">
        <f t="shared" si="0"/>
        <v>蒋春妹</v>
      </c>
      <c r="C48" s="3" t="s">
        <v>42</v>
      </c>
      <c r="D48" s="14" t="s">
        <v>123</v>
      </c>
      <c r="E48" s="18" t="str">
        <f t="shared" si="1"/>
        <v>岳粹银</v>
      </c>
      <c r="F48" s="18" t="e">
        <f t="shared" si="2"/>
        <v>#VALUE!</v>
      </c>
      <c r="G48" t="e">
        <f t="shared" si="3"/>
        <v>#VALUE!</v>
      </c>
    </row>
    <row r="49" spans="1:7" ht="27">
      <c r="A49" s="7" t="s">
        <v>414</v>
      </c>
      <c r="B49" s="9" t="str">
        <f t="shared" si="0"/>
        <v>孙瑀、赵虹、章央群、潘晴、蒋燕丽、陈丽</v>
      </c>
      <c r="C49" s="3" t="s">
        <v>39</v>
      </c>
      <c r="D49" s="14" t="s">
        <v>124</v>
      </c>
      <c r="E49" s="18" t="str">
        <f t="shared" si="1"/>
        <v>朱莲萍</v>
      </c>
      <c r="F49" s="18" t="e">
        <f t="shared" si="2"/>
        <v>#VALUE!</v>
      </c>
      <c r="G49" t="e">
        <f t="shared" si="3"/>
        <v>#VALUE!</v>
      </c>
    </row>
    <row r="50" spans="1:7" ht="40.5">
      <c r="A50" s="10" t="s">
        <v>415</v>
      </c>
      <c r="B50" s="9" t="str">
        <f t="shared" si="0"/>
        <v>蒋建忠、颜世余、焦珙、秦丽萍、陈文逸、洪燕青、周凌晖、徐惠、施刚</v>
      </c>
      <c r="C50" s="3" t="s">
        <v>5</v>
      </c>
      <c r="D50" s="14" t="s">
        <v>125</v>
      </c>
      <c r="E50" s="18" t="str">
        <f t="shared" si="1"/>
        <v>张惠华</v>
      </c>
      <c r="F50" s="18" t="e">
        <f t="shared" si="2"/>
        <v>#VALUE!</v>
      </c>
      <c r="G50" t="e">
        <f t="shared" si="3"/>
        <v>#VALUE!</v>
      </c>
    </row>
    <row r="51" spans="1:7" ht="27">
      <c r="A51" s="7" t="s">
        <v>416</v>
      </c>
      <c r="B51" s="9" t="str">
        <f t="shared" si="0"/>
        <v>张向荣、冯卫秀、黄伟明、张莉、高海中、顾艳、李祝嘉</v>
      </c>
      <c r="C51" s="3" t="s">
        <v>69</v>
      </c>
      <c r="D51" s="14" t="s">
        <v>126</v>
      </c>
      <c r="E51" s="18" t="str">
        <f t="shared" si="1"/>
        <v>俞丽娜</v>
      </c>
      <c r="F51" s="18" t="e">
        <f t="shared" si="2"/>
        <v>#VALUE!</v>
      </c>
      <c r="G51" t="e">
        <f t="shared" si="3"/>
        <v>#VALUE!</v>
      </c>
    </row>
    <row r="52" spans="1:7" ht="18.75">
      <c r="A52" s="9"/>
      <c r="B52" s="9" t="str">
        <f t="shared" si="0"/>
        <v/>
      </c>
      <c r="C52" s="3"/>
      <c r="D52" s="14" t="s">
        <v>127</v>
      </c>
      <c r="E52" s="18" t="str">
        <f t="shared" si="1"/>
        <v>陈黎</v>
      </c>
      <c r="F52" s="18" t="e">
        <f t="shared" si="2"/>
        <v>#VALUE!</v>
      </c>
      <c r="G52" t="e">
        <f t="shared" si="3"/>
        <v>#VALUE!</v>
      </c>
    </row>
    <row r="53" spans="1:7" ht="18.75">
      <c r="A53" s="9"/>
      <c r="B53" s="9" t="str">
        <f t="shared" si="0"/>
        <v/>
      </c>
      <c r="C53" s="3"/>
      <c r="D53" s="14" t="s">
        <v>128</v>
      </c>
      <c r="E53" s="18" t="str">
        <f t="shared" si="1"/>
        <v>徐丽华</v>
      </c>
      <c r="F53" s="18" t="e">
        <f t="shared" si="2"/>
        <v>#VALUE!</v>
      </c>
      <c r="G53" t="e">
        <f t="shared" si="3"/>
        <v>#VALUE!</v>
      </c>
    </row>
    <row r="54" spans="1:7" ht="18.75">
      <c r="A54" s="9"/>
      <c r="B54" s="9" t="str">
        <f t="shared" si="0"/>
        <v/>
      </c>
      <c r="C54" s="3"/>
      <c r="D54" s="14" t="s">
        <v>129</v>
      </c>
      <c r="E54" s="18" t="str">
        <f t="shared" si="1"/>
        <v>董春娟</v>
      </c>
      <c r="F54" s="18" t="e">
        <f t="shared" si="2"/>
        <v>#VALUE!</v>
      </c>
      <c r="G54" t="e">
        <f t="shared" si="3"/>
        <v>#VALUE!</v>
      </c>
    </row>
    <row r="55" spans="1:7" ht="18.75">
      <c r="A55" s="9"/>
      <c r="B55" s="9" t="str">
        <f t="shared" si="0"/>
        <v/>
      </c>
      <c r="C55" s="3"/>
      <c r="D55" s="14" t="s">
        <v>130</v>
      </c>
      <c r="E55" s="18" t="str">
        <f t="shared" si="1"/>
        <v>钱海贇</v>
      </c>
      <c r="F55" s="18" t="e">
        <f t="shared" si="2"/>
        <v>#VALUE!</v>
      </c>
      <c r="G55" t="e">
        <f t="shared" si="3"/>
        <v>#VALUE!</v>
      </c>
    </row>
    <row r="56" spans="1:7" ht="18.75">
      <c r="A56" s="5"/>
      <c r="B56" s="9" t="str">
        <f t="shared" si="0"/>
        <v/>
      </c>
      <c r="C56" s="3"/>
      <c r="D56" s="14" t="s">
        <v>131</v>
      </c>
      <c r="E56" s="18" t="str">
        <f t="shared" si="1"/>
        <v>张艳</v>
      </c>
      <c r="F56" s="18" t="e">
        <f t="shared" si="2"/>
        <v>#VALUE!</v>
      </c>
      <c r="G56" t="e">
        <f t="shared" si="3"/>
        <v>#VALUE!</v>
      </c>
    </row>
    <row r="57" spans="1:7" ht="18.75">
      <c r="A57" s="8"/>
      <c r="B57" s="9" t="str">
        <f t="shared" si="0"/>
        <v/>
      </c>
      <c r="C57" s="3"/>
      <c r="D57" s="14" t="s">
        <v>132</v>
      </c>
      <c r="E57" s="18" t="str">
        <f t="shared" si="1"/>
        <v>郭一青</v>
      </c>
      <c r="F57" s="18" t="e">
        <f t="shared" si="2"/>
        <v>#VALUE!</v>
      </c>
      <c r="G57" t="e">
        <f t="shared" si="3"/>
        <v>#VALUE!</v>
      </c>
    </row>
    <row r="58" spans="1:7" ht="18.75">
      <c r="A58" s="6"/>
      <c r="B58" s="9" t="str">
        <f t="shared" si="0"/>
        <v/>
      </c>
      <c r="C58" s="3"/>
      <c r="D58" s="14" t="s">
        <v>133</v>
      </c>
      <c r="E58" s="18" t="str">
        <f t="shared" si="1"/>
        <v>丁国元</v>
      </c>
      <c r="F58" s="18" t="e">
        <f t="shared" si="2"/>
        <v>#VALUE!</v>
      </c>
      <c r="G58" t="e">
        <f t="shared" si="3"/>
        <v>#VALUE!</v>
      </c>
    </row>
    <row r="59" spans="1:7" ht="18.75">
      <c r="A59" s="6"/>
      <c r="B59" s="9" t="str">
        <f t="shared" si="0"/>
        <v/>
      </c>
      <c r="C59" s="3"/>
      <c r="D59" s="14" t="s">
        <v>134</v>
      </c>
      <c r="E59" s="18" t="str">
        <f t="shared" si="1"/>
        <v>陈丽</v>
      </c>
      <c r="F59" s="18" t="e">
        <f t="shared" si="2"/>
        <v>#VALUE!</v>
      </c>
      <c r="G59" t="e">
        <f t="shared" si="3"/>
        <v>#VALUE!</v>
      </c>
    </row>
    <row r="60" spans="1:7" ht="18.75">
      <c r="A60" s="6"/>
      <c r="B60" s="9" t="str">
        <f t="shared" si="0"/>
        <v/>
      </c>
      <c r="C60" s="3"/>
      <c r="D60" s="14" t="s">
        <v>135</v>
      </c>
      <c r="E60" s="18" t="str">
        <f t="shared" si="1"/>
        <v>俞丽萍</v>
      </c>
      <c r="F60" s="18" t="e">
        <f t="shared" si="2"/>
        <v>#VALUE!</v>
      </c>
      <c r="G60" t="e">
        <f t="shared" si="3"/>
        <v>#VALUE!</v>
      </c>
    </row>
    <row r="61" spans="1:7" ht="18.75">
      <c r="A61" s="2"/>
      <c r="B61" s="9" t="str">
        <f t="shared" si="0"/>
        <v/>
      </c>
      <c r="C61" s="3"/>
      <c r="D61" s="14" t="s">
        <v>136</v>
      </c>
      <c r="E61" s="18" t="str">
        <f t="shared" si="1"/>
        <v>陈文逸</v>
      </c>
      <c r="F61" s="18" t="e">
        <f t="shared" si="2"/>
        <v>#VALUE!</v>
      </c>
      <c r="G61" t="e">
        <f t="shared" si="3"/>
        <v>#VALUE!</v>
      </c>
    </row>
    <row r="62" spans="1:7" ht="18.75">
      <c r="A62" s="2"/>
      <c r="B62" s="9" t="str">
        <f t="shared" si="0"/>
        <v/>
      </c>
      <c r="C62" s="3"/>
      <c r="D62" s="14" t="s">
        <v>137</v>
      </c>
      <c r="E62" s="18" t="str">
        <f t="shared" si="1"/>
        <v>孙鋆</v>
      </c>
      <c r="F62" s="18" t="e">
        <f t="shared" si="2"/>
        <v>#VALUE!</v>
      </c>
      <c r="G62" t="e">
        <f t="shared" si="3"/>
        <v>#VALUE!</v>
      </c>
    </row>
    <row r="63" spans="1:7" ht="18.75">
      <c r="A63" s="2"/>
      <c r="B63" s="9" t="str">
        <f t="shared" si="0"/>
        <v/>
      </c>
      <c r="C63" s="3"/>
      <c r="D63" s="14" t="s">
        <v>138</v>
      </c>
      <c r="E63" s="18" t="str">
        <f t="shared" si="1"/>
        <v>乔小红</v>
      </c>
      <c r="F63" s="18" t="e">
        <f t="shared" si="2"/>
        <v>#VALUE!</v>
      </c>
      <c r="G63" t="e">
        <f t="shared" si="3"/>
        <v>#VALUE!</v>
      </c>
    </row>
    <row r="64" spans="1:7" ht="18.75">
      <c r="A64" s="2"/>
      <c r="B64" s="9" t="str">
        <f t="shared" si="0"/>
        <v/>
      </c>
      <c r="C64" s="3"/>
      <c r="D64" s="14" t="s">
        <v>139</v>
      </c>
      <c r="E64" s="18" t="str">
        <f t="shared" si="1"/>
        <v>蒋琳琳</v>
      </c>
      <c r="F64" s="18" t="e">
        <f t="shared" si="2"/>
        <v>#VALUE!</v>
      </c>
      <c r="G64" t="e">
        <f t="shared" si="3"/>
        <v>#VALUE!</v>
      </c>
    </row>
    <row r="65" spans="1:7" ht="18.75">
      <c r="A65" s="2"/>
      <c r="B65" s="9" t="str">
        <f t="shared" si="0"/>
        <v/>
      </c>
      <c r="C65" s="3"/>
      <c r="D65" s="14" t="s">
        <v>140</v>
      </c>
      <c r="E65" s="18" t="str">
        <f t="shared" si="1"/>
        <v>孙译宏</v>
      </c>
      <c r="F65" s="18" t="e">
        <f t="shared" si="2"/>
        <v>#VALUE!</v>
      </c>
      <c r="G65" t="e">
        <f t="shared" si="3"/>
        <v>#VALUE!</v>
      </c>
    </row>
    <row r="66" spans="1:7" ht="18.75">
      <c r="A66" s="7"/>
      <c r="B66" s="9" t="str">
        <f t="shared" ref="B66:B129" si="4">TRIM(A66)</f>
        <v/>
      </c>
      <c r="C66" s="3"/>
      <c r="D66" s="14" t="s">
        <v>141</v>
      </c>
      <c r="E66" s="18" t="str">
        <f t="shared" ref="E66:E129" si="5">TRIM(D66)</f>
        <v>火佩红</v>
      </c>
      <c r="F66" s="18" t="e">
        <f t="shared" ref="F66:F129" si="6">LOOKUP(1,IF(ISNUMBER(SEARCH(E66,$B$1:$B$51)),1,""),$C$1:$C$51)</f>
        <v>#VALUE!</v>
      </c>
      <c r="G66" t="e">
        <f t="shared" ref="G66:G129" si="7">SEARCH(E66,B:B)</f>
        <v>#VALUE!</v>
      </c>
    </row>
    <row r="67" spans="1:7" ht="18.75">
      <c r="A67" s="7"/>
      <c r="B67" s="9" t="str">
        <f t="shared" si="4"/>
        <v/>
      </c>
      <c r="C67" s="3"/>
      <c r="D67" s="14" t="s">
        <v>142</v>
      </c>
      <c r="E67" s="18" t="str">
        <f t="shared" si="5"/>
        <v>谢委群</v>
      </c>
      <c r="F67" s="18" t="e">
        <f t="shared" si="6"/>
        <v>#VALUE!</v>
      </c>
      <c r="G67" t="e">
        <f t="shared" si="7"/>
        <v>#VALUE!</v>
      </c>
    </row>
    <row r="68" spans="1:7" ht="18.75">
      <c r="A68" s="7"/>
      <c r="B68" s="9" t="str">
        <f t="shared" si="4"/>
        <v/>
      </c>
      <c r="C68" s="3"/>
      <c r="D68" s="14" t="s">
        <v>143</v>
      </c>
      <c r="E68" s="18" t="str">
        <f t="shared" si="5"/>
        <v>冯卫秀</v>
      </c>
      <c r="F68" s="18" t="e">
        <f t="shared" si="6"/>
        <v>#VALUE!</v>
      </c>
      <c r="G68" t="e">
        <f t="shared" si="7"/>
        <v>#VALUE!</v>
      </c>
    </row>
    <row r="69" spans="1:7" ht="18.75">
      <c r="A69" s="7"/>
      <c r="B69" s="9" t="str">
        <f t="shared" si="4"/>
        <v/>
      </c>
      <c r="C69" s="3"/>
      <c r="D69" s="14" t="s">
        <v>144</v>
      </c>
      <c r="E69" s="18" t="str">
        <f t="shared" si="5"/>
        <v>何云霞</v>
      </c>
      <c r="F69" s="18" t="e">
        <f t="shared" si="6"/>
        <v>#VALUE!</v>
      </c>
      <c r="G69" t="e">
        <f t="shared" si="7"/>
        <v>#VALUE!</v>
      </c>
    </row>
    <row r="70" spans="1:7" ht="18.75">
      <c r="A70" s="7"/>
      <c r="B70" s="9" t="str">
        <f t="shared" si="4"/>
        <v/>
      </c>
      <c r="C70" s="3"/>
      <c r="D70" s="14" t="s">
        <v>145</v>
      </c>
      <c r="E70" s="18" t="str">
        <f t="shared" si="5"/>
        <v>谢建新</v>
      </c>
      <c r="F70" s="18" t="e">
        <f t="shared" si="6"/>
        <v>#VALUE!</v>
      </c>
      <c r="G70" t="e">
        <f t="shared" si="7"/>
        <v>#VALUE!</v>
      </c>
    </row>
    <row r="71" spans="1:7" ht="18.75">
      <c r="A71" s="7"/>
      <c r="B71" s="9" t="str">
        <f t="shared" si="4"/>
        <v/>
      </c>
      <c r="C71" s="3"/>
      <c r="D71" s="14" t="s">
        <v>146</v>
      </c>
      <c r="E71" s="18" t="str">
        <f t="shared" si="5"/>
        <v>梁瑛</v>
      </c>
      <c r="F71" s="18" t="e">
        <f t="shared" si="6"/>
        <v>#VALUE!</v>
      </c>
      <c r="G71" t="e">
        <f t="shared" si="7"/>
        <v>#VALUE!</v>
      </c>
    </row>
    <row r="72" spans="1:7" ht="18.75">
      <c r="A72" s="7"/>
      <c r="B72" s="9" t="str">
        <f t="shared" si="4"/>
        <v/>
      </c>
      <c r="C72" s="3"/>
      <c r="D72" s="14" t="s">
        <v>147</v>
      </c>
      <c r="E72" s="18" t="str">
        <f t="shared" si="5"/>
        <v>孙惠芬</v>
      </c>
      <c r="F72" s="18" t="e">
        <f t="shared" si="6"/>
        <v>#VALUE!</v>
      </c>
      <c r="G72" t="e">
        <f t="shared" si="7"/>
        <v>#VALUE!</v>
      </c>
    </row>
    <row r="73" spans="1:7" ht="18.75">
      <c r="A73" s="7"/>
      <c r="B73" s="9" t="str">
        <f t="shared" si="4"/>
        <v/>
      </c>
      <c r="C73" s="3"/>
      <c r="D73" s="14" t="s">
        <v>148</v>
      </c>
      <c r="E73" s="18" t="str">
        <f t="shared" si="5"/>
        <v>蔡婉莹</v>
      </c>
      <c r="F73" s="18" t="e">
        <f t="shared" si="6"/>
        <v>#VALUE!</v>
      </c>
      <c r="G73" t="e">
        <f t="shared" si="7"/>
        <v>#VALUE!</v>
      </c>
    </row>
    <row r="74" spans="1:7" ht="18.75">
      <c r="A74" s="7"/>
      <c r="B74" s="9" t="str">
        <f t="shared" si="4"/>
        <v/>
      </c>
      <c r="C74" s="3"/>
      <c r="D74" s="14" t="s">
        <v>149</v>
      </c>
      <c r="E74" s="18" t="str">
        <f t="shared" si="5"/>
        <v>应洁静</v>
      </c>
      <c r="F74" s="18" t="e">
        <f t="shared" si="6"/>
        <v>#VALUE!</v>
      </c>
      <c r="G74" t="e">
        <f t="shared" si="7"/>
        <v>#VALUE!</v>
      </c>
    </row>
    <row r="75" spans="1:7" ht="18.75">
      <c r="A75" s="7"/>
      <c r="B75" s="9" t="str">
        <f t="shared" si="4"/>
        <v/>
      </c>
      <c r="C75" s="3"/>
      <c r="D75" s="14" t="s">
        <v>150</v>
      </c>
      <c r="E75" s="18" t="str">
        <f t="shared" si="5"/>
        <v>孙怡菁</v>
      </c>
      <c r="F75" s="18" t="e">
        <f t="shared" si="6"/>
        <v>#VALUE!</v>
      </c>
      <c r="G75" t="e">
        <f t="shared" si="7"/>
        <v>#VALUE!</v>
      </c>
    </row>
    <row r="76" spans="1:7" ht="18.75">
      <c r="A76" s="7"/>
      <c r="B76" s="9" t="str">
        <f t="shared" si="4"/>
        <v/>
      </c>
      <c r="C76" s="3"/>
      <c r="D76" s="14" t="s">
        <v>151</v>
      </c>
      <c r="E76" s="18" t="str">
        <f t="shared" si="5"/>
        <v>秦丽萍</v>
      </c>
      <c r="F76" s="18" t="e">
        <f t="shared" si="6"/>
        <v>#VALUE!</v>
      </c>
      <c r="G76" t="e">
        <f t="shared" si="7"/>
        <v>#VALUE!</v>
      </c>
    </row>
    <row r="77" spans="1:7" ht="18.75">
      <c r="A77" s="7"/>
      <c r="B77" s="9" t="str">
        <f t="shared" si="4"/>
        <v/>
      </c>
      <c r="C77" s="3"/>
      <c r="D77" s="14" t="s">
        <v>152</v>
      </c>
      <c r="E77" s="18" t="str">
        <f t="shared" si="5"/>
        <v>陆英华</v>
      </c>
      <c r="F77" s="18" t="e">
        <f t="shared" si="6"/>
        <v>#VALUE!</v>
      </c>
      <c r="G77" t="e">
        <f t="shared" si="7"/>
        <v>#VALUE!</v>
      </c>
    </row>
    <row r="78" spans="1:7" ht="18.75">
      <c r="A78" s="7"/>
      <c r="B78" s="9" t="str">
        <f t="shared" si="4"/>
        <v/>
      </c>
      <c r="C78" s="3"/>
      <c r="D78" s="14" t="s">
        <v>153</v>
      </c>
      <c r="E78" s="18" t="str">
        <f t="shared" si="5"/>
        <v>顾燕芬</v>
      </c>
      <c r="F78" s="18" t="e">
        <f t="shared" si="6"/>
        <v>#VALUE!</v>
      </c>
      <c r="G78" t="e">
        <f t="shared" si="7"/>
        <v>#VALUE!</v>
      </c>
    </row>
    <row r="79" spans="1:7" ht="18.75">
      <c r="A79" s="7"/>
      <c r="B79" s="9" t="str">
        <f t="shared" si="4"/>
        <v/>
      </c>
      <c r="C79" s="3"/>
      <c r="D79" s="14" t="s">
        <v>154</v>
      </c>
      <c r="E79" s="18" t="str">
        <f t="shared" si="5"/>
        <v>陈柏枝</v>
      </c>
      <c r="F79" s="18" t="e">
        <f t="shared" si="6"/>
        <v>#VALUE!</v>
      </c>
      <c r="G79" t="e">
        <f t="shared" si="7"/>
        <v>#VALUE!</v>
      </c>
    </row>
    <row r="80" spans="1:7" ht="18.75">
      <c r="A80" s="7"/>
      <c r="B80" s="9" t="str">
        <f t="shared" si="4"/>
        <v/>
      </c>
      <c r="C80" s="3"/>
      <c r="D80" s="14" t="s">
        <v>155</v>
      </c>
      <c r="E80" s="18" t="str">
        <f t="shared" si="5"/>
        <v>何周萍</v>
      </c>
      <c r="F80" s="18" t="e">
        <f t="shared" si="6"/>
        <v>#VALUE!</v>
      </c>
      <c r="G80" t="e">
        <f t="shared" si="7"/>
        <v>#VALUE!</v>
      </c>
    </row>
    <row r="81" spans="1:7" ht="18.75">
      <c r="A81" s="1"/>
      <c r="B81" s="9" t="str">
        <f t="shared" si="4"/>
        <v/>
      </c>
      <c r="C81" s="3"/>
      <c r="D81" s="14" t="s">
        <v>156</v>
      </c>
      <c r="E81" s="18" t="str">
        <f t="shared" si="5"/>
        <v>盛月华</v>
      </c>
      <c r="F81" s="18" t="e">
        <f t="shared" si="6"/>
        <v>#VALUE!</v>
      </c>
      <c r="G81" t="e">
        <f t="shared" si="7"/>
        <v>#VALUE!</v>
      </c>
    </row>
    <row r="82" spans="1:7" ht="18.75">
      <c r="A82" s="7"/>
      <c r="B82" s="9" t="str">
        <f t="shared" si="4"/>
        <v/>
      </c>
      <c r="C82" s="3"/>
      <c r="D82" s="14" t="s">
        <v>157</v>
      </c>
      <c r="E82" s="18" t="str">
        <f t="shared" si="5"/>
        <v>颜四余</v>
      </c>
      <c r="F82" s="18" t="e">
        <f t="shared" si="6"/>
        <v>#VALUE!</v>
      </c>
      <c r="G82" t="e">
        <f t="shared" si="7"/>
        <v>#VALUE!</v>
      </c>
    </row>
    <row r="83" spans="1:7" ht="18.75">
      <c r="A83" s="7"/>
      <c r="B83" s="9" t="str">
        <f t="shared" si="4"/>
        <v/>
      </c>
      <c r="C83" s="3"/>
      <c r="D83" s="14" t="s">
        <v>158</v>
      </c>
      <c r="E83" s="18" t="str">
        <f t="shared" si="5"/>
        <v>李容</v>
      </c>
      <c r="F83" s="18" t="e">
        <f t="shared" si="6"/>
        <v>#VALUE!</v>
      </c>
      <c r="G83" t="e">
        <f t="shared" si="7"/>
        <v>#VALUE!</v>
      </c>
    </row>
    <row r="84" spans="1:7" ht="18.75">
      <c r="A84" s="7"/>
      <c r="B84" s="9" t="str">
        <f t="shared" si="4"/>
        <v/>
      </c>
      <c r="C84" s="3"/>
      <c r="D84" s="14" t="s">
        <v>159</v>
      </c>
      <c r="E84" s="18" t="str">
        <f t="shared" si="5"/>
        <v>刘仁秀</v>
      </c>
      <c r="F84" s="18" t="e">
        <f t="shared" si="6"/>
        <v>#VALUE!</v>
      </c>
      <c r="G84" t="e">
        <f t="shared" si="7"/>
        <v>#VALUE!</v>
      </c>
    </row>
    <row r="85" spans="1:7" ht="18.75">
      <c r="A85" s="7"/>
      <c r="B85" s="9" t="str">
        <f t="shared" si="4"/>
        <v/>
      </c>
      <c r="C85" s="3"/>
      <c r="D85" s="14" t="s">
        <v>160</v>
      </c>
      <c r="E85" s="18" t="str">
        <f t="shared" si="5"/>
        <v>储怡宾</v>
      </c>
      <c r="F85" s="18" t="e">
        <f t="shared" si="6"/>
        <v>#VALUE!</v>
      </c>
      <c r="G85" t="e">
        <f t="shared" si="7"/>
        <v>#VALUE!</v>
      </c>
    </row>
    <row r="86" spans="1:7" ht="18.75">
      <c r="A86" s="7"/>
      <c r="B86" s="9" t="str">
        <f t="shared" si="4"/>
        <v/>
      </c>
      <c r="C86" s="3"/>
      <c r="D86" s="14" t="s">
        <v>161</v>
      </c>
      <c r="E86" s="18" t="str">
        <f t="shared" si="5"/>
        <v>毛春花</v>
      </c>
      <c r="F86" s="18" t="e">
        <f t="shared" si="6"/>
        <v>#VALUE!</v>
      </c>
      <c r="G86" t="e">
        <f t="shared" si="7"/>
        <v>#VALUE!</v>
      </c>
    </row>
    <row r="87" spans="1:7" ht="18.75">
      <c r="A87" s="7"/>
      <c r="B87" s="9" t="str">
        <f t="shared" si="4"/>
        <v/>
      </c>
      <c r="C87" s="3"/>
      <c r="D87" s="14" t="s">
        <v>162</v>
      </c>
      <c r="E87" s="18" t="str">
        <f t="shared" si="5"/>
        <v>周克兴</v>
      </c>
      <c r="F87" s="18" t="e">
        <f t="shared" si="6"/>
        <v>#VALUE!</v>
      </c>
      <c r="G87" t="e">
        <f t="shared" si="7"/>
        <v>#VALUE!</v>
      </c>
    </row>
    <row r="88" spans="1:7" ht="18.75">
      <c r="A88" s="7"/>
      <c r="B88" s="9" t="str">
        <f t="shared" si="4"/>
        <v/>
      </c>
      <c r="C88" s="3"/>
      <c r="D88" s="14" t="s">
        <v>163</v>
      </c>
      <c r="E88" s="18" t="str">
        <f t="shared" si="5"/>
        <v>施刚</v>
      </c>
      <c r="F88" s="18" t="e">
        <f t="shared" si="6"/>
        <v>#VALUE!</v>
      </c>
      <c r="G88" t="e">
        <f t="shared" si="7"/>
        <v>#VALUE!</v>
      </c>
    </row>
    <row r="89" spans="1:7" ht="18.75">
      <c r="A89" s="7"/>
      <c r="B89" s="9" t="str">
        <f t="shared" si="4"/>
        <v/>
      </c>
      <c r="C89" s="3"/>
      <c r="D89" s="14" t="s">
        <v>164</v>
      </c>
      <c r="E89" s="18" t="str">
        <f t="shared" si="5"/>
        <v>洪军芳</v>
      </c>
      <c r="F89" s="18" t="e">
        <f t="shared" si="6"/>
        <v>#VALUE!</v>
      </c>
      <c r="G89" t="e">
        <f t="shared" si="7"/>
        <v>#VALUE!</v>
      </c>
    </row>
    <row r="90" spans="1:7" ht="18.75">
      <c r="A90" s="7"/>
      <c r="B90" s="9" t="str">
        <f t="shared" si="4"/>
        <v/>
      </c>
      <c r="C90" s="3"/>
      <c r="D90" s="14" t="s">
        <v>165</v>
      </c>
      <c r="E90" s="18" t="str">
        <f t="shared" si="5"/>
        <v>卫春霞</v>
      </c>
      <c r="F90" s="18" t="e">
        <f t="shared" si="6"/>
        <v>#VALUE!</v>
      </c>
      <c r="G90" t="e">
        <f t="shared" si="7"/>
        <v>#VALUE!</v>
      </c>
    </row>
    <row r="91" spans="1:7" ht="18.75">
      <c r="A91" s="7"/>
      <c r="B91" s="9" t="str">
        <f t="shared" si="4"/>
        <v/>
      </c>
      <c r="C91" s="3"/>
      <c r="D91" s="14" t="s">
        <v>166</v>
      </c>
      <c r="E91" s="18" t="str">
        <f t="shared" si="5"/>
        <v>乔顺龙</v>
      </c>
      <c r="F91" s="18" t="e">
        <f t="shared" si="6"/>
        <v>#VALUE!</v>
      </c>
      <c r="G91" t="e">
        <f t="shared" si="7"/>
        <v>#VALUE!</v>
      </c>
    </row>
    <row r="92" spans="1:7" ht="18.75">
      <c r="A92" s="7"/>
      <c r="B92" s="9" t="str">
        <f t="shared" si="4"/>
        <v/>
      </c>
      <c r="C92" s="3"/>
      <c r="D92" s="14" t="s">
        <v>167</v>
      </c>
      <c r="E92" s="18" t="str">
        <f t="shared" si="5"/>
        <v>王斌</v>
      </c>
      <c r="F92" s="18" t="e">
        <f t="shared" si="6"/>
        <v>#VALUE!</v>
      </c>
      <c r="G92" t="e">
        <f t="shared" si="7"/>
        <v>#VALUE!</v>
      </c>
    </row>
    <row r="93" spans="1:7" ht="18.75">
      <c r="A93" s="7"/>
      <c r="B93" s="9" t="str">
        <f t="shared" si="4"/>
        <v/>
      </c>
      <c r="C93" s="3"/>
      <c r="D93" s="14" t="s">
        <v>168</v>
      </c>
      <c r="E93" s="18" t="str">
        <f t="shared" si="5"/>
        <v>夏伟华</v>
      </c>
      <c r="F93" s="18" t="e">
        <f t="shared" si="6"/>
        <v>#VALUE!</v>
      </c>
      <c r="G93" t="e">
        <f t="shared" si="7"/>
        <v>#VALUE!</v>
      </c>
    </row>
    <row r="94" spans="1:7" ht="18.75">
      <c r="A94" s="7"/>
      <c r="B94" s="9" t="str">
        <f t="shared" si="4"/>
        <v/>
      </c>
      <c r="C94" s="3"/>
      <c r="D94" s="14" t="s">
        <v>169</v>
      </c>
      <c r="E94" s="18" t="str">
        <f t="shared" si="5"/>
        <v>张崇元</v>
      </c>
      <c r="F94" s="18" t="e">
        <f t="shared" si="6"/>
        <v>#VALUE!</v>
      </c>
      <c r="G94" t="e">
        <f t="shared" si="7"/>
        <v>#VALUE!</v>
      </c>
    </row>
    <row r="95" spans="1:7" ht="18.75">
      <c r="A95" s="7"/>
      <c r="B95" s="9" t="str">
        <f t="shared" si="4"/>
        <v/>
      </c>
      <c r="C95" s="3"/>
      <c r="D95" s="14" t="s">
        <v>170</v>
      </c>
      <c r="E95" s="18" t="str">
        <f t="shared" si="5"/>
        <v>邱亚利</v>
      </c>
      <c r="F95" s="18" t="e">
        <f t="shared" si="6"/>
        <v>#VALUE!</v>
      </c>
      <c r="G95" t="e">
        <f t="shared" si="7"/>
        <v>#VALUE!</v>
      </c>
    </row>
    <row r="96" spans="1:7" ht="18.75">
      <c r="A96" s="7"/>
      <c r="B96" s="9" t="str">
        <f t="shared" si="4"/>
        <v/>
      </c>
      <c r="C96" s="3"/>
      <c r="D96" s="14" t="s">
        <v>171</v>
      </c>
      <c r="E96" s="18" t="str">
        <f t="shared" si="5"/>
        <v>姚笛</v>
      </c>
      <c r="F96" s="18" t="e">
        <f t="shared" si="6"/>
        <v>#VALUE!</v>
      </c>
      <c r="G96" t="e">
        <f t="shared" si="7"/>
        <v>#VALUE!</v>
      </c>
    </row>
    <row r="97" spans="1:7" ht="18.75">
      <c r="A97" s="7"/>
      <c r="B97" s="9" t="str">
        <f t="shared" si="4"/>
        <v/>
      </c>
      <c r="C97" s="3"/>
      <c r="D97" s="14" t="s">
        <v>172</v>
      </c>
      <c r="E97" s="18" t="str">
        <f t="shared" si="5"/>
        <v>倪燕</v>
      </c>
      <c r="F97" s="18" t="e">
        <f t="shared" si="6"/>
        <v>#VALUE!</v>
      </c>
      <c r="G97" t="e">
        <f t="shared" si="7"/>
        <v>#VALUE!</v>
      </c>
    </row>
    <row r="98" spans="1:7" ht="18.75">
      <c r="A98" s="7"/>
      <c r="B98" s="9" t="str">
        <f t="shared" si="4"/>
        <v/>
      </c>
      <c r="C98" s="3"/>
      <c r="D98" s="14" t="s">
        <v>173</v>
      </c>
      <c r="E98" s="18" t="str">
        <f t="shared" si="5"/>
        <v>徐丽燕</v>
      </c>
      <c r="F98" s="18" t="e">
        <f t="shared" si="6"/>
        <v>#VALUE!</v>
      </c>
      <c r="G98" t="e">
        <f t="shared" si="7"/>
        <v>#VALUE!</v>
      </c>
    </row>
    <row r="99" spans="1:7" ht="18.75">
      <c r="A99" s="7"/>
      <c r="B99" s="9" t="str">
        <f t="shared" si="4"/>
        <v/>
      </c>
      <c r="C99" s="3"/>
      <c r="D99" s="14" t="s">
        <v>174</v>
      </c>
      <c r="E99" s="18" t="str">
        <f t="shared" si="5"/>
        <v>蔡敏</v>
      </c>
      <c r="F99" s="18" t="e">
        <f t="shared" si="6"/>
        <v>#VALUE!</v>
      </c>
      <c r="G99" t="e">
        <f t="shared" si="7"/>
        <v>#VALUE!</v>
      </c>
    </row>
    <row r="100" spans="1:7" ht="18.75">
      <c r="A100" s="7"/>
      <c r="B100" s="9" t="str">
        <f t="shared" si="4"/>
        <v/>
      </c>
      <c r="C100" s="3"/>
      <c r="D100" s="14" t="s">
        <v>175</v>
      </c>
      <c r="E100" s="18" t="str">
        <f t="shared" si="5"/>
        <v>胡忠良</v>
      </c>
      <c r="F100" s="18" t="e">
        <f t="shared" si="6"/>
        <v>#VALUE!</v>
      </c>
      <c r="G100" t="e">
        <f t="shared" si="7"/>
        <v>#VALUE!</v>
      </c>
    </row>
    <row r="101" spans="1:7" ht="18.75">
      <c r="A101" s="10"/>
      <c r="B101" s="9" t="str">
        <f t="shared" si="4"/>
        <v/>
      </c>
      <c r="C101" s="3"/>
      <c r="D101" s="14" t="s">
        <v>176</v>
      </c>
      <c r="E101" s="18" t="str">
        <f t="shared" si="5"/>
        <v>钱洁</v>
      </c>
      <c r="F101" s="18" t="e">
        <f t="shared" si="6"/>
        <v>#VALUE!</v>
      </c>
      <c r="G101" t="e">
        <f t="shared" si="7"/>
        <v>#VALUE!</v>
      </c>
    </row>
    <row r="102" spans="1:7" ht="18.75">
      <c r="A102" s="7"/>
      <c r="B102" s="9" t="str">
        <f t="shared" si="4"/>
        <v/>
      </c>
      <c r="C102" s="3"/>
      <c r="D102" s="14" t="s">
        <v>177</v>
      </c>
      <c r="E102" s="18" t="str">
        <f t="shared" si="5"/>
        <v>张世伟</v>
      </c>
      <c r="F102" s="18" t="e">
        <f t="shared" si="6"/>
        <v>#VALUE!</v>
      </c>
      <c r="G102" t="e">
        <f t="shared" si="7"/>
        <v>#VALUE!</v>
      </c>
    </row>
    <row r="103" spans="1:7" ht="18.75">
      <c r="A103" s="9"/>
      <c r="B103" s="9" t="str">
        <f t="shared" si="4"/>
        <v/>
      </c>
      <c r="C103" s="3"/>
      <c r="D103" s="14" t="s">
        <v>178</v>
      </c>
      <c r="E103" s="18" t="str">
        <f t="shared" si="5"/>
        <v>朱丽莉</v>
      </c>
      <c r="F103" s="18" t="e">
        <f t="shared" si="6"/>
        <v>#VALUE!</v>
      </c>
      <c r="G103" t="e">
        <f t="shared" si="7"/>
        <v>#VALUE!</v>
      </c>
    </row>
    <row r="104" spans="1:7" ht="18.75">
      <c r="A104" s="9"/>
      <c r="B104" s="9" t="str">
        <f t="shared" si="4"/>
        <v/>
      </c>
      <c r="C104" s="3"/>
      <c r="D104" s="14" t="s">
        <v>417</v>
      </c>
      <c r="E104" s="18" t="str">
        <f t="shared" si="5"/>
        <v>刘萍</v>
      </c>
      <c r="F104" s="18" t="e">
        <f t="shared" si="6"/>
        <v>#VALUE!</v>
      </c>
      <c r="G104" t="e">
        <f t="shared" si="7"/>
        <v>#VALUE!</v>
      </c>
    </row>
    <row r="105" spans="1:7" ht="18.75">
      <c r="A105" s="9"/>
      <c r="B105" s="9" t="str">
        <f t="shared" si="4"/>
        <v/>
      </c>
      <c r="C105" s="3"/>
      <c r="D105" s="14" t="s">
        <v>180</v>
      </c>
      <c r="E105" s="18" t="str">
        <f t="shared" si="5"/>
        <v>黄伟明</v>
      </c>
      <c r="F105" s="18" t="e">
        <f t="shared" si="6"/>
        <v>#VALUE!</v>
      </c>
      <c r="G105" t="e">
        <f t="shared" si="7"/>
        <v>#VALUE!</v>
      </c>
    </row>
    <row r="106" spans="1:7" ht="18.75">
      <c r="A106" s="9"/>
      <c r="B106" s="9" t="str">
        <f t="shared" si="4"/>
        <v/>
      </c>
      <c r="C106" s="3"/>
      <c r="D106" s="14" t="s">
        <v>181</v>
      </c>
      <c r="E106" s="18" t="str">
        <f t="shared" si="5"/>
        <v>王永仙</v>
      </c>
      <c r="F106" s="18" t="e">
        <f t="shared" si="6"/>
        <v>#VALUE!</v>
      </c>
      <c r="G106" t="e">
        <f t="shared" si="7"/>
        <v>#VALUE!</v>
      </c>
    </row>
    <row r="107" spans="1:7" ht="18.75">
      <c r="A107" s="5"/>
      <c r="B107" s="9" t="str">
        <f t="shared" si="4"/>
        <v/>
      </c>
      <c r="C107" s="3"/>
      <c r="D107" s="14" t="s">
        <v>182</v>
      </c>
      <c r="E107" s="18" t="str">
        <f t="shared" si="5"/>
        <v>范惠芬</v>
      </c>
      <c r="F107" s="18" t="e">
        <f t="shared" si="6"/>
        <v>#VALUE!</v>
      </c>
      <c r="G107" t="e">
        <f t="shared" si="7"/>
        <v>#VALUE!</v>
      </c>
    </row>
    <row r="108" spans="1:7" ht="18.75">
      <c r="A108" s="8"/>
      <c r="B108" s="9" t="str">
        <f t="shared" si="4"/>
        <v/>
      </c>
      <c r="C108" s="3"/>
      <c r="D108" s="14" t="s">
        <v>183</v>
      </c>
      <c r="E108" s="18" t="str">
        <f t="shared" si="5"/>
        <v>顾惠红</v>
      </c>
      <c r="F108" s="18" t="e">
        <f t="shared" si="6"/>
        <v>#VALUE!</v>
      </c>
      <c r="G108" t="e">
        <f t="shared" si="7"/>
        <v>#VALUE!</v>
      </c>
    </row>
    <row r="109" spans="1:7" ht="18.75">
      <c r="A109" s="6"/>
      <c r="B109" s="9" t="str">
        <f t="shared" si="4"/>
        <v/>
      </c>
      <c r="C109" s="3"/>
      <c r="D109" s="14" t="s">
        <v>184</v>
      </c>
      <c r="E109" s="18" t="str">
        <f t="shared" si="5"/>
        <v>樊贇</v>
      </c>
      <c r="F109" s="18" t="e">
        <f t="shared" si="6"/>
        <v>#VALUE!</v>
      </c>
      <c r="G109" t="e">
        <f t="shared" si="7"/>
        <v>#VALUE!</v>
      </c>
    </row>
    <row r="110" spans="1:7" ht="18.75">
      <c r="A110" s="6"/>
      <c r="B110" s="9" t="str">
        <f t="shared" si="4"/>
        <v/>
      </c>
      <c r="C110" s="3"/>
      <c r="D110" s="14" t="s">
        <v>185</v>
      </c>
      <c r="E110" s="18" t="str">
        <f t="shared" si="5"/>
        <v>丁文其</v>
      </c>
      <c r="F110" s="18" t="e">
        <f t="shared" si="6"/>
        <v>#VALUE!</v>
      </c>
      <c r="G110" t="e">
        <f t="shared" si="7"/>
        <v>#VALUE!</v>
      </c>
    </row>
    <row r="111" spans="1:7" ht="18.75">
      <c r="A111" s="6"/>
      <c r="B111" s="9" t="str">
        <f t="shared" si="4"/>
        <v/>
      </c>
      <c r="C111" s="3"/>
      <c r="D111" s="14" t="s">
        <v>186</v>
      </c>
      <c r="E111" s="18" t="str">
        <f t="shared" si="5"/>
        <v>宋艳红</v>
      </c>
      <c r="F111" s="18" t="e">
        <f t="shared" si="6"/>
        <v>#VALUE!</v>
      </c>
      <c r="G111" t="e">
        <f t="shared" si="7"/>
        <v>#VALUE!</v>
      </c>
    </row>
    <row r="112" spans="1:7" ht="18.75">
      <c r="A112" s="2"/>
      <c r="B112" s="9" t="str">
        <f t="shared" si="4"/>
        <v/>
      </c>
      <c r="C112" s="3"/>
      <c r="D112" s="14" t="s">
        <v>187</v>
      </c>
      <c r="E112" s="18" t="str">
        <f t="shared" si="5"/>
        <v>陆莉英</v>
      </c>
      <c r="F112" s="18" t="e">
        <f t="shared" si="6"/>
        <v>#VALUE!</v>
      </c>
      <c r="G112" t="e">
        <f t="shared" si="7"/>
        <v>#VALUE!</v>
      </c>
    </row>
    <row r="113" spans="1:7" ht="18.75">
      <c r="A113" s="2"/>
      <c r="B113" s="9" t="str">
        <f t="shared" si="4"/>
        <v/>
      </c>
      <c r="C113" s="3"/>
      <c r="D113" s="14" t="s">
        <v>188</v>
      </c>
      <c r="E113" s="18" t="str">
        <f t="shared" si="5"/>
        <v>刘大静</v>
      </c>
      <c r="F113" s="18" t="e">
        <f t="shared" si="6"/>
        <v>#VALUE!</v>
      </c>
      <c r="G113" t="e">
        <f t="shared" si="7"/>
        <v>#VALUE!</v>
      </c>
    </row>
    <row r="114" spans="1:7" ht="18.75">
      <c r="A114" s="2"/>
      <c r="B114" s="9" t="str">
        <f t="shared" si="4"/>
        <v/>
      </c>
      <c r="C114" s="3"/>
      <c r="D114" s="14" t="s">
        <v>189</v>
      </c>
      <c r="E114" s="18" t="str">
        <f t="shared" si="5"/>
        <v>黄雷</v>
      </c>
      <c r="F114" s="18" t="e">
        <f t="shared" si="6"/>
        <v>#VALUE!</v>
      </c>
      <c r="G114" t="e">
        <f t="shared" si="7"/>
        <v>#VALUE!</v>
      </c>
    </row>
    <row r="115" spans="1:7" ht="18.75">
      <c r="A115" s="2"/>
      <c r="B115" s="9" t="str">
        <f t="shared" si="4"/>
        <v/>
      </c>
      <c r="C115" s="3"/>
      <c r="D115" s="14" t="s">
        <v>190</v>
      </c>
      <c r="E115" s="18" t="str">
        <f t="shared" si="5"/>
        <v>蒋建忠</v>
      </c>
      <c r="F115" s="18" t="e">
        <f t="shared" si="6"/>
        <v>#VALUE!</v>
      </c>
      <c r="G115" t="e">
        <f t="shared" si="7"/>
        <v>#VALUE!</v>
      </c>
    </row>
    <row r="116" spans="1:7" ht="18.75">
      <c r="A116" s="2"/>
      <c r="B116" s="9" t="str">
        <f t="shared" si="4"/>
        <v/>
      </c>
      <c r="C116" s="3"/>
      <c r="D116" s="14" t="s">
        <v>191</v>
      </c>
      <c r="E116" s="18" t="str">
        <f t="shared" si="5"/>
        <v>沈建军</v>
      </c>
      <c r="F116" s="18" t="e">
        <f t="shared" si="6"/>
        <v>#VALUE!</v>
      </c>
      <c r="G116" t="e">
        <f t="shared" si="7"/>
        <v>#VALUE!</v>
      </c>
    </row>
    <row r="117" spans="1:7" ht="18.75">
      <c r="A117" s="7"/>
      <c r="B117" s="9" t="str">
        <f t="shared" si="4"/>
        <v/>
      </c>
      <c r="C117" s="3"/>
      <c r="D117" s="14" t="s">
        <v>192</v>
      </c>
      <c r="E117" s="18" t="str">
        <f t="shared" si="5"/>
        <v>吕萍</v>
      </c>
      <c r="F117" s="18" t="e">
        <f t="shared" si="6"/>
        <v>#VALUE!</v>
      </c>
      <c r="G117" t="e">
        <f t="shared" si="7"/>
        <v>#VALUE!</v>
      </c>
    </row>
    <row r="118" spans="1:7" ht="18.75">
      <c r="A118" s="7"/>
      <c r="B118" s="9" t="str">
        <f t="shared" si="4"/>
        <v/>
      </c>
      <c r="C118" s="3"/>
      <c r="D118" s="14" t="s">
        <v>193</v>
      </c>
      <c r="E118" s="18" t="str">
        <f t="shared" si="5"/>
        <v>陆苑苑</v>
      </c>
      <c r="F118" s="18" t="e">
        <f t="shared" si="6"/>
        <v>#VALUE!</v>
      </c>
      <c r="G118" t="e">
        <f t="shared" si="7"/>
        <v>#VALUE!</v>
      </c>
    </row>
    <row r="119" spans="1:7" ht="18.75">
      <c r="A119" s="7"/>
      <c r="B119" s="9" t="str">
        <f t="shared" si="4"/>
        <v/>
      </c>
      <c r="C119" s="3"/>
      <c r="D119" s="14" t="s">
        <v>194</v>
      </c>
      <c r="E119" s="18" t="str">
        <f t="shared" si="5"/>
        <v>陈雷</v>
      </c>
      <c r="F119" s="18" t="e">
        <f t="shared" si="6"/>
        <v>#VALUE!</v>
      </c>
      <c r="G119" t="e">
        <f t="shared" si="7"/>
        <v>#VALUE!</v>
      </c>
    </row>
    <row r="120" spans="1:7" ht="18.75">
      <c r="A120" s="7"/>
      <c r="B120" s="9" t="str">
        <f t="shared" si="4"/>
        <v/>
      </c>
      <c r="C120" s="3"/>
      <c r="D120" s="14" t="s">
        <v>195</v>
      </c>
      <c r="E120" s="18" t="str">
        <f t="shared" si="5"/>
        <v>黄爱玲</v>
      </c>
      <c r="F120" s="18" t="e">
        <f t="shared" si="6"/>
        <v>#VALUE!</v>
      </c>
      <c r="G120" t="e">
        <f t="shared" si="7"/>
        <v>#VALUE!</v>
      </c>
    </row>
    <row r="121" spans="1:7" ht="18.75">
      <c r="A121" s="7"/>
      <c r="B121" s="9" t="str">
        <f t="shared" si="4"/>
        <v/>
      </c>
      <c r="C121" s="3"/>
      <c r="D121" s="14" t="s">
        <v>196</v>
      </c>
      <c r="E121" s="18" t="str">
        <f t="shared" si="5"/>
        <v>施旼旻</v>
      </c>
      <c r="F121" s="18" t="e">
        <f t="shared" si="6"/>
        <v>#VALUE!</v>
      </c>
      <c r="G121" t="e">
        <f t="shared" si="7"/>
        <v>#VALUE!</v>
      </c>
    </row>
    <row r="122" spans="1:7" ht="18.75">
      <c r="A122" s="7"/>
      <c r="B122" s="9" t="str">
        <f t="shared" si="4"/>
        <v/>
      </c>
      <c r="C122" s="3"/>
      <c r="D122" s="14" t="s">
        <v>197</v>
      </c>
      <c r="E122" s="18" t="str">
        <f t="shared" si="5"/>
        <v>张奕</v>
      </c>
      <c r="F122" s="18" t="e">
        <f t="shared" si="6"/>
        <v>#VALUE!</v>
      </c>
      <c r="G122" t="e">
        <f t="shared" si="7"/>
        <v>#VALUE!</v>
      </c>
    </row>
    <row r="123" spans="1:7" ht="18.75">
      <c r="A123" s="7"/>
      <c r="B123" s="9" t="str">
        <f t="shared" si="4"/>
        <v/>
      </c>
      <c r="C123" s="3"/>
      <c r="D123" s="14" t="s">
        <v>198</v>
      </c>
      <c r="E123" s="18" t="str">
        <f t="shared" si="5"/>
        <v>陈佳玥</v>
      </c>
      <c r="F123" s="18" t="e">
        <f t="shared" si="6"/>
        <v>#VALUE!</v>
      </c>
      <c r="G123" t="e">
        <f t="shared" si="7"/>
        <v>#VALUE!</v>
      </c>
    </row>
    <row r="124" spans="1:7" ht="18.75">
      <c r="A124" s="7"/>
      <c r="B124" s="9" t="str">
        <f t="shared" si="4"/>
        <v/>
      </c>
      <c r="C124" s="3"/>
      <c r="D124" s="14" t="s">
        <v>199</v>
      </c>
      <c r="E124" s="18" t="str">
        <f t="shared" si="5"/>
        <v>曹维敏</v>
      </c>
      <c r="F124" s="18" t="e">
        <f t="shared" si="6"/>
        <v>#VALUE!</v>
      </c>
      <c r="G124" t="e">
        <f t="shared" si="7"/>
        <v>#VALUE!</v>
      </c>
    </row>
    <row r="125" spans="1:7" ht="18.75">
      <c r="A125" s="7"/>
      <c r="B125" s="9" t="str">
        <f t="shared" si="4"/>
        <v/>
      </c>
      <c r="C125" s="3"/>
      <c r="D125" s="14" t="s">
        <v>200</v>
      </c>
      <c r="E125" s="18" t="str">
        <f t="shared" si="5"/>
        <v>沈英</v>
      </c>
      <c r="F125" s="18" t="e">
        <f t="shared" si="6"/>
        <v>#VALUE!</v>
      </c>
      <c r="G125" t="e">
        <f t="shared" si="7"/>
        <v>#VALUE!</v>
      </c>
    </row>
    <row r="126" spans="1:7" ht="18.75">
      <c r="A126" s="7"/>
      <c r="B126" s="9" t="str">
        <f t="shared" si="4"/>
        <v/>
      </c>
      <c r="C126" s="3"/>
      <c r="D126" s="14" t="s">
        <v>201</v>
      </c>
      <c r="E126" s="18" t="str">
        <f t="shared" si="5"/>
        <v>黄圣洁</v>
      </c>
      <c r="F126" s="18" t="e">
        <f t="shared" si="6"/>
        <v>#VALUE!</v>
      </c>
      <c r="G126" t="e">
        <f t="shared" si="7"/>
        <v>#VALUE!</v>
      </c>
    </row>
    <row r="127" spans="1:7" ht="18.75">
      <c r="A127" s="7"/>
      <c r="B127" s="9" t="str">
        <f t="shared" si="4"/>
        <v/>
      </c>
      <c r="C127" s="3"/>
      <c r="D127" s="14" t="s">
        <v>202</v>
      </c>
      <c r="E127" s="18" t="str">
        <f t="shared" si="5"/>
        <v>丁培红</v>
      </c>
      <c r="F127" s="18" t="e">
        <f t="shared" si="6"/>
        <v>#VALUE!</v>
      </c>
      <c r="G127" t="e">
        <f t="shared" si="7"/>
        <v>#VALUE!</v>
      </c>
    </row>
    <row r="128" spans="1:7" ht="18.75">
      <c r="A128" s="7"/>
      <c r="B128" s="9" t="str">
        <f t="shared" si="4"/>
        <v/>
      </c>
      <c r="C128" s="3"/>
      <c r="D128" s="14" t="s">
        <v>203</v>
      </c>
      <c r="E128" s="18" t="str">
        <f t="shared" si="5"/>
        <v>刘伟</v>
      </c>
      <c r="F128" s="18" t="e">
        <f t="shared" si="6"/>
        <v>#VALUE!</v>
      </c>
      <c r="G128" t="e">
        <f t="shared" si="7"/>
        <v>#VALUE!</v>
      </c>
    </row>
    <row r="129" spans="1:7" ht="18.75">
      <c r="A129" s="7"/>
      <c r="B129" s="9" t="str">
        <f t="shared" si="4"/>
        <v/>
      </c>
      <c r="C129" s="3"/>
      <c r="D129" s="14" t="s">
        <v>204</v>
      </c>
      <c r="E129" s="18" t="str">
        <f t="shared" si="5"/>
        <v>吴琼</v>
      </c>
      <c r="F129" s="18" t="e">
        <f t="shared" si="6"/>
        <v>#VALUE!</v>
      </c>
      <c r="G129" t="e">
        <f t="shared" si="7"/>
        <v>#VALUE!</v>
      </c>
    </row>
    <row r="130" spans="1:7" ht="18.75">
      <c r="A130" s="7"/>
      <c r="B130" s="9" t="str">
        <f t="shared" ref="B130:B193" si="8">TRIM(A130)</f>
        <v/>
      </c>
      <c r="C130" s="3"/>
      <c r="D130" s="14" t="s">
        <v>205</v>
      </c>
      <c r="E130" s="18" t="str">
        <f t="shared" ref="E130:E193" si="9">TRIM(D130)</f>
        <v>张秋华</v>
      </c>
      <c r="F130" s="18" t="e">
        <f t="shared" ref="F130:F193" si="10">LOOKUP(1,IF(ISNUMBER(SEARCH(E130,$B$1:$B$51)),1,""),$C$1:$C$51)</f>
        <v>#VALUE!</v>
      </c>
      <c r="G130" t="e">
        <f t="shared" ref="G130:G193" si="11">SEARCH(E130,B:B)</f>
        <v>#VALUE!</v>
      </c>
    </row>
    <row r="131" spans="1:7" ht="18.75">
      <c r="A131" s="7"/>
      <c r="B131" s="9" t="str">
        <f t="shared" si="8"/>
        <v/>
      </c>
      <c r="C131" s="3"/>
      <c r="D131" s="14" t="s">
        <v>206</v>
      </c>
      <c r="E131" s="18" t="str">
        <f t="shared" si="9"/>
        <v>夏莉</v>
      </c>
      <c r="F131" s="18" t="e">
        <f t="shared" si="10"/>
        <v>#VALUE!</v>
      </c>
      <c r="G131" t="e">
        <f t="shared" si="11"/>
        <v>#VALUE!</v>
      </c>
    </row>
    <row r="132" spans="1:7" ht="18.75">
      <c r="A132" s="1"/>
      <c r="B132" s="9" t="str">
        <f t="shared" si="8"/>
        <v/>
      </c>
      <c r="C132" s="3"/>
      <c r="D132" s="14" t="s">
        <v>207</v>
      </c>
      <c r="E132" s="18" t="str">
        <f t="shared" si="9"/>
        <v>俞坚萍</v>
      </c>
      <c r="F132" s="18" t="e">
        <f t="shared" si="10"/>
        <v>#VALUE!</v>
      </c>
      <c r="G132" t="e">
        <f t="shared" si="11"/>
        <v>#VALUE!</v>
      </c>
    </row>
    <row r="133" spans="1:7" ht="18.75">
      <c r="A133" s="7"/>
      <c r="B133" s="9" t="str">
        <f t="shared" si="8"/>
        <v/>
      </c>
      <c r="C133" s="3"/>
      <c r="D133" s="14" t="s">
        <v>208</v>
      </c>
      <c r="E133" s="18" t="str">
        <f t="shared" si="9"/>
        <v>马啸萍</v>
      </c>
      <c r="F133" s="18" t="e">
        <f t="shared" si="10"/>
        <v>#VALUE!</v>
      </c>
      <c r="G133" t="e">
        <f t="shared" si="11"/>
        <v>#VALUE!</v>
      </c>
    </row>
    <row r="134" spans="1:7" ht="18.75">
      <c r="A134" s="7"/>
      <c r="B134" s="9" t="str">
        <f t="shared" si="8"/>
        <v/>
      </c>
      <c r="C134" s="3"/>
      <c r="D134" s="14" t="s">
        <v>209</v>
      </c>
      <c r="E134" s="18" t="str">
        <f t="shared" si="9"/>
        <v>陆晓敏</v>
      </c>
      <c r="F134" s="18" t="e">
        <f t="shared" si="10"/>
        <v>#VALUE!</v>
      </c>
      <c r="G134" t="e">
        <f t="shared" si="11"/>
        <v>#VALUE!</v>
      </c>
    </row>
    <row r="135" spans="1:7" ht="18.75">
      <c r="A135" s="7"/>
      <c r="B135" s="9" t="str">
        <f t="shared" si="8"/>
        <v/>
      </c>
      <c r="C135" s="3"/>
      <c r="D135" s="14" t="s">
        <v>210</v>
      </c>
      <c r="E135" s="18" t="str">
        <f t="shared" si="9"/>
        <v>朱文瑛</v>
      </c>
      <c r="F135" s="18" t="e">
        <f t="shared" si="10"/>
        <v>#VALUE!</v>
      </c>
      <c r="G135" t="e">
        <f t="shared" si="11"/>
        <v>#VALUE!</v>
      </c>
    </row>
    <row r="136" spans="1:7" ht="18.75">
      <c r="A136" s="7"/>
      <c r="B136" s="9" t="str">
        <f t="shared" si="8"/>
        <v/>
      </c>
      <c r="C136" s="3"/>
      <c r="D136" s="14" t="s">
        <v>211</v>
      </c>
      <c r="E136" s="18" t="str">
        <f t="shared" si="9"/>
        <v>王思涵</v>
      </c>
      <c r="F136" s="18" t="e">
        <f t="shared" si="10"/>
        <v>#VALUE!</v>
      </c>
      <c r="G136" t="e">
        <f t="shared" si="11"/>
        <v>#VALUE!</v>
      </c>
    </row>
    <row r="137" spans="1:7" ht="18.75">
      <c r="A137" s="7"/>
      <c r="B137" s="9" t="str">
        <f t="shared" si="8"/>
        <v/>
      </c>
      <c r="C137" s="3"/>
      <c r="D137" s="14" t="s">
        <v>212</v>
      </c>
      <c r="E137" s="18" t="str">
        <f t="shared" si="9"/>
        <v>吴代宏</v>
      </c>
      <c r="F137" s="18" t="e">
        <f t="shared" si="10"/>
        <v>#VALUE!</v>
      </c>
      <c r="G137" t="e">
        <f t="shared" si="11"/>
        <v>#VALUE!</v>
      </c>
    </row>
    <row r="138" spans="1:7" ht="18.75">
      <c r="A138" s="7"/>
      <c r="B138" s="9" t="str">
        <f t="shared" si="8"/>
        <v/>
      </c>
      <c r="C138" s="3"/>
      <c r="D138" s="14" t="s">
        <v>213</v>
      </c>
      <c r="E138" s="18" t="str">
        <f t="shared" si="9"/>
        <v>周凤明</v>
      </c>
      <c r="F138" s="18" t="e">
        <f t="shared" si="10"/>
        <v>#VALUE!</v>
      </c>
      <c r="G138" t="e">
        <f t="shared" si="11"/>
        <v>#VALUE!</v>
      </c>
    </row>
    <row r="139" spans="1:7" ht="18.75">
      <c r="A139" s="7"/>
      <c r="B139" s="9" t="str">
        <f t="shared" si="8"/>
        <v/>
      </c>
      <c r="C139" s="3"/>
      <c r="D139" s="14" t="s">
        <v>214</v>
      </c>
      <c r="E139" s="18" t="str">
        <f t="shared" si="9"/>
        <v>谢根才</v>
      </c>
      <c r="F139" s="18" t="e">
        <f t="shared" si="10"/>
        <v>#VALUE!</v>
      </c>
      <c r="G139" t="e">
        <f t="shared" si="11"/>
        <v>#VALUE!</v>
      </c>
    </row>
    <row r="140" spans="1:7" ht="18.75">
      <c r="A140" s="7"/>
      <c r="B140" s="9" t="str">
        <f t="shared" si="8"/>
        <v/>
      </c>
      <c r="C140" s="3"/>
      <c r="D140" s="14" t="s">
        <v>215</v>
      </c>
      <c r="E140" s="18" t="str">
        <f t="shared" si="9"/>
        <v>丁庆</v>
      </c>
      <c r="F140" s="18" t="e">
        <f t="shared" si="10"/>
        <v>#VALUE!</v>
      </c>
      <c r="G140" t="e">
        <f t="shared" si="11"/>
        <v>#VALUE!</v>
      </c>
    </row>
    <row r="141" spans="1:7" ht="18.75">
      <c r="A141" s="7"/>
      <c r="B141" s="9" t="str">
        <f t="shared" si="8"/>
        <v/>
      </c>
      <c r="C141" s="3"/>
      <c r="D141" s="14" t="s">
        <v>216</v>
      </c>
      <c r="E141" s="18" t="str">
        <f t="shared" si="9"/>
        <v>孙文君</v>
      </c>
      <c r="F141" s="18" t="e">
        <f t="shared" si="10"/>
        <v>#VALUE!</v>
      </c>
      <c r="G141" t="e">
        <f t="shared" si="11"/>
        <v>#VALUE!</v>
      </c>
    </row>
    <row r="142" spans="1:7" ht="18.75">
      <c r="A142" s="7"/>
      <c r="B142" s="9" t="str">
        <f t="shared" si="8"/>
        <v/>
      </c>
      <c r="C142" s="3"/>
      <c r="D142" s="14" t="s">
        <v>217</v>
      </c>
      <c r="E142" s="18" t="str">
        <f t="shared" si="9"/>
        <v>张一鸣</v>
      </c>
      <c r="F142" s="18" t="e">
        <f t="shared" si="10"/>
        <v>#VALUE!</v>
      </c>
      <c r="G142" t="e">
        <f t="shared" si="11"/>
        <v>#VALUE!</v>
      </c>
    </row>
    <row r="143" spans="1:7" ht="18.75">
      <c r="A143" s="7"/>
      <c r="B143" s="9" t="str">
        <f t="shared" si="8"/>
        <v/>
      </c>
      <c r="C143" s="3"/>
      <c r="D143" s="14" t="s">
        <v>218</v>
      </c>
      <c r="E143" s="18" t="str">
        <f t="shared" si="9"/>
        <v>王晓敏</v>
      </c>
      <c r="F143" s="18" t="e">
        <f t="shared" si="10"/>
        <v>#VALUE!</v>
      </c>
      <c r="G143" t="e">
        <f t="shared" si="11"/>
        <v>#VALUE!</v>
      </c>
    </row>
    <row r="144" spans="1:7" ht="18.75">
      <c r="A144" s="7"/>
      <c r="B144" s="9" t="str">
        <f t="shared" si="8"/>
        <v/>
      </c>
      <c r="C144" s="3"/>
      <c r="D144" s="14" t="s">
        <v>219</v>
      </c>
      <c r="E144" s="18" t="str">
        <f t="shared" si="9"/>
        <v>黄曼莉</v>
      </c>
      <c r="F144" s="18" t="e">
        <f t="shared" si="10"/>
        <v>#VALUE!</v>
      </c>
      <c r="G144" t="e">
        <f t="shared" si="11"/>
        <v>#VALUE!</v>
      </c>
    </row>
    <row r="145" spans="1:7" ht="18.75">
      <c r="A145" s="7"/>
      <c r="B145" s="9" t="str">
        <f t="shared" si="8"/>
        <v/>
      </c>
      <c r="C145" s="3"/>
      <c r="D145" s="14" t="s">
        <v>220</v>
      </c>
      <c r="E145" s="18" t="str">
        <f t="shared" si="9"/>
        <v>林志华</v>
      </c>
      <c r="F145" s="18" t="e">
        <f t="shared" si="10"/>
        <v>#VALUE!</v>
      </c>
      <c r="G145" t="e">
        <f t="shared" si="11"/>
        <v>#VALUE!</v>
      </c>
    </row>
    <row r="146" spans="1:7" ht="18.75">
      <c r="A146" s="7"/>
      <c r="B146" s="9" t="str">
        <f t="shared" si="8"/>
        <v/>
      </c>
      <c r="C146" s="3"/>
      <c r="D146" s="14" t="s">
        <v>221</v>
      </c>
      <c r="E146" s="18" t="str">
        <f t="shared" si="9"/>
        <v>董安月</v>
      </c>
      <c r="F146" s="18" t="e">
        <f t="shared" si="10"/>
        <v>#VALUE!</v>
      </c>
      <c r="G146" t="e">
        <f t="shared" si="11"/>
        <v>#VALUE!</v>
      </c>
    </row>
    <row r="147" spans="1:7" ht="18.75">
      <c r="A147" s="7"/>
      <c r="B147" s="9" t="str">
        <f t="shared" si="8"/>
        <v/>
      </c>
      <c r="C147" s="3"/>
      <c r="D147" s="14" t="s">
        <v>222</v>
      </c>
      <c r="E147" s="18" t="str">
        <f t="shared" si="9"/>
        <v>晏文芳</v>
      </c>
      <c r="F147" s="18" t="e">
        <f t="shared" si="10"/>
        <v>#VALUE!</v>
      </c>
      <c r="G147" t="e">
        <f t="shared" si="11"/>
        <v>#VALUE!</v>
      </c>
    </row>
    <row r="148" spans="1:7" ht="18.75">
      <c r="A148" s="7"/>
      <c r="B148" s="9" t="str">
        <f t="shared" si="8"/>
        <v/>
      </c>
      <c r="C148" s="3"/>
      <c r="D148" s="14" t="s">
        <v>223</v>
      </c>
      <c r="E148" s="18" t="str">
        <f t="shared" si="9"/>
        <v>尚爱华</v>
      </c>
      <c r="F148" s="18" t="e">
        <f t="shared" si="10"/>
        <v>#VALUE!</v>
      </c>
      <c r="G148" t="e">
        <f t="shared" si="11"/>
        <v>#VALUE!</v>
      </c>
    </row>
    <row r="149" spans="1:7" ht="18.75">
      <c r="A149" s="7"/>
      <c r="B149" s="9" t="str">
        <f t="shared" si="8"/>
        <v/>
      </c>
      <c r="C149" s="3"/>
      <c r="D149" s="14" t="s">
        <v>224</v>
      </c>
      <c r="E149" s="18" t="str">
        <f t="shared" si="9"/>
        <v>宗萍萍</v>
      </c>
      <c r="F149" s="18" t="e">
        <f t="shared" si="10"/>
        <v>#VALUE!</v>
      </c>
      <c r="G149" t="e">
        <f t="shared" si="11"/>
        <v>#VALUE!</v>
      </c>
    </row>
    <row r="150" spans="1:7" ht="18.75">
      <c r="A150" s="7"/>
      <c r="B150" s="9" t="str">
        <f t="shared" si="8"/>
        <v/>
      </c>
      <c r="C150" s="3"/>
      <c r="D150" s="14" t="s">
        <v>225</v>
      </c>
      <c r="E150" s="18" t="str">
        <f t="shared" si="9"/>
        <v>史惠岳</v>
      </c>
      <c r="F150" s="18" t="e">
        <f t="shared" si="10"/>
        <v>#VALUE!</v>
      </c>
      <c r="G150" t="e">
        <f t="shared" si="11"/>
        <v>#VALUE!</v>
      </c>
    </row>
    <row r="151" spans="1:7" ht="18.75">
      <c r="A151" s="7"/>
      <c r="B151" s="9" t="str">
        <f t="shared" si="8"/>
        <v/>
      </c>
      <c r="C151" s="3"/>
      <c r="D151" s="14" t="s">
        <v>226</v>
      </c>
      <c r="E151" s="18" t="str">
        <f t="shared" si="9"/>
        <v>张雪芹</v>
      </c>
      <c r="F151" s="18" t="e">
        <f t="shared" si="10"/>
        <v>#VALUE!</v>
      </c>
      <c r="G151" t="e">
        <f t="shared" si="11"/>
        <v>#VALUE!</v>
      </c>
    </row>
    <row r="152" spans="1:7" ht="18.75">
      <c r="A152" s="10"/>
      <c r="B152" s="9" t="str">
        <f t="shared" si="8"/>
        <v/>
      </c>
      <c r="C152" s="3"/>
      <c r="D152" s="14" t="s">
        <v>227</v>
      </c>
      <c r="E152" s="18" t="str">
        <f t="shared" si="9"/>
        <v>张毅</v>
      </c>
      <c r="F152" s="18" t="e">
        <f t="shared" si="10"/>
        <v>#VALUE!</v>
      </c>
      <c r="G152" t="e">
        <f t="shared" si="11"/>
        <v>#VALUE!</v>
      </c>
    </row>
    <row r="153" spans="1:7" ht="18.75">
      <c r="A153" s="7"/>
      <c r="B153" s="9" t="str">
        <f t="shared" si="8"/>
        <v/>
      </c>
      <c r="C153" s="3"/>
      <c r="D153" s="14" t="s">
        <v>228</v>
      </c>
      <c r="E153" s="18" t="str">
        <f t="shared" si="9"/>
        <v>刘进萍</v>
      </c>
      <c r="F153" s="18" t="e">
        <f t="shared" si="10"/>
        <v>#VALUE!</v>
      </c>
      <c r="G153" t="e">
        <f t="shared" si="11"/>
        <v>#VALUE!</v>
      </c>
    </row>
    <row r="154" spans="1:7" ht="18.75">
      <c r="A154" s="9"/>
      <c r="B154" s="9" t="str">
        <f t="shared" si="8"/>
        <v/>
      </c>
      <c r="C154" s="3"/>
      <c r="D154" s="14" t="s">
        <v>229</v>
      </c>
      <c r="E154" s="18" t="str">
        <f t="shared" si="9"/>
        <v>乔珍</v>
      </c>
      <c r="F154" s="18" t="e">
        <f t="shared" si="10"/>
        <v>#VALUE!</v>
      </c>
      <c r="G154" t="e">
        <f t="shared" si="11"/>
        <v>#VALUE!</v>
      </c>
    </row>
    <row r="155" spans="1:7" ht="18.75">
      <c r="A155" s="9"/>
      <c r="B155" s="9" t="str">
        <f t="shared" si="8"/>
        <v/>
      </c>
      <c r="C155" s="3"/>
      <c r="D155" s="14" t="s">
        <v>230</v>
      </c>
      <c r="E155" s="18" t="str">
        <f t="shared" si="9"/>
        <v>顾艳</v>
      </c>
      <c r="F155" s="18" t="e">
        <f t="shared" si="10"/>
        <v>#VALUE!</v>
      </c>
      <c r="G155" t="e">
        <f t="shared" si="11"/>
        <v>#VALUE!</v>
      </c>
    </row>
    <row r="156" spans="1:7" ht="18.75">
      <c r="A156" s="9"/>
      <c r="B156" s="9" t="str">
        <f t="shared" si="8"/>
        <v/>
      </c>
      <c r="C156" s="3"/>
      <c r="D156" s="14" t="s">
        <v>231</v>
      </c>
      <c r="E156" s="18" t="str">
        <f t="shared" si="9"/>
        <v>马海芬</v>
      </c>
      <c r="F156" s="18" t="e">
        <f t="shared" si="10"/>
        <v>#VALUE!</v>
      </c>
      <c r="G156" t="e">
        <f t="shared" si="11"/>
        <v>#VALUE!</v>
      </c>
    </row>
    <row r="157" spans="1:7" ht="18.75">
      <c r="A157" s="9"/>
      <c r="B157" s="9" t="str">
        <f t="shared" si="8"/>
        <v/>
      </c>
      <c r="C157" s="3"/>
      <c r="D157" s="14" t="s">
        <v>232</v>
      </c>
      <c r="E157" s="18" t="str">
        <f t="shared" si="9"/>
        <v>叶思攸</v>
      </c>
      <c r="F157" s="18" t="e">
        <f t="shared" si="10"/>
        <v>#VALUE!</v>
      </c>
      <c r="G157" t="e">
        <f t="shared" si="11"/>
        <v>#VALUE!</v>
      </c>
    </row>
    <row r="158" spans="1:7" ht="18.75">
      <c r="A158" s="5"/>
      <c r="B158" s="9" t="str">
        <f t="shared" si="8"/>
        <v/>
      </c>
      <c r="C158" s="3"/>
      <c r="D158" s="14" t="s">
        <v>233</v>
      </c>
      <c r="E158" s="18" t="str">
        <f t="shared" si="9"/>
        <v>顾晓雯</v>
      </c>
      <c r="F158" s="18" t="e">
        <f t="shared" si="10"/>
        <v>#VALUE!</v>
      </c>
      <c r="G158" t="e">
        <f t="shared" si="11"/>
        <v>#VALUE!</v>
      </c>
    </row>
    <row r="159" spans="1:7" ht="18.75">
      <c r="A159" s="8"/>
      <c r="B159" s="9" t="str">
        <f t="shared" si="8"/>
        <v/>
      </c>
      <c r="C159" s="3"/>
      <c r="D159" s="14" t="s">
        <v>234</v>
      </c>
      <c r="E159" s="18" t="str">
        <f t="shared" si="9"/>
        <v>屈若愚</v>
      </c>
      <c r="F159" s="18" t="e">
        <f t="shared" si="10"/>
        <v>#VALUE!</v>
      </c>
      <c r="G159" t="e">
        <f t="shared" si="11"/>
        <v>#VALUE!</v>
      </c>
    </row>
    <row r="160" spans="1:7" ht="18.75">
      <c r="A160" s="6"/>
      <c r="B160" s="9" t="str">
        <f t="shared" si="8"/>
        <v/>
      </c>
      <c r="C160" s="3"/>
      <c r="D160" s="14" t="s">
        <v>235</v>
      </c>
      <c r="E160" s="18" t="str">
        <f t="shared" si="9"/>
        <v>盛丽</v>
      </c>
      <c r="F160" s="18" t="e">
        <f t="shared" si="10"/>
        <v>#VALUE!</v>
      </c>
      <c r="G160" t="e">
        <f t="shared" si="11"/>
        <v>#VALUE!</v>
      </c>
    </row>
    <row r="161" spans="1:7" ht="18.75">
      <c r="A161" s="6"/>
      <c r="B161" s="9" t="str">
        <f t="shared" si="8"/>
        <v/>
      </c>
      <c r="C161" s="3"/>
      <c r="D161" s="14" t="s">
        <v>236</v>
      </c>
      <c r="E161" s="18" t="str">
        <f t="shared" si="9"/>
        <v>汪爱娣</v>
      </c>
      <c r="F161" s="18" t="e">
        <f t="shared" si="10"/>
        <v>#VALUE!</v>
      </c>
      <c r="G161" t="e">
        <f t="shared" si="11"/>
        <v>#VALUE!</v>
      </c>
    </row>
    <row r="162" spans="1:7" ht="18.75">
      <c r="A162" s="6"/>
      <c r="B162" s="9" t="str">
        <f t="shared" si="8"/>
        <v/>
      </c>
      <c r="C162" s="3"/>
      <c r="D162" s="14" t="s">
        <v>237</v>
      </c>
      <c r="E162" s="18" t="str">
        <f t="shared" si="9"/>
        <v>黄艳丽</v>
      </c>
      <c r="F162" s="18" t="e">
        <f t="shared" si="10"/>
        <v>#VALUE!</v>
      </c>
      <c r="G162" t="e">
        <f t="shared" si="11"/>
        <v>#VALUE!</v>
      </c>
    </row>
    <row r="163" spans="1:7" ht="18.75">
      <c r="A163" s="2"/>
      <c r="B163" s="9" t="str">
        <f t="shared" si="8"/>
        <v/>
      </c>
      <c r="C163" s="3"/>
      <c r="D163" s="14" t="s">
        <v>238</v>
      </c>
      <c r="E163" s="18" t="str">
        <f t="shared" si="9"/>
        <v>王尊禄</v>
      </c>
      <c r="F163" s="18" t="e">
        <f t="shared" si="10"/>
        <v>#VALUE!</v>
      </c>
      <c r="G163" t="e">
        <f t="shared" si="11"/>
        <v>#VALUE!</v>
      </c>
    </row>
    <row r="164" spans="1:7" ht="18.75">
      <c r="A164" s="2"/>
      <c r="B164" s="9" t="str">
        <f t="shared" si="8"/>
        <v/>
      </c>
      <c r="C164" s="3"/>
      <c r="D164" s="14" t="s">
        <v>239</v>
      </c>
      <c r="E164" s="18" t="str">
        <f t="shared" si="9"/>
        <v>李颖</v>
      </c>
      <c r="F164" s="18" t="e">
        <f t="shared" si="10"/>
        <v>#VALUE!</v>
      </c>
      <c r="G164" t="e">
        <f t="shared" si="11"/>
        <v>#VALUE!</v>
      </c>
    </row>
    <row r="165" spans="1:7" ht="18.75">
      <c r="A165" s="2"/>
      <c r="B165" s="9" t="str">
        <f t="shared" si="8"/>
        <v/>
      </c>
      <c r="C165" s="3"/>
      <c r="D165" s="14" t="s">
        <v>240</v>
      </c>
      <c r="E165" s="18" t="str">
        <f t="shared" si="9"/>
        <v>姚小燕</v>
      </c>
      <c r="F165" s="18" t="e">
        <f t="shared" si="10"/>
        <v>#VALUE!</v>
      </c>
      <c r="G165" t="e">
        <f t="shared" si="11"/>
        <v>#VALUE!</v>
      </c>
    </row>
    <row r="166" spans="1:7" ht="18.75">
      <c r="A166" s="2"/>
      <c r="B166" s="9" t="str">
        <f t="shared" si="8"/>
        <v/>
      </c>
      <c r="C166" s="3"/>
      <c r="D166" s="14" t="s">
        <v>241</v>
      </c>
      <c r="E166" s="18" t="str">
        <f t="shared" si="9"/>
        <v>秦桂芳</v>
      </c>
      <c r="F166" s="18" t="e">
        <f t="shared" si="10"/>
        <v>#VALUE!</v>
      </c>
      <c r="G166" t="e">
        <f t="shared" si="11"/>
        <v>#VALUE!</v>
      </c>
    </row>
    <row r="167" spans="1:7" ht="18.75">
      <c r="A167" s="2"/>
      <c r="B167" s="9" t="str">
        <f t="shared" si="8"/>
        <v/>
      </c>
      <c r="C167" s="3"/>
      <c r="D167" s="14" t="s">
        <v>242</v>
      </c>
      <c r="E167" s="18" t="str">
        <f t="shared" si="9"/>
        <v>黄生贤</v>
      </c>
      <c r="F167" s="18" t="e">
        <f t="shared" si="10"/>
        <v>#VALUE!</v>
      </c>
      <c r="G167" t="e">
        <f t="shared" si="11"/>
        <v>#VALUE!</v>
      </c>
    </row>
    <row r="168" spans="1:7" ht="18.75">
      <c r="A168" s="7"/>
      <c r="B168" s="9" t="str">
        <f t="shared" si="8"/>
        <v/>
      </c>
      <c r="C168" s="3"/>
      <c r="D168" s="14" t="s">
        <v>243</v>
      </c>
      <c r="E168" s="18" t="str">
        <f t="shared" si="9"/>
        <v>李璇</v>
      </c>
      <c r="F168" s="18" t="e">
        <f t="shared" si="10"/>
        <v>#VALUE!</v>
      </c>
      <c r="G168" t="e">
        <f t="shared" si="11"/>
        <v>#VALUE!</v>
      </c>
    </row>
    <row r="169" spans="1:7" ht="18.75">
      <c r="A169" s="7"/>
      <c r="B169" s="9" t="str">
        <f t="shared" si="8"/>
        <v/>
      </c>
      <c r="C169" s="3"/>
      <c r="D169" s="14" t="s">
        <v>244</v>
      </c>
      <c r="E169" s="18" t="str">
        <f t="shared" si="9"/>
        <v>高海中</v>
      </c>
      <c r="F169" s="18" t="e">
        <f t="shared" si="10"/>
        <v>#VALUE!</v>
      </c>
      <c r="G169" t="e">
        <f t="shared" si="11"/>
        <v>#VALUE!</v>
      </c>
    </row>
    <row r="170" spans="1:7" ht="18.75">
      <c r="A170" s="7"/>
      <c r="B170" s="9" t="str">
        <f t="shared" si="8"/>
        <v/>
      </c>
      <c r="C170" s="3"/>
      <c r="D170" s="14" t="s">
        <v>245</v>
      </c>
      <c r="E170" s="18" t="str">
        <f t="shared" si="9"/>
        <v>池伟</v>
      </c>
      <c r="F170" s="18" t="e">
        <f t="shared" si="10"/>
        <v>#VALUE!</v>
      </c>
      <c r="G170" t="e">
        <f t="shared" si="11"/>
        <v>#VALUE!</v>
      </c>
    </row>
    <row r="171" spans="1:7" ht="18.75">
      <c r="A171" s="7"/>
      <c r="B171" s="9" t="str">
        <f t="shared" si="8"/>
        <v/>
      </c>
      <c r="C171" s="3"/>
      <c r="D171" s="14" t="s">
        <v>246</v>
      </c>
      <c r="E171" s="18" t="str">
        <f t="shared" si="9"/>
        <v>王萃山</v>
      </c>
      <c r="F171" s="18" t="e">
        <f t="shared" si="10"/>
        <v>#VALUE!</v>
      </c>
      <c r="G171" t="e">
        <f t="shared" si="11"/>
        <v>#VALUE!</v>
      </c>
    </row>
    <row r="172" spans="1:7" ht="18.75">
      <c r="A172" s="7"/>
      <c r="B172" s="9" t="str">
        <f t="shared" si="8"/>
        <v/>
      </c>
      <c r="C172" s="3"/>
      <c r="D172" s="14" t="s">
        <v>247</v>
      </c>
      <c r="E172" s="18" t="str">
        <f t="shared" si="9"/>
        <v>蒋春妹</v>
      </c>
      <c r="F172" s="18" t="e">
        <f t="shared" si="10"/>
        <v>#VALUE!</v>
      </c>
      <c r="G172" t="e">
        <f t="shared" si="11"/>
        <v>#VALUE!</v>
      </c>
    </row>
    <row r="173" spans="1:7" ht="18.75">
      <c r="A173" s="7"/>
      <c r="B173" s="9" t="str">
        <f t="shared" si="8"/>
        <v/>
      </c>
      <c r="C173" s="3"/>
      <c r="D173" s="14" t="s">
        <v>248</v>
      </c>
      <c r="E173" s="18" t="str">
        <f t="shared" si="9"/>
        <v>马安伦</v>
      </c>
      <c r="F173" s="18" t="e">
        <f t="shared" si="10"/>
        <v>#VALUE!</v>
      </c>
      <c r="G173" t="e">
        <f t="shared" si="11"/>
        <v>#VALUE!</v>
      </c>
    </row>
    <row r="174" spans="1:7" ht="18.75">
      <c r="A174" s="7"/>
      <c r="B174" s="9" t="str">
        <f t="shared" si="8"/>
        <v/>
      </c>
      <c r="C174" s="3"/>
      <c r="D174" s="14" t="s">
        <v>249</v>
      </c>
      <c r="E174" s="18" t="str">
        <f t="shared" si="9"/>
        <v>蒲明霞</v>
      </c>
      <c r="F174" s="18" t="e">
        <f t="shared" si="10"/>
        <v>#VALUE!</v>
      </c>
      <c r="G174" t="e">
        <f t="shared" si="11"/>
        <v>#VALUE!</v>
      </c>
    </row>
    <row r="175" spans="1:7" ht="18.75">
      <c r="A175" s="7"/>
      <c r="B175" s="9" t="str">
        <f t="shared" si="8"/>
        <v/>
      </c>
      <c r="C175" s="3"/>
      <c r="D175" s="14" t="s">
        <v>250</v>
      </c>
      <c r="E175" s="18" t="str">
        <f t="shared" si="9"/>
        <v>方敏华</v>
      </c>
      <c r="F175" s="18" t="e">
        <f t="shared" si="10"/>
        <v>#VALUE!</v>
      </c>
      <c r="G175" t="e">
        <f t="shared" si="11"/>
        <v>#VALUE!</v>
      </c>
    </row>
    <row r="176" spans="1:7" ht="18.75">
      <c r="A176" s="7"/>
      <c r="B176" s="9" t="str">
        <f t="shared" si="8"/>
        <v/>
      </c>
      <c r="C176" s="3"/>
      <c r="D176" s="14" t="s">
        <v>251</v>
      </c>
      <c r="E176" s="18" t="str">
        <f t="shared" si="9"/>
        <v>何秋云</v>
      </c>
      <c r="F176" s="18" t="e">
        <f t="shared" si="10"/>
        <v>#VALUE!</v>
      </c>
      <c r="G176" t="e">
        <f t="shared" si="11"/>
        <v>#VALUE!</v>
      </c>
    </row>
    <row r="177" spans="1:7" ht="18.75">
      <c r="A177" s="7"/>
      <c r="B177" s="9" t="str">
        <f t="shared" si="8"/>
        <v/>
      </c>
      <c r="C177" s="3"/>
      <c r="D177" s="14" t="s">
        <v>252</v>
      </c>
      <c r="E177" s="18" t="str">
        <f t="shared" si="9"/>
        <v>夏艳佳</v>
      </c>
      <c r="F177" s="18" t="e">
        <f t="shared" si="10"/>
        <v>#VALUE!</v>
      </c>
      <c r="G177" t="e">
        <f t="shared" si="11"/>
        <v>#VALUE!</v>
      </c>
    </row>
    <row r="178" spans="1:7" ht="18.75">
      <c r="A178" s="7"/>
      <c r="B178" s="9" t="str">
        <f t="shared" si="8"/>
        <v/>
      </c>
      <c r="C178" s="3"/>
      <c r="D178" s="14" t="s">
        <v>253</v>
      </c>
      <c r="E178" s="18" t="str">
        <f t="shared" si="9"/>
        <v>梅莹慧</v>
      </c>
      <c r="F178" s="18" t="e">
        <f t="shared" si="10"/>
        <v>#VALUE!</v>
      </c>
      <c r="G178" t="e">
        <f t="shared" si="11"/>
        <v>#VALUE!</v>
      </c>
    </row>
    <row r="179" spans="1:7" ht="18.75">
      <c r="A179" s="7"/>
      <c r="B179" s="9" t="str">
        <f t="shared" si="8"/>
        <v/>
      </c>
      <c r="C179" s="3"/>
      <c r="D179" s="14" t="s">
        <v>254</v>
      </c>
      <c r="E179" s="18" t="str">
        <f t="shared" si="9"/>
        <v>严耀军</v>
      </c>
      <c r="F179" s="18" t="e">
        <f t="shared" si="10"/>
        <v>#VALUE!</v>
      </c>
      <c r="G179" t="e">
        <f t="shared" si="11"/>
        <v>#VALUE!</v>
      </c>
    </row>
    <row r="180" spans="1:7" ht="18.75">
      <c r="A180" s="7"/>
      <c r="B180" s="9" t="str">
        <f t="shared" si="8"/>
        <v/>
      </c>
      <c r="C180" s="3"/>
      <c r="D180" s="14" t="s">
        <v>255</v>
      </c>
      <c r="E180" s="18" t="str">
        <f t="shared" si="9"/>
        <v>曹慧清</v>
      </c>
      <c r="F180" s="18" t="e">
        <f t="shared" si="10"/>
        <v>#VALUE!</v>
      </c>
      <c r="G180" t="e">
        <f t="shared" si="11"/>
        <v>#VALUE!</v>
      </c>
    </row>
    <row r="181" spans="1:7" ht="18.75">
      <c r="A181" s="7"/>
      <c r="B181" s="9" t="str">
        <f t="shared" si="8"/>
        <v/>
      </c>
      <c r="C181" s="3"/>
      <c r="D181" s="14" t="s">
        <v>256</v>
      </c>
      <c r="E181" s="18" t="str">
        <f t="shared" si="9"/>
        <v>刘敏</v>
      </c>
      <c r="F181" s="18" t="e">
        <f t="shared" si="10"/>
        <v>#VALUE!</v>
      </c>
      <c r="G181" t="e">
        <f t="shared" si="11"/>
        <v>#VALUE!</v>
      </c>
    </row>
    <row r="182" spans="1:7" ht="18.75">
      <c r="A182" s="7"/>
      <c r="B182" s="9" t="str">
        <f t="shared" si="8"/>
        <v/>
      </c>
      <c r="C182" s="3"/>
      <c r="D182" s="14" t="s">
        <v>257</v>
      </c>
      <c r="E182" s="18" t="str">
        <f t="shared" si="9"/>
        <v>王双</v>
      </c>
      <c r="F182" s="18" t="e">
        <f t="shared" si="10"/>
        <v>#VALUE!</v>
      </c>
      <c r="G182" t="e">
        <f t="shared" si="11"/>
        <v>#VALUE!</v>
      </c>
    </row>
    <row r="183" spans="1:7" ht="18.75">
      <c r="A183" s="1"/>
      <c r="B183" s="9" t="str">
        <f t="shared" si="8"/>
        <v/>
      </c>
      <c r="C183" s="3"/>
      <c r="D183" s="14" t="s">
        <v>258</v>
      </c>
      <c r="E183" s="18" t="str">
        <f t="shared" si="9"/>
        <v>俞晓静</v>
      </c>
      <c r="F183" s="18" t="e">
        <f t="shared" si="10"/>
        <v>#VALUE!</v>
      </c>
      <c r="G183" t="e">
        <f t="shared" si="11"/>
        <v>#VALUE!</v>
      </c>
    </row>
    <row r="184" spans="1:7" ht="18.75">
      <c r="A184" s="7"/>
      <c r="B184" s="9" t="str">
        <f t="shared" si="8"/>
        <v/>
      </c>
      <c r="C184" s="3"/>
      <c r="D184" s="14" t="s">
        <v>259</v>
      </c>
      <c r="E184" s="18" t="str">
        <f t="shared" si="9"/>
        <v>徐晖</v>
      </c>
      <c r="F184" s="18" t="e">
        <f t="shared" si="10"/>
        <v>#VALUE!</v>
      </c>
      <c r="G184" t="e">
        <f t="shared" si="11"/>
        <v>#VALUE!</v>
      </c>
    </row>
    <row r="185" spans="1:7" ht="18.75">
      <c r="A185" s="7"/>
      <c r="B185" s="9" t="str">
        <f t="shared" si="8"/>
        <v/>
      </c>
      <c r="C185" s="3"/>
      <c r="D185" s="14" t="s">
        <v>260</v>
      </c>
      <c r="E185" s="18" t="str">
        <f t="shared" si="9"/>
        <v>李海元</v>
      </c>
      <c r="F185" s="18" t="e">
        <f t="shared" si="10"/>
        <v>#VALUE!</v>
      </c>
      <c r="G185" t="e">
        <f t="shared" si="11"/>
        <v>#VALUE!</v>
      </c>
    </row>
    <row r="186" spans="1:7" ht="18.75">
      <c r="A186" s="7"/>
      <c r="B186" s="9" t="str">
        <f t="shared" si="8"/>
        <v/>
      </c>
      <c r="C186" s="3"/>
      <c r="D186" s="14" t="s">
        <v>261</v>
      </c>
      <c r="E186" s="18" t="str">
        <f t="shared" si="9"/>
        <v>朱宇霞</v>
      </c>
      <c r="F186" s="18" t="e">
        <f t="shared" si="10"/>
        <v>#VALUE!</v>
      </c>
      <c r="G186" t="e">
        <f t="shared" si="11"/>
        <v>#VALUE!</v>
      </c>
    </row>
    <row r="187" spans="1:7" ht="18.75">
      <c r="A187" s="7"/>
      <c r="B187" s="9" t="str">
        <f t="shared" si="8"/>
        <v/>
      </c>
      <c r="C187" s="3"/>
      <c r="D187" s="14" t="s">
        <v>262</v>
      </c>
      <c r="E187" s="18" t="str">
        <f t="shared" si="9"/>
        <v>杨金蓉</v>
      </c>
      <c r="F187" s="18" t="e">
        <f t="shared" si="10"/>
        <v>#VALUE!</v>
      </c>
      <c r="G187" t="e">
        <f t="shared" si="11"/>
        <v>#VALUE!</v>
      </c>
    </row>
    <row r="188" spans="1:7" ht="18.75">
      <c r="A188" s="7"/>
      <c r="B188" s="9" t="str">
        <f t="shared" si="8"/>
        <v/>
      </c>
      <c r="C188" s="3"/>
      <c r="D188" s="14" t="s">
        <v>263</v>
      </c>
      <c r="E188" s="18" t="str">
        <f t="shared" si="9"/>
        <v>顾羽婷</v>
      </c>
      <c r="F188" s="18" t="e">
        <f t="shared" si="10"/>
        <v>#VALUE!</v>
      </c>
      <c r="G188" t="e">
        <f t="shared" si="11"/>
        <v>#VALUE!</v>
      </c>
    </row>
    <row r="189" spans="1:7" ht="18.75">
      <c r="A189" s="7"/>
      <c r="B189" s="9" t="str">
        <f t="shared" si="8"/>
        <v/>
      </c>
      <c r="C189" s="3"/>
      <c r="D189" s="14" t="s">
        <v>264</v>
      </c>
      <c r="E189" s="18" t="str">
        <f t="shared" si="9"/>
        <v>彭仙元</v>
      </c>
      <c r="F189" s="18" t="e">
        <f t="shared" si="10"/>
        <v>#VALUE!</v>
      </c>
      <c r="G189" t="e">
        <f t="shared" si="11"/>
        <v>#VALUE!</v>
      </c>
    </row>
    <row r="190" spans="1:7" ht="18.75">
      <c r="A190" s="7"/>
      <c r="B190" s="9" t="str">
        <f t="shared" si="8"/>
        <v/>
      </c>
      <c r="C190" s="3"/>
      <c r="D190" s="14" t="s">
        <v>265</v>
      </c>
      <c r="E190" s="18" t="str">
        <f t="shared" si="9"/>
        <v>姜圣丽</v>
      </c>
      <c r="F190" s="18" t="e">
        <f t="shared" si="10"/>
        <v>#VALUE!</v>
      </c>
      <c r="G190" t="e">
        <f t="shared" si="11"/>
        <v>#VALUE!</v>
      </c>
    </row>
    <row r="191" spans="1:7" ht="18.75">
      <c r="A191" s="7"/>
      <c r="B191" s="9" t="str">
        <f t="shared" si="8"/>
        <v/>
      </c>
      <c r="C191" s="3"/>
      <c r="D191" s="14" t="s">
        <v>266</v>
      </c>
      <c r="E191" s="18" t="str">
        <f t="shared" si="9"/>
        <v>王晓艳</v>
      </c>
      <c r="F191" s="18" t="e">
        <f t="shared" si="10"/>
        <v>#VALUE!</v>
      </c>
      <c r="G191" t="e">
        <f t="shared" si="11"/>
        <v>#VALUE!</v>
      </c>
    </row>
    <row r="192" spans="1:7" ht="18.75">
      <c r="A192" s="7"/>
      <c r="B192" s="9" t="str">
        <f t="shared" si="8"/>
        <v/>
      </c>
      <c r="C192" s="3"/>
      <c r="D192" s="14" t="s">
        <v>267</v>
      </c>
      <c r="E192" s="18" t="str">
        <f t="shared" si="9"/>
        <v>甘四珍</v>
      </c>
      <c r="F192" s="18" t="e">
        <f t="shared" si="10"/>
        <v>#VALUE!</v>
      </c>
      <c r="G192" t="e">
        <f t="shared" si="11"/>
        <v>#VALUE!</v>
      </c>
    </row>
    <row r="193" spans="1:7" ht="18.75">
      <c r="A193" s="7"/>
      <c r="B193" s="9" t="str">
        <f t="shared" si="8"/>
        <v/>
      </c>
      <c r="C193" s="3"/>
      <c r="D193" s="14" t="s">
        <v>268</v>
      </c>
      <c r="E193" s="18" t="str">
        <f t="shared" si="9"/>
        <v>李燕</v>
      </c>
      <c r="F193" s="18" t="e">
        <f t="shared" si="10"/>
        <v>#VALUE!</v>
      </c>
      <c r="G193" t="e">
        <f t="shared" si="11"/>
        <v>#VALUE!</v>
      </c>
    </row>
    <row r="194" spans="1:7" ht="18.75">
      <c r="A194" s="7"/>
      <c r="B194" s="9" t="str">
        <f t="shared" ref="B194:B257" si="12">TRIM(A194)</f>
        <v/>
      </c>
      <c r="C194" s="3"/>
      <c r="D194" s="14" t="s">
        <v>269</v>
      </c>
      <c r="E194" s="18" t="str">
        <f t="shared" ref="E194:E257" si="13">TRIM(D194)</f>
        <v>马郁琦</v>
      </c>
      <c r="F194" s="18" t="e">
        <f t="shared" ref="F194:F257" si="14">LOOKUP(1,IF(ISNUMBER(SEARCH(E194,$B$1:$B$51)),1,""),$C$1:$C$51)</f>
        <v>#VALUE!</v>
      </c>
      <c r="G194" t="e">
        <f t="shared" ref="G194:G257" si="15">SEARCH(E194,B:B)</f>
        <v>#VALUE!</v>
      </c>
    </row>
    <row r="195" spans="1:7" ht="18.75">
      <c r="A195" s="7"/>
      <c r="B195" s="9" t="str">
        <f t="shared" si="12"/>
        <v/>
      </c>
      <c r="C195" s="3"/>
      <c r="D195" s="14" t="s">
        <v>270</v>
      </c>
      <c r="E195" s="18" t="str">
        <f t="shared" si="13"/>
        <v>王礼文</v>
      </c>
      <c r="F195" s="18" t="e">
        <f t="shared" si="14"/>
        <v>#VALUE!</v>
      </c>
      <c r="G195" t="e">
        <f t="shared" si="15"/>
        <v>#VALUE!</v>
      </c>
    </row>
    <row r="196" spans="1:7" ht="18.75">
      <c r="A196" s="7"/>
      <c r="B196" s="9" t="str">
        <f t="shared" si="12"/>
        <v/>
      </c>
      <c r="C196" s="3"/>
      <c r="D196" s="14" t="s">
        <v>271</v>
      </c>
      <c r="E196" s="18" t="str">
        <f t="shared" si="13"/>
        <v>何忠蓉</v>
      </c>
      <c r="F196" s="18" t="e">
        <f t="shared" si="14"/>
        <v>#VALUE!</v>
      </c>
      <c r="G196" t="e">
        <f t="shared" si="15"/>
        <v>#VALUE!</v>
      </c>
    </row>
    <row r="197" spans="1:7" ht="18.75">
      <c r="A197" s="7"/>
      <c r="B197" s="9" t="str">
        <f t="shared" si="12"/>
        <v/>
      </c>
      <c r="C197" s="3"/>
      <c r="D197" s="14" t="s">
        <v>272</v>
      </c>
      <c r="E197" s="18" t="str">
        <f t="shared" si="13"/>
        <v>董寿生</v>
      </c>
      <c r="F197" s="18" t="e">
        <f t="shared" si="14"/>
        <v>#VALUE!</v>
      </c>
      <c r="G197" t="e">
        <f t="shared" si="15"/>
        <v>#VALUE!</v>
      </c>
    </row>
    <row r="198" spans="1:7" ht="18.75">
      <c r="A198" s="7"/>
      <c r="B198" s="9" t="str">
        <f t="shared" si="12"/>
        <v/>
      </c>
      <c r="C198" s="3"/>
      <c r="D198" s="14" t="s">
        <v>273</v>
      </c>
      <c r="E198" s="18" t="str">
        <f t="shared" si="13"/>
        <v>孙瑀</v>
      </c>
      <c r="F198" s="18" t="e">
        <f t="shared" si="14"/>
        <v>#VALUE!</v>
      </c>
      <c r="G198" t="e">
        <f t="shared" si="15"/>
        <v>#VALUE!</v>
      </c>
    </row>
    <row r="199" spans="1:7" ht="18.75">
      <c r="A199" s="7"/>
      <c r="B199" s="9" t="str">
        <f t="shared" si="12"/>
        <v/>
      </c>
      <c r="C199" s="3"/>
      <c r="D199" s="14" t="s">
        <v>274</v>
      </c>
      <c r="E199" s="18" t="str">
        <f t="shared" si="13"/>
        <v>刘艳娟</v>
      </c>
      <c r="F199" s="18" t="e">
        <f t="shared" si="14"/>
        <v>#VALUE!</v>
      </c>
      <c r="G199" t="e">
        <f t="shared" si="15"/>
        <v>#VALUE!</v>
      </c>
    </row>
    <row r="200" spans="1:7" ht="18.75">
      <c r="A200" s="7"/>
      <c r="B200" s="9" t="str">
        <f t="shared" si="12"/>
        <v/>
      </c>
      <c r="C200" s="3"/>
      <c r="D200" s="14" t="s">
        <v>275</v>
      </c>
      <c r="E200" s="18" t="str">
        <f t="shared" si="13"/>
        <v>陈洁洁</v>
      </c>
      <c r="F200" s="18" t="e">
        <f t="shared" si="14"/>
        <v>#VALUE!</v>
      </c>
      <c r="G200" t="e">
        <f t="shared" si="15"/>
        <v>#VALUE!</v>
      </c>
    </row>
    <row r="201" spans="1:7" ht="18.75">
      <c r="A201" s="7"/>
      <c r="B201" s="9" t="str">
        <f t="shared" si="12"/>
        <v/>
      </c>
      <c r="C201" s="3"/>
      <c r="D201" s="14" t="s">
        <v>276</v>
      </c>
      <c r="E201" s="18" t="str">
        <f t="shared" si="13"/>
        <v>张倩雯</v>
      </c>
      <c r="F201" s="18" t="e">
        <f t="shared" si="14"/>
        <v>#VALUE!</v>
      </c>
      <c r="G201" t="e">
        <f t="shared" si="15"/>
        <v>#VALUE!</v>
      </c>
    </row>
    <row r="202" spans="1:7" ht="18.75">
      <c r="A202" s="7"/>
      <c r="B202" s="9" t="str">
        <f t="shared" si="12"/>
        <v/>
      </c>
      <c r="C202" s="3"/>
      <c r="D202" s="14" t="s">
        <v>277</v>
      </c>
      <c r="E202" s="18" t="str">
        <f t="shared" si="13"/>
        <v>卫佳捷</v>
      </c>
      <c r="F202" s="18" t="e">
        <f t="shared" si="14"/>
        <v>#VALUE!</v>
      </c>
      <c r="G202" t="e">
        <f t="shared" si="15"/>
        <v>#VALUE!</v>
      </c>
    </row>
    <row r="203" spans="1:7" ht="18.75">
      <c r="A203" s="10"/>
      <c r="B203" s="9" t="str">
        <f t="shared" si="12"/>
        <v/>
      </c>
      <c r="C203" s="3"/>
      <c r="D203" s="14" t="s">
        <v>278</v>
      </c>
      <c r="E203" s="18" t="str">
        <f t="shared" si="13"/>
        <v>赵海燕</v>
      </c>
      <c r="F203" s="18" t="e">
        <f t="shared" si="14"/>
        <v>#VALUE!</v>
      </c>
      <c r="G203" t="e">
        <f t="shared" si="15"/>
        <v>#VALUE!</v>
      </c>
    </row>
    <row r="204" spans="1:7" ht="18.75">
      <c r="A204" s="7"/>
      <c r="B204" s="9" t="str">
        <f t="shared" si="12"/>
        <v/>
      </c>
      <c r="C204" s="3"/>
      <c r="D204" s="14" t="s">
        <v>279</v>
      </c>
      <c r="E204" s="18" t="str">
        <f t="shared" si="13"/>
        <v>陈施思</v>
      </c>
      <c r="F204" s="18" t="e">
        <f t="shared" si="14"/>
        <v>#VALUE!</v>
      </c>
      <c r="G204" t="e">
        <f t="shared" si="15"/>
        <v>#VALUE!</v>
      </c>
    </row>
    <row r="205" spans="1:7" ht="18.75">
      <c r="A205" s="9"/>
      <c r="B205" s="9" t="str">
        <f t="shared" si="12"/>
        <v/>
      </c>
      <c r="C205" s="3"/>
      <c r="D205" s="14" t="s">
        <v>280</v>
      </c>
      <c r="E205" s="18" t="str">
        <f t="shared" si="13"/>
        <v>聂运琴</v>
      </c>
      <c r="F205" s="18" t="e">
        <f t="shared" si="14"/>
        <v>#VALUE!</v>
      </c>
      <c r="G205" t="e">
        <f t="shared" si="15"/>
        <v>#VALUE!</v>
      </c>
    </row>
    <row r="206" spans="1:7" ht="18.75">
      <c r="A206" s="9"/>
      <c r="B206" s="9" t="str">
        <f t="shared" si="12"/>
        <v/>
      </c>
      <c r="C206" s="3"/>
      <c r="D206" s="14" t="s">
        <v>281</v>
      </c>
      <c r="E206" s="18" t="str">
        <f t="shared" si="13"/>
        <v>金慧英</v>
      </c>
      <c r="F206" s="18" t="e">
        <f t="shared" si="14"/>
        <v>#VALUE!</v>
      </c>
      <c r="G206" t="e">
        <f t="shared" si="15"/>
        <v>#VALUE!</v>
      </c>
    </row>
    <row r="207" spans="1:7" ht="18.75">
      <c r="A207" s="9"/>
      <c r="B207" s="9" t="str">
        <f t="shared" si="12"/>
        <v/>
      </c>
      <c r="C207" s="3"/>
      <c r="D207" s="14" t="s">
        <v>282</v>
      </c>
      <c r="E207" s="18" t="str">
        <f t="shared" si="13"/>
        <v>唐霞</v>
      </c>
      <c r="F207" s="18" t="e">
        <f t="shared" si="14"/>
        <v>#VALUE!</v>
      </c>
      <c r="G207" t="e">
        <f t="shared" si="15"/>
        <v>#VALUE!</v>
      </c>
    </row>
    <row r="208" spans="1:7" ht="18.75">
      <c r="A208" s="9"/>
      <c r="B208" s="9" t="str">
        <f t="shared" si="12"/>
        <v/>
      </c>
      <c r="C208" s="3"/>
      <c r="D208" s="14" t="s">
        <v>283</v>
      </c>
      <c r="E208" s="18" t="str">
        <f t="shared" si="13"/>
        <v>俞瑜</v>
      </c>
      <c r="F208" s="18" t="e">
        <f t="shared" si="14"/>
        <v>#VALUE!</v>
      </c>
      <c r="G208" t="e">
        <f t="shared" si="15"/>
        <v>#VALUE!</v>
      </c>
    </row>
    <row r="209" spans="1:7" ht="18.75">
      <c r="A209" s="5"/>
      <c r="B209" s="9" t="str">
        <f t="shared" si="12"/>
        <v/>
      </c>
      <c r="C209" s="3"/>
      <c r="D209" s="14" t="s">
        <v>284</v>
      </c>
      <c r="E209" s="18" t="str">
        <f t="shared" si="13"/>
        <v>吕蓉芳</v>
      </c>
      <c r="F209" s="18" t="e">
        <f t="shared" si="14"/>
        <v>#VALUE!</v>
      </c>
      <c r="G209" t="e">
        <f t="shared" si="15"/>
        <v>#VALUE!</v>
      </c>
    </row>
    <row r="210" spans="1:7" ht="18.75">
      <c r="A210" s="8"/>
      <c r="B210" s="9" t="str">
        <f t="shared" si="12"/>
        <v/>
      </c>
      <c r="C210" s="3"/>
      <c r="D210" s="14" t="s">
        <v>285</v>
      </c>
      <c r="E210" s="18" t="str">
        <f t="shared" si="13"/>
        <v>缪莉莉</v>
      </c>
      <c r="F210" s="18" t="e">
        <f t="shared" si="14"/>
        <v>#VALUE!</v>
      </c>
      <c r="G210" t="e">
        <f t="shared" si="15"/>
        <v>#VALUE!</v>
      </c>
    </row>
    <row r="211" spans="1:7" ht="18.75">
      <c r="A211" s="6"/>
      <c r="B211" s="9" t="str">
        <f t="shared" si="12"/>
        <v/>
      </c>
      <c r="C211" s="3"/>
      <c r="D211" s="14" t="s">
        <v>286</v>
      </c>
      <c r="E211" s="18" t="str">
        <f t="shared" si="13"/>
        <v>李正昂</v>
      </c>
      <c r="F211" s="18" t="e">
        <f t="shared" si="14"/>
        <v>#VALUE!</v>
      </c>
      <c r="G211" t="e">
        <f t="shared" si="15"/>
        <v>#VALUE!</v>
      </c>
    </row>
    <row r="212" spans="1:7" ht="18.75">
      <c r="A212" s="6"/>
      <c r="B212" s="9" t="str">
        <f t="shared" si="12"/>
        <v/>
      </c>
      <c r="C212" s="3"/>
      <c r="D212" s="14" t="s">
        <v>287</v>
      </c>
      <c r="E212" s="18" t="str">
        <f t="shared" si="13"/>
        <v>符南屏</v>
      </c>
      <c r="F212" s="18" t="e">
        <f t="shared" si="14"/>
        <v>#VALUE!</v>
      </c>
      <c r="G212" t="e">
        <f t="shared" si="15"/>
        <v>#VALUE!</v>
      </c>
    </row>
    <row r="213" spans="1:7" ht="18.75">
      <c r="A213" s="6"/>
      <c r="B213" s="9" t="str">
        <f t="shared" si="12"/>
        <v/>
      </c>
      <c r="C213" s="3"/>
      <c r="D213" s="14" t="s">
        <v>288</v>
      </c>
      <c r="E213" s="18" t="str">
        <f t="shared" si="13"/>
        <v>吴桂荣</v>
      </c>
      <c r="F213" s="18" t="e">
        <f t="shared" si="14"/>
        <v>#VALUE!</v>
      </c>
      <c r="G213" t="e">
        <f t="shared" si="15"/>
        <v>#VALUE!</v>
      </c>
    </row>
    <row r="214" spans="1:7" ht="18.75">
      <c r="A214" s="2"/>
      <c r="B214" s="9" t="str">
        <f t="shared" si="12"/>
        <v/>
      </c>
      <c r="C214" s="3"/>
      <c r="D214" s="14" t="s">
        <v>289</v>
      </c>
      <c r="E214" s="18" t="str">
        <f t="shared" si="13"/>
        <v>高逸琼</v>
      </c>
      <c r="F214" s="18" t="e">
        <f t="shared" si="14"/>
        <v>#VALUE!</v>
      </c>
      <c r="G214" t="e">
        <f t="shared" si="15"/>
        <v>#VALUE!</v>
      </c>
    </row>
    <row r="215" spans="1:7" ht="18.75">
      <c r="A215" s="2"/>
      <c r="B215" s="9" t="str">
        <f t="shared" si="12"/>
        <v/>
      </c>
      <c r="C215" s="3"/>
      <c r="D215" s="14" t="s">
        <v>290</v>
      </c>
      <c r="E215" s="18" t="str">
        <f t="shared" si="13"/>
        <v>杨铸华</v>
      </c>
      <c r="F215" s="18" t="e">
        <f t="shared" si="14"/>
        <v>#VALUE!</v>
      </c>
      <c r="G215" t="e">
        <f t="shared" si="15"/>
        <v>#VALUE!</v>
      </c>
    </row>
    <row r="216" spans="1:7" ht="18.75">
      <c r="A216" s="2"/>
      <c r="B216" s="9" t="str">
        <f t="shared" si="12"/>
        <v/>
      </c>
      <c r="C216" s="3"/>
      <c r="D216" s="14" t="s">
        <v>291</v>
      </c>
      <c r="E216" s="18" t="str">
        <f t="shared" si="13"/>
        <v>汪雄星</v>
      </c>
      <c r="F216" s="18" t="e">
        <f t="shared" si="14"/>
        <v>#VALUE!</v>
      </c>
      <c r="G216" t="e">
        <f t="shared" si="15"/>
        <v>#VALUE!</v>
      </c>
    </row>
    <row r="217" spans="1:7" ht="18.75">
      <c r="A217" s="2"/>
      <c r="B217" s="9" t="str">
        <f t="shared" si="12"/>
        <v/>
      </c>
      <c r="C217" s="3"/>
      <c r="D217" s="15" t="s">
        <v>292</v>
      </c>
      <c r="E217" s="18" t="str">
        <f t="shared" si="13"/>
        <v>周国达</v>
      </c>
      <c r="F217" s="18" t="e">
        <f t="shared" si="14"/>
        <v>#VALUE!</v>
      </c>
      <c r="G217" t="e">
        <f t="shared" si="15"/>
        <v>#VALUE!</v>
      </c>
    </row>
    <row r="218" spans="1:7" ht="18.75">
      <c r="A218" s="2"/>
      <c r="B218" s="9" t="str">
        <f t="shared" si="12"/>
        <v/>
      </c>
      <c r="C218" s="3"/>
      <c r="D218" s="14" t="s">
        <v>293</v>
      </c>
      <c r="E218" s="18" t="str">
        <f t="shared" si="13"/>
        <v>顾文倩</v>
      </c>
      <c r="F218" s="18" t="e">
        <f t="shared" si="14"/>
        <v>#VALUE!</v>
      </c>
      <c r="G218" t="e">
        <f t="shared" si="15"/>
        <v>#VALUE!</v>
      </c>
    </row>
    <row r="219" spans="1:7" ht="18.75">
      <c r="A219" s="7"/>
      <c r="B219" s="9" t="str">
        <f t="shared" si="12"/>
        <v/>
      </c>
      <c r="C219" s="3"/>
      <c r="D219" s="14" t="s">
        <v>294</v>
      </c>
      <c r="E219" s="18" t="str">
        <f t="shared" si="13"/>
        <v>王倩</v>
      </c>
      <c r="F219" s="18" t="e">
        <f t="shared" si="14"/>
        <v>#VALUE!</v>
      </c>
      <c r="G219" t="e">
        <f t="shared" si="15"/>
        <v>#VALUE!</v>
      </c>
    </row>
    <row r="220" spans="1:7" ht="18.75">
      <c r="A220" s="7"/>
      <c r="B220" s="9" t="str">
        <f t="shared" si="12"/>
        <v/>
      </c>
      <c r="C220" s="3"/>
      <c r="D220" s="14" t="s">
        <v>295</v>
      </c>
      <c r="E220" s="18" t="str">
        <f t="shared" si="13"/>
        <v>吴琴芳</v>
      </c>
      <c r="F220" s="18" t="e">
        <f t="shared" si="14"/>
        <v>#VALUE!</v>
      </c>
      <c r="G220" t="e">
        <f t="shared" si="15"/>
        <v>#VALUE!</v>
      </c>
    </row>
    <row r="221" spans="1:7" ht="18.75">
      <c r="A221" s="7"/>
      <c r="B221" s="9" t="str">
        <f t="shared" si="12"/>
        <v/>
      </c>
      <c r="C221" s="3"/>
      <c r="D221" s="14" t="s">
        <v>296</v>
      </c>
      <c r="E221" s="18" t="str">
        <f t="shared" si="13"/>
        <v>刘潇蔓</v>
      </c>
      <c r="F221" s="18" t="e">
        <f t="shared" si="14"/>
        <v>#VALUE!</v>
      </c>
      <c r="G221" t="e">
        <f t="shared" si="15"/>
        <v>#VALUE!</v>
      </c>
    </row>
    <row r="222" spans="1:7" ht="18.75">
      <c r="A222" s="7"/>
      <c r="B222" s="9" t="str">
        <f t="shared" si="12"/>
        <v/>
      </c>
      <c r="C222" s="3"/>
      <c r="D222" s="14" t="s">
        <v>297</v>
      </c>
      <c r="E222" s="18" t="str">
        <f t="shared" si="13"/>
        <v>徐晨媛</v>
      </c>
      <c r="F222" s="18" t="e">
        <f t="shared" si="14"/>
        <v>#VALUE!</v>
      </c>
      <c r="G222" t="e">
        <f t="shared" si="15"/>
        <v>#VALUE!</v>
      </c>
    </row>
    <row r="223" spans="1:7" ht="18.75">
      <c r="A223" s="7"/>
      <c r="B223" s="9" t="str">
        <f t="shared" si="12"/>
        <v/>
      </c>
      <c r="C223" s="3"/>
      <c r="D223" s="14" t="s">
        <v>298</v>
      </c>
      <c r="E223" s="18" t="str">
        <f t="shared" si="13"/>
        <v>范梓萍</v>
      </c>
      <c r="F223" s="18" t="e">
        <f t="shared" si="14"/>
        <v>#VALUE!</v>
      </c>
      <c r="G223" t="e">
        <f t="shared" si="15"/>
        <v>#VALUE!</v>
      </c>
    </row>
    <row r="224" spans="1:7" ht="18.75">
      <c r="A224" s="7"/>
      <c r="B224" s="9" t="str">
        <f t="shared" si="12"/>
        <v/>
      </c>
      <c r="C224" s="3"/>
      <c r="D224" s="14" t="s">
        <v>299</v>
      </c>
      <c r="E224" s="18" t="str">
        <f t="shared" si="13"/>
        <v>苏娟</v>
      </c>
      <c r="F224" s="18" t="e">
        <f t="shared" si="14"/>
        <v>#VALUE!</v>
      </c>
      <c r="G224" t="e">
        <f t="shared" si="15"/>
        <v>#VALUE!</v>
      </c>
    </row>
    <row r="225" spans="1:7" ht="18.75">
      <c r="A225" s="7"/>
      <c r="B225" s="9" t="str">
        <f t="shared" si="12"/>
        <v/>
      </c>
      <c r="C225" s="3"/>
      <c r="D225" s="14" t="s">
        <v>300</v>
      </c>
      <c r="E225" s="18" t="str">
        <f t="shared" si="13"/>
        <v>汤佳奇</v>
      </c>
      <c r="F225" s="18" t="e">
        <f t="shared" si="14"/>
        <v>#VALUE!</v>
      </c>
      <c r="G225" t="e">
        <f t="shared" si="15"/>
        <v>#VALUE!</v>
      </c>
    </row>
    <row r="226" spans="1:7" ht="18.75">
      <c r="A226" s="7"/>
      <c r="B226" s="9" t="str">
        <f t="shared" si="12"/>
        <v/>
      </c>
      <c r="C226" s="3"/>
      <c r="D226" s="14" t="s">
        <v>301</v>
      </c>
      <c r="E226" s="18" t="str">
        <f t="shared" si="13"/>
        <v>钱德华</v>
      </c>
      <c r="F226" s="18" t="e">
        <f t="shared" si="14"/>
        <v>#VALUE!</v>
      </c>
      <c r="G226" t="e">
        <f t="shared" si="15"/>
        <v>#VALUE!</v>
      </c>
    </row>
    <row r="227" spans="1:7" ht="18.75">
      <c r="A227" s="7"/>
      <c r="B227" s="9" t="str">
        <f t="shared" si="12"/>
        <v/>
      </c>
      <c r="C227" s="3"/>
      <c r="D227" s="14" t="s">
        <v>302</v>
      </c>
      <c r="E227" s="18" t="str">
        <f t="shared" si="13"/>
        <v>吴勤华</v>
      </c>
      <c r="F227" s="18" t="e">
        <f t="shared" si="14"/>
        <v>#VALUE!</v>
      </c>
      <c r="G227" t="e">
        <f t="shared" si="15"/>
        <v>#VALUE!</v>
      </c>
    </row>
    <row r="228" spans="1:7" ht="18.75">
      <c r="A228" s="7"/>
      <c r="B228" s="9" t="str">
        <f t="shared" si="12"/>
        <v/>
      </c>
      <c r="C228" s="3"/>
      <c r="D228" s="14" t="s">
        <v>303</v>
      </c>
      <c r="E228" s="18" t="str">
        <f t="shared" si="13"/>
        <v>顾月芳</v>
      </c>
      <c r="F228" s="18" t="e">
        <f t="shared" si="14"/>
        <v>#VALUE!</v>
      </c>
      <c r="G228" t="e">
        <f t="shared" si="15"/>
        <v>#VALUE!</v>
      </c>
    </row>
    <row r="229" spans="1:7" ht="18.75">
      <c r="A229" s="7"/>
      <c r="B229" s="9" t="str">
        <f t="shared" si="12"/>
        <v/>
      </c>
      <c r="C229" s="3"/>
      <c r="D229" s="14" t="s">
        <v>304</v>
      </c>
      <c r="E229" s="18" t="str">
        <f t="shared" si="13"/>
        <v>张燕</v>
      </c>
      <c r="F229" s="18" t="e">
        <f t="shared" si="14"/>
        <v>#VALUE!</v>
      </c>
      <c r="G229" t="e">
        <f t="shared" si="15"/>
        <v>#VALUE!</v>
      </c>
    </row>
    <row r="230" spans="1:7" ht="18.75">
      <c r="A230" s="7"/>
      <c r="B230" s="9" t="str">
        <f t="shared" si="12"/>
        <v/>
      </c>
      <c r="C230" s="3"/>
      <c r="D230" s="14" t="s">
        <v>305</v>
      </c>
      <c r="E230" s="18" t="str">
        <f t="shared" si="13"/>
        <v>彭小玲</v>
      </c>
      <c r="F230" s="18" t="e">
        <f t="shared" si="14"/>
        <v>#VALUE!</v>
      </c>
      <c r="G230" t="e">
        <f t="shared" si="15"/>
        <v>#VALUE!</v>
      </c>
    </row>
    <row r="231" spans="1:7" ht="18.75">
      <c r="A231" s="7"/>
      <c r="B231" s="9" t="str">
        <f t="shared" si="12"/>
        <v/>
      </c>
      <c r="C231" s="3"/>
      <c r="D231" s="14" t="s">
        <v>306</v>
      </c>
      <c r="E231" s="18" t="str">
        <f t="shared" si="13"/>
        <v>秦立模</v>
      </c>
      <c r="F231" s="18" t="e">
        <f t="shared" si="14"/>
        <v>#VALUE!</v>
      </c>
      <c r="G231" t="e">
        <f t="shared" si="15"/>
        <v>#VALUE!</v>
      </c>
    </row>
    <row r="232" spans="1:7" ht="18.75">
      <c r="A232" s="7"/>
      <c r="B232" s="9" t="str">
        <f t="shared" si="12"/>
        <v/>
      </c>
      <c r="C232" s="3"/>
      <c r="D232" s="14" t="s">
        <v>307</v>
      </c>
      <c r="E232" s="18" t="str">
        <f t="shared" si="13"/>
        <v>张彩凤</v>
      </c>
      <c r="F232" s="18" t="e">
        <f t="shared" si="14"/>
        <v>#VALUE!</v>
      </c>
      <c r="G232" t="e">
        <f t="shared" si="15"/>
        <v>#VALUE!</v>
      </c>
    </row>
    <row r="233" spans="1:7" ht="18.75">
      <c r="A233" s="7"/>
      <c r="B233" s="9" t="str">
        <f t="shared" si="12"/>
        <v/>
      </c>
      <c r="C233" s="3"/>
      <c r="D233" s="14" t="s">
        <v>308</v>
      </c>
      <c r="E233" s="18" t="str">
        <f t="shared" si="13"/>
        <v>张梦怡</v>
      </c>
      <c r="F233" s="18" t="e">
        <f t="shared" si="14"/>
        <v>#VALUE!</v>
      </c>
      <c r="G233" t="e">
        <f t="shared" si="15"/>
        <v>#VALUE!</v>
      </c>
    </row>
    <row r="234" spans="1:7" ht="18.75">
      <c r="A234" s="1"/>
      <c r="B234" s="9" t="str">
        <f t="shared" si="12"/>
        <v/>
      </c>
      <c r="C234" s="3"/>
      <c r="D234" s="14" t="s">
        <v>309</v>
      </c>
      <c r="E234" s="18" t="str">
        <f t="shared" si="13"/>
        <v>张娟</v>
      </c>
      <c r="F234" s="18" t="e">
        <f t="shared" si="14"/>
        <v>#VALUE!</v>
      </c>
      <c r="G234" t="e">
        <f t="shared" si="15"/>
        <v>#VALUE!</v>
      </c>
    </row>
    <row r="235" spans="1:7" ht="18.75">
      <c r="A235" s="7"/>
      <c r="B235" s="9" t="str">
        <f t="shared" si="12"/>
        <v/>
      </c>
      <c r="C235" s="3"/>
      <c r="D235" s="14" t="s">
        <v>310</v>
      </c>
      <c r="E235" s="18" t="str">
        <f t="shared" si="13"/>
        <v>徐文</v>
      </c>
      <c r="F235" s="18" t="e">
        <f t="shared" si="14"/>
        <v>#VALUE!</v>
      </c>
      <c r="G235" t="e">
        <f t="shared" si="15"/>
        <v>#VALUE!</v>
      </c>
    </row>
    <row r="236" spans="1:7" ht="18.75">
      <c r="A236" s="7"/>
      <c r="B236" s="9" t="str">
        <f t="shared" si="12"/>
        <v/>
      </c>
      <c r="C236" s="3"/>
      <c r="D236" s="14" t="s">
        <v>311</v>
      </c>
      <c r="E236" s="18" t="str">
        <f t="shared" si="13"/>
        <v>王景</v>
      </c>
      <c r="F236" s="18" t="e">
        <f t="shared" si="14"/>
        <v>#VALUE!</v>
      </c>
      <c r="G236" t="e">
        <f t="shared" si="15"/>
        <v>#VALUE!</v>
      </c>
    </row>
    <row r="237" spans="1:7" ht="18.75">
      <c r="A237" s="7"/>
      <c r="B237" s="9" t="str">
        <f t="shared" si="12"/>
        <v/>
      </c>
      <c r="C237" s="3"/>
      <c r="D237" s="14" t="s">
        <v>312</v>
      </c>
      <c r="E237" s="18" t="str">
        <f t="shared" si="13"/>
        <v>徐佳</v>
      </c>
      <c r="F237" s="18" t="e">
        <f t="shared" si="14"/>
        <v>#VALUE!</v>
      </c>
      <c r="G237" t="e">
        <f t="shared" si="15"/>
        <v>#VALUE!</v>
      </c>
    </row>
    <row r="238" spans="1:7" ht="18.75">
      <c r="A238" s="7"/>
      <c r="B238" s="9" t="str">
        <f t="shared" si="12"/>
        <v/>
      </c>
      <c r="C238" s="3"/>
      <c r="D238" s="14" t="s">
        <v>313</v>
      </c>
      <c r="E238" s="18" t="str">
        <f t="shared" si="13"/>
        <v>朱俊德</v>
      </c>
      <c r="F238" s="18" t="e">
        <f t="shared" si="14"/>
        <v>#VALUE!</v>
      </c>
      <c r="G238" t="e">
        <f t="shared" si="15"/>
        <v>#VALUE!</v>
      </c>
    </row>
    <row r="239" spans="1:7" ht="18.75">
      <c r="A239" s="7"/>
      <c r="B239" s="9" t="str">
        <f t="shared" si="12"/>
        <v/>
      </c>
      <c r="C239" s="3"/>
      <c r="D239" s="16" t="s">
        <v>314</v>
      </c>
      <c r="E239" s="18" t="str">
        <f t="shared" si="13"/>
        <v>陆逸滢</v>
      </c>
      <c r="F239" s="18" t="e">
        <f t="shared" si="14"/>
        <v>#VALUE!</v>
      </c>
      <c r="G239" t="e">
        <f t="shared" si="15"/>
        <v>#VALUE!</v>
      </c>
    </row>
    <row r="240" spans="1:7" ht="18.75">
      <c r="A240" s="7"/>
      <c r="B240" s="9" t="str">
        <f t="shared" si="12"/>
        <v/>
      </c>
      <c r="C240" s="3"/>
      <c r="D240" s="14" t="s">
        <v>315</v>
      </c>
      <c r="E240" s="18" t="str">
        <f t="shared" si="13"/>
        <v>黄延杰</v>
      </c>
      <c r="F240" s="18" t="e">
        <f t="shared" si="14"/>
        <v>#VALUE!</v>
      </c>
      <c r="G240" t="e">
        <f t="shared" si="15"/>
        <v>#VALUE!</v>
      </c>
    </row>
    <row r="241" spans="1:7" ht="18.75">
      <c r="A241" s="7"/>
      <c r="B241" s="9" t="str">
        <f t="shared" si="12"/>
        <v/>
      </c>
      <c r="C241" s="3"/>
      <c r="D241" s="14" t="s">
        <v>316</v>
      </c>
      <c r="E241" s="18" t="str">
        <f t="shared" si="13"/>
        <v>朱冬梅</v>
      </c>
      <c r="F241" s="18" t="e">
        <f t="shared" si="14"/>
        <v>#VALUE!</v>
      </c>
      <c r="G241" t="e">
        <f t="shared" si="15"/>
        <v>#VALUE!</v>
      </c>
    </row>
    <row r="242" spans="1:7" ht="18.75">
      <c r="A242" s="7"/>
      <c r="B242" s="9" t="str">
        <f t="shared" si="12"/>
        <v/>
      </c>
      <c r="C242" s="3"/>
      <c r="D242" s="14" t="s">
        <v>317</v>
      </c>
      <c r="E242" s="18" t="str">
        <f t="shared" si="13"/>
        <v>潘燕英</v>
      </c>
      <c r="F242" s="18" t="e">
        <f t="shared" si="14"/>
        <v>#VALUE!</v>
      </c>
      <c r="G242" t="e">
        <f t="shared" si="15"/>
        <v>#VALUE!</v>
      </c>
    </row>
    <row r="243" spans="1:7" ht="18.75">
      <c r="A243" s="7"/>
      <c r="B243" s="9" t="str">
        <f t="shared" si="12"/>
        <v/>
      </c>
      <c r="C243" s="3"/>
      <c r="D243" s="15" t="s">
        <v>318</v>
      </c>
      <c r="E243" s="18" t="str">
        <f t="shared" si="13"/>
        <v>乔文英</v>
      </c>
      <c r="F243" s="18" t="e">
        <f t="shared" si="14"/>
        <v>#VALUE!</v>
      </c>
      <c r="G243" t="e">
        <f t="shared" si="15"/>
        <v>#VALUE!</v>
      </c>
    </row>
    <row r="244" spans="1:7" ht="18.75">
      <c r="A244" s="7"/>
      <c r="B244" s="9" t="str">
        <f t="shared" si="12"/>
        <v/>
      </c>
      <c r="C244" s="3"/>
      <c r="D244" s="14" t="s">
        <v>319</v>
      </c>
      <c r="E244" s="18" t="str">
        <f t="shared" si="13"/>
        <v>李元琳</v>
      </c>
      <c r="F244" s="18" t="e">
        <f t="shared" si="14"/>
        <v>#VALUE!</v>
      </c>
      <c r="G244" t="e">
        <f t="shared" si="15"/>
        <v>#VALUE!</v>
      </c>
    </row>
    <row r="245" spans="1:7" ht="18.75">
      <c r="A245" s="7"/>
      <c r="B245" s="9" t="str">
        <f t="shared" si="12"/>
        <v/>
      </c>
      <c r="C245" s="3"/>
      <c r="D245" s="14" t="s">
        <v>320</v>
      </c>
      <c r="E245" s="18" t="str">
        <f t="shared" si="13"/>
        <v>林桂芳</v>
      </c>
      <c r="F245" s="18" t="e">
        <f t="shared" si="14"/>
        <v>#VALUE!</v>
      </c>
      <c r="G245" t="e">
        <f t="shared" si="15"/>
        <v>#VALUE!</v>
      </c>
    </row>
    <row r="246" spans="1:7" ht="18.75">
      <c r="A246" s="7"/>
      <c r="B246" s="9" t="str">
        <f t="shared" si="12"/>
        <v/>
      </c>
      <c r="C246" s="3"/>
      <c r="D246" s="14" t="s">
        <v>321</v>
      </c>
      <c r="E246" s="18" t="str">
        <f t="shared" si="13"/>
        <v>倪敏铭</v>
      </c>
      <c r="F246" s="18" t="e">
        <f t="shared" si="14"/>
        <v>#VALUE!</v>
      </c>
      <c r="G246" t="e">
        <f t="shared" si="15"/>
        <v>#VALUE!</v>
      </c>
    </row>
    <row r="247" spans="1:7" ht="18.75">
      <c r="A247" s="7"/>
      <c r="B247" s="9" t="str">
        <f t="shared" si="12"/>
        <v/>
      </c>
      <c r="C247" s="3"/>
      <c r="D247" s="14" t="s">
        <v>322</v>
      </c>
      <c r="E247" s="18" t="str">
        <f t="shared" si="13"/>
        <v>洪燕青</v>
      </c>
      <c r="F247" s="18" t="e">
        <f t="shared" si="14"/>
        <v>#VALUE!</v>
      </c>
      <c r="G247" t="e">
        <f t="shared" si="15"/>
        <v>#VALUE!</v>
      </c>
    </row>
    <row r="248" spans="1:7" ht="18.75">
      <c r="A248" s="7"/>
      <c r="B248" s="9" t="str">
        <f t="shared" si="12"/>
        <v/>
      </c>
      <c r="C248" s="3"/>
      <c r="D248" s="14" t="s">
        <v>323</v>
      </c>
      <c r="E248" s="18" t="str">
        <f t="shared" si="13"/>
        <v>闫桂芳</v>
      </c>
      <c r="F248" s="18" t="e">
        <f t="shared" si="14"/>
        <v>#VALUE!</v>
      </c>
      <c r="G248" t="e">
        <f t="shared" si="15"/>
        <v>#VALUE!</v>
      </c>
    </row>
    <row r="249" spans="1:7" ht="18.75">
      <c r="A249" s="7"/>
      <c r="B249" s="9" t="str">
        <f t="shared" si="12"/>
        <v/>
      </c>
      <c r="C249" s="3"/>
      <c r="D249" s="14" t="s">
        <v>324</v>
      </c>
      <c r="E249" s="18" t="str">
        <f t="shared" si="13"/>
        <v>徐菊芳</v>
      </c>
      <c r="F249" s="18" t="e">
        <f t="shared" si="14"/>
        <v>#VALUE!</v>
      </c>
      <c r="G249" t="e">
        <f t="shared" si="15"/>
        <v>#VALUE!</v>
      </c>
    </row>
    <row r="250" spans="1:7" ht="18.75">
      <c r="A250" s="7"/>
      <c r="B250" s="9" t="str">
        <f t="shared" si="12"/>
        <v/>
      </c>
      <c r="C250" s="3"/>
      <c r="D250" s="14" t="s">
        <v>325</v>
      </c>
      <c r="E250" s="18" t="str">
        <f t="shared" si="13"/>
        <v>徐慰兰</v>
      </c>
      <c r="F250" s="18" t="e">
        <f t="shared" si="14"/>
        <v>#VALUE!</v>
      </c>
      <c r="G250" t="e">
        <f t="shared" si="15"/>
        <v>#VALUE!</v>
      </c>
    </row>
    <row r="251" spans="1:7" ht="18.75">
      <c r="A251" s="7"/>
      <c r="B251" s="9" t="str">
        <f t="shared" si="12"/>
        <v/>
      </c>
      <c r="C251" s="3"/>
      <c r="D251" s="14" t="s">
        <v>326</v>
      </c>
      <c r="E251" s="18" t="str">
        <f t="shared" si="13"/>
        <v>陆晓桑</v>
      </c>
      <c r="F251" s="18" t="e">
        <f t="shared" si="14"/>
        <v>#VALUE!</v>
      </c>
      <c r="G251" t="e">
        <f t="shared" si="15"/>
        <v>#VALUE!</v>
      </c>
    </row>
    <row r="252" spans="1:7" ht="18.75">
      <c r="A252" s="7"/>
      <c r="B252" s="9" t="str">
        <f t="shared" si="12"/>
        <v/>
      </c>
      <c r="C252" s="3"/>
      <c r="D252" s="14" t="s">
        <v>327</v>
      </c>
      <c r="E252" s="18" t="str">
        <f t="shared" si="13"/>
        <v>方珠蔚</v>
      </c>
      <c r="F252" s="18" t="e">
        <f t="shared" si="14"/>
        <v>#VALUE!</v>
      </c>
      <c r="G252" t="e">
        <f t="shared" si="15"/>
        <v>#VALUE!</v>
      </c>
    </row>
    <row r="253" spans="1:7" ht="18.75">
      <c r="A253" s="7"/>
      <c r="B253" s="9" t="str">
        <f t="shared" si="12"/>
        <v/>
      </c>
      <c r="C253" s="3"/>
      <c r="D253" s="14" t="s">
        <v>328</v>
      </c>
      <c r="E253" s="18" t="str">
        <f t="shared" si="13"/>
        <v>陈亚琴</v>
      </c>
      <c r="F253" s="18" t="e">
        <f t="shared" si="14"/>
        <v>#VALUE!</v>
      </c>
      <c r="G253" t="e">
        <f t="shared" si="15"/>
        <v>#VALUE!</v>
      </c>
    </row>
    <row r="254" spans="1:7" ht="18.75">
      <c r="A254" s="10"/>
      <c r="B254" s="9" t="str">
        <f t="shared" si="12"/>
        <v/>
      </c>
      <c r="C254" s="3"/>
      <c r="D254" s="14" t="s">
        <v>329</v>
      </c>
      <c r="E254" s="18" t="str">
        <f t="shared" si="13"/>
        <v>赵洁</v>
      </c>
      <c r="F254" s="18" t="e">
        <f t="shared" si="14"/>
        <v>#VALUE!</v>
      </c>
      <c r="G254" t="e">
        <f t="shared" si="15"/>
        <v>#VALUE!</v>
      </c>
    </row>
    <row r="255" spans="1:7" ht="18.75">
      <c r="A255" s="7"/>
      <c r="B255" s="9" t="str">
        <f t="shared" si="12"/>
        <v/>
      </c>
      <c r="C255" s="3"/>
      <c r="D255" s="14" t="s">
        <v>330</v>
      </c>
      <c r="E255" s="18" t="str">
        <f t="shared" si="13"/>
        <v>闵春梅</v>
      </c>
      <c r="F255" s="18" t="e">
        <f t="shared" si="14"/>
        <v>#VALUE!</v>
      </c>
      <c r="G255" t="e">
        <f t="shared" si="15"/>
        <v>#VALUE!</v>
      </c>
    </row>
    <row r="256" spans="1:7" ht="18.75">
      <c r="A256" s="9"/>
      <c r="B256" s="9" t="str">
        <f t="shared" si="12"/>
        <v/>
      </c>
      <c r="C256" s="3"/>
      <c r="D256" s="14" t="s">
        <v>331</v>
      </c>
      <c r="E256" s="18" t="str">
        <f t="shared" si="13"/>
        <v>杨波</v>
      </c>
      <c r="F256" s="18" t="e">
        <f t="shared" si="14"/>
        <v>#VALUE!</v>
      </c>
      <c r="G256" t="e">
        <f t="shared" si="15"/>
        <v>#VALUE!</v>
      </c>
    </row>
    <row r="257" spans="1:7" ht="18.75">
      <c r="A257" s="9"/>
      <c r="B257" s="9" t="str">
        <f t="shared" si="12"/>
        <v/>
      </c>
      <c r="C257" s="3"/>
      <c r="D257" s="14" t="s">
        <v>332</v>
      </c>
      <c r="E257" s="18" t="str">
        <f t="shared" si="13"/>
        <v>徐庆</v>
      </c>
      <c r="F257" s="18" t="e">
        <f t="shared" si="14"/>
        <v>#VALUE!</v>
      </c>
      <c r="G257" t="e">
        <f t="shared" si="15"/>
        <v>#VALUE!</v>
      </c>
    </row>
    <row r="258" spans="1:7" ht="18.75">
      <c r="A258" s="9"/>
      <c r="B258" s="9" t="str">
        <f t="shared" ref="B258:B313" si="16">TRIM(A258)</f>
        <v/>
      </c>
      <c r="C258" s="3"/>
      <c r="D258" s="14" t="s">
        <v>333</v>
      </c>
      <c r="E258" s="18" t="str">
        <f t="shared" ref="E258:E313" si="17">TRIM(D258)</f>
        <v>石嘉玲</v>
      </c>
      <c r="F258" s="18" t="e">
        <f t="shared" ref="F258:F313" si="18">LOOKUP(1,IF(ISNUMBER(SEARCH(E258,$B$1:$B$51)),1,""),$C$1:$C$51)</f>
        <v>#VALUE!</v>
      </c>
      <c r="G258" t="e">
        <f t="shared" ref="G258:G313" si="19">SEARCH(E258,B:B)</f>
        <v>#VALUE!</v>
      </c>
    </row>
    <row r="259" spans="1:7" ht="18.75">
      <c r="A259" s="9"/>
      <c r="B259" s="9" t="str">
        <f t="shared" si="16"/>
        <v/>
      </c>
      <c r="C259" s="3"/>
      <c r="D259" s="14" t="s">
        <v>334</v>
      </c>
      <c r="E259" s="18" t="str">
        <f t="shared" si="17"/>
        <v>周梅</v>
      </c>
      <c r="F259" s="18" t="e">
        <f t="shared" si="18"/>
        <v>#VALUE!</v>
      </c>
      <c r="G259" t="e">
        <f t="shared" si="19"/>
        <v>#VALUE!</v>
      </c>
    </row>
    <row r="260" spans="1:7" ht="18.75">
      <c r="A260" s="5"/>
      <c r="B260" s="9" t="str">
        <f t="shared" si="16"/>
        <v/>
      </c>
      <c r="C260" s="3"/>
      <c r="D260" s="14" t="s">
        <v>335</v>
      </c>
      <c r="E260" s="18" t="str">
        <f t="shared" si="17"/>
        <v>刘芳</v>
      </c>
      <c r="F260" s="18" t="e">
        <f t="shared" si="18"/>
        <v>#VALUE!</v>
      </c>
      <c r="G260" t="e">
        <f t="shared" si="19"/>
        <v>#VALUE!</v>
      </c>
    </row>
    <row r="261" spans="1:7" ht="18.75">
      <c r="A261" s="8"/>
      <c r="B261" s="9" t="str">
        <f t="shared" si="16"/>
        <v/>
      </c>
      <c r="C261" s="3"/>
      <c r="D261" s="14" t="s">
        <v>336</v>
      </c>
      <c r="E261" s="18" t="str">
        <f t="shared" si="17"/>
        <v>胡芯雨</v>
      </c>
      <c r="F261" s="18" t="e">
        <f t="shared" si="18"/>
        <v>#VALUE!</v>
      </c>
      <c r="G261" t="e">
        <f t="shared" si="19"/>
        <v>#VALUE!</v>
      </c>
    </row>
    <row r="262" spans="1:7" ht="18.75">
      <c r="A262" s="6"/>
      <c r="B262" s="9" t="str">
        <f t="shared" si="16"/>
        <v/>
      </c>
      <c r="C262" s="3"/>
      <c r="D262" s="14" t="s">
        <v>337</v>
      </c>
      <c r="E262" s="18" t="str">
        <f t="shared" si="17"/>
        <v>李辉</v>
      </c>
      <c r="F262" s="18" t="e">
        <f t="shared" si="18"/>
        <v>#VALUE!</v>
      </c>
      <c r="G262" t="e">
        <f t="shared" si="19"/>
        <v>#VALUE!</v>
      </c>
    </row>
    <row r="263" spans="1:7" ht="18.75">
      <c r="A263" s="6"/>
      <c r="B263" s="9" t="str">
        <f t="shared" si="16"/>
        <v/>
      </c>
      <c r="C263" s="3"/>
      <c r="D263" s="14" t="s">
        <v>338</v>
      </c>
      <c r="E263" s="18" t="str">
        <f t="shared" si="17"/>
        <v>薄莹华</v>
      </c>
      <c r="F263" s="18" t="e">
        <f t="shared" si="18"/>
        <v>#VALUE!</v>
      </c>
      <c r="G263" t="e">
        <f t="shared" si="19"/>
        <v>#VALUE!</v>
      </c>
    </row>
    <row r="264" spans="1:7" ht="18.75">
      <c r="A264" s="6"/>
      <c r="B264" s="9" t="str">
        <f t="shared" si="16"/>
        <v/>
      </c>
      <c r="C264" s="3"/>
      <c r="D264" s="14" t="s">
        <v>339</v>
      </c>
      <c r="E264" s="18" t="str">
        <f t="shared" si="17"/>
        <v>李任之</v>
      </c>
      <c r="F264" s="18" t="e">
        <f t="shared" si="18"/>
        <v>#VALUE!</v>
      </c>
      <c r="G264" t="e">
        <f t="shared" si="19"/>
        <v>#VALUE!</v>
      </c>
    </row>
    <row r="265" spans="1:7" ht="18.75">
      <c r="A265" s="2"/>
      <c r="B265" s="9" t="str">
        <f t="shared" si="16"/>
        <v/>
      </c>
      <c r="C265" s="3"/>
      <c r="D265" s="14" t="s">
        <v>340</v>
      </c>
      <c r="E265" s="18" t="str">
        <f t="shared" si="17"/>
        <v>高云</v>
      </c>
      <c r="F265" s="18" t="e">
        <f t="shared" si="18"/>
        <v>#VALUE!</v>
      </c>
      <c r="G265" t="e">
        <f t="shared" si="19"/>
        <v>#VALUE!</v>
      </c>
    </row>
    <row r="266" spans="1:7" ht="18.75">
      <c r="A266" s="2"/>
      <c r="B266" s="9" t="str">
        <f t="shared" si="16"/>
        <v/>
      </c>
      <c r="C266" s="3"/>
      <c r="D266" s="14" t="s">
        <v>341</v>
      </c>
      <c r="E266" s="18" t="str">
        <f t="shared" si="17"/>
        <v>朱文佳</v>
      </c>
      <c r="F266" s="18" t="e">
        <f t="shared" si="18"/>
        <v>#VALUE!</v>
      </c>
      <c r="G266" t="e">
        <f t="shared" si="19"/>
        <v>#VALUE!</v>
      </c>
    </row>
    <row r="267" spans="1:7" ht="18.75">
      <c r="A267" s="2"/>
      <c r="B267" s="9" t="str">
        <f t="shared" si="16"/>
        <v/>
      </c>
      <c r="C267" s="3"/>
      <c r="D267" s="14" t="s">
        <v>342</v>
      </c>
      <c r="E267" s="18" t="str">
        <f t="shared" si="17"/>
        <v>周梅花</v>
      </c>
      <c r="F267" s="18" t="e">
        <f t="shared" si="18"/>
        <v>#VALUE!</v>
      </c>
      <c r="G267" t="e">
        <f t="shared" si="19"/>
        <v>#VALUE!</v>
      </c>
    </row>
    <row r="268" spans="1:7" ht="18.75">
      <c r="A268" s="2"/>
      <c r="B268" s="9" t="str">
        <f t="shared" si="16"/>
        <v/>
      </c>
      <c r="C268" s="3"/>
      <c r="D268" s="14" t="s">
        <v>343</v>
      </c>
      <c r="E268" s="18" t="str">
        <f t="shared" si="17"/>
        <v>夏晨</v>
      </c>
      <c r="F268" s="18" t="e">
        <f t="shared" si="18"/>
        <v>#VALUE!</v>
      </c>
      <c r="G268" t="e">
        <f t="shared" si="19"/>
        <v>#VALUE!</v>
      </c>
    </row>
    <row r="269" spans="1:7" ht="18.75">
      <c r="A269" s="2"/>
      <c r="B269" s="9" t="str">
        <f t="shared" si="16"/>
        <v/>
      </c>
      <c r="C269" s="3"/>
      <c r="D269" s="14" t="s">
        <v>344</v>
      </c>
      <c r="E269" s="18" t="str">
        <f t="shared" si="17"/>
        <v>谭焕芹</v>
      </c>
      <c r="F269" s="18" t="e">
        <f t="shared" si="18"/>
        <v>#VALUE!</v>
      </c>
      <c r="G269" t="e">
        <f t="shared" si="19"/>
        <v>#VALUE!</v>
      </c>
    </row>
    <row r="270" spans="1:7" ht="18.75">
      <c r="A270" s="7"/>
      <c r="B270" s="9" t="str">
        <f t="shared" si="16"/>
        <v/>
      </c>
      <c r="C270" s="3"/>
      <c r="D270" s="14" t="s">
        <v>345</v>
      </c>
      <c r="E270" s="18" t="str">
        <f t="shared" si="17"/>
        <v>徐琳</v>
      </c>
      <c r="F270" s="18" t="e">
        <f t="shared" si="18"/>
        <v>#VALUE!</v>
      </c>
      <c r="G270" t="e">
        <f t="shared" si="19"/>
        <v>#VALUE!</v>
      </c>
    </row>
    <row r="271" spans="1:7" ht="18.75">
      <c r="A271" s="7"/>
      <c r="B271" s="9" t="str">
        <f t="shared" si="16"/>
        <v/>
      </c>
      <c r="C271" s="3"/>
      <c r="D271" s="14" t="s">
        <v>346</v>
      </c>
      <c r="E271" s="18" t="str">
        <f t="shared" si="17"/>
        <v>顾晓燕</v>
      </c>
      <c r="F271" s="18" t="e">
        <f t="shared" si="18"/>
        <v>#VALUE!</v>
      </c>
      <c r="G271" t="e">
        <f t="shared" si="19"/>
        <v>#VALUE!</v>
      </c>
    </row>
    <row r="272" spans="1:7" ht="18.75">
      <c r="A272" s="7"/>
      <c r="B272" s="9" t="str">
        <f t="shared" si="16"/>
        <v/>
      </c>
      <c r="C272" s="3"/>
      <c r="D272" s="14" t="s">
        <v>347</v>
      </c>
      <c r="E272" s="18" t="str">
        <f t="shared" si="17"/>
        <v>陆爱民</v>
      </c>
      <c r="F272" s="18" t="e">
        <f t="shared" si="18"/>
        <v>#VALUE!</v>
      </c>
      <c r="G272" t="e">
        <f t="shared" si="19"/>
        <v>#VALUE!</v>
      </c>
    </row>
    <row r="273" spans="1:7" ht="18.75">
      <c r="A273" s="7"/>
      <c r="B273" s="9" t="str">
        <f t="shared" si="16"/>
        <v/>
      </c>
      <c r="C273" s="3"/>
      <c r="D273" s="14" t="s">
        <v>348</v>
      </c>
      <c r="E273" s="18" t="str">
        <f t="shared" si="17"/>
        <v>吴玲贤</v>
      </c>
      <c r="F273" s="18" t="e">
        <f t="shared" si="18"/>
        <v>#VALUE!</v>
      </c>
      <c r="G273" t="e">
        <f t="shared" si="19"/>
        <v>#VALUE!</v>
      </c>
    </row>
    <row r="274" spans="1:7" ht="18.75">
      <c r="A274" s="7"/>
      <c r="B274" s="9" t="str">
        <f t="shared" si="16"/>
        <v/>
      </c>
      <c r="C274" s="3"/>
      <c r="D274" s="14" t="s">
        <v>349</v>
      </c>
      <c r="E274" s="18" t="str">
        <f t="shared" si="17"/>
        <v>张明霞</v>
      </c>
      <c r="F274" s="18" t="e">
        <f t="shared" si="18"/>
        <v>#VALUE!</v>
      </c>
      <c r="G274" t="e">
        <f t="shared" si="19"/>
        <v>#VALUE!</v>
      </c>
    </row>
    <row r="275" spans="1:7" ht="18.75">
      <c r="A275" s="7"/>
      <c r="B275" s="9" t="str">
        <f t="shared" si="16"/>
        <v/>
      </c>
      <c r="C275" s="3"/>
      <c r="D275" s="14" t="s">
        <v>350</v>
      </c>
      <c r="E275" s="18" t="str">
        <f t="shared" si="17"/>
        <v>饶捷媛</v>
      </c>
      <c r="F275" s="18" t="e">
        <f t="shared" si="18"/>
        <v>#VALUE!</v>
      </c>
      <c r="G275" t="e">
        <f t="shared" si="19"/>
        <v>#VALUE!</v>
      </c>
    </row>
    <row r="276" spans="1:7" ht="18.75">
      <c r="A276" s="7"/>
      <c r="B276" s="9" t="str">
        <f t="shared" si="16"/>
        <v/>
      </c>
      <c r="C276" s="3"/>
      <c r="D276" s="14" t="s">
        <v>351</v>
      </c>
      <c r="E276" s="18" t="str">
        <f t="shared" si="17"/>
        <v>屠晓婷</v>
      </c>
      <c r="F276" s="18" t="e">
        <f t="shared" si="18"/>
        <v>#VALUE!</v>
      </c>
      <c r="G276" t="e">
        <f t="shared" si="19"/>
        <v>#VALUE!</v>
      </c>
    </row>
    <row r="277" spans="1:7" ht="18.75">
      <c r="A277" s="7"/>
      <c r="B277" s="9" t="str">
        <f t="shared" si="16"/>
        <v/>
      </c>
      <c r="C277" s="3"/>
      <c r="D277" s="14" t="s">
        <v>352</v>
      </c>
      <c r="E277" s="18" t="str">
        <f t="shared" si="17"/>
        <v>张炎其</v>
      </c>
      <c r="F277" s="18" t="e">
        <f t="shared" si="18"/>
        <v>#VALUE!</v>
      </c>
      <c r="G277" t="e">
        <f t="shared" si="19"/>
        <v>#VALUE!</v>
      </c>
    </row>
    <row r="278" spans="1:7" ht="18.75">
      <c r="A278" s="7"/>
      <c r="B278" s="9" t="str">
        <f t="shared" si="16"/>
        <v/>
      </c>
      <c r="C278" s="3"/>
      <c r="D278" s="14" t="s">
        <v>353</v>
      </c>
      <c r="E278" s="18" t="str">
        <f t="shared" si="17"/>
        <v>刘永喜</v>
      </c>
      <c r="F278" s="18" t="e">
        <f t="shared" si="18"/>
        <v>#VALUE!</v>
      </c>
      <c r="G278" t="e">
        <f t="shared" si="19"/>
        <v>#VALUE!</v>
      </c>
    </row>
    <row r="279" spans="1:7" ht="18.75">
      <c r="A279" s="7"/>
      <c r="B279" s="9" t="str">
        <f t="shared" si="16"/>
        <v/>
      </c>
      <c r="C279" s="3"/>
      <c r="D279" s="14" t="s">
        <v>354</v>
      </c>
      <c r="E279" s="18" t="str">
        <f t="shared" si="17"/>
        <v>章央群</v>
      </c>
      <c r="F279" s="18" t="e">
        <f t="shared" si="18"/>
        <v>#VALUE!</v>
      </c>
      <c r="G279" t="e">
        <f t="shared" si="19"/>
        <v>#VALUE!</v>
      </c>
    </row>
    <row r="280" spans="1:7" ht="18.75">
      <c r="A280" s="7"/>
      <c r="B280" s="9" t="str">
        <f t="shared" si="16"/>
        <v/>
      </c>
      <c r="C280" s="3"/>
      <c r="D280" s="14" t="s">
        <v>355</v>
      </c>
      <c r="E280" s="18" t="str">
        <f t="shared" si="17"/>
        <v>胡琪</v>
      </c>
      <c r="F280" s="18" t="e">
        <f t="shared" si="18"/>
        <v>#VALUE!</v>
      </c>
      <c r="G280" t="e">
        <f t="shared" si="19"/>
        <v>#VALUE!</v>
      </c>
    </row>
    <row r="281" spans="1:7" ht="18.75">
      <c r="A281" s="7"/>
      <c r="B281" s="9" t="str">
        <f t="shared" si="16"/>
        <v/>
      </c>
      <c r="C281" s="3"/>
      <c r="D281" s="16" t="s">
        <v>356</v>
      </c>
      <c r="E281" s="18" t="str">
        <f t="shared" si="17"/>
        <v>康晓蕾</v>
      </c>
      <c r="F281" s="18" t="e">
        <f t="shared" si="18"/>
        <v>#VALUE!</v>
      </c>
      <c r="G281" t="e">
        <f t="shared" si="19"/>
        <v>#VALUE!</v>
      </c>
    </row>
    <row r="282" spans="1:7" ht="18.75">
      <c r="A282" s="7"/>
      <c r="B282" s="9" t="str">
        <f t="shared" si="16"/>
        <v/>
      </c>
      <c r="C282" s="3"/>
      <c r="D282" s="14" t="s">
        <v>357</v>
      </c>
      <c r="E282" s="18" t="str">
        <f t="shared" si="17"/>
        <v>孔思菁</v>
      </c>
      <c r="F282" s="18" t="e">
        <f t="shared" si="18"/>
        <v>#VALUE!</v>
      </c>
      <c r="G282" t="e">
        <f t="shared" si="19"/>
        <v>#VALUE!</v>
      </c>
    </row>
    <row r="283" spans="1:7" ht="18.75">
      <c r="A283" s="7"/>
      <c r="B283" s="9" t="str">
        <f t="shared" si="16"/>
        <v/>
      </c>
      <c r="C283" s="3"/>
      <c r="D283" s="14" t="s">
        <v>358</v>
      </c>
      <c r="E283" s="18" t="str">
        <f t="shared" si="17"/>
        <v>赵虹</v>
      </c>
      <c r="F283" s="18" t="e">
        <f t="shared" si="18"/>
        <v>#VALUE!</v>
      </c>
      <c r="G283" t="e">
        <f t="shared" si="19"/>
        <v>#VALUE!</v>
      </c>
    </row>
    <row r="284" spans="1:7" ht="18.75">
      <c r="A284" s="7"/>
      <c r="B284" s="9" t="str">
        <f t="shared" si="16"/>
        <v/>
      </c>
      <c r="C284" s="3"/>
      <c r="D284" s="14" t="s">
        <v>359</v>
      </c>
      <c r="E284" s="18" t="str">
        <f t="shared" si="17"/>
        <v>周凌晖</v>
      </c>
      <c r="F284" s="18" t="e">
        <f t="shared" si="18"/>
        <v>#VALUE!</v>
      </c>
      <c r="G284" t="e">
        <f t="shared" si="19"/>
        <v>#VALUE!</v>
      </c>
    </row>
    <row r="285" spans="1:7" ht="18.75">
      <c r="A285" s="1"/>
      <c r="B285" s="9" t="str">
        <f t="shared" si="16"/>
        <v/>
      </c>
      <c r="C285" s="3"/>
      <c r="D285" s="14" t="s">
        <v>360</v>
      </c>
      <c r="E285" s="18" t="str">
        <f t="shared" si="17"/>
        <v>张吉</v>
      </c>
      <c r="F285" s="18" t="e">
        <f t="shared" si="18"/>
        <v>#VALUE!</v>
      </c>
      <c r="G285" t="e">
        <f t="shared" si="19"/>
        <v>#VALUE!</v>
      </c>
    </row>
    <row r="286" spans="1:7" ht="18.75">
      <c r="A286" s="7"/>
      <c r="B286" s="9" t="str">
        <f t="shared" si="16"/>
        <v/>
      </c>
      <c r="C286" s="3"/>
      <c r="D286" s="14" t="s">
        <v>361</v>
      </c>
      <c r="E286" s="18" t="str">
        <f t="shared" si="17"/>
        <v>何平</v>
      </c>
      <c r="F286" s="18" t="e">
        <f t="shared" si="18"/>
        <v>#VALUE!</v>
      </c>
      <c r="G286" t="e">
        <f t="shared" si="19"/>
        <v>#VALUE!</v>
      </c>
    </row>
    <row r="287" spans="1:7" ht="18.75">
      <c r="A287" s="7"/>
      <c r="B287" s="9" t="str">
        <f t="shared" si="16"/>
        <v/>
      </c>
      <c r="C287" s="3"/>
      <c r="D287" s="14" t="s">
        <v>362</v>
      </c>
      <c r="E287" s="18" t="str">
        <f t="shared" si="17"/>
        <v>谢利花</v>
      </c>
      <c r="F287" s="18" t="e">
        <f t="shared" si="18"/>
        <v>#VALUE!</v>
      </c>
      <c r="G287" t="e">
        <f t="shared" si="19"/>
        <v>#VALUE!</v>
      </c>
    </row>
    <row r="288" spans="1:7" ht="18.75">
      <c r="A288" s="7"/>
      <c r="B288" s="9" t="str">
        <f t="shared" si="16"/>
        <v/>
      </c>
      <c r="C288" s="3"/>
      <c r="D288" s="14" t="s">
        <v>363</v>
      </c>
      <c r="E288" s="18" t="str">
        <f t="shared" si="17"/>
        <v>蒋燕丽</v>
      </c>
      <c r="F288" s="18" t="e">
        <f t="shared" si="18"/>
        <v>#VALUE!</v>
      </c>
      <c r="G288" t="e">
        <f t="shared" si="19"/>
        <v>#VALUE!</v>
      </c>
    </row>
    <row r="289" spans="1:7" ht="18.75">
      <c r="A289" s="7"/>
      <c r="B289" s="9" t="str">
        <f t="shared" si="16"/>
        <v/>
      </c>
      <c r="C289" s="3"/>
      <c r="D289" s="14" t="s">
        <v>364</v>
      </c>
      <c r="E289" s="18" t="str">
        <f t="shared" si="17"/>
        <v>郑莹莹</v>
      </c>
      <c r="F289" s="18" t="e">
        <f t="shared" si="18"/>
        <v>#VALUE!</v>
      </c>
      <c r="G289" t="e">
        <f t="shared" si="19"/>
        <v>#VALUE!</v>
      </c>
    </row>
    <row r="290" spans="1:7" ht="18.75">
      <c r="A290" s="7"/>
      <c r="B290" s="9" t="str">
        <f t="shared" si="16"/>
        <v/>
      </c>
      <c r="C290" s="3"/>
      <c r="D290" s="14" t="s">
        <v>365</v>
      </c>
      <c r="E290" s="18" t="str">
        <f t="shared" si="17"/>
        <v>张琼</v>
      </c>
      <c r="F290" s="18" t="e">
        <f t="shared" si="18"/>
        <v>#VALUE!</v>
      </c>
      <c r="G290" t="e">
        <f t="shared" si="19"/>
        <v>#VALUE!</v>
      </c>
    </row>
    <row r="291" spans="1:7" ht="18.75">
      <c r="A291" s="7"/>
      <c r="B291" s="9" t="str">
        <f t="shared" si="16"/>
        <v/>
      </c>
      <c r="C291" s="3"/>
      <c r="D291" s="14" t="s">
        <v>366</v>
      </c>
      <c r="E291" s="18" t="str">
        <f t="shared" si="17"/>
        <v>徐惠</v>
      </c>
      <c r="F291" s="18" t="e">
        <f t="shared" si="18"/>
        <v>#VALUE!</v>
      </c>
      <c r="G291" t="e">
        <f t="shared" si="19"/>
        <v>#VALUE!</v>
      </c>
    </row>
    <row r="292" spans="1:7" ht="18.75">
      <c r="A292" s="7"/>
      <c r="B292" s="9" t="str">
        <f t="shared" si="16"/>
        <v/>
      </c>
      <c r="C292" s="3"/>
      <c r="D292" s="14" t="s">
        <v>367</v>
      </c>
      <c r="E292" s="18" t="str">
        <f t="shared" si="17"/>
        <v>黄孟孟</v>
      </c>
      <c r="F292" s="18" t="e">
        <f t="shared" si="18"/>
        <v>#VALUE!</v>
      </c>
      <c r="G292" t="e">
        <f t="shared" si="19"/>
        <v>#VALUE!</v>
      </c>
    </row>
    <row r="293" spans="1:7" ht="18.75">
      <c r="A293" s="7"/>
      <c r="B293" s="9" t="str">
        <f t="shared" si="16"/>
        <v/>
      </c>
      <c r="C293" s="3"/>
      <c r="D293" s="14" t="s">
        <v>368</v>
      </c>
      <c r="E293" s="18" t="str">
        <f t="shared" si="17"/>
        <v>张晓玥</v>
      </c>
      <c r="F293" s="18" t="e">
        <f t="shared" si="18"/>
        <v>#VALUE!</v>
      </c>
      <c r="G293" t="e">
        <f t="shared" si="19"/>
        <v>#VALUE!</v>
      </c>
    </row>
    <row r="294" spans="1:7" ht="18.75">
      <c r="A294" s="7"/>
      <c r="B294" s="9" t="str">
        <f t="shared" si="16"/>
        <v/>
      </c>
      <c r="C294" s="3"/>
      <c r="D294" s="14" t="s">
        <v>369</v>
      </c>
      <c r="E294" s="18" t="str">
        <f t="shared" si="17"/>
        <v>黄依倩</v>
      </c>
      <c r="F294" s="18" t="e">
        <f t="shared" si="18"/>
        <v>#VALUE!</v>
      </c>
      <c r="G294" t="e">
        <f t="shared" si="19"/>
        <v>#VALUE!</v>
      </c>
    </row>
    <row r="295" spans="1:7" ht="18.75">
      <c r="A295" s="7"/>
      <c r="B295" s="9" t="str">
        <f t="shared" si="16"/>
        <v/>
      </c>
      <c r="C295" s="3"/>
      <c r="D295" s="14" t="s">
        <v>370</v>
      </c>
      <c r="E295" s="18" t="str">
        <f t="shared" si="17"/>
        <v>沈杰</v>
      </c>
      <c r="F295" s="18" t="e">
        <f t="shared" si="18"/>
        <v>#VALUE!</v>
      </c>
      <c r="G295" t="e">
        <f t="shared" si="19"/>
        <v>#VALUE!</v>
      </c>
    </row>
    <row r="296" spans="1:7" ht="18.75">
      <c r="A296" s="7"/>
      <c r="B296" s="9" t="str">
        <f t="shared" si="16"/>
        <v/>
      </c>
      <c r="C296" s="3"/>
      <c r="D296" s="14" t="s">
        <v>371</v>
      </c>
      <c r="E296" s="18" t="str">
        <f t="shared" si="17"/>
        <v>叶超慧</v>
      </c>
      <c r="F296" s="18" t="e">
        <f t="shared" si="18"/>
        <v>#VALUE!</v>
      </c>
      <c r="G296" t="e">
        <f t="shared" si="19"/>
        <v>#VALUE!</v>
      </c>
    </row>
    <row r="297" spans="1:7" ht="18.75">
      <c r="A297" s="7"/>
      <c r="B297" s="9" t="str">
        <f t="shared" si="16"/>
        <v/>
      </c>
      <c r="C297" s="3"/>
      <c r="D297" s="14" t="s">
        <v>372</v>
      </c>
      <c r="E297" s="18" t="str">
        <f t="shared" si="17"/>
        <v>吴鸣</v>
      </c>
      <c r="F297" s="18" t="e">
        <f t="shared" si="18"/>
        <v>#VALUE!</v>
      </c>
      <c r="G297" t="e">
        <f t="shared" si="19"/>
        <v>#VALUE!</v>
      </c>
    </row>
    <row r="298" spans="1:7" ht="18.75">
      <c r="A298" s="7"/>
      <c r="B298" s="9" t="str">
        <f t="shared" si="16"/>
        <v/>
      </c>
      <c r="C298" s="3"/>
      <c r="D298" s="14" t="s">
        <v>373</v>
      </c>
      <c r="E298" s="18" t="str">
        <f t="shared" si="17"/>
        <v>陈娟</v>
      </c>
      <c r="F298" s="18" t="e">
        <f t="shared" si="18"/>
        <v>#VALUE!</v>
      </c>
      <c r="G298" t="e">
        <f t="shared" si="19"/>
        <v>#VALUE!</v>
      </c>
    </row>
    <row r="299" spans="1:7" ht="18.75">
      <c r="A299" s="7"/>
      <c r="B299" s="9" t="str">
        <f t="shared" si="16"/>
        <v/>
      </c>
      <c r="C299" s="3"/>
      <c r="D299" s="14" t="s">
        <v>374</v>
      </c>
      <c r="E299" s="18" t="str">
        <f t="shared" si="17"/>
        <v>丁昕华</v>
      </c>
      <c r="F299" s="18" t="e">
        <f t="shared" si="18"/>
        <v>#VALUE!</v>
      </c>
      <c r="G299" t="e">
        <f t="shared" si="19"/>
        <v>#VALUE!</v>
      </c>
    </row>
    <row r="300" spans="1:7" ht="18.75">
      <c r="A300" s="7"/>
      <c r="B300" s="9" t="str">
        <f t="shared" si="16"/>
        <v/>
      </c>
      <c r="C300" s="3"/>
      <c r="D300" s="14" t="s">
        <v>375</v>
      </c>
      <c r="E300" s="18" t="str">
        <f t="shared" si="17"/>
        <v>谢芳</v>
      </c>
      <c r="F300" s="18" t="e">
        <f t="shared" si="18"/>
        <v>#VALUE!</v>
      </c>
      <c r="G300" t="e">
        <f t="shared" si="19"/>
        <v>#VALUE!</v>
      </c>
    </row>
    <row r="301" spans="1:7" ht="18.75">
      <c r="A301" s="7"/>
      <c r="B301" s="9" t="str">
        <f t="shared" si="16"/>
        <v/>
      </c>
      <c r="C301" s="3"/>
      <c r="D301" s="14" t="s">
        <v>376</v>
      </c>
      <c r="E301" s="18" t="str">
        <f t="shared" si="17"/>
        <v>童贻嘉</v>
      </c>
      <c r="F301" s="18" t="e">
        <f t="shared" si="18"/>
        <v>#VALUE!</v>
      </c>
      <c r="G301" t="e">
        <f t="shared" si="19"/>
        <v>#VALUE!</v>
      </c>
    </row>
    <row r="302" spans="1:7" ht="18.75">
      <c r="A302" s="7"/>
      <c r="B302" s="9" t="str">
        <f t="shared" si="16"/>
        <v/>
      </c>
      <c r="C302" s="3"/>
      <c r="D302" s="14" t="s">
        <v>377</v>
      </c>
      <c r="E302" s="18" t="str">
        <f t="shared" si="17"/>
        <v>潘晴</v>
      </c>
      <c r="F302" s="18" t="e">
        <f t="shared" si="18"/>
        <v>#VALUE!</v>
      </c>
      <c r="G302" t="e">
        <f t="shared" si="19"/>
        <v>#VALUE!</v>
      </c>
    </row>
    <row r="303" spans="1:7" ht="18.75">
      <c r="A303" s="7"/>
      <c r="B303" s="9" t="str">
        <f t="shared" si="16"/>
        <v/>
      </c>
      <c r="C303" s="3"/>
      <c r="D303" s="14" t="s">
        <v>378</v>
      </c>
      <c r="E303" s="18" t="str">
        <f t="shared" si="17"/>
        <v>杨丽</v>
      </c>
      <c r="F303" s="18" t="e">
        <f t="shared" si="18"/>
        <v>#VALUE!</v>
      </c>
      <c r="G303" t="e">
        <f t="shared" si="19"/>
        <v>#VALUE!</v>
      </c>
    </row>
    <row r="304" spans="1:7" ht="18.75">
      <c r="A304" s="7"/>
      <c r="B304" s="9" t="str">
        <f t="shared" si="16"/>
        <v/>
      </c>
      <c r="C304" s="3"/>
      <c r="D304" s="14" t="s">
        <v>379</v>
      </c>
      <c r="E304" s="18" t="str">
        <f t="shared" si="17"/>
        <v>单忆琳</v>
      </c>
      <c r="F304" s="18" t="e">
        <f t="shared" si="18"/>
        <v>#VALUE!</v>
      </c>
      <c r="G304" t="e">
        <f t="shared" si="19"/>
        <v>#VALUE!</v>
      </c>
    </row>
    <row r="305" spans="1:7" ht="18.75">
      <c r="A305" s="10"/>
      <c r="B305" s="9" t="str">
        <f t="shared" si="16"/>
        <v/>
      </c>
      <c r="C305" s="3"/>
      <c r="D305" s="14" t="s">
        <v>380</v>
      </c>
      <c r="E305" s="18" t="str">
        <f t="shared" si="17"/>
        <v>尹顺萍</v>
      </c>
      <c r="F305" s="18" t="e">
        <f t="shared" si="18"/>
        <v>#VALUE!</v>
      </c>
      <c r="G305" t="e">
        <f t="shared" si="19"/>
        <v>#VALUE!</v>
      </c>
    </row>
    <row r="306" spans="1:7" ht="18.75">
      <c r="A306" s="7"/>
      <c r="B306" s="9" t="str">
        <f t="shared" si="16"/>
        <v/>
      </c>
      <c r="C306" s="3"/>
      <c r="D306" s="14" t="s">
        <v>381</v>
      </c>
      <c r="E306" s="18" t="str">
        <f t="shared" si="17"/>
        <v>徐敏</v>
      </c>
      <c r="F306" s="18" t="e">
        <f t="shared" si="18"/>
        <v>#VALUE!</v>
      </c>
      <c r="G306" t="e">
        <f t="shared" si="19"/>
        <v>#VALUE!</v>
      </c>
    </row>
    <row r="307" spans="1:7" ht="18.75">
      <c r="A307" s="9"/>
      <c r="B307" s="9" t="str">
        <f t="shared" si="16"/>
        <v/>
      </c>
      <c r="C307" s="3"/>
      <c r="D307" s="14" t="s">
        <v>382</v>
      </c>
      <c r="E307" s="18" t="str">
        <f t="shared" si="17"/>
        <v>李祝嘉</v>
      </c>
      <c r="F307" s="18" t="e">
        <f t="shared" si="18"/>
        <v>#VALUE!</v>
      </c>
      <c r="G307" t="e">
        <f t="shared" si="19"/>
        <v>#VALUE!</v>
      </c>
    </row>
    <row r="308" spans="1:7" ht="18.75">
      <c r="A308" s="9"/>
      <c r="B308" s="9" t="str">
        <f t="shared" si="16"/>
        <v/>
      </c>
      <c r="C308" s="3"/>
      <c r="D308" s="14" t="s">
        <v>383</v>
      </c>
      <c r="E308" s="18" t="str">
        <f t="shared" si="17"/>
        <v>孙凤</v>
      </c>
      <c r="F308" s="18" t="e">
        <f t="shared" si="18"/>
        <v>#VALUE!</v>
      </c>
      <c r="G308" t="e">
        <f t="shared" si="19"/>
        <v>#VALUE!</v>
      </c>
    </row>
    <row r="309" spans="1:7" ht="18.75">
      <c r="A309" s="9"/>
      <c r="B309" s="9" t="str">
        <f t="shared" si="16"/>
        <v/>
      </c>
      <c r="C309" s="3"/>
      <c r="D309" s="14" t="s">
        <v>384</v>
      </c>
      <c r="E309" s="18" t="str">
        <f t="shared" si="17"/>
        <v>姚春燕</v>
      </c>
      <c r="F309" s="18" t="e">
        <f t="shared" si="18"/>
        <v>#VALUE!</v>
      </c>
      <c r="G309" t="e">
        <f t="shared" si="19"/>
        <v>#VALUE!</v>
      </c>
    </row>
    <row r="310" spans="1:7" ht="18.75">
      <c r="A310" s="9"/>
      <c r="B310" s="9" t="str">
        <f t="shared" si="16"/>
        <v/>
      </c>
      <c r="C310" s="3"/>
      <c r="D310" s="14" t="s">
        <v>385</v>
      </c>
      <c r="E310" s="18" t="str">
        <f t="shared" si="17"/>
        <v>吴海丽</v>
      </c>
      <c r="F310" s="18" t="e">
        <f t="shared" si="18"/>
        <v>#VALUE!</v>
      </c>
      <c r="G310" t="e">
        <f t="shared" si="19"/>
        <v>#VALUE!</v>
      </c>
    </row>
    <row r="311" spans="1:7" ht="18.75">
      <c r="A311" s="5"/>
      <c r="B311" s="9" t="str">
        <f t="shared" si="16"/>
        <v/>
      </c>
      <c r="C311" s="3"/>
      <c r="D311" s="14" t="s">
        <v>386</v>
      </c>
      <c r="E311" s="18" t="str">
        <f t="shared" si="17"/>
        <v>郭春莲</v>
      </c>
      <c r="F311" s="18" t="e">
        <f t="shared" si="18"/>
        <v>#VALUE!</v>
      </c>
      <c r="G311" t="e">
        <f t="shared" si="19"/>
        <v>#VALUE!</v>
      </c>
    </row>
    <row r="312" spans="1:7" ht="18.75">
      <c r="A312" s="8"/>
      <c r="B312" s="9" t="str">
        <f t="shared" si="16"/>
        <v/>
      </c>
      <c r="C312" s="3"/>
      <c r="D312" s="14" t="s">
        <v>387</v>
      </c>
      <c r="E312" s="18" t="str">
        <f t="shared" si="17"/>
        <v>袁辰</v>
      </c>
      <c r="F312" s="18" t="e">
        <f t="shared" si="18"/>
        <v>#VALUE!</v>
      </c>
      <c r="G312" t="e">
        <f t="shared" si="19"/>
        <v>#VALUE!</v>
      </c>
    </row>
    <row r="313" spans="1:7" ht="18.75">
      <c r="A313" s="6"/>
      <c r="B313" s="9" t="str">
        <f t="shared" si="16"/>
        <v/>
      </c>
      <c r="C313" s="3"/>
      <c r="D313" s="14" t="s">
        <v>418</v>
      </c>
      <c r="E313" s="18" t="str">
        <f t="shared" si="17"/>
        <v>陆文祥</v>
      </c>
      <c r="F313" s="18" t="e">
        <f t="shared" si="18"/>
        <v>#VALUE!</v>
      </c>
      <c r="G313" t="e">
        <f t="shared" si="19"/>
        <v>#VALUE!</v>
      </c>
    </row>
  </sheetData>
  <phoneticPr fontId="14" type="noConversion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15" workbookViewId="0">
      <selection activeCell="B130" sqref="B130"/>
    </sheetView>
  </sheetViews>
  <sheetFormatPr defaultRowHeight="13.5"/>
  <cols>
    <col min="1" max="1" width="37.625" customWidth="1"/>
    <col min="2" max="2" width="22.5" customWidth="1"/>
    <col min="3" max="3" width="44" customWidth="1"/>
  </cols>
  <sheetData>
    <row r="1" spans="1:8" ht="27">
      <c r="A1" s="26" t="s">
        <v>67</v>
      </c>
      <c r="B1" s="3" t="s">
        <v>17</v>
      </c>
      <c r="C1" s="10" t="s">
        <v>1168</v>
      </c>
      <c r="F1" s="10" t="s">
        <v>598</v>
      </c>
      <c r="G1" t="str">
        <f>"'"&amp;F1&amp;"',"</f>
        <v>'王昌清',</v>
      </c>
    </row>
    <row r="2" spans="1:8" ht="27">
      <c r="A2" s="29"/>
      <c r="B2" s="3" t="s">
        <v>18</v>
      </c>
      <c r="C2" s="10" t="s">
        <v>1169</v>
      </c>
      <c r="F2" s="10" t="s">
        <v>591</v>
      </c>
      <c r="G2" t="str">
        <f t="shared" ref="G2:G7" si="0">"'"&amp;F2&amp;"',"</f>
        <v>'殷慧华',</v>
      </c>
    </row>
    <row r="3" spans="1:8" ht="27">
      <c r="A3" s="29"/>
      <c r="B3" s="3" t="s">
        <v>19</v>
      </c>
      <c r="C3" s="10" t="s">
        <v>1170</v>
      </c>
      <c r="F3" s="10" t="s">
        <v>592</v>
      </c>
      <c r="G3" t="str">
        <f t="shared" si="0"/>
        <v>'林志华',</v>
      </c>
    </row>
    <row r="4" spans="1:8" ht="54">
      <c r="A4" s="28"/>
      <c r="B4" s="3" t="s">
        <v>39</v>
      </c>
      <c r="C4" s="10" t="s">
        <v>1171</v>
      </c>
      <c r="F4" s="10" t="s">
        <v>593</v>
      </c>
      <c r="G4" t="str">
        <f t="shared" si="0"/>
        <v>'徐阳',</v>
      </c>
    </row>
    <row r="5" spans="1:8" ht="18.75">
      <c r="A5" s="26" t="s">
        <v>68</v>
      </c>
      <c r="B5" s="3" t="s">
        <v>17</v>
      </c>
      <c r="C5" s="10" t="s">
        <v>1281</v>
      </c>
      <c r="F5" s="10" t="s">
        <v>594</v>
      </c>
      <c r="G5" t="str">
        <f t="shared" si="0"/>
        <v>'徐庆',</v>
      </c>
    </row>
    <row r="6" spans="1:8" ht="18.75">
      <c r="A6" s="29"/>
      <c r="B6" s="3" t="s">
        <v>18</v>
      </c>
      <c r="C6" s="10" t="s">
        <v>1282</v>
      </c>
      <c r="F6" s="10" t="s">
        <v>596</v>
      </c>
      <c r="G6" t="str">
        <f t="shared" si="0"/>
        <v>'史惠岳',</v>
      </c>
    </row>
    <row r="7" spans="1:8" ht="18.75">
      <c r="A7" s="29"/>
      <c r="B7" s="3" t="s">
        <v>19</v>
      </c>
      <c r="C7" s="10" t="s">
        <v>1172</v>
      </c>
      <c r="F7" s="10" t="s">
        <v>597</v>
      </c>
      <c r="G7" t="str">
        <f t="shared" si="0"/>
        <v>'吕蓉芳',</v>
      </c>
    </row>
    <row r="8" spans="1:8" ht="18.75">
      <c r="A8" s="29"/>
      <c r="B8" s="3" t="s">
        <v>42</v>
      </c>
      <c r="C8" s="10" t="s">
        <v>1286</v>
      </c>
    </row>
    <row r="9" spans="1:8" ht="27">
      <c r="A9" s="28"/>
      <c r="B9" s="3" t="s">
        <v>39</v>
      </c>
      <c r="C9" s="10" t="s">
        <v>1173</v>
      </c>
    </row>
    <row r="10" spans="1:8" ht="27">
      <c r="A10" s="1"/>
      <c r="B10" s="3" t="s">
        <v>5</v>
      </c>
      <c r="C10" s="10" t="s">
        <v>1174</v>
      </c>
    </row>
    <row r="11" spans="1:8" ht="27">
      <c r="A11" s="1"/>
      <c r="B11" s="3" t="s">
        <v>69</v>
      </c>
      <c r="C11" s="10" t="s">
        <v>1297</v>
      </c>
    </row>
    <row r="12" spans="1:8" ht="54">
      <c r="A12" s="26" t="s">
        <v>4</v>
      </c>
      <c r="B12" s="3" t="s">
        <v>17</v>
      </c>
      <c r="C12" s="10" t="s">
        <v>1175</v>
      </c>
    </row>
    <row r="13" spans="1:8" ht="67.5">
      <c r="A13" s="27"/>
      <c r="B13" s="3" t="s">
        <v>18</v>
      </c>
      <c r="C13" s="10" t="s">
        <v>1176</v>
      </c>
    </row>
    <row r="14" spans="1:8" ht="27">
      <c r="A14" s="27"/>
      <c r="B14" s="3" t="s">
        <v>19</v>
      </c>
      <c r="C14" s="10" t="s">
        <v>1233</v>
      </c>
    </row>
    <row r="15" spans="1:8" ht="40.5">
      <c r="A15" s="28"/>
      <c r="B15" s="3" t="s">
        <v>73</v>
      </c>
      <c r="C15" s="10" t="s">
        <v>1177</v>
      </c>
    </row>
    <row r="16" spans="1:8">
      <c r="G16">
        <v>254</v>
      </c>
      <c r="H16" t="str">
        <f>"'"&amp;G16&amp;"',"</f>
        <v>'254',</v>
      </c>
    </row>
    <row r="17" spans="1:8">
      <c r="E17">
        <v>270</v>
      </c>
      <c r="G17">
        <v>327</v>
      </c>
      <c r="H17" t="str">
        <f t="shared" ref="H17:H18" si="1">"'"&amp;G17&amp;"',"</f>
        <v>'327',</v>
      </c>
    </row>
    <row r="18" spans="1:8">
      <c r="A18" s="10" t="s">
        <v>1193</v>
      </c>
      <c r="B18" s="24" t="s">
        <v>1194</v>
      </c>
      <c r="C18" t="str">
        <f>"'"&amp;B18&amp;"',"</f>
        <v>'004',</v>
      </c>
      <c r="E18">
        <v>443</v>
      </c>
      <c r="G18">
        <v>328</v>
      </c>
      <c r="H18" t="str">
        <f t="shared" si="1"/>
        <v>'328',</v>
      </c>
    </row>
    <row r="19" spans="1:8">
      <c r="A19" s="23" t="s">
        <v>1195</v>
      </c>
      <c r="B19" s="24" t="s">
        <v>1196</v>
      </c>
      <c r="C19" t="str">
        <f t="shared" ref="C19:C34" si="2">"'"&amp;B19&amp;"',"</f>
        <v>'020',</v>
      </c>
      <c r="E19">
        <v>340</v>
      </c>
    </row>
    <row r="20" spans="1:8">
      <c r="A20" s="23" t="s">
        <v>1178</v>
      </c>
      <c r="B20" s="24" t="s">
        <v>1197</v>
      </c>
      <c r="C20" t="str">
        <f t="shared" si="2"/>
        <v>'036',</v>
      </c>
      <c r="E20">
        <v>280</v>
      </c>
    </row>
    <row r="21" spans="1:8">
      <c r="A21" s="23" t="s">
        <v>1179</v>
      </c>
      <c r="B21" s="24" t="s">
        <v>1198</v>
      </c>
      <c r="C21" t="str">
        <f t="shared" si="2"/>
        <v>'044',</v>
      </c>
      <c r="E21">
        <v>325</v>
      </c>
    </row>
    <row r="22" spans="1:8">
      <c r="A22" s="23" t="s">
        <v>1180</v>
      </c>
      <c r="B22" s="24" t="s">
        <v>1199</v>
      </c>
      <c r="C22" t="str">
        <f t="shared" si="2"/>
        <v>'028',</v>
      </c>
      <c r="E22">
        <v>212</v>
      </c>
    </row>
    <row r="23" spans="1:8">
      <c r="A23" s="23" t="s">
        <v>1181</v>
      </c>
      <c r="B23" s="24" t="s">
        <v>1200</v>
      </c>
      <c r="C23" t="str">
        <f t="shared" si="2"/>
        <v>'043',</v>
      </c>
    </row>
    <row r="24" spans="1:8">
      <c r="A24" s="23" t="s">
        <v>1182</v>
      </c>
      <c r="B24" s="24" t="s">
        <v>1201</v>
      </c>
      <c r="C24" t="str">
        <f t="shared" si="2"/>
        <v>'046',</v>
      </c>
    </row>
    <row r="25" spans="1:8">
      <c r="A25" s="23" t="s">
        <v>1183</v>
      </c>
      <c r="B25" s="24" t="s">
        <v>1202</v>
      </c>
      <c r="C25" t="str">
        <f t="shared" si="2"/>
        <v>'053',</v>
      </c>
    </row>
    <row r="26" spans="1:8">
      <c r="A26" s="23" t="s">
        <v>1184</v>
      </c>
      <c r="B26" s="24" t="s">
        <v>1203</v>
      </c>
      <c r="C26" t="str">
        <f t="shared" si="2"/>
        <v>'129',</v>
      </c>
    </row>
    <row r="27" spans="1:8">
      <c r="A27" s="23" t="s">
        <v>1185</v>
      </c>
      <c r="B27" s="24" t="s">
        <v>1204</v>
      </c>
      <c r="C27" t="str">
        <f t="shared" si="2"/>
        <v>'164',</v>
      </c>
    </row>
    <row r="28" spans="1:8">
      <c r="A28" s="23" t="s">
        <v>1186</v>
      </c>
      <c r="B28" s="24" t="s">
        <v>1205</v>
      </c>
      <c r="C28" t="str">
        <f t="shared" si="2"/>
        <v>'344',</v>
      </c>
    </row>
    <row r="29" spans="1:8">
      <c r="A29" s="23" t="s">
        <v>1187</v>
      </c>
      <c r="B29" s="24" t="s">
        <v>1206</v>
      </c>
      <c r="C29" t="str">
        <f t="shared" si="2"/>
        <v>'381',</v>
      </c>
    </row>
    <row r="30" spans="1:8">
      <c r="A30" s="23" t="s">
        <v>1188</v>
      </c>
      <c r="B30" s="24" t="s">
        <v>1207</v>
      </c>
      <c r="C30" t="str">
        <f t="shared" si="2"/>
        <v>'428',</v>
      </c>
    </row>
    <row r="31" spans="1:8">
      <c r="A31" s="23" t="s">
        <v>1189</v>
      </c>
      <c r="B31" s="24" t="s">
        <v>1208</v>
      </c>
      <c r="C31" t="str">
        <f t="shared" si="2"/>
        <v>'430',</v>
      </c>
    </row>
    <row r="32" spans="1:8">
      <c r="A32" s="23" t="s">
        <v>1190</v>
      </c>
      <c r="B32" s="24" t="s">
        <v>1209</v>
      </c>
      <c r="C32" t="str">
        <f t="shared" si="2"/>
        <v>'432',</v>
      </c>
    </row>
    <row r="33" spans="1:4">
      <c r="A33" s="23" t="s">
        <v>1191</v>
      </c>
      <c r="B33" s="24" t="s">
        <v>1210</v>
      </c>
      <c r="C33" t="str">
        <f t="shared" si="2"/>
        <v>'437',</v>
      </c>
    </row>
    <row r="34" spans="1:4">
      <c r="A34" t="s">
        <v>1192</v>
      </c>
      <c r="B34" s="24" t="s">
        <v>1211</v>
      </c>
      <c r="C34" t="str">
        <f t="shared" si="2"/>
        <v>'427',</v>
      </c>
    </row>
    <row r="41" spans="1:4">
      <c r="A41" s="10" t="s">
        <v>1213</v>
      </c>
    </row>
    <row r="43" spans="1:4">
      <c r="A43" t="s">
        <v>121</v>
      </c>
      <c r="B43" t="s">
        <v>714</v>
      </c>
      <c r="C43" s="24" t="s">
        <v>1214</v>
      </c>
      <c r="D43" t="str">
        <f>"insert into Users(id,Name,Account,Password,Status,Sort) values('"&amp;B43&amp;"','"&amp;A43&amp;"','"&amp;C43&amp;"','1',0,1);"</f>
        <v>insert into Users(id,Name,Account,Password,Status,Sort) values('292a5fba-b940-4abe-9a08-012d51da7802','顾爱英','057','1',0,1);</v>
      </c>
    </row>
    <row r="44" spans="1:4">
      <c r="A44" t="s">
        <v>129</v>
      </c>
      <c r="B44" t="s">
        <v>723</v>
      </c>
      <c r="C44" s="24" t="s">
        <v>1215</v>
      </c>
      <c r="D44" t="str">
        <f t="shared" ref="D44:D61" si="3">"insert into Users(id,Name,Account,Password,Status,Sort) values('"&amp;B44&amp;"','"&amp;A44&amp;"','"&amp;C44&amp;"','1',0,1);"</f>
        <v>insert into Users(id,Name,Account,Password,Status,Sort) values('17cdd7d6-5e99-4ea6-b4b3-06cbb36f642a','董春娟','065','1',0,1);</v>
      </c>
    </row>
    <row r="45" spans="1:4">
      <c r="A45" t="s">
        <v>145</v>
      </c>
      <c r="B45" t="s">
        <v>724</v>
      </c>
      <c r="C45" s="24" t="s">
        <v>1216</v>
      </c>
      <c r="D45" t="str">
        <f t="shared" si="3"/>
        <v>insert into Users(id,Name,Account,Password,Status,Sort) values('896b1531-7b5e-48af-ba67-0700040905bf','谢建新','081','1',0,1);</v>
      </c>
    </row>
    <row r="46" spans="1:4">
      <c r="A46" t="s">
        <v>142</v>
      </c>
      <c r="B46" t="s">
        <v>753</v>
      </c>
      <c r="C46" s="24" t="s">
        <v>1217</v>
      </c>
      <c r="D46" t="str">
        <f t="shared" si="3"/>
        <v>insert into Users(id,Name,Account,Password,Status,Sort) values('783e5393-ffc6-4498-b9ca-1b9c83634eca','谢委群','078','1',0,1);</v>
      </c>
    </row>
    <row r="47" spans="1:4">
      <c r="A47" t="s">
        <v>138</v>
      </c>
      <c r="B47" t="s">
        <v>760</v>
      </c>
      <c r="C47" s="24" t="s">
        <v>1218</v>
      </c>
      <c r="D47" t="str">
        <f t="shared" si="3"/>
        <v>insert into Users(id,Name,Account,Password,Status,Sort) values('a412a119-4222-4f88-b149-23b9c047d2ad','乔小红','074','1',0,1);</v>
      </c>
    </row>
    <row r="48" spans="1:4">
      <c r="A48" t="s">
        <v>1022</v>
      </c>
      <c r="B48" t="s">
        <v>767</v>
      </c>
      <c r="C48" s="24" t="s">
        <v>1219</v>
      </c>
      <c r="D48" t="str">
        <f t="shared" si="3"/>
        <v>insert into Users(id,Name,Account,Password,Status,Sort) values('b2d612bb-0a8a-4208-b773-27de63bd2393','叶思攸','172','1',0,1);</v>
      </c>
    </row>
    <row r="49" spans="1:4">
      <c r="A49" t="s">
        <v>309</v>
      </c>
      <c r="B49" t="s">
        <v>770</v>
      </c>
      <c r="C49" s="24" t="s">
        <v>1220</v>
      </c>
      <c r="D49" t="str">
        <f t="shared" si="3"/>
        <v>insert into Users(id,Name,Account,Password,Status,Sort) values('eda05ea1-0656-4810-b517-29de7b841f8f','张娟','309','1',0,1);</v>
      </c>
    </row>
    <row r="50" spans="1:4">
      <c r="A50" t="s">
        <v>239</v>
      </c>
      <c r="B50" t="s">
        <v>798</v>
      </c>
      <c r="C50" s="24" t="s">
        <v>1221</v>
      </c>
      <c r="D50" t="str">
        <f t="shared" si="3"/>
        <v>insert into Users(id,Name,Account,Password,Status,Sort) values('5043353d-c3ea-4a4d-8535-446a8048cc02','李颖','186','1',0,1);</v>
      </c>
    </row>
    <row r="51" spans="1:4">
      <c r="A51" t="s">
        <v>278</v>
      </c>
      <c r="B51" t="s">
        <v>829</v>
      </c>
      <c r="C51" s="24" t="s">
        <v>1222</v>
      </c>
      <c r="D51" t="str">
        <f t="shared" si="3"/>
        <v>insert into Users(id,Name,Account,Password,Status,Sort) values('8e040e02-aaf5-4812-ae23-5d84bb480149','赵海燕','239','1',0,1);</v>
      </c>
    </row>
    <row r="52" spans="1:4">
      <c r="A52" t="s">
        <v>305</v>
      </c>
      <c r="B52" t="s">
        <v>837</v>
      </c>
      <c r="C52" s="24" t="s">
        <v>1223</v>
      </c>
      <c r="D52" t="str">
        <f t="shared" si="3"/>
        <v>insert into Users(id,Name,Account,Password,Status,Sort) values('02aa3c1a-185e-4cf3-aea7-6424f268f0d8','彭小玲','285','1',0,1);</v>
      </c>
    </row>
    <row r="53" spans="1:4">
      <c r="A53" t="s">
        <v>296</v>
      </c>
      <c r="B53" t="s">
        <v>848</v>
      </c>
      <c r="C53" s="24" t="s">
        <v>1224</v>
      </c>
      <c r="D53" t="str">
        <f t="shared" si="3"/>
        <v>insert into Users(id,Name,Account,Password,Status,Sort) values('d0b85f8d-d1f5-41f6-83e1-69c8f657d39e','刘潇蔓','271','1',0,1);</v>
      </c>
    </row>
    <row r="54" spans="1:4">
      <c r="A54" t="s">
        <v>353</v>
      </c>
      <c r="B54" t="s">
        <v>853</v>
      </c>
      <c r="C54" s="24" t="s">
        <v>1225</v>
      </c>
      <c r="D54" t="str">
        <f t="shared" si="3"/>
        <v>insert into Users(id,Name,Account,Password,Status,Sort) values('a8099954-6278-4bc8-b733-6d58fcb9705d','刘永喜','385','1',0,1);</v>
      </c>
    </row>
    <row r="55" spans="1:4">
      <c r="A55" t="s">
        <v>1052</v>
      </c>
      <c r="B55" t="s">
        <v>859</v>
      </c>
      <c r="C55" s="24" t="s">
        <v>1226</v>
      </c>
      <c r="D55" t="str">
        <f t="shared" si="3"/>
        <v>insert into Users(id,Name,Account,Password,Status,Sort) values('fb1b4308-4e2c-4424-812c-7181551f498c','叶超慧','424','1',0,1);</v>
      </c>
    </row>
    <row r="56" spans="1:4">
      <c r="A56" t="s">
        <v>307</v>
      </c>
      <c r="B56" t="s">
        <v>966</v>
      </c>
      <c r="C56" s="24" t="s">
        <v>1227</v>
      </c>
      <c r="D56" t="str">
        <f t="shared" si="3"/>
        <v>insert into Users(id,Name,Account,Password,Status,Sort) values('4fd5e898-6c5f-4aa0-a89a-c8c0ad18295c','张彩凤','304','1',0,1);</v>
      </c>
    </row>
    <row r="57" spans="1:4">
      <c r="A57" t="s">
        <v>348</v>
      </c>
      <c r="B57" t="s">
        <v>976</v>
      </c>
      <c r="C57" s="24" t="s">
        <v>1228</v>
      </c>
      <c r="D57" t="str">
        <f t="shared" si="3"/>
        <v>insert into Users(id,Name,Account,Password,Status,Sort) values('b068d7a5-b815-4546-ae8e-cfc174dd41a4','吴玲贤','379','1',0,1);</v>
      </c>
    </row>
    <row r="58" spans="1:4">
      <c r="A58" t="s">
        <v>293</v>
      </c>
      <c r="B58" t="s">
        <v>994</v>
      </c>
      <c r="C58" s="24" t="s">
        <v>1229</v>
      </c>
      <c r="D58" t="str">
        <f t="shared" si="3"/>
        <v>insert into Users(id,Name,Account,Password,Status,Sort) values('25a11d69-8d95-4c6a-913f-e107bb8b5fe9','顾文倩','264','1',0,1);</v>
      </c>
    </row>
    <row r="59" spans="1:4">
      <c r="A59" t="s">
        <v>258</v>
      </c>
      <c r="B59" t="s">
        <v>1003</v>
      </c>
      <c r="C59" s="24" t="s">
        <v>1230</v>
      </c>
      <c r="D59" t="str">
        <f t="shared" si="3"/>
        <v>insert into Users(id,Name,Account,Password,Status,Sort) values('1a0adab7-6ffc-4b60-849f-e7decc9b2c0e','俞晓静','215','1',0,1);</v>
      </c>
    </row>
    <row r="60" spans="1:4">
      <c r="A60" t="s">
        <v>308</v>
      </c>
      <c r="B60" t="s">
        <v>1009</v>
      </c>
      <c r="C60" s="24" t="s">
        <v>1231</v>
      </c>
      <c r="D60" t="str">
        <f t="shared" si="3"/>
        <v>insert into Users(id,Name,Account,Password,Status,Sort) values('cee68a91-f509-4974-bc5a-ed6fe47be1b2','张梦怡','308','1',0,1);</v>
      </c>
    </row>
    <row r="61" spans="1:4">
      <c r="A61" t="s">
        <v>343</v>
      </c>
      <c r="B61" t="s">
        <v>1063</v>
      </c>
      <c r="C61" s="24" t="s">
        <v>1232</v>
      </c>
      <c r="D61" t="str">
        <f t="shared" si="3"/>
        <v>insert into Users(id,Name,Account,Password,Status,Sort) values('1004805e-c642-4746-9e4c-fafbde981932','夏晨','374','1',0,1);</v>
      </c>
    </row>
    <row r="67" spans="1:4">
      <c r="C67" s="23" t="s">
        <v>1278</v>
      </c>
    </row>
    <row r="68" spans="1:4">
      <c r="A68" s="23" t="s">
        <v>1234</v>
      </c>
      <c r="B68" t="str">
        <f>"'"&amp;A68&amp;"',"</f>
        <v>'储怡宾',</v>
      </c>
    </row>
    <row r="69" spans="1:4">
      <c r="A69" s="23" t="s">
        <v>1235</v>
      </c>
      <c r="B69" t="str">
        <f t="shared" ref="B69:B73" si="4">"'"&amp;A69&amp;"',"</f>
        <v>'周克兴',</v>
      </c>
      <c r="C69" s="23" t="s">
        <v>1280</v>
      </c>
      <c r="D69" t="str">
        <f>"'"&amp;C69&amp;"',"</f>
        <v>'李金平',</v>
      </c>
    </row>
    <row r="70" spans="1:4">
      <c r="A70" s="23" t="s">
        <v>1236</v>
      </c>
      <c r="B70" t="str">
        <f t="shared" si="4"/>
        <v>'蔡敏',</v>
      </c>
      <c r="C70" s="23" t="s">
        <v>1279</v>
      </c>
      <c r="D70" t="str">
        <f t="shared" ref="D70:D73" si="5">"'"&amp;C70&amp;"',"</f>
        <v>'徐春林',</v>
      </c>
    </row>
    <row r="71" spans="1:4">
      <c r="A71" s="23" t="s">
        <v>1237</v>
      </c>
      <c r="B71" t="str">
        <f t="shared" si="4"/>
        <v>'金慧英',</v>
      </c>
      <c r="D71" t="str">
        <f t="shared" si="5"/>
        <v>'',</v>
      </c>
    </row>
    <row r="72" spans="1:4">
      <c r="A72" s="23" t="s">
        <v>1238</v>
      </c>
      <c r="B72" t="str">
        <f t="shared" si="4"/>
        <v>'缪莉莉',</v>
      </c>
      <c r="D72" t="str">
        <f t="shared" si="5"/>
        <v>'',</v>
      </c>
    </row>
    <row r="73" spans="1:4">
      <c r="A73" s="23" t="s">
        <v>1239</v>
      </c>
      <c r="B73" t="str">
        <f t="shared" si="4"/>
        <v>'符南屏',</v>
      </c>
      <c r="D73" t="str">
        <f t="shared" si="5"/>
        <v>'',</v>
      </c>
    </row>
    <row r="81" spans="1:2">
      <c r="A81" s="23" t="s">
        <v>1246</v>
      </c>
      <c r="B81" t="str">
        <f>"'"&amp;A81&amp;"',"</f>
        <v>'张惠华',</v>
      </c>
    </row>
    <row r="82" spans="1:2">
      <c r="A82" s="23" t="s">
        <v>1245</v>
      </c>
      <c r="B82" t="str">
        <f t="shared" ref="B82:B86" si="6">"'"&amp;A82&amp;"',"</f>
        <v>'俞丽萍',</v>
      </c>
    </row>
    <row r="83" spans="1:2">
      <c r="A83" s="23" t="s">
        <v>1244</v>
      </c>
      <c r="B83" t="str">
        <f t="shared" si="6"/>
        <v>'火佩红',</v>
      </c>
    </row>
    <row r="84" spans="1:2">
      <c r="A84" s="23" t="s">
        <v>1243</v>
      </c>
      <c r="B84" t="str">
        <f t="shared" si="6"/>
        <v>'胡琪',</v>
      </c>
    </row>
    <row r="85" spans="1:2">
      <c r="A85" s="23" t="s">
        <v>1242</v>
      </c>
      <c r="B85" t="str">
        <f t="shared" si="6"/>
        <v>'赵洁',</v>
      </c>
    </row>
    <row r="86" spans="1:2">
      <c r="A86" s="23" t="s">
        <v>1241</v>
      </c>
      <c r="B86" t="str">
        <f t="shared" si="6"/>
        <v>'徐琳',</v>
      </c>
    </row>
    <row r="92" spans="1:2">
      <c r="A92" s="10" t="s">
        <v>1262</v>
      </c>
      <c r="B92" t="str">
        <f>"'"&amp;A92&amp;"',"</f>
        <v>'张秋华',</v>
      </c>
    </row>
    <row r="93" spans="1:2">
      <c r="A93" s="23" t="s">
        <v>1261</v>
      </c>
      <c r="B93" t="str">
        <f t="shared" ref="B93:B106" si="7">"'"&amp;A93&amp;"',"</f>
        <v>'夏爱丽',</v>
      </c>
    </row>
    <row r="94" spans="1:2">
      <c r="A94" s="23" t="s">
        <v>1260</v>
      </c>
      <c r="B94" t="str">
        <f t="shared" si="7"/>
        <v>'汪爱娣',</v>
      </c>
    </row>
    <row r="95" spans="1:2">
      <c r="A95" s="23" t="s">
        <v>1259</v>
      </c>
      <c r="B95" t="str">
        <f t="shared" si="7"/>
        <v>'吴琼',</v>
      </c>
    </row>
    <row r="96" spans="1:2">
      <c r="A96" s="23" t="s">
        <v>1258</v>
      </c>
      <c r="B96" t="str">
        <f t="shared" si="7"/>
        <v>'黄艳丽',</v>
      </c>
    </row>
    <row r="97" spans="1:2">
      <c r="A97" s="23" t="s">
        <v>1257</v>
      </c>
      <c r="B97" t="str">
        <f t="shared" si="7"/>
        <v>'陆晓桑',</v>
      </c>
    </row>
    <row r="98" spans="1:2">
      <c r="A98" s="23" t="s">
        <v>1256</v>
      </c>
      <c r="B98" t="str">
        <f t="shared" si="7"/>
        <v>'马郁琦',</v>
      </c>
    </row>
    <row r="99" spans="1:2">
      <c r="A99" s="23" t="s">
        <v>1255</v>
      </c>
      <c r="B99" t="str">
        <f t="shared" si="7"/>
        <v>'梅莹慧',</v>
      </c>
    </row>
    <row r="100" spans="1:2">
      <c r="A100" s="23" t="s">
        <v>1254</v>
      </c>
      <c r="B100" t="str">
        <f t="shared" si="7"/>
        <v>'康晓蕾',</v>
      </c>
    </row>
    <row r="101" spans="1:2">
      <c r="A101" s="23" t="s">
        <v>1253</v>
      </c>
      <c r="B101" t="str">
        <f t="shared" si="7"/>
        <v>'郑莹莹',</v>
      </c>
    </row>
    <row r="102" spans="1:2">
      <c r="A102" s="23" t="s">
        <v>1252</v>
      </c>
      <c r="B102" t="str">
        <f t="shared" si="7"/>
        <v>'张琼',</v>
      </c>
    </row>
    <row r="103" spans="1:2">
      <c r="A103" s="23" t="s">
        <v>1251</v>
      </c>
      <c r="B103" t="str">
        <f t="shared" si="7"/>
        <v>'黄孟孟',</v>
      </c>
    </row>
    <row r="104" spans="1:2">
      <c r="A104" s="23" t="s">
        <v>1250</v>
      </c>
      <c r="B104" t="str">
        <f t="shared" si="7"/>
        <v>'陈娟',</v>
      </c>
    </row>
    <row r="105" spans="1:2">
      <c r="A105" s="23" t="s">
        <v>1249</v>
      </c>
      <c r="B105" t="str">
        <f t="shared" si="7"/>
        <v>'姚春燕',</v>
      </c>
    </row>
    <row r="106" spans="1:2">
      <c r="A106" s="23" t="s">
        <v>1248</v>
      </c>
      <c r="B106" t="str">
        <f t="shared" si="7"/>
        <v>'徐敏',</v>
      </c>
    </row>
    <row r="109" spans="1:2">
      <c r="A109" s="10" t="s">
        <v>1287</v>
      </c>
      <c r="B109" t="str">
        <f>"'"&amp;A109&amp;"',"</f>
        <v>'蒋建忠',</v>
      </c>
    </row>
    <row r="110" spans="1:2">
      <c r="A110" s="23" t="s">
        <v>1288</v>
      </c>
      <c r="B110" t="str">
        <f t="shared" ref="B110:B117" si="8">"'"&amp;A110&amp;"',"</f>
        <v>'颜世余',</v>
      </c>
    </row>
    <row r="111" spans="1:2">
      <c r="A111" s="32" t="s">
        <v>1289</v>
      </c>
      <c r="B111" t="str">
        <f t="shared" si="8"/>
        <v>'焦珙',</v>
      </c>
    </row>
    <row r="112" spans="1:2">
      <c r="A112" s="23" t="s">
        <v>1290</v>
      </c>
      <c r="B112" t="str">
        <f t="shared" si="8"/>
        <v>'秦丽萍',</v>
      </c>
    </row>
    <row r="113" spans="1:2">
      <c r="A113" s="32" t="s">
        <v>1291</v>
      </c>
      <c r="B113" t="str">
        <f t="shared" si="8"/>
        <v>'陈文逸',</v>
      </c>
    </row>
    <row r="114" spans="1:2">
      <c r="A114" s="32" t="s">
        <v>1292</v>
      </c>
      <c r="B114" t="str">
        <f t="shared" si="8"/>
        <v>'洪燕青',</v>
      </c>
    </row>
    <row r="115" spans="1:2">
      <c r="A115" s="23" t="s">
        <v>1293</v>
      </c>
      <c r="B115" t="str">
        <f t="shared" si="8"/>
        <v>'周凌晖',</v>
      </c>
    </row>
    <row r="116" spans="1:2">
      <c r="A116" s="23" t="s">
        <v>1295</v>
      </c>
      <c r="B116" t="str">
        <f t="shared" si="8"/>
        <v>'徐惠',</v>
      </c>
    </row>
    <row r="117" spans="1:2">
      <c r="A117" s="23" t="s">
        <v>1294</v>
      </c>
      <c r="B117" t="str">
        <f t="shared" si="8"/>
        <v>'施刚',</v>
      </c>
    </row>
    <row r="121" spans="1:2">
      <c r="A121" s="23" t="s">
        <v>1298</v>
      </c>
      <c r="B121" t="str">
        <f>"'"&amp;A121&amp;"',"</f>
        <v>'张向荣',</v>
      </c>
    </row>
    <row r="122" spans="1:2">
      <c r="A122" s="23" t="s">
        <v>1299</v>
      </c>
      <c r="B122" t="str">
        <f t="shared" ref="B122:B127" si="9">"'"&amp;A122&amp;"',"</f>
        <v>'冯卫秀',</v>
      </c>
    </row>
    <row r="123" spans="1:2">
      <c r="A123" s="23" t="s">
        <v>1300</v>
      </c>
      <c r="B123" t="str">
        <f t="shared" si="9"/>
        <v>'黄伟明',</v>
      </c>
    </row>
    <row r="124" spans="1:2">
      <c r="A124" s="23" t="s">
        <v>1301</v>
      </c>
      <c r="B124" t="str">
        <f t="shared" si="9"/>
        <v>'张莉',</v>
      </c>
    </row>
    <row r="125" spans="1:2">
      <c r="A125" s="23" t="s">
        <v>1302</v>
      </c>
      <c r="B125" t="str">
        <f t="shared" si="9"/>
        <v>'高海中',</v>
      </c>
    </row>
    <row r="126" spans="1:2">
      <c r="A126" s="23" t="s">
        <v>1303</v>
      </c>
      <c r="B126" t="str">
        <f t="shared" si="9"/>
        <v>'顾艳',</v>
      </c>
    </row>
    <row r="127" spans="1:2">
      <c r="A127" s="23" t="s">
        <v>1304</v>
      </c>
      <c r="B127" t="str">
        <f t="shared" si="9"/>
        <v>'李祝嘉',</v>
      </c>
    </row>
  </sheetData>
  <mergeCells count="3">
    <mergeCell ref="A1:A4"/>
    <mergeCell ref="A5:A9"/>
    <mergeCell ref="A12:A15"/>
  </mergeCells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opLeftCell="A127" workbookViewId="0">
      <selection activeCell="C143" sqref="C143:C147"/>
    </sheetView>
  </sheetViews>
  <sheetFormatPr defaultRowHeight="13.5"/>
  <cols>
    <col min="1" max="1" width="49.875" customWidth="1"/>
    <col min="2" max="2" width="50.25" customWidth="1"/>
  </cols>
  <sheetData>
    <row r="1" spans="1:3">
      <c r="A1" t="s">
        <v>736</v>
      </c>
      <c r="B1" t="str">
        <f>"'"&amp;A1&amp;"',"</f>
        <v>'c6ec3cba-aac7-40e3-92b0-11589aa4a0d7',</v>
      </c>
      <c r="C1" t="str">
        <f>"insert into UsersRelation(UserID,OrganizeID,IsMain,Sort) values('"&amp;A1&amp;"','325bbd93-416f-4a35-bdfc-4e730d100332','1','1');"</f>
        <v>insert into UsersRelation(UserID,OrganizeID,IsMain,Sort) values('c6ec3cba-aac7-40e3-92b0-11589aa4a0d7','325bbd93-416f-4a35-bdfc-4e730d100332','1','1');</v>
      </c>
    </row>
    <row r="2" spans="1:3">
      <c r="A2" t="s">
        <v>739</v>
      </c>
      <c r="B2" t="str">
        <f t="shared" ref="B2:B17" si="0">"'"&amp;A2&amp;"',"</f>
        <v>'8bf388e7-ca15-4c76-8043-12bb1600c96e',</v>
      </c>
      <c r="C2" t="str">
        <f t="shared" ref="C2:C17" si="1">"insert into UsersRelation(UserID,OrganizeID,IsMain,Sort) values('"&amp;A2&amp;"','325bbd93-416f-4a35-bdfc-4e730d100332','1','1');"</f>
        <v>insert into UsersRelation(UserID,OrganizeID,IsMain,Sort) values('8bf388e7-ca15-4c76-8043-12bb1600c96e','325bbd93-416f-4a35-bdfc-4e730d100332','1','1');</v>
      </c>
    </row>
    <row r="3" spans="1:3">
      <c r="A3" t="s">
        <v>757</v>
      </c>
      <c r="B3" t="str">
        <f t="shared" si="0"/>
        <v>'7dc31488-50d1-40c4-a2f8-1dd6315e50d6',</v>
      </c>
      <c r="C3" t="str">
        <f t="shared" si="1"/>
        <v>insert into UsersRelation(UserID,OrganizeID,IsMain,Sort) values('7dc31488-50d1-40c4-a2f8-1dd6315e50d6','325bbd93-416f-4a35-bdfc-4e730d100332','1','1');</v>
      </c>
    </row>
    <row r="4" spans="1:3">
      <c r="A4" t="s">
        <v>1212</v>
      </c>
      <c r="B4" t="str">
        <f t="shared" si="0"/>
        <v>'08413617-5cca-496e-a856-26e399c6b59c',</v>
      </c>
      <c r="C4" t="str">
        <f t="shared" si="1"/>
        <v>insert into UsersRelation(UserID,OrganizeID,IsMain,Sort) values('08413617-5cca-496e-a856-26e399c6b59c','325bbd93-416f-4a35-bdfc-4e730d100332','1','1');</v>
      </c>
    </row>
    <row r="5" spans="1:3">
      <c r="A5" t="s">
        <v>769</v>
      </c>
      <c r="B5" t="str">
        <f t="shared" si="0"/>
        <v>'1a6f29c3-9f87-45d0-803b-2953bafbaaed',</v>
      </c>
      <c r="C5" t="str">
        <f t="shared" si="1"/>
        <v>insert into UsersRelation(UserID,OrganizeID,IsMain,Sort) values('1a6f29c3-9f87-45d0-803b-2953bafbaaed','325bbd93-416f-4a35-bdfc-4e730d100332','1','1');</v>
      </c>
    </row>
    <row r="6" spans="1:3">
      <c r="A6" t="s">
        <v>840</v>
      </c>
      <c r="B6" t="str">
        <f t="shared" si="0"/>
        <v>'c6e7ccd7-7033-4090-b035-64ef6cd86217',</v>
      </c>
      <c r="C6" t="str">
        <f t="shared" si="1"/>
        <v>insert into UsersRelation(UserID,OrganizeID,IsMain,Sort) values('c6e7ccd7-7033-4090-b035-64ef6cd86217','325bbd93-416f-4a35-bdfc-4e730d100332','1','1');</v>
      </c>
    </row>
    <row r="7" spans="1:3">
      <c r="A7" t="s">
        <v>844</v>
      </c>
      <c r="B7" t="str">
        <f t="shared" si="0"/>
        <v>'a5cbc2c9-a72b-40df-a89b-686c7d557ab5',</v>
      </c>
      <c r="C7" t="str">
        <f t="shared" si="1"/>
        <v>insert into UsersRelation(UserID,OrganizeID,IsMain,Sort) values('a5cbc2c9-a72b-40df-a89b-686c7d557ab5','325bbd93-416f-4a35-bdfc-4e730d100332','1','1');</v>
      </c>
    </row>
    <row r="8" spans="1:3">
      <c r="A8" t="s">
        <v>856</v>
      </c>
      <c r="B8" t="str">
        <f t="shared" si="0"/>
        <v>'5176c071-bbcf-44f1-a4d2-6f3c73cd8597',</v>
      </c>
      <c r="C8" t="str">
        <f t="shared" si="1"/>
        <v>insert into UsersRelation(UserID,OrganizeID,IsMain,Sort) values('5176c071-bbcf-44f1-a4d2-6f3c73cd8597','325bbd93-416f-4a35-bdfc-4e730d100332','1','1');</v>
      </c>
    </row>
    <row r="9" spans="1:3">
      <c r="A9" t="s">
        <v>863</v>
      </c>
      <c r="B9" t="str">
        <f t="shared" si="0"/>
        <v>'0d4d0800-e3d8-4237-8ac0-733ad3581403',</v>
      </c>
      <c r="C9" t="str">
        <f t="shared" si="1"/>
        <v>insert into UsersRelation(UserID,OrganizeID,IsMain,Sort) values('0d4d0800-e3d8-4237-8ac0-733ad3581403','325bbd93-416f-4a35-bdfc-4e730d100332','1','1');</v>
      </c>
    </row>
    <row r="10" spans="1:3">
      <c r="A10" t="s">
        <v>876</v>
      </c>
      <c r="B10" t="str">
        <f t="shared" si="0"/>
        <v>'08ed50aa-5dc1-4b98-a01a-7c5428b88b95',</v>
      </c>
      <c r="C10" t="str">
        <f t="shared" si="1"/>
        <v>insert into UsersRelation(UserID,OrganizeID,IsMain,Sort) values('08ed50aa-5dc1-4b98-a01a-7c5428b88b95','325bbd93-416f-4a35-bdfc-4e730d100332','1','1');</v>
      </c>
    </row>
    <row r="11" spans="1:3">
      <c r="A11" t="s">
        <v>915</v>
      </c>
      <c r="B11" t="str">
        <f t="shared" si="0"/>
        <v>'f30231c7-91e1-4918-970d-9e80e5c80e17',</v>
      </c>
      <c r="C11" t="str">
        <f t="shared" si="1"/>
        <v>insert into UsersRelation(UserID,OrganizeID,IsMain,Sort) values('f30231c7-91e1-4918-970d-9e80e5c80e17','325bbd93-416f-4a35-bdfc-4e730d100332','1','1');</v>
      </c>
    </row>
    <row r="12" spans="1:3">
      <c r="A12" t="s">
        <v>946</v>
      </c>
      <c r="B12" t="str">
        <f t="shared" si="0"/>
        <v>'b8147f6a-610e-4774-b8ae-b91db87b54a3',</v>
      </c>
      <c r="C12" t="str">
        <f t="shared" si="1"/>
        <v>insert into UsersRelation(UserID,OrganizeID,IsMain,Sort) values('b8147f6a-610e-4774-b8ae-b91db87b54a3','325bbd93-416f-4a35-bdfc-4e730d100332','1','1');</v>
      </c>
    </row>
    <row r="13" spans="1:3">
      <c r="A13" t="s">
        <v>948</v>
      </c>
      <c r="B13" t="str">
        <f t="shared" si="0"/>
        <v>'b4102806-4c6e-41ed-b7fe-bcbc74fa9e42',</v>
      </c>
      <c r="C13" t="str">
        <f t="shared" si="1"/>
        <v>insert into UsersRelation(UserID,OrganizeID,IsMain,Sort) values('b4102806-4c6e-41ed-b7fe-bcbc74fa9e42','325bbd93-416f-4a35-bdfc-4e730d100332','1','1');</v>
      </c>
    </row>
    <row r="14" spans="1:3">
      <c r="A14" t="s">
        <v>971</v>
      </c>
      <c r="B14" t="str">
        <f t="shared" si="0"/>
        <v>'a1444621-8b56-4358-b5da-cdf5ca31b05c',</v>
      </c>
      <c r="C14" t="str">
        <f t="shared" si="1"/>
        <v>insert into UsersRelation(UserID,OrganizeID,IsMain,Sort) values('a1444621-8b56-4358-b5da-cdf5ca31b05c','325bbd93-416f-4a35-bdfc-4e730d100332','1','1');</v>
      </c>
    </row>
    <row r="15" spans="1:3">
      <c r="A15" t="s">
        <v>991</v>
      </c>
      <c r="B15" t="str">
        <f t="shared" si="0"/>
        <v>'bfa3b2f6-409d-4c84-867b-dbe8e9087cca',</v>
      </c>
      <c r="C15" t="str">
        <f t="shared" si="1"/>
        <v>insert into UsersRelation(UserID,OrganizeID,IsMain,Sort) values('bfa3b2f6-409d-4c84-867b-dbe8e9087cca','325bbd93-416f-4a35-bdfc-4e730d100332','1','1');</v>
      </c>
    </row>
    <row r="16" spans="1:3">
      <c r="A16" t="s">
        <v>992</v>
      </c>
      <c r="B16" t="str">
        <f t="shared" si="0"/>
        <v>'d6967d91-460a-44dc-a487-de871827d3dc',</v>
      </c>
      <c r="C16" t="str">
        <f t="shared" si="1"/>
        <v>insert into UsersRelation(UserID,OrganizeID,IsMain,Sort) values('d6967d91-460a-44dc-a487-de871827d3dc','325bbd93-416f-4a35-bdfc-4e730d100332','1','1');</v>
      </c>
    </row>
    <row r="17" spans="1:3">
      <c r="A17" t="s">
        <v>1064</v>
      </c>
      <c r="B17" t="str">
        <f t="shared" si="0"/>
        <v>'db2c7338-50ae-49f5-b5c2-fd3d642562fe',</v>
      </c>
      <c r="C17" t="str">
        <f t="shared" si="1"/>
        <v>insert into UsersRelation(UserID,OrganizeID,IsMain,Sort) values('db2c7338-50ae-49f5-b5c2-fd3d642562fe','325bbd93-416f-4a35-bdfc-4e730d100332','1','1');</v>
      </c>
    </row>
    <row r="20" spans="1:3">
      <c r="A20" t="s">
        <v>714</v>
      </c>
      <c r="B20" t="str">
        <f>"'"&amp;A20&amp;"',"</f>
        <v>'292a5fba-b940-4abe-9a08-012d51da7802',</v>
      </c>
      <c r="C20" t="str">
        <f>"insert into UsersRelation(UserID,OrganizeID,IsMain,Sort) values('"&amp;A20&amp;"','34723e47-1c83-4b3b-9c48-4030a976e065','1','1');"</f>
        <v>insert into UsersRelation(UserID,OrganizeID,IsMain,Sort) values('292a5fba-b940-4abe-9a08-012d51da7802','34723e47-1c83-4b3b-9c48-4030a976e065','1','1');</v>
      </c>
    </row>
    <row r="21" spans="1:3">
      <c r="A21" t="s">
        <v>723</v>
      </c>
      <c r="B21" t="str">
        <f t="shared" ref="B21:B38" si="2">"'"&amp;A21&amp;"',"</f>
        <v>'17cdd7d6-5e99-4ea6-b4b3-06cbb36f642a',</v>
      </c>
      <c r="C21" t="str">
        <f t="shared" ref="C21:C38" si="3">"insert into UsersRelation(UserID,OrganizeID,IsMain,Sort) values('"&amp;A21&amp;"','34723e47-1c83-4b3b-9c48-4030a976e065','1','1');"</f>
        <v>insert into UsersRelation(UserID,OrganizeID,IsMain,Sort) values('17cdd7d6-5e99-4ea6-b4b3-06cbb36f642a','34723e47-1c83-4b3b-9c48-4030a976e065','1','1');</v>
      </c>
    </row>
    <row r="22" spans="1:3">
      <c r="A22" t="s">
        <v>724</v>
      </c>
      <c r="B22" t="str">
        <f t="shared" si="2"/>
        <v>'896b1531-7b5e-48af-ba67-0700040905bf',</v>
      </c>
      <c r="C22" t="str">
        <f t="shared" si="3"/>
        <v>insert into UsersRelation(UserID,OrganizeID,IsMain,Sort) values('896b1531-7b5e-48af-ba67-0700040905bf','34723e47-1c83-4b3b-9c48-4030a976e065','1','1');</v>
      </c>
    </row>
    <row r="23" spans="1:3">
      <c r="A23" t="s">
        <v>753</v>
      </c>
      <c r="B23" t="str">
        <f t="shared" si="2"/>
        <v>'783e5393-ffc6-4498-b9ca-1b9c83634eca',</v>
      </c>
      <c r="C23" t="str">
        <f t="shared" si="3"/>
        <v>insert into UsersRelation(UserID,OrganizeID,IsMain,Sort) values('783e5393-ffc6-4498-b9ca-1b9c83634eca','34723e47-1c83-4b3b-9c48-4030a976e065','1','1');</v>
      </c>
    </row>
    <row r="24" spans="1:3">
      <c r="A24" t="s">
        <v>760</v>
      </c>
      <c r="B24" t="str">
        <f t="shared" si="2"/>
        <v>'a412a119-4222-4f88-b149-23b9c047d2ad',</v>
      </c>
      <c r="C24" t="str">
        <f t="shared" si="3"/>
        <v>insert into UsersRelation(UserID,OrganizeID,IsMain,Sort) values('a412a119-4222-4f88-b149-23b9c047d2ad','34723e47-1c83-4b3b-9c48-4030a976e065','1','1');</v>
      </c>
    </row>
    <row r="25" spans="1:3">
      <c r="A25" t="s">
        <v>767</v>
      </c>
      <c r="B25" t="str">
        <f t="shared" si="2"/>
        <v>'b2d612bb-0a8a-4208-b773-27de63bd2393',</v>
      </c>
      <c r="C25" t="str">
        <f t="shared" si="3"/>
        <v>insert into UsersRelation(UserID,OrganizeID,IsMain,Sort) values('b2d612bb-0a8a-4208-b773-27de63bd2393','34723e47-1c83-4b3b-9c48-4030a976e065','1','1');</v>
      </c>
    </row>
    <row r="26" spans="1:3">
      <c r="A26" t="s">
        <v>770</v>
      </c>
      <c r="B26" t="str">
        <f t="shared" si="2"/>
        <v>'eda05ea1-0656-4810-b517-29de7b841f8f',</v>
      </c>
      <c r="C26" t="str">
        <f t="shared" si="3"/>
        <v>insert into UsersRelation(UserID,OrganizeID,IsMain,Sort) values('eda05ea1-0656-4810-b517-29de7b841f8f','34723e47-1c83-4b3b-9c48-4030a976e065','1','1');</v>
      </c>
    </row>
    <row r="27" spans="1:3">
      <c r="A27" t="s">
        <v>798</v>
      </c>
      <c r="B27" t="str">
        <f t="shared" si="2"/>
        <v>'5043353d-c3ea-4a4d-8535-446a8048cc02',</v>
      </c>
      <c r="C27" t="str">
        <f t="shared" si="3"/>
        <v>insert into UsersRelation(UserID,OrganizeID,IsMain,Sort) values('5043353d-c3ea-4a4d-8535-446a8048cc02','34723e47-1c83-4b3b-9c48-4030a976e065','1','1');</v>
      </c>
    </row>
    <row r="28" spans="1:3">
      <c r="A28" t="s">
        <v>829</v>
      </c>
      <c r="B28" t="str">
        <f t="shared" si="2"/>
        <v>'8e040e02-aaf5-4812-ae23-5d84bb480149',</v>
      </c>
      <c r="C28" t="str">
        <f t="shared" si="3"/>
        <v>insert into UsersRelation(UserID,OrganizeID,IsMain,Sort) values('8e040e02-aaf5-4812-ae23-5d84bb480149','34723e47-1c83-4b3b-9c48-4030a976e065','1','1');</v>
      </c>
    </row>
    <row r="29" spans="1:3">
      <c r="A29" t="s">
        <v>837</v>
      </c>
      <c r="B29" t="str">
        <f t="shared" si="2"/>
        <v>'02aa3c1a-185e-4cf3-aea7-6424f268f0d8',</v>
      </c>
      <c r="C29" t="str">
        <f t="shared" si="3"/>
        <v>insert into UsersRelation(UserID,OrganizeID,IsMain,Sort) values('02aa3c1a-185e-4cf3-aea7-6424f268f0d8','34723e47-1c83-4b3b-9c48-4030a976e065','1','1');</v>
      </c>
    </row>
    <row r="30" spans="1:3">
      <c r="A30" t="s">
        <v>848</v>
      </c>
      <c r="B30" t="str">
        <f t="shared" si="2"/>
        <v>'d0b85f8d-d1f5-41f6-83e1-69c8f657d39e',</v>
      </c>
      <c r="C30" t="str">
        <f t="shared" si="3"/>
        <v>insert into UsersRelation(UserID,OrganizeID,IsMain,Sort) values('d0b85f8d-d1f5-41f6-83e1-69c8f657d39e','34723e47-1c83-4b3b-9c48-4030a976e065','1','1');</v>
      </c>
    </row>
    <row r="31" spans="1:3">
      <c r="A31" t="s">
        <v>853</v>
      </c>
      <c r="B31" t="str">
        <f t="shared" si="2"/>
        <v>'a8099954-6278-4bc8-b733-6d58fcb9705d',</v>
      </c>
      <c r="C31" t="str">
        <f t="shared" si="3"/>
        <v>insert into UsersRelation(UserID,OrganizeID,IsMain,Sort) values('a8099954-6278-4bc8-b733-6d58fcb9705d','34723e47-1c83-4b3b-9c48-4030a976e065','1','1');</v>
      </c>
    </row>
    <row r="32" spans="1:3">
      <c r="A32" t="s">
        <v>859</v>
      </c>
      <c r="B32" t="str">
        <f t="shared" si="2"/>
        <v>'fb1b4308-4e2c-4424-812c-7181551f498c',</v>
      </c>
      <c r="C32" t="str">
        <f t="shared" si="3"/>
        <v>insert into UsersRelation(UserID,OrganizeID,IsMain,Sort) values('fb1b4308-4e2c-4424-812c-7181551f498c','34723e47-1c83-4b3b-9c48-4030a976e065','1','1');</v>
      </c>
    </row>
    <row r="33" spans="1:3">
      <c r="A33" t="s">
        <v>966</v>
      </c>
      <c r="B33" t="str">
        <f t="shared" si="2"/>
        <v>'4fd5e898-6c5f-4aa0-a89a-c8c0ad18295c',</v>
      </c>
      <c r="C33" t="str">
        <f t="shared" si="3"/>
        <v>insert into UsersRelation(UserID,OrganizeID,IsMain,Sort) values('4fd5e898-6c5f-4aa0-a89a-c8c0ad18295c','34723e47-1c83-4b3b-9c48-4030a976e065','1','1');</v>
      </c>
    </row>
    <row r="34" spans="1:3">
      <c r="A34" t="s">
        <v>976</v>
      </c>
      <c r="B34" t="str">
        <f t="shared" si="2"/>
        <v>'b068d7a5-b815-4546-ae8e-cfc174dd41a4',</v>
      </c>
      <c r="C34" t="str">
        <f t="shared" si="3"/>
        <v>insert into UsersRelation(UserID,OrganizeID,IsMain,Sort) values('b068d7a5-b815-4546-ae8e-cfc174dd41a4','34723e47-1c83-4b3b-9c48-4030a976e065','1','1');</v>
      </c>
    </row>
    <row r="35" spans="1:3">
      <c r="A35" t="s">
        <v>994</v>
      </c>
      <c r="B35" t="str">
        <f t="shared" si="2"/>
        <v>'25a11d69-8d95-4c6a-913f-e107bb8b5fe9',</v>
      </c>
      <c r="C35" t="str">
        <f t="shared" si="3"/>
        <v>insert into UsersRelation(UserID,OrganizeID,IsMain,Sort) values('25a11d69-8d95-4c6a-913f-e107bb8b5fe9','34723e47-1c83-4b3b-9c48-4030a976e065','1','1');</v>
      </c>
    </row>
    <row r="36" spans="1:3">
      <c r="A36" t="s">
        <v>1003</v>
      </c>
      <c r="B36" t="str">
        <f t="shared" si="2"/>
        <v>'1a0adab7-6ffc-4b60-849f-e7decc9b2c0e',</v>
      </c>
      <c r="C36" t="str">
        <f t="shared" si="3"/>
        <v>insert into UsersRelation(UserID,OrganizeID,IsMain,Sort) values('1a0adab7-6ffc-4b60-849f-e7decc9b2c0e','34723e47-1c83-4b3b-9c48-4030a976e065','1','1');</v>
      </c>
    </row>
    <row r="37" spans="1:3">
      <c r="A37" t="s">
        <v>1009</v>
      </c>
      <c r="B37" t="str">
        <f t="shared" si="2"/>
        <v>'cee68a91-f509-4974-bc5a-ed6fe47be1b2',</v>
      </c>
      <c r="C37" t="str">
        <f t="shared" si="3"/>
        <v>insert into UsersRelation(UserID,OrganizeID,IsMain,Sort) values('cee68a91-f509-4974-bc5a-ed6fe47be1b2','34723e47-1c83-4b3b-9c48-4030a976e065','1','1');</v>
      </c>
    </row>
    <row r="38" spans="1:3">
      <c r="A38" t="s">
        <v>1063</v>
      </c>
      <c r="B38" t="str">
        <f t="shared" si="2"/>
        <v>'1004805e-c642-4746-9e4c-fafbde981932',</v>
      </c>
      <c r="C38" t="str">
        <f t="shared" si="3"/>
        <v>insert into UsersRelation(UserID,OrganizeID,IsMain,Sort) values('1004805e-c642-4746-9e4c-fafbde981932','34723e47-1c83-4b3b-9c48-4030a976e065','1','1');</v>
      </c>
    </row>
    <row r="42" spans="1:3">
      <c r="A42" t="s">
        <v>804</v>
      </c>
      <c r="C42" t="str">
        <f>"insert into UsersRelation(UserID,OrganizeID,IsMain,Sort) values('"&amp;A42&amp;"','3d2b21d4-56b1-4079-a260-11188c6f9699','1','1');"</f>
        <v>insert into UsersRelation(UserID,OrganizeID,IsMain,Sort) values('5e0a5c6c-404d-4c2e-b3b1-4933a7aed418','3d2b21d4-56b1-4079-a260-11188c6f9699','1','1');</v>
      </c>
    </row>
    <row r="43" spans="1:3">
      <c r="A43" t="s">
        <v>883</v>
      </c>
      <c r="C43" t="str">
        <f t="shared" ref="C43:C47" si="4">"insert into UsersRelation(UserID,OrganizeID,IsMain,Sort) values('"&amp;A43&amp;"','3d2b21d4-56b1-4079-a260-11188c6f9699','1','1');"</f>
        <v>insert into UsersRelation(UserID,OrganizeID,IsMain,Sort) values('7aa4e0a8-5ad6-4401-854d-83951aebe981','3d2b21d4-56b1-4079-a260-11188c6f9699','1','1');</v>
      </c>
    </row>
    <row r="44" spans="1:3">
      <c r="A44" t="s">
        <v>943</v>
      </c>
      <c r="C44" t="str">
        <f t="shared" si="4"/>
        <v>insert into UsersRelation(UserID,OrganizeID,IsMain,Sort) values('4dc71806-6811-420a-a188-b7983f3e1e5c','3d2b21d4-56b1-4079-a260-11188c6f9699','1','1');</v>
      </c>
    </row>
    <row r="45" spans="1:3">
      <c r="A45" t="s">
        <v>945</v>
      </c>
      <c r="C45" t="str">
        <f t="shared" si="4"/>
        <v>insert into UsersRelation(UserID,OrganizeID,IsMain,Sort) values('6eae208c-5539-43c3-b726-b8e9eeba4b69','3d2b21d4-56b1-4079-a260-11188c6f9699','1','1');</v>
      </c>
    </row>
    <row r="46" spans="1:3">
      <c r="A46" t="s">
        <v>975</v>
      </c>
      <c r="C46" t="str">
        <f t="shared" si="4"/>
        <v>insert into UsersRelation(UserID,OrganizeID,IsMain,Sort) values('92deacc8-effc-4ac9-8672-cfbc61795857','3d2b21d4-56b1-4079-a260-11188c6f9699','1','1');</v>
      </c>
    </row>
    <row r="47" spans="1:3">
      <c r="A47" t="s">
        <v>1012</v>
      </c>
      <c r="C47" t="str">
        <f t="shared" si="4"/>
        <v>insert into UsersRelation(UserID,OrganizeID,IsMain,Sort) values('97a26748-93f7-4c59-bab5-f2cca5b17963','3d2b21d4-56b1-4079-a260-11188c6f9699','1','1');</v>
      </c>
    </row>
    <row r="50" spans="1:3">
      <c r="A50" t="s">
        <v>742</v>
      </c>
      <c r="C50" t="str">
        <f>"insert into UsersRelation(UserID,OrganizeID,IsMain,Sort) values('"&amp;A50&amp;"','dc584983-2765-4505-9697-1b1e4e7e1517','1','1');"</f>
        <v>insert into UsersRelation(UserID,OrganizeID,IsMain,Sort) values('7ad3f193-7686-48f2-8a16-149419d05f51','dc584983-2765-4505-9697-1b1e4e7e1517','1','1');</v>
      </c>
    </row>
    <row r="51" spans="1:3">
      <c r="A51" t="s">
        <v>746</v>
      </c>
      <c r="C51" t="str">
        <f t="shared" ref="C51:C55" si="5">"insert into UsersRelation(UserID,OrganizeID,IsMain,Sort) values('"&amp;A51&amp;"','dc584983-2765-4505-9697-1b1e4e7e1517','1','1');"</f>
        <v>insert into UsersRelation(UserID,OrganizeID,IsMain,Sort) values('8a3fe339-d22d-4479-b750-16196a949510','dc584983-2765-4505-9697-1b1e4e7e1517','1','1');</v>
      </c>
    </row>
    <row r="52" spans="1:3">
      <c r="A52" t="s">
        <v>749</v>
      </c>
      <c r="C52" t="str">
        <f t="shared" si="5"/>
        <v>insert into UsersRelation(UserID,OrganizeID,IsMain,Sort) values('569faeec-913d-4a39-8378-18389a5e7502','dc584983-2765-4505-9697-1b1e4e7e1517','1','1');</v>
      </c>
    </row>
    <row r="53" spans="1:3">
      <c r="A53" t="s">
        <v>812</v>
      </c>
      <c r="C53" t="str">
        <f t="shared" si="5"/>
        <v>insert into UsersRelation(UserID,OrganizeID,IsMain,Sort) values('e269df07-18df-4c1e-81b0-4c866b36456b','dc584983-2765-4505-9697-1b1e4e7e1517','1','1');</v>
      </c>
    </row>
    <row r="54" spans="1:3">
      <c r="A54" t="s">
        <v>823</v>
      </c>
      <c r="C54" t="str">
        <f t="shared" si="5"/>
        <v>insert into UsersRelation(UserID,OrganizeID,IsMain,Sort) values('a9a24753-bdec-40e7-b8be-56ca33b18d42','dc584983-2765-4505-9697-1b1e4e7e1517','1','1');</v>
      </c>
    </row>
    <row r="55" spans="1:3">
      <c r="A55" t="s">
        <v>830</v>
      </c>
      <c r="C55" t="str">
        <f t="shared" si="5"/>
        <v>insert into UsersRelation(UserID,OrganizeID,IsMain,Sort) values('4d64557a-5bac-4a4d-a3c5-5de8f10fded2','dc584983-2765-4505-9697-1b1e4e7e1517','1','1');</v>
      </c>
    </row>
    <row r="58" spans="1:3">
      <c r="A58" t="s">
        <v>758</v>
      </c>
      <c r="B58" t="str">
        <f>"'"&amp;A58&amp;"',"</f>
        <v>'e6508d25-500d-4b68-9555-20a9bd187c17',</v>
      </c>
      <c r="C58" t="str">
        <f>"insert into UsersRelation(UserID,OrganizeID,IsMain,Sort) values('"&amp;A58&amp;"','a5cfde23-5971-4f38-b453-179c776df0d9','1','1');"</f>
        <v>insert into UsersRelation(UserID,OrganizeID,IsMain,Sort) values('e6508d25-500d-4b68-9555-20a9bd187c17','a5cfde23-5971-4f38-b453-179c776df0d9','1','1');</v>
      </c>
    </row>
    <row r="59" spans="1:3">
      <c r="A59" t="s">
        <v>774</v>
      </c>
      <c r="B59" t="str">
        <f t="shared" ref="B59:B64" si="6">"'"&amp;A59&amp;"',"</f>
        <v>'8964d3ad-dcdc-42c2-8548-2c99de4e4336',</v>
      </c>
      <c r="C59" t="str">
        <f t="shared" ref="C59:C64" si="7">"insert into UsersRelation(UserID,OrganizeID,IsMain,Sort) values('"&amp;A59&amp;"','a5cfde23-5971-4f38-b453-179c776df0d9','1','1');"</f>
        <v>insert into UsersRelation(UserID,OrganizeID,IsMain,Sort) values('8964d3ad-dcdc-42c2-8548-2c99de4e4336','a5cfde23-5971-4f38-b453-179c776df0d9','1','1');</v>
      </c>
    </row>
    <row r="60" spans="1:3">
      <c r="A60" t="s">
        <v>818</v>
      </c>
      <c r="B60" t="str">
        <f t="shared" si="6"/>
        <v>'230acc70-38cb-4e20-8279-52d9ccc3a40f',</v>
      </c>
      <c r="C60" t="str">
        <f t="shared" si="7"/>
        <v>insert into UsersRelation(UserID,OrganizeID,IsMain,Sort) values('230acc70-38cb-4e20-8279-52d9ccc3a40f','a5cfde23-5971-4f38-b453-179c776df0d9','1','1');</v>
      </c>
    </row>
    <row r="61" spans="1:3">
      <c r="A61" t="s">
        <v>857</v>
      </c>
      <c r="B61" t="str">
        <f t="shared" si="6"/>
        <v>'1ddeeea1-e0aa-489c-b77d-6fe68013bb65',</v>
      </c>
      <c r="C61" t="str">
        <f t="shared" si="7"/>
        <v>insert into UsersRelation(UserID,OrganizeID,IsMain,Sort) values('1ddeeea1-e0aa-489c-b77d-6fe68013bb65','a5cfde23-5971-4f38-b453-179c776df0d9','1','1');</v>
      </c>
    </row>
    <row r="62" spans="1:3">
      <c r="A62" t="s">
        <v>938</v>
      </c>
      <c r="B62" t="str">
        <f t="shared" si="6"/>
        <v>'dc0dc323-2e3e-4e5a-a9cf-b20fe75d7e53',</v>
      </c>
      <c r="C62" t="str">
        <f t="shared" si="7"/>
        <v>insert into UsersRelation(UserID,OrganizeID,IsMain,Sort) values('dc0dc323-2e3e-4e5a-a9cf-b20fe75d7e53','a5cfde23-5971-4f38-b453-179c776df0d9','1','1');</v>
      </c>
    </row>
    <row r="63" spans="1:3">
      <c r="A63" t="s">
        <v>967</v>
      </c>
      <c r="B63" t="str">
        <f t="shared" si="6"/>
        <v>'c026ab0c-26a9-4fea-b063-c91ef0c1bbba',</v>
      </c>
      <c r="C63" t="str">
        <f t="shared" si="7"/>
        <v>insert into UsersRelation(UserID,OrganizeID,IsMain,Sort) values('c026ab0c-26a9-4fea-b063-c91ef0c1bbba','a5cfde23-5971-4f38-b453-179c776df0d9','1','1');</v>
      </c>
    </row>
    <row r="64" spans="1:3">
      <c r="A64" t="s">
        <v>1001</v>
      </c>
      <c r="B64" t="str">
        <f t="shared" si="6"/>
        <v>'b42dc009-57a8-4f77-917e-e599b3f031bb',</v>
      </c>
      <c r="C64" t="str">
        <f t="shared" si="7"/>
        <v>insert into UsersRelation(UserID,OrganizeID,IsMain,Sort) values('b42dc009-57a8-4f77-917e-e599b3f031bb','a5cfde23-5971-4f38-b453-179c776df0d9','1','1');</v>
      </c>
    </row>
    <row r="67" spans="1:3">
      <c r="A67" t="s">
        <v>768</v>
      </c>
      <c r="C67" t="str">
        <f>"insert into UsersRelation(UserID,OrganizeID,IsMain,Sort) values('"&amp;A67&amp;"','74d951c4-6bae-4826-9a8d-12175d803fa4','1','1');"</f>
        <v>insert into UsersRelation(UserID,OrganizeID,IsMain,Sort) values('d21b359e-7f56-4f8c-bc27-294b8b7ca822','74d951c4-6bae-4826-9a8d-12175d803fa4','1','1');</v>
      </c>
    </row>
    <row r="68" spans="1:3">
      <c r="A68" t="s">
        <v>819</v>
      </c>
      <c r="C68" t="str">
        <f t="shared" ref="C68:C72" si="8">"insert into UsersRelation(UserID,OrganizeID,IsMain,Sort) values('"&amp;A68&amp;"','74d951c4-6bae-4826-9a8d-12175d803fa4','1','1');"</f>
        <v>insert into UsersRelation(UserID,OrganizeID,IsMain,Sort) values('c4675010-ace2-4719-b577-53ac3a9f2589','74d951c4-6bae-4826-9a8d-12175d803fa4','1','1');</v>
      </c>
    </row>
    <row r="69" spans="1:3">
      <c r="A69" t="s">
        <v>824</v>
      </c>
      <c r="C69" t="str">
        <f t="shared" si="8"/>
        <v>insert into UsersRelation(UserID,OrganizeID,IsMain,Sort) values('352dec3a-d683-45e4-8c6e-57efd0a60cf5','74d951c4-6bae-4826-9a8d-12175d803fa4','1','1');</v>
      </c>
    </row>
    <row r="70" spans="1:3">
      <c r="A70" t="s">
        <v>882</v>
      </c>
      <c r="C70" t="str">
        <f t="shared" si="8"/>
        <v>insert into UsersRelation(UserID,OrganizeID,IsMain,Sort) values('4dadfd30-a9ec-4de4-8848-82ff3601083d','74d951c4-6bae-4826-9a8d-12175d803fa4','1','1');</v>
      </c>
    </row>
    <row r="71" spans="1:3">
      <c r="A71" t="s">
        <v>952</v>
      </c>
      <c r="C71" t="str">
        <f t="shared" si="8"/>
        <v>insert into UsersRelation(UserID,OrganizeID,IsMain,Sort) values('dd3c5775-dc71-4d74-a7bf-be7fce69ff91','74d951c4-6bae-4826-9a8d-12175d803fa4','1','1');</v>
      </c>
    </row>
    <row r="72" spans="1:3">
      <c r="A72" t="s">
        <v>1060</v>
      </c>
      <c r="C72" t="str">
        <f t="shared" si="8"/>
        <v>insert into UsersRelation(UserID,OrganizeID,IsMain,Sort) values('78e21ed8-31ba-4f63-9160-f9070a490fdc','74d951c4-6bae-4826-9a8d-12175d803fa4','1','1');</v>
      </c>
    </row>
    <row r="75" spans="1:3">
      <c r="A75" t="s">
        <v>720</v>
      </c>
      <c r="C75" t="str">
        <f>"insert into UsersRelation(UserID,OrganizeID,IsMain,Sort) values('"&amp;A75&amp;"','2e798215-0b96-4aea-9d45-3a79da8d3dd6','1','1');"</f>
        <v>insert into UsersRelation(UserID,OrganizeID,IsMain,Sort) values('72dc456b-0aff-4916-b47a-04453abf7ba0','2e798215-0b96-4aea-9d45-3a79da8d3dd6','1','1');</v>
      </c>
    </row>
    <row r="76" spans="1:3">
      <c r="A76" t="s">
        <v>782</v>
      </c>
      <c r="C76" t="str">
        <f t="shared" ref="C76:C80" si="9">"insert into UsersRelation(UserID,OrganizeID,IsMain,Sort) values('"&amp;A76&amp;"','2e798215-0b96-4aea-9d45-3a79da8d3dd6','1','1');"</f>
        <v>insert into UsersRelation(UserID,OrganizeID,IsMain,Sort) values('64a2f765-e032-4acb-996a-36b5ba079731','2e798215-0b96-4aea-9d45-3a79da8d3dd6','1','1');</v>
      </c>
    </row>
    <row r="77" spans="1:3">
      <c r="A77" t="s">
        <v>807</v>
      </c>
      <c r="C77" t="str">
        <f t="shared" si="9"/>
        <v>insert into UsersRelation(UserID,OrganizeID,IsMain,Sort) values('57516d59-f3d6-4390-a7c9-4a6a65ec526b','2e798215-0b96-4aea-9d45-3a79da8d3dd6','1','1');</v>
      </c>
    </row>
    <row r="78" spans="1:3">
      <c r="A78" t="s">
        <v>890</v>
      </c>
      <c r="C78" t="str">
        <f t="shared" si="9"/>
        <v>insert into UsersRelation(UserID,OrganizeID,IsMain,Sort) values('53b1984a-2f6c-4de6-8fe3-89e143b5c0d1','2e798215-0b96-4aea-9d45-3a79da8d3dd6','1','1');</v>
      </c>
    </row>
    <row r="79" spans="1:3">
      <c r="A79" t="s">
        <v>1057</v>
      </c>
      <c r="C79" t="str">
        <f t="shared" si="9"/>
        <v>insert into UsersRelation(UserID,OrganizeID,IsMain,Sort) values('e647ad06-2329-43d3-ad1b-f7d16104de3f','2e798215-0b96-4aea-9d45-3a79da8d3dd6','1','1');</v>
      </c>
    </row>
    <row r="80" spans="1:3">
      <c r="A80" t="s">
        <v>1247</v>
      </c>
      <c r="C80" t="str">
        <f t="shared" si="9"/>
        <v>insert into UsersRelation(UserID,OrganizeID,IsMain,Sort) values('0E155290-14AC-4D9A-B3B1-1B9EA9812481','2e798215-0b96-4aea-9d45-3a79da8d3dd6','1','1');</v>
      </c>
    </row>
    <row r="83" spans="1:3">
      <c r="A83" t="s">
        <v>1263</v>
      </c>
      <c r="C83" t="str">
        <f>"insert into UsersRelation(UserID,OrganizeID,IsMain,Sort) values('"&amp;A83&amp;"','8d9afb64-3a33-49b3-b962-6e6aaa0fced8','1','1');"</f>
        <v>insert into UsersRelation(UserID,OrganizeID,IsMain,Sort) values('91F92F34-E0BE-48F4-87F0-26A6EB8310AA','8d9afb64-3a33-49b3-b962-6e6aaa0fced8','1','1');</v>
      </c>
    </row>
    <row r="84" spans="1:3">
      <c r="A84" t="s">
        <v>1264</v>
      </c>
      <c r="C84" t="str">
        <f t="shared" ref="C84:C97" si="10">"insert into UsersRelation(UserID,OrganizeID,IsMain,Sort) values('"&amp;A84&amp;"','8d9afb64-3a33-49b3-b962-6e6aaa0fced8','1','1');"</f>
        <v>insert into UsersRelation(UserID,OrganizeID,IsMain,Sort) values('464AFAD8-936A-4AEC-A2DE-3EC6E8E83A9E','8d9afb64-3a33-49b3-b962-6e6aaa0fced8','1','1');</v>
      </c>
    </row>
    <row r="85" spans="1:3">
      <c r="A85" t="s">
        <v>1265</v>
      </c>
      <c r="C85" t="str">
        <f t="shared" si="10"/>
        <v>insert into UsersRelation(UserID,OrganizeID,IsMain,Sort) values('E479734B-A26D-4164-9F94-4ADE9AC11893','8d9afb64-3a33-49b3-b962-6e6aaa0fced8','1','1');</v>
      </c>
    </row>
    <row r="86" spans="1:3">
      <c r="A86" t="s">
        <v>1266</v>
      </c>
      <c r="C86" t="str">
        <f t="shared" si="10"/>
        <v>insert into UsersRelation(UserID,OrganizeID,IsMain,Sort) values('8989B52E-BCD2-43C8-AA2C-5945C48A1818','8d9afb64-3a33-49b3-b962-6e6aaa0fced8','1','1');</v>
      </c>
    </row>
    <row r="87" spans="1:3">
      <c r="A87" t="s">
        <v>1267</v>
      </c>
      <c r="C87" t="str">
        <f t="shared" si="10"/>
        <v>insert into UsersRelation(UserID,OrganizeID,IsMain,Sort) values('0436AD3C-793E-4271-BE30-5CC1071262F4','8d9afb64-3a33-49b3-b962-6e6aaa0fced8','1','1');</v>
      </c>
    </row>
    <row r="88" spans="1:3">
      <c r="A88" t="s">
        <v>1268</v>
      </c>
      <c r="C88" t="str">
        <f t="shared" si="10"/>
        <v>insert into UsersRelation(UserID,OrganizeID,IsMain,Sort) values('5632EA19-83AC-4BA2-AE12-68B8B3083183','8d9afb64-3a33-49b3-b962-6e6aaa0fced8','1','1');</v>
      </c>
    </row>
    <row r="89" spans="1:3">
      <c r="A89" t="s">
        <v>1269</v>
      </c>
      <c r="C89" t="str">
        <f t="shared" si="10"/>
        <v>insert into UsersRelation(UserID,OrganizeID,IsMain,Sort) values('838A8E4C-8056-4DC1-9462-796C3C63B88A','8d9afb64-3a33-49b3-b962-6e6aaa0fced8','1','1');</v>
      </c>
    </row>
    <row r="90" spans="1:3">
      <c r="A90" t="s">
        <v>1270</v>
      </c>
      <c r="C90" t="str">
        <f t="shared" si="10"/>
        <v>insert into UsersRelation(UserID,OrganizeID,IsMain,Sort) values('3135B28E-6887-4E91-9619-A5E51B058160','8d9afb64-3a33-49b3-b962-6e6aaa0fced8','1','1');</v>
      </c>
    </row>
    <row r="91" spans="1:3">
      <c r="A91" t="s">
        <v>1271</v>
      </c>
      <c r="C91" t="str">
        <f t="shared" si="10"/>
        <v>insert into UsersRelation(UserID,OrganizeID,IsMain,Sort) values('70E8618E-3E3B-40CC-A18E-A753C331E9D7','8d9afb64-3a33-49b3-b962-6e6aaa0fced8','1','1');</v>
      </c>
    </row>
    <row r="92" spans="1:3">
      <c r="A92" t="s">
        <v>1272</v>
      </c>
      <c r="C92" t="str">
        <f t="shared" si="10"/>
        <v>insert into UsersRelation(UserID,OrganizeID,IsMain,Sort) values('344F9A61-DF42-427F-A72C-B9A78AF66B9A','8d9afb64-3a33-49b3-b962-6e6aaa0fced8','1','1');</v>
      </c>
    </row>
    <row r="93" spans="1:3">
      <c r="A93" t="s">
        <v>1273</v>
      </c>
      <c r="C93" t="str">
        <f t="shared" si="10"/>
        <v>insert into UsersRelation(UserID,OrganizeID,IsMain,Sort) values('B6BDA007-F448-480E-9110-CA334DFD9B21','8d9afb64-3a33-49b3-b962-6e6aaa0fced8','1','1');</v>
      </c>
    </row>
    <row r="94" spans="1:3">
      <c r="A94" t="s">
        <v>1274</v>
      </c>
      <c r="C94" t="str">
        <f t="shared" si="10"/>
        <v>insert into UsersRelation(UserID,OrganizeID,IsMain,Sort) values('EEEC519C-4B7B-4E1C-9FB3-D2127E5D0424','8d9afb64-3a33-49b3-b962-6e6aaa0fced8','1','1');</v>
      </c>
    </row>
    <row r="95" spans="1:3">
      <c r="A95" t="s">
        <v>1275</v>
      </c>
      <c r="C95" t="str">
        <f t="shared" si="10"/>
        <v>insert into UsersRelation(UserID,OrganizeID,IsMain,Sort) values('A8484B74-F4B4-41F8-9CD6-D95091778BF5','8d9afb64-3a33-49b3-b962-6e6aaa0fced8','1','1');</v>
      </c>
    </row>
    <row r="96" spans="1:3">
      <c r="A96" t="s">
        <v>1276</v>
      </c>
      <c r="C96" t="str">
        <f t="shared" si="10"/>
        <v>insert into UsersRelation(UserID,OrganizeID,IsMain,Sort) values('C1CC8D3E-30E3-468D-96EC-F1DEA9AE4BC7','8d9afb64-3a33-49b3-b962-6e6aaa0fced8','1','1');</v>
      </c>
    </row>
    <row r="97" spans="1:3">
      <c r="A97" t="s">
        <v>1277</v>
      </c>
      <c r="C97" t="str">
        <f t="shared" si="10"/>
        <v>insert into UsersRelation(UserID,OrganizeID,IsMain,Sort) values('31CEFFB5-2FC9-4DB9-BDBC-F3ED5D2E7894','8d9afb64-3a33-49b3-b962-6e6aaa0fced8','1','1');</v>
      </c>
    </row>
    <row r="100" spans="1:3">
      <c r="A100" t="s">
        <v>864</v>
      </c>
      <c r="C100" t="str">
        <f>"insert into UsersRelation(UserID,OrganizeID,IsMain,Sort) values('"&amp;A100&amp;"','5f60316f-50c7-4dd0-9204-8dd5be4b18de','1','1');"</f>
        <v>insert into UsersRelation(UserID,OrganizeID,IsMain,Sort) values('19949e7c-e909-4dcc-bf3f-73ed5daa491d','5f60316f-50c7-4dd0-9204-8dd5be4b18de','1','1');</v>
      </c>
    </row>
    <row r="101" spans="1:3">
      <c r="A101" t="s">
        <v>978</v>
      </c>
      <c r="C101" t="str">
        <f>"insert into UsersRelation(UserID,OrganizeID,IsMain,Sort) values('"&amp;A101&amp;"','5f60316f-50c7-4dd0-9204-8dd5be4b18de','1','1');"</f>
        <v>insert into UsersRelation(UserID,OrganizeID,IsMain,Sort) values('bab8c7ed-d09b-4876-921a-d16724757279','5f60316f-50c7-4dd0-9204-8dd5be4b18de','1','1');</v>
      </c>
    </row>
    <row r="103" spans="1:3">
      <c r="A103" t="s">
        <v>1283</v>
      </c>
      <c r="C103" t="str">
        <f>"insert into UsersRelation(UserID,OrganizeID,IsMain,Sort) values('"&amp;A103&amp;"','9cdd5b6a-e112-4e74-b569-4ca05f4aa668','1','1');"</f>
        <v>insert into UsersRelation(UserID,OrganizeID,IsMain,Sort) values('169BB572-20A4-4942-BCEA-0239F17D6525','9cdd5b6a-e112-4e74-b569-4ca05f4aa668','1','1');</v>
      </c>
    </row>
    <row r="106" spans="1:3">
      <c r="A106" t="s">
        <v>1284</v>
      </c>
      <c r="C106" t="str">
        <f>"insert into UsersRelation(UserID,OrganizeID,IsMain,Sort) values('"&amp;A106&amp;"','677557ef-6cc1-4d31-bd32-ec17d3ded0c5','1','1');"</f>
        <v>insert into UsersRelation(UserID,OrganizeID,IsMain,Sort) values('0FFA1E06-850E-4786-9FFE-080AC5C04D99','677557ef-6cc1-4d31-bd32-ec17d3ded0c5','1','1');</v>
      </c>
    </row>
    <row r="107" spans="1:3">
      <c r="A107" t="s">
        <v>1285</v>
      </c>
      <c r="C107" t="str">
        <f>"insert into UsersRelation(UserID,OrganizeID,IsMain,Sort) values('"&amp;A107&amp;"','677557ef-6cc1-4d31-bd32-ec17d3ded0c5','1','1');"</f>
        <v>insert into UsersRelation(UserID,OrganizeID,IsMain,Sort) values('603C4CC2-9C99-4114-AF84-264D2DA300A9','677557ef-6cc1-4d31-bd32-ec17d3ded0c5','1','1');</v>
      </c>
    </row>
    <row r="109" spans="1:3">
      <c r="A109" t="s">
        <v>1005</v>
      </c>
      <c r="C109" t="str">
        <f>"insert into UsersRelation(UserID,OrganizeID,IsMain,Sort) values('"&amp;A109&amp;"','473c6a17-60a4-4f51-ac7e-237db19f2354','1','1');"</f>
        <v>insert into UsersRelation(UserID,OrganizeID,IsMain,Sort) values('75171906-8298-453f-8d47-ea0269424e2c','473c6a17-60a4-4f51-ac7e-237db19f2354','1','1');</v>
      </c>
    </row>
    <row r="111" spans="1:3">
      <c r="A111" t="s">
        <v>729</v>
      </c>
      <c r="C111" t="str">
        <f>"insert into UsersRelation(UserID,OrganizeID,IsMain,Sort) values('"&amp;A111&amp;"','b5f1bb34-70be-427b-9749-806f4ab41f32','1','1');"</f>
        <v>insert into UsersRelation(UserID,OrganizeID,IsMain,Sort) values('9180814a-df90-4b11-9c01-0cc736ee4d8b','b5f1bb34-70be-427b-9749-806f4ab41f32','1','1');</v>
      </c>
    </row>
    <row r="112" spans="1:3">
      <c r="A112" t="s">
        <v>777</v>
      </c>
      <c r="C112" t="str">
        <f t="shared" ref="C112:C115" si="11">"insert into UsersRelation(UserID,OrganizeID,IsMain,Sort) values('"&amp;A112&amp;"','b5f1bb34-70be-427b-9749-806f4ab41f32','1','1');"</f>
        <v>insert into UsersRelation(UserID,OrganizeID,IsMain,Sort) values('fe781cfa-727c-48f8-870e-2dff01feca54','b5f1bb34-70be-427b-9749-806f4ab41f32','1','1');</v>
      </c>
    </row>
    <row r="113" spans="1:3">
      <c r="A113" t="s">
        <v>897</v>
      </c>
      <c r="C113" t="str">
        <f t="shared" si="11"/>
        <v>insert into UsersRelation(UserID,OrganizeID,IsMain,Sort) values('3efefd57-17a5-464f-8f9a-8dede24f8b4d','b5f1bb34-70be-427b-9749-806f4ab41f32','1','1');</v>
      </c>
    </row>
    <row r="114" spans="1:3">
      <c r="A114" t="s">
        <v>917</v>
      </c>
      <c r="C114" t="str">
        <f t="shared" si="11"/>
        <v>insert into UsersRelation(UserID,OrganizeID,IsMain,Sort) values('5eecd1ba-c55f-4d2f-95ff-a1bc3b853ef5','b5f1bb34-70be-427b-9749-806f4ab41f32','1','1');</v>
      </c>
    </row>
    <row r="115" spans="1:3">
      <c r="A115" t="s">
        <v>923</v>
      </c>
      <c r="C115" t="str">
        <f t="shared" si="11"/>
        <v>insert into UsersRelation(UserID,OrganizeID,IsMain,Sort) values('35195829-e324-466b-86dc-a6b5f4116e3b','b5f1bb34-70be-427b-9749-806f4ab41f32','1','1');</v>
      </c>
    </row>
    <row r="116" spans="1:3">
      <c r="A116" t="s">
        <v>974</v>
      </c>
      <c r="C116" t="str">
        <f>"insert into UsersRelation(UserID,OrganizeID,IsMain,Sort) values('"&amp;A116&amp;"','b5f1bb34-70be-427b-9749-806f4ab41f32','1','1');"</f>
        <v>insert into UsersRelation(UserID,OrganizeID,IsMain,Sort) values('e3f9f720-29e9-41f4-8479-cf9e30e28430','b5f1bb34-70be-427b-9749-806f4ab41f32','1','1');</v>
      </c>
    </row>
    <row r="119" spans="1:3">
      <c r="A119" t="s">
        <v>747</v>
      </c>
      <c r="C119" t="str">
        <f>"insert into UsersRelation(UserID,OrganizeID,IsMain,Sort) values('"&amp;A119&amp;"','01e71e5b-51d6-4f9e-8a9b-2838f3499b53','1','1');"</f>
        <v>insert into UsersRelation(UserID,OrganizeID,IsMain,Sort) values('f52ef205-8273-487f-b302-17311add68c5','01e71e5b-51d6-4f9e-8a9b-2838f3499b53','1','1');</v>
      </c>
    </row>
    <row r="120" spans="1:3">
      <c r="A120" t="s">
        <v>793</v>
      </c>
      <c r="C120" t="str">
        <f t="shared" ref="C120:C127" si="12">"insert into UsersRelation(UserID,OrganizeID,IsMain,Sort) values('"&amp;A120&amp;"','01e71e5b-51d6-4f9e-8a9b-2838f3499b53','1','1');"</f>
        <v>insert into UsersRelation(UserID,OrganizeID,IsMain,Sort) values('9579ae28-ba1d-462d-9629-41e796bbefe2','01e71e5b-51d6-4f9e-8a9b-2838f3499b53','1','1');</v>
      </c>
    </row>
    <row r="121" spans="1:3">
      <c r="A121" t="s">
        <v>799</v>
      </c>
      <c r="C121" t="str">
        <f t="shared" si="12"/>
        <v>insert into UsersRelation(UserID,OrganizeID,IsMain,Sort) values('2e9e6f8d-f07d-4ab8-ab66-47e04de1554a','01e71e5b-51d6-4f9e-8a9b-2838f3499b53','1','1');</v>
      </c>
    </row>
    <row r="122" spans="1:3">
      <c r="A122" t="s">
        <v>805</v>
      </c>
      <c r="C122" t="str">
        <f t="shared" si="12"/>
        <v>insert into UsersRelation(UserID,OrganizeID,IsMain,Sort) values('31c2fb44-da43-4a49-b4d5-49a73dfcf5af','01e71e5b-51d6-4f9e-8a9b-2838f3499b53','1','1');</v>
      </c>
    </row>
    <row r="123" spans="1:3">
      <c r="A123" t="s">
        <v>845</v>
      </c>
      <c r="C123" t="str">
        <f t="shared" si="12"/>
        <v>insert into UsersRelation(UserID,OrganizeID,IsMain,Sort) values('1f8eab10-f597-4710-8e13-68a7a9460c69','01e71e5b-51d6-4f9e-8a9b-2838f3499b53','1','1');</v>
      </c>
    </row>
    <row r="124" spans="1:3">
      <c r="A124" t="s">
        <v>931</v>
      </c>
      <c r="C124" t="str">
        <f t="shared" si="12"/>
        <v>insert into UsersRelation(UserID,OrganizeID,IsMain,Sort) values('1c7ba3d1-0026-4a6d-a0bb-ab677f24e190','01e71e5b-51d6-4f9e-8a9b-2838f3499b53','1','1');</v>
      </c>
    </row>
    <row r="125" spans="1:3">
      <c r="A125" t="s">
        <v>951</v>
      </c>
      <c r="C125" t="str">
        <f t="shared" si="12"/>
        <v>insert into UsersRelation(UserID,OrganizeID,IsMain,Sort) values('b2f6bc10-5aef-4052-bdc9-be1cc3b45ce0','01e71e5b-51d6-4f9e-8a9b-2838f3499b53','1','1');</v>
      </c>
    </row>
    <row r="126" spans="1:3">
      <c r="A126" t="s">
        <v>1055</v>
      </c>
      <c r="C126" t="str">
        <f t="shared" si="12"/>
        <v>insert into UsersRelation(UserID,OrganizeID,IsMain,Sort) values('f59ff1e3-b7b2-44a2-baf0-f5cb33e86752','01e71e5b-51d6-4f9e-8a9b-2838f3499b53','1','1');</v>
      </c>
    </row>
    <row r="127" spans="1:3">
      <c r="A127" t="s">
        <v>1296</v>
      </c>
      <c r="C127" t="str">
        <f t="shared" si="12"/>
        <v>insert into UsersRelation(UserID,OrganizeID,IsMain,Sort) values('C4D70FD1-195F-4600-90A2-101A201CCB67','01e71e5b-51d6-4f9e-8a9b-2838f3499b53','1','1');</v>
      </c>
    </row>
    <row r="130" spans="1:3">
      <c r="A130" t="s">
        <v>738</v>
      </c>
      <c r="C130" t="str">
        <f>"insert into UsersRelation(UserID,OrganizeID,IsMain,Sort) values('"&amp;A130&amp;"','0862316f-32b1-4a8a-abe0-2f5492f0df4b','1','1');"</f>
        <v>insert into UsersRelation(UserID,OrganizeID,IsMain,Sort) values('5a4466d7-9844-428b-a9dd-127eb22c1216','0862316f-32b1-4a8a-abe0-2f5492f0df4b','1','1');</v>
      </c>
    </row>
    <row r="131" spans="1:3">
      <c r="A131" t="s">
        <v>841</v>
      </c>
      <c r="C131" t="str">
        <f t="shared" ref="C131:C138" si="13">"insert into UsersRelation(UserID,OrganizeID,IsMain,Sort) values('"&amp;A131&amp;"','0862316f-32b1-4a8a-abe0-2f5492f0df4b','1','1');"</f>
        <v>insert into UsersRelation(UserID,OrganizeID,IsMain,Sort) values('59f33e82-757a-482d-8e3d-652a588058d6','0862316f-32b1-4a8a-abe0-2f5492f0df4b','1','1');</v>
      </c>
    </row>
    <row r="132" spans="1:3">
      <c r="A132" t="s">
        <v>865</v>
      </c>
      <c r="C132" t="str">
        <f t="shared" si="13"/>
        <v>insert into UsersRelation(UserID,OrganizeID,IsMain,Sort) values('3d91e187-04e2-4bc9-bd8d-740829878236','0862316f-32b1-4a8a-abe0-2f5492f0df4b','1','1');</v>
      </c>
    </row>
    <row r="133" spans="1:3">
      <c r="A133" t="s">
        <v>900</v>
      </c>
      <c r="C133" t="str">
        <f t="shared" si="13"/>
        <v>insert into UsersRelation(UserID,OrganizeID,IsMain,Sort) values('337561a7-0d34-4bf3-8cd8-902f32b66c85','0862316f-32b1-4a8a-abe0-2f5492f0df4b','1','1');</v>
      </c>
    </row>
    <row r="134" spans="1:3">
      <c r="A134" t="s">
        <v>980</v>
      </c>
      <c r="C134" t="str">
        <f t="shared" si="13"/>
        <v>insert into UsersRelation(UserID,OrganizeID,IsMain,Sort) values('0acae621-5632-433a-b738-d2696216d5f1','0862316f-32b1-4a8a-abe0-2f5492f0df4b','1','1');</v>
      </c>
    </row>
    <row r="135" spans="1:3">
      <c r="A135" t="s">
        <v>989</v>
      </c>
      <c r="C135" t="str">
        <f t="shared" si="13"/>
        <v>insert into UsersRelation(UserID,OrganizeID,IsMain,Sort) values('292dc97d-3b31-4d1c-986b-d9de5f9c58cc','0862316f-32b1-4a8a-abe0-2f5492f0df4b','1','1');</v>
      </c>
    </row>
    <row r="136" spans="1:3">
      <c r="A136" t="s">
        <v>993</v>
      </c>
      <c r="C136" t="str">
        <f t="shared" si="13"/>
        <v>insert into UsersRelation(UserID,OrganizeID,IsMain,Sort) values('a89f6cb4-1aaa-402c-8c49-df5866b3f004','0862316f-32b1-4a8a-abe0-2f5492f0df4b','1','1');</v>
      </c>
    </row>
    <row r="138" spans="1:3">
      <c r="A138" t="s">
        <v>761</v>
      </c>
      <c r="C138" t="str">
        <f>"insert into UsersRelation(UserID,OrganizeID,IsMain,Sort) values('"&amp;A138&amp;"','621f798d-5418-42b0-a3cc-b570e4583438','1','1');"</f>
        <v>insert into UsersRelation(UserID,OrganizeID,IsMain,Sort) values('c94cc99c-09f3-44e5-af93-240cbec3e2f6','621f798d-5418-42b0-a3cc-b570e4583438','1','1');</v>
      </c>
    </row>
    <row r="139" spans="1:3">
      <c r="A139" t="s">
        <v>735</v>
      </c>
      <c r="C139" t="str">
        <f t="shared" ref="C139:C143" si="14">"insert into UsersRelation(UserID,OrganizeID,IsMain,Sort) values('"&amp;A139&amp;"','621f798d-5418-42b0-a3cc-b570e4583438','1','1');"</f>
        <v>insert into UsersRelation(UserID,OrganizeID,IsMain,Sort) values('8c094a84-58da-4e3a-adb4-11103c9f1453','621f798d-5418-42b0-a3cc-b570e4583438','1','1');</v>
      </c>
    </row>
    <row r="140" spans="1:3">
      <c r="A140" t="s">
        <v>743</v>
      </c>
      <c r="C140" t="str">
        <f t="shared" si="14"/>
        <v>insert into UsersRelation(UserID,OrganizeID,IsMain,Sort) values('8e41efa1-ec02-4acd-9d15-14ff28dfa49b','621f798d-5418-42b0-a3cc-b570e4583438','1','1');</v>
      </c>
    </row>
    <row r="141" spans="1:3">
      <c r="A141" t="s">
        <v>752</v>
      </c>
      <c r="C141" t="str">
        <f t="shared" si="14"/>
        <v>insert into UsersRelation(UserID,OrganizeID,IsMain,Sort) values('0a4491f2-e9e6-417f-9d1f-1a1a41321375','621f798d-5418-42b0-a3cc-b570e4583438','1','1');</v>
      </c>
    </row>
    <row r="143" spans="1:3">
      <c r="A143" t="s">
        <v>737</v>
      </c>
      <c r="C143" t="str">
        <f>"insert into UsersRelation(UserID,OrganizeID,IsMain,Sort) values('"&amp;A143&amp;"','116ec2e1-4f78-4276-8767-f70622a5acbc','1','1');"</f>
        <v>insert into UsersRelation(UserID,OrganizeID,IsMain,Sort) values('2c40c0d0-4724-445b-b5d5-127ad8b2e662','116ec2e1-4f78-4276-8767-f70622a5acbc','1','1');</v>
      </c>
    </row>
    <row r="144" spans="1:3">
      <c r="A144" t="s">
        <v>744</v>
      </c>
      <c r="C144" t="str">
        <f t="shared" ref="C144:C147" si="15">"insert into UsersRelation(UserID,OrganizeID,IsMain,Sort) values('"&amp;A144&amp;"','116ec2e1-4f78-4276-8767-f70622a5acbc','1','1');"</f>
        <v>insert into UsersRelation(UserID,OrganizeID,IsMain,Sort) values('f3bbab6d-48aa-4a93-8efe-152adedc162d','116ec2e1-4f78-4276-8767-f70622a5acbc','1','1');</v>
      </c>
    </row>
    <row r="145" spans="1:3">
      <c r="A145" t="s">
        <v>785</v>
      </c>
      <c r="C145" t="str">
        <f t="shared" si="15"/>
        <v>insert into UsersRelation(UserID,OrganizeID,IsMain,Sort) values('14e46f04-099d-497b-abf7-397988c2348c','116ec2e1-4f78-4276-8767-f70622a5acbc','1','1');</v>
      </c>
    </row>
    <row r="146" spans="1:3">
      <c r="A146" t="s">
        <v>797</v>
      </c>
      <c r="C146" t="str">
        <f t="shared" si="15"/>
        <v>insert into UsersRelation(UserID,OrganizeID,IsMain,Sort) values('c1efef84-31dc-4512-b6e0-444e187578ff','116ec2e1-4f78-4276-8767-f70622a5acbc','1','1');</v>
      </c>
    </row>
    <row r="147" spans="1:3">
      <c r="A147" t="s">
        <v>802</v>
      </c>
      <c r="C147" t="str">
        <f t="shared" si="15"/>
        <v>insert into UsersRelation(UserID,OrganizeID,IsMain,Sort) values('f27fabb4-5d78-4266-8dac-48cfd60feb9e','116ec2e1-4f78-4276-8767-f70622a5acbc','1','1');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22" workbookViewId="0">
      <selection activeCell="B34" sqref="B34:B38"/>
    </sheetView>
  </sheetViews>
  <sheetFormatPr defaultRowHeight="13.5"/>
  <sheetData>
    <row r="1" spans="1:2">
      <c r="A1" s="10" t="s">
        <v>610</v>
      </c>
      <c r="B1" t="str">
        <f>"'"&amp;A1&amp;"',"</f>
        <v>'曹慧清',</v>
      </c>
    </row>
    <row r="2" spans="1:2">
      <c r="A2" s="10" t="s">
        <v>602</v>
      </c>
      <c r="B2" t="str">
        <f t="shared" ref="B2:B9" si="0">"'"&amp;A2&amp;"',"</f>
        <v>'陆文祥',</v>
      </c>
    </row>
    <row r="3" spans="1:2">
      <c r="A3" s="10" t="s">
        <v>603</v>
      </c>
      <c r="B3" t="str">
        <f t="shared" si="0"/>
        <v>'吴琴芳',</v>
      </c>
    </row>
    <row r="4" spans="1:2">
      <c r="A4" s="10" t="s">
        <v>604</v>
      </c>
      <c r="B4" t="str">
        <f t="shared" si="0"/>
        <v>'朱俊德',</v>
      </c>
    </row>
    <row r="5" spans="1:2">
      <c r="A5" s="10" t="s">
        <v>605</v>
      </c>
      <c r="B5" t="str">
        <f t="shared" si="0"/>
        <v>'陆金林',</v>
      </c>
    </row>
    <row r="6" spans="1:2">
      <c r="A6" s="10" t="s">
        <v>608</v>
      </c>
      <c r="B6" t="str">
        <f t="shared" si="0"/>
        <v>'张国雄',</v>
      </c>
    </row>
    <row r="7" spans="1:2">
      <c r="A7" s="10" t="s">
        <v>609</v>
      </c>
      <c r="B7" t="str">
        <f t="shared" si="0"/>
        <v>'顾月芳',</v>
      </c>
    </row>
    <row r="8" spans="1:2">
      <c r="A8" t="s">
        <v>324</v>
      </c>
      <c r="B8" t="str">
        <f t="shared" si="0"/>
        <v>'徐菊芳',</v>
      </c>
    </row>
    <row r="9" spans="1:2">
      <c r="A9" t="s">
        <v>1240</v>
      </c>
      <c r="B9" t="str">
        <f t="shared" si="0"/>
        <v>'吴顺兴',</v>
      </c>
    </row>
    <row r="14" spans="1:2">
      <c r="A14" s="10" t="s">
        <v>584</v>
      </c>
      <c r="B14" t="str">
        <f>"'"&amp;A14&amp;"',"</f>
        <v>'毛春花',</v>
      </c>
    </row>
    <row r="15" spans="1:2">
      <c r="A15" s="10" t="s">
        <v>580</v>
      </c>
      <c r="B15" t="str">
        <f t="shared" ref="B15:B19" si="1">"'"&amp;A15&amp;"',"</f>
        <v>'肖建静',</v>
      </c>
    </row>
    <row r="16" spans="1:2">
      <c r="A16" s="10" t="s">
        <v>581</v>
      </c>
      <c r="B16" t="str">
        <f t="shared" si="1"/>
        <v>'夏伟华',</v>
      </c>
    </row>
    <row r="17" spans="1:2">
      <c r="A17" s="10" t="s">
        <v>582</v>
      </c>
      <c r="B17" t="str">
        <f t="shared" si="1"/>
        <v>'俞瑜',</v>
      </c>
    </row>
    <row r="18" spans="1:2">
      <c r="A18" s="7" t="s">
        <v>248</v>
      </c>
      <c r="B18" t="str">
        <f t="shared" si="1"/>
        <v>'马安伦',</v>
      </c>
    </row>
    <row r="19" spans="1:2">
      <c r="A19" s="10" t="s">
        <v>583</v>
      </c>
      <c r="B19" t="str">
        <f t="shared" si="1"/>
        <v>'杨鋳华',</v>
      </c>
    </row>
    <row r="23" spans="1:2">
      <c r="A23" s="10" t="s">
        <v>493</v>
      </c>
      <c r="B23" t="str">
        <f>"'"&amp;A23&amp;"',"</f>
        <v>'孙瑀',</v>
      </c>
    </row>
    <row r="24" spans="1:2">
      <c r="A24" s="10" t="s">
        <v>488</v>
      </c>
      <c r="B24" t="str">
        <f t="shared" ref="B24:B28" si="2">"'"&amp;A24&amp;"',"</f>
        <v>'赵虹',</v>
      </c>
    </row>
    <row r="25" spans="1:2">
      <c r="A25" s="10" t="s">
        <v>489</v>
      </c>
      <c r="B25" t="str">
        <f t="shared" si="2"/>
        <v>'章央群',</v>
      </c>
    </row>
    <row r="26" spans="1:2">
      <c r="A26" s="10" t="s">
        <v>490</v>
      </c>
      <c r="B26" t="str">
        <f t="shared" si="2"/>
        <v>'潘晴',</v>
      </c>
    </row>
    <row r="27" spans="1:2">
      <c r="A27" s="10" t="s">
        <v>491</v>
      </c>
      <c r="B27" t="str">
        <f t="shared" si="2"/>
        <v>'蒋燕丽',</v>
      </c>
    </row>
    <row r="28" spans="1:2">
      <c r="A28" s="10" t="s">
        <v>492</v>
      </c>
      <c r="B28" t="str">
        <f t="shared" si="2"/>
        <v>'陈丽',</v>
      </c>
    </row>
    <row r="30" spans="1:2">
      <c r="A30" s="23" t="s">
        <v>1312</v>
      </c>
      <c r="B30" t="str">
        <f>"'"&amp;A30&amp;"',"</f>
        <v>'张赛金',</v>
      </c>
    </row>
    <row r="31" spans="1:2">
      <c r="A31" s="34" t="s">
        <v>1305</v>
      </c>
      <c r="B31" t="str">
        <f t="shared" ref="B31:B32" si="3">"'"&amp;A31&amp;"',"</f>
        <v>'郭春莲',</v>
      </c>
    </row>
    <row r="32" spans="1:2">
      <c r="A32" s="34" t="s">
        <v>1306</v>
      </c>
      <c r="B32" t="str">
        <f t="shared" si="3"/>
        <v>'苏娟',</v>
      </c>
    </row>
    <row r="34" spans="1:2">
      <c r="A34" s="23" t="s">
        <v>1311</v>
      </c>
      <c r="B34" t="str">
        <f>"'"&amp;A34&amp;"',"</f>
        <v>'王建东',</v>
      </c>
    </row>
    <row r="35" spans="1:2">
      <c r="A35" s="23" t="s">
        <v>1310</v>
      </c>
      <c r="B35" t="str">
        <f t="shared" ref="B35:B38" si="4">"'"&amp;A35&amp;"',"</f>
        <v>'陈嵬',</v>
      </c>
    </row>
    <row r="36" spans="1:2">
      <c r="A36" s="23" t="s">
        <v>1309</v>
      </c>
      <c r="B36" t="str">
        <f t="shared" si="4"/>
        <v>'黄曼莉',</v>
      </c>
    </row>
    <row r="37" spans="1:2">
      <c r="A37" s="23" t="s">
        <v>1308</v>
      </c>
      <c r="B37" t="str">
        <f t="shared" si="4"/>
        <v>'尚爱华',</v>
      </c>
    </row>
    <row r="38" spans="1:2">
      <c r="A38" s="23" t="s">
        <v>1307</v>
      </c>
      <c r="B38" t="str">
        <f t="shared" si="4"/>
        <v>'王萃山',</v>
      </c>
    </row>
  </sheetData>
  <phoneticPr fontId="14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2015-03-17T00:01:21Z</cp:lastPrinted>
  <dcterms:created xsi:type="dcterms:W3CDTF">2006-09-13T11:21:51Z</dcterms:created>
  <dcterms:modified xsi:type="dcterms:W3CDTF">2015-05-10T04:45:53Z</dcterms:modified>
</cp:coreProperties>
</file>