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8912" windowHeight="10920" tabRatio="648" activeTab="1"/>
  </bookViews>
  <sheets>
    <sheet name="ÍNDICE" sheetId="10" r:id="rId1"/>
    <sheet name="8.1.CO_TEC_MOVIL" sheetId="4" r:id="rId2"/>
    <sheet name="8.3.CO_EMP_TEC_MOVIL" sheetId="7" r:id="rId3"/>
    <sheet name="8.4.CO_MOVIL_CLI_OECD" sheetId="8" r:id="rId4"/>
    <sheet name="8.5.CO_ANCH_MOVIL_3G" sheetId="9" r:id="rId5"/>
    <sheet name="8.6.CO_ANCH_MOVIL_4G" sheetId="11" r:id="rId6"/>
    <sheet name="8.7.CO_TEC_TER_MOVIL" sheetId="12" r:id="rId7"/>
    <sheet name="8.8.CO_EMP_TEC_TER_MOVIL" sheetId="13" r:id="rId8"/>
  </sheets>
  <definedNames>
    <definedName name="_xlnm.Print_Area" localSheetId="0">ÍNDICE!$A$1:$J$12</definedName>
  </definedNames>
  <calcPr calcId="145621"/>
</workbook>
</file>

<file path=xl/calcChain.xml><?xml version="1.0" encoding="utf-8"?>
<calcChain xmlns="http://schemas.openxmlformats.org/spreadsheetml/2006/main">
  <c r="AO108" i="7" l="1"/>
  <c r="AO107" i="7"/>
  <c r="AO106" i="7"/>
  <c r="AO105" i="7"/>
  <c r="AO104" i="7"/>
  <c r="AO103" i="7"/>
  <c r="AZ27" i="13" l="1"/>
  <c r="AY27" i="13"/>
  <c r="AX27" i="13"/>
  <c r="AW27" i="13"/>
  <c r="AV27" i="13"/>
  <c r="AU27" i="13"/>
  <c r="AT27" i="13"/>
  <c r="AS27" i="13"/>
  <c r="AR27" i="13"/>
  <c r="AQ27" i="13"/>
  <c r="AP27" i="13"/>
  <c r="AN27" i="13"/>
  <c r="AM27" i="13"/>
  <c r="AL27" i="13"/>
  <c r="AK27" i="13"/>
  <c r="AI27" i="13"/>
  <c r="AH27" i="13"/>
  <c r="AG27" i="13"/>
  <c r="AF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F27" i="13"/>
  <c r="E27" i="13"/>
  <c r="D27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AF72" i="12"/>
  <c r="AE72" i="12"/>
  <c r="AD72" i="12"/>
  <c r="Z72" i="12"/>
  <c r="Y72" i="12"/>
  <c r="X72" i="12"/>
  <c r="AF71" i="12"/>
  <c r="AE71" i="12"/>
  <c r="AD71" i="12"/>
  <c r="Z71" i="12"/>
  <c r="Y71" i="12"/>
  <c r="X71" i="12"/>
  <c r="N72" i="12"/>
  <c r="M72" i="12"/>
  <c r="L72" i="12"/>
  <c r="J72" i="12"/>
  <c r="I72" i="12"/>
  <c r="H72" i="12"/>
  <c r="F72" i="12"/>
  <c r="E72" i="12"/>
  <c r="D72" i="12"/>
  <c r="N71" i="12"/>
  <c r="M71" i="12"/>
  <c r="L71" i="12"/>
  <c r="J71" i="12"/>
  <c r="I71" i="12"/>
  <c r="H71" i="12"/>
  <c r="F71" i="12"/>
  <c r="E71" i="12"/>
  <c r="D71" i="12"/>
  <c r="I62" i="11"/>
  <c r="H62" i="11"/>
  <c r="G62" i="11"/>
  <c r="F62" i="11"/>
  <c r="I61" i="11"/>
  <c r="H61" i="11"/>
  <c r="G61" i="11"/>
  <c r="F61" i="11"/>
  <c r="D62" i="11"/>
  <c r="D61" i="11"/>
  <c r="J111" i="9"/>
  <c r="I111" i="9"/>
  <c r="H111" i="9"/>
  <c r="G111" i="9"/>
  <c r="F111" i="9"/>
  <c r="E111" i="9"/>
  <c r="D111" i="9"/>
  <c r="J110" i="9"/>
  <c r="I110" i="9"/>
  <c r="H110" i="9"/>
  <c r="G110" i="9"/>
  <c r="F110" i="9"/>
  <c r="E110" i="9"/>
  <c r="D110" i="9"/>
  <c r="F110" i="8"/>
  <c r="E110" i="8"/>
  <c r="D110" i="8"/>
  <c r="F109" i="8"/>
  <c r="E109" i="8"/>
  <c r="D109" i="8"/>
  <c r="AE111" i="7"/>
  <c r="AD111" i="7"/>
  <c r="AC111" i="7"/>
  <c r="AB111" i="7"/>
  <c r="Z111" i="7"/>
  <c r="Y111" i="7"/>
  <c r="X111" i="7"/>
  <c r="AE110" i="7"/>
  <c r="AD110" i="7"/>
  <c r="AC110" i="7"/>
  <c r="AB110" i="7"/>
  <c r="AA110" i="7"/>
  <c r="Z110" i="7"/>
  <c r="Y110" i="7"/>
  <c r="X110" i="7"/>
  <c r="V111" i="7"/>
  <c r="U111" i="7"/>
  <c r="V110" i="7"/>
  <c r="U110" i="7"/>
  <c r="S111" i="7"/>
  <c r="R111" i="7"/>
  <c r="Q111" i="7"/>
  <c r="P111" i="7"/>
  <c r="O111" i="7"/>
  <c r="N111" i="7"/>
  <c r="M111" i="7"/>
  <c r="L111" i="7"/>
  <c r="K111" i="7"/>
  <c r="S110" i="7"/>
  <c r="R110" i="7"/>
  <c r="Q110" i="7"/>
  <c r="P110" i="7"/>
  <c r="O110" i="7"/>
  <c r="N110" i="7"/>
  <c r="M110" i="7"/>
  <c r="L110" i="7"/>
  <c r="K110" i="7"/>
  <c r="H111" i="7"/>
  <c r="F111" i="7"/>
  <c r="E111" i="7"/>
  <c r="D111" i="7"/>
  <c r="H110" i="7"/>
  <c r="G110" i="7"/>
  <c r="F110" i="7"/>
  <c r="E110" i="7"/>
  <c r="D110" i="7"/>
  <c r="M110" i="4"/>
  <c r="L110" i="4"/>
  <c r="K110" i="4"/>
  <c r="J110" i="4"/>
  <c r="I110" i="4"/>
  <c r="F110" i="4"/>
  <c r="E110" i="4"/>
  <c r="M109" i="4"/>
  <c r="L109" i="4"/>
  <c r="K109" i="4"/>
  <c r="J109" i="4"/>
  <c r="I109" i="4"/>
  <c r="F109" i="4"/>
  <c r="E109" i="4"/>
  <c r="D110" i="4"/>
  <c r="D109" i="4"/>
  <c r="N22" i="13"/>
  <c r="AJ22" i="13"/>
  <c r="BA22" i="13"/>
  <c r="N23" i="13"/>
  <c r="AJ23" i="13"/>
  <c r="BA23" i="13"/>
  <c r="N24" i="13"/>
  <c r="N27" i="13" s="1"/>
  <c r="AJ24" i="13"/>
  <c r="AJ27" i="13" s="1"/>
  <c r="BA24" i="13"/>
  <c r="BA27" i="13" s="1"/>
  <c r="AA67" i="12"/>
  <c r="AB67" i="12"/>
  <c r="AC67" i="12"/>
  <c r="AA68" i="12"/>
  <c r="AB68" i="12"/>
  <c r="AC68" i="12"/>
  <c r="AA69" i="12"/>
  <c r="AB69" i="12"/>
  <c r="AC69" i="12"/>
  <c r="G67" i="12"/>
  <c r="K67" i="12"/>
  <c r="O67" i="12"/>
  <c r="G68" i="12"/>
  <c r="K68" i="12"/>
  <c r="O68" i="12"/>
  <c r="G69" i="12"/>
  <c r="G73" i="12" s="1"/>
  <c r="K69" i="12"/>
  <c r="O69" i="12"/>
  <c r="O73" i="12" s="1"/>
  <c r="J57" i="11"/>
  <c r="J58" i="11"/>
  <c r="J59" i="11"/>
  <c r="J63" i="11" s="1"/>
  <c r="K106" i="9"/>
  <c r="K107" i="9"/>
  <c r="K108" i="9"/>
  <c r="K112" i="9" s="1"/>
  <c r="G105" i="8"/>
  <c r="G106" i="8"/>
  <c r="G107" i="8"/>
  <c r="G110" i="8" s="1"/>
  <c r="AK106" i="7"/>
  <c r="AL106" i="7"/>
  <c r="AM106" i="7"/>
  <c r="AN106" i="7"/>
  <c r="AP106" i="7"/>
  <c r="AQ106" i="7"/>
  <c r="AR106" i="7"/>
  <c r="AS106" i="7"/>
  <c r="AU106" i="7"/>
  <c r="AV106" i="7"/>
  <c r="AK107" i="7"/>
  <c r="AL107" i="7"/>
  <c r="AM107" i="7"/>
  <c r="AN107" i="7"/>
  <c r="AP107" i="7"/>
  <c r="AQ107" i="7"/>
  <c r="AR107" i="7"/>
  <c r="AS107" i="7"/>
  <c r="AU107" i="7"/>
  <c r="AV107" i="7"/>
  <c r="AK108" i="7"/>
  <c r="AL108" i="7"/>
  <c r="AM108" i="7"/>
  <c r="AN108" i="7"/>
  <c r="AP108" i="7"/>
  <c r="AQ108" i="7"/>
  <c r="AR108" i="7"/>
  <c r="AS108" i="7"/>
  <c r="AU108" i="7"/>
  <c r="AU111" i="7" s="1"/>
  <c r="AV108" i="7"/>
  <c r="AV111" i="7" s="1"/>
  <c r="J106" i="7"/>
  <c r="J111" i="7" s="1"/>
  <c r="W106" i="7"/>
  <c r="AF106" i="7"/>
  <c r="J107" i="7"/>
  <c r="W107" i="7"/>
  <c r="AF107" i="7"/>
  <c r="J108" i="7"/>
  <c r="J112" i="7" s="1"/>
  <c r="W108" i="7"/>
  <c r="W112" i="7" s="1"/>
  <c r="AF108" i="7"/>
  <c r="AF112" i="7" s="1"/>
  <c r="BA26" i="13" l="1"/>
  <c r="AJ26" i="13"/>
  <c r="N26" i="13"/>
  <c r="Q69" i="12"/>
  <c r="Q72" i="12" s="1"/>
  <c r="Q67" i="12"/>
  <c r="AC73" i="12"/>
  <c r="AB73" i="12"/>
  <c r="AA73" i="12"/>
  <c r="O71" i="12"/>
  <c r="O72" i="12"/>
  <c r="L73" i="12"/>
  <c r="M73" i="12"/>
  <c r="N73" i="12"/>
  <c r="K71" i="12"/>
  <c r="Q71" i="12"/>
  <c r="K72" i="12"/>
  <c r="AA71" i="12"/>
  <c r="AB71" i="12"/>
  <c r="AC71" i="12"/>
  <c r="AA72" i="12"/>
  <c r="AB72" i="12"/>
  <c r="AC72" i="12"/>
  <c r="H73" i="12"/>
  <c r="I73" i="12"/>
  <c r="J73" i="12"/>
  <c r="K73" i="12"/>
  <c r="G71" i="12"/>
  <c r="G72" i="12"/>
  <c r="U71" i="12"/>
  <c r="V71" i="12"/>
  <c r="W71" i="12"/>
  <c r="U72" i="12"/>
  <c r="V72" i="12"/>
  <c r="W72" i="12"/>
  <c r="D73" i="12"/>
  <c r="E73" i="12"/>
  <c r="F73" i="12"/>
  <c r="J61" i="11"/>
  <c r="J62" i="11"/>
  <c r="D63" i="11"/>
  <c r="F63" i="11"/>
  <c r="G63" i="11"/>
  <c r="H63" i="11"/>
  <c r="I63" i="11"/>
  <c r="K110" i="9"/>
  <c r="K111" i="9"/>
  <c r="D112" i="9"/>
  <c r="E112" i="9"/>
  <c r="F112" i="9"/>
  <c r="G112" i="9"/>
  <c r="H112" i="9"/>
  <c r="I112" i="9"/>
  <c r="J112" i="9"/>
  <c r="G109" i="8"/>
  <c r="AF110" i="7"/>
  <c r="AF111" i="7"/>
  <c r="X112" i="7"/>
  <c r="Y112" i="7"/>
  <c r="Z112" i="7"/>
  <c r="AA112" i="7"/>
  <c r="AB112" i="7"/>
  <c r="AC112" i="7"/>
  <c r="AD112" i="7"/>
  <c r="AE112" i="7"/>
  <c r="AU110" i="7"/>
  <c r="AV110" i="7"/>
  <c r="AW108" i="7"/>
  <c r="AW107" i="7"/>
  <c r="AW106" i="7"/>
  <c r="W110" i="7"/>
  <c r="W111" i="7"/>
  <c r="AK110" i="7"/>
  <c r="AL110" i="7"/>
  <c r="AM110" i="7"/>
  <c r="AN110" i="7"/>
  <c r="AO110" i="7"/>
  <c r="AP110" i="7"/>
  <c r="AQ110" i="7"/>
  <c r="AR110" i="7"/>
  <c r="AS110" i="7"/>
  <c r="AK111" i="7"/>
  <c r="AL111" i="7"/>
  <c r="AM111" i="7"/>
  <c r="AN111" i="7"/>
  <c r="AO111" i="7"/>
  <c r="AP111" i="7"/>
  <c r="AQ111" i="7"/>
  <c r="AR111" i="7"/>
  <c r="AS111" i="7"/>
  <c r="K112" i="7"/>
  <c r="L112" i="7"/>
  <c r="M112" i="7"/>
  <c r="N112" i="7"/>
  <c r="O112" i="7"/>
  <c r="P112" i="7"/>
  <c r="Q112" i="7"/>
  <c r="R112" i="7"/>
  <c r="S112" i="7"/>
  <c r="U112" i="7"/>
  <c r="V112" i="7"/>
  <c r="AK112" i="7"/>
  <c r="D112" i="7"/>
  <c r="E112" i="7"/>
  <c r="F112" i="7"/>
  <c r="G112" i="7"/>
  <c r="H112" i="7"/>
  <c r="I112" i="7"/>
  <c r="BC22" i="13"/>
  <c r="BC23" i="13"/>
  <c r="BB22" i="13"/>
  <c r="BC24" i="13"/>
  <c r="BB23" i="13"/>
  <c r="BB24" i="13"/>
  <c r="P68" i="12"/>
  <c r="P69" i="12"/>
  <c r="Q68" i="12"/>
  <c r="P67" i="12"/>
  <c r="AG106" i="7"/>
  <c r="AG107" i="7"/>
  <c r="AG108" i="7"/>
  <c r="G105" i="4"/>
  <c r="H105" i="4"/>
  <c r="G106" i="4"/>
  <c r="H106" i="4"/>
  <c r="G107" i="4"/>
  <c r="H107" i="4"/>
  <c r="BC27" i="13" l="1"/>
  <c r="BC26" i="13"/>
  <c r="BB27" i="13"/>
  <c r="BB26" i="13"/>
  <c r="P72" i="12"/>
  <c r="P71" i="12"/>
  <c r="U73" i="12"/>
  <c r="V73" i="12"/>
  <c r="W73" i="12"/>
  <c r="AW112" i="7"/>
  <c r="AV112" i="7"/>
  <c r="AU112" i="7"/>
  <c r="AW111" i="7"/>
  <c r="AL112" i="7"/>
  <c r="AM112" i="7"/>
  <c r="AN112" i="7"/>
  <c r="AO112" i="7"/>
  <c r="AP112" i="7"/>
  <c r="AQ112" i="7"/>
  <c r="AR112" i="7"/>
  <c r="AS112" i="7"/>
  <c r="AG111" i="7"/>
  <c r="AG110" i="7"/>
  <c r="H110" i="4"/>
  <c r="H109" i="4"/>
  <c r="G110" i="4"/>
  <c r="G109" i="4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A66" i="12"/>
  <c r="AA65" i="12"/>
  <c r="AA64" i="12"/>
  <c r="AA61" i="12"/>
  <c r="AA60" i="12"/>
  <c r="AA59" i="12"/>
  <c r="AA58" i="12"/>
  <c r="AA57" i="12"/>
  <c r="AA56" i="12"/>
  <c r="AA55" i="12"/>
  <c r="N19" i="13" l="1"/>
  <c r="AJ19" i="13"/>
  <c r="BA19" i="13"/>
  <c r="N20" i="13"/>
  <c r="AJ20" i="13"/>
  <c r="BA20" i="13"/>
  <c r="N21" i="13"/>
  <c r="AJ21" i="13"/>
  <c r="BA21" i="13"/>
  <c r="U64" i="12"/>
  <c r="V64" i="12"/>
  <c r="W64" i="12"/>
  <c r="U65" i="12"/>
  <c r="V65" i="12"/>
  <c r="W65" i="12"/>
  <c r="U66" i="12"/>
  <c r="V66" i="12"/>
  <c r="W66" i="12"/>
  <c r="G64" i="12"/>
  <c r="K64" i="12"/>
  <c r="O64" i="12"/>
  <c r="G65" i="12"/>
  <c r="K65" i="12"/>
  <c r="O65" i="12"/>
  <c r="G66" i="12"/>
  <c r="K66" i="12"/>
  <c r="O66" i="12"/>
  <c r="J54" i="11"/>
  <c r="J55" i="11"/>
  <c r="J56" i="11"/>
  <c r="K103" i="9"/>
  <c r="K104" i="9"/>
  <c r="K105" i="9"/>
  <c r="G102" i="8"/>
  <c r="G103" i="8"/>
  <c r="G104" i="8"/>
  <c r="AK103" i="7"/>
  <c r="AL103" i="7"/>
  <c r="AM103" i="7"/>
  <c r="AN103" i="7"/>
  <c r="AP103" i="7"/>
  <c r="AQ103" i="7"/>
  <c r="AR103" i="7"/>
  <c r="AS103" i="7"/>
  <c r="AU103" i="7"/>
  <c r="AV103" i="7"/>
  <c r="AK104" i="7"/>
  <c r="AL104" i="7"/>
  <c r="AM104" i="7"/>
  <c r="AN104" i="7"/>
  <c r="AP104" i="7"/>
  <c r="AQ104" i="7"/>
  <c r="AR104" i="7"/>
  <c r="AS104" i="7"/>
  <c r="AU104" i="7"/>
  <c r="AV104" i="7"/>
  <c r="AK105" i="7"/>
  <c r="AL105" i="7"/>
  <c r="AM105" i="7"/>
  <c r="AN105" i="7"/>
  <c r="AP105" i="7"/>
  <c r="AQ105" i="7"/>
  <c r="AR105" i="7"/>
  <c r="AS105" i="7"/>
  <c r="AU105" i="7"/>
  <c r="AV105" i="7"/>
  <c r="J103" i="7"/>
  <c r="W103" i="7"/>
  <c r="AF103" i="7"/>
  <c r="J104" i="7"/>
  <c r="W104" i="7"/>
  <c r="AF104" i="7"/>
  <c r="J105" i="7"/>
  <c r="W105" i="7"/>
  <c r="AF105" i="7"/>
  <c r="G102" i="4"/>
  <c r="H102" i="4"/>
  <c r="G103" i="4"/>
  <c r="H103" i="4"/>
  <c r="G104" i="4"/>
  <c r="H104" i="4"/>
  <c r="BC21" i="13" l="1"/>
  <c r="BB21" i="13"/>
  <c r="Q66" i="12"/>
  <c r="J110" i="7"/>
  <c r="AW103" i="7"/>
  <c r="AW104" i="7"/>
  <c r="AW105" i="7"/>
  <c r="BC19" i="13"/>
  <c r="BC20" i="13"/>
  <c r="BB19" i="13"/>
  <c r="BB20" i="13"/>
  <c r="Q64" i="12"/>
  <c r="Q65" i="12"/>
  <c r="P64" i="12"/>
  <c r="P65" i="12"/>
  <c r="P66" i="12"/>
  <c r="AG104" i="7"/>
  <c r="AG103" i="7"/>
  <c r="AG105" i="7"/>
  <c r="AO100" i="7"/>
  <c r="AO101" i="7"/>
  <c r="AO102" i="7"/>
  <c r="AW110" i="7" l="1"/>
  <c r="BA18" i="13"/>
  <c r="BA17" i="13"/>
  <c r="BA16" i="13"/>
  <c r="BA15" i="13"/>
  <c r="BA14" i="13"/>
  <c r="BA13" i="13"/>
  <c r="BA12" i="13"/>
  <c r="BA11" i="13"/>
  <c r="BA10" i="13"/>
  <c r="AJ18" i="13" l="1"/>
  <c r="AJ17" i="13"/>
  <c r="AJ16" i="13"/>
  <c r="AJ15" i="13"/>
  <c r="AJ14" i="13"/>
  <c r="AJ13" i="13"/>
  <c r="AJ12" i="13"/>
  <c r="AJ11" i="13"/>
  <c r="AJ10" i="13"/>
  <c r="N18" i="13"/>
  <c r="N17" i="13"/>
  <c r="N16" i="13"/>
  <c r="N15" i="13"/>
  <c r="N14" i="13"/>
  <c r="N13" i="13"/>
  <c r="N12" i="13"/>
  <c r="N11" i="13"/>
  <c r="N10" i="13"/>
  <c r="U61" i="12" l="1"/>
  <c r="V61" i="12"/>
  <c r="W61" i="12"/>
  <c r="U62" i="12"/>
  <c r="V62" i="12"/>
  <c r="W62" i="12"/>
  <c r="AA62" i="12"/>
  <c r="U63" i="12"/>
  <c r="V63" i="12"/>
  <c r="W63" i="12"/>
  <c r="AA63" i="12"/>
  <c r="G61" i="12"/>
  <c r="K61" i="12"/>
  <c r="O61" i="12"/>
  <c r="G62" i="12"/>
  <c r="K62" i="12"/>
  <c r="O62" i="12"/>
  <c r="G63" i="12"/>
  <c r="K63" i="12"/>
  <c r="O63" i="12"/>
  <c r="BC16" i="13"/>
  <c r="J51" i="11"/>
  <c r="J52" i="11"/>
  <c r="J53" i="11"/>
  <c r="K100" i="9"/>
  <c r="K101" i="9"/>
  <c r="K102" i="9"/>
  <c r="G99" i="8"/>
  <c r="G100" i="8"/>
  <c r="G101" i="8"/>
  <c r="AK100" i="7"/>
  <c r="AL100" i="7"/>
  <c r="AM100" i="7"/>
  <c r="AN100" i="7"/>
  <c r="AP100" i="7"/>
  <c r="AQ100" i="7"/>
  <c r="AR100" i="7"/>
  <c r="AS100" i="7"/>
  <c r="AU100" i="7"/>
  <c r="AV100" i="7"/>
  <c r="AK101" i="7"/>
  <c r="AL101" i="7"/>
  <c r="AM101" i="7"/>
  <c r="AN101" i="7"/>
  <c r="AP101" i="7"/>
  <c r="AQ101" i="7"/>
  <c r="AR101" i="7"/>
  <c r="AS101" i="7"/>
  <c r="AU101" i="7"/>
  <c r="AV101" i="7"/>
  <c r="AK102" i="7"/>
  <c r="AL102" i="7"/>
  <c r="AM102" i="7"/>
  <c r="AN102" i="7"/>
  <c r="AP102" i="7"/>
  <c r="AQ102" i="7"/>
  <c r="AR102" i="7"/>
  <c r="AS102" i="7"/>
  <c r="AU102" i="7"/>
  <c r="AV102" i="7"/>
  <c r="J100" i="7"/>
  <c r="W100" i="7"/>
  <c r="AF100" i="7"/>
  <c r="J101" i="7"/>
  <c r="W101" i="7"/>
  <c r="AF101" i="7"/>
  <c r="J102" i="7"/>
  <c r="W102" i="7"/>
  <c r="AF102" i="7"/>
  <c r="G99" i="4"/>
  <c r="H99" i="4"/>
  <c r="G100" i="4"/>
  <c r="H100" i="4"/>
  <c r="G101" i="4"/>
  <c r="H101" i="4"/>
  <c r="Q62" i="12" l="1"/>
  <c r="P63" i="12"/>
  <c r="BB16" i="13"/>
  <c r="BC18" i="13"/>
  <c r="BC10" i="13"/>
  <c r="BC14" i="13"/>
  <c r="BB18" i="13"/>
  <c r="BC17" i="13"/>
  <c r="BB17" i="13"/>
  <c r="Q61" i="12"/>
  <c r="Q63" i="12"/>
  <c r="P61" i="12"/>
  <c r="P62" i="12"/>
  <c r="BC12" i="13"/>
  <c r="BB11" i="13"/>
  <c r="BB10" i="13"/>
  <c r="BC11" i="13"/>
  <c r="BB12" i="13"/>
  <c r="BC13" i="13"/>
  <c r="BB13" i="13"/>
  <c r="BB14" i="13"/>
  <c r="BB15" i="13"/>
  <c r="BC15" i="13"/>
  <c r="AW102" i="7"/>
  <c r="AG100" i="7"/>
  <c r="AG101" i="7"/>
  <c r="AG102" i="7"/>
  <c r="AW101" i="7"/>
  <c r="AW100" i="7"/>
  <c r="AO99" i="7"/>
  <c r="U58" i="12" l="1"/>
  <c r="V58" i="12"/>
  <c r="W58" i="12"/>
  <c r="U59" i="12"/>
  <c r="V59" i="12"/>
  <c r="W59" i="12"/>
  <c r="U60" i="12"/>
  <c r="V60" i="12"/>
  <c r="W60" i="12"/>
  <c r="G58" i="12"/>
  <c r="K58" i="12"/>
  <c r="O58" i="12"/>
  <c r="G59" i="12"/>
  <c r="K59" i="12"/>
  <c r="O59" i="12"/>
  <c r="G60" i="12"/>
  <c r="K60" i="12"/>
  <c r="O60" i="12"/>
  <c r="J48" i="11"/>
  <c r="J49" i="11"/>
  <c r="J50" i="11"/>
  <c r="K97" i="9"/>
  <c r="K98" i="9"/>
  <c r="K99" i="9"/>
  <c r="G96" i="8"/>
  <c r="G97" i="8"/>
  <c r="G98" i="8"/>
  <c r="AK97" i="7"/>
  <c r="AL97" i="7"/>
  <c r="AM97" i="7"/>
  <c r="AN97" i="7"/>
  <c r="AO97" i="7"/>
  <c r="AP97" i="7"/>
  <c r="AQ97" i="7"/>
  <c r="AR97" i="7"/>
  <c r="AS97" i="7"/>
  <c r="AU97" i="7"/>
  <c r="AV97" i="7"/>
  <c r="AK98" i="7"/>
  <c r="AL98" i="7"/>
  <c r="AM98" i="7"/>
  <c r="AN98" i="7"/>
  <c r="AO98" i="7"/>
  <c r="AP98" i="7"/>
  <c r="AQ98" i="7"/>
  <c r="AR98" i="7"/>
  <c r="AS98" i="7"/>
  <c r="AU98" i="7"/>
  <c r="AV98" i="7"/>
  <c r="AK99" i="7"/>
  <c r="AL99" i="7"/>
  <c r="AM99" i="7"/>
  <c r="AN99" i="7"/>
  <c r="AP99" i="7"/>
  <c r="AQ99" i="7"/>
  <c r="AR99" i="7"/>
  <c r="AS99" i="7"/>
  <c r="AU99" i="7"/>
  <c r="AV99" i="7"/>
  <c r="J97" i="7"/>
  <c r="W97" i="7"/>
  <c r="AF97" i="7"/>
  <c r="J98" i="7"/>
  <c r="W98" i="7"/>
  <c r="AF98" i="7"/>
  <c r="J99" i="7"/>
  <c r="W99" i="7"/>
  <c r="AF99" i="7"/>
  <c r="G96" i="4"/>
  <c r="H96" i="4"/>
  <c r="G97" i="4"/>
  <c r="H97" i="4"/>
  <c r="G98" i="4"/>
  <c r="H98" i="4"/>
  <c r="P60" i="12" l="1"/>
  <c r="Q60" i="12"/>
  <c r="AW99" i="7"/>
  <c r="AW97" i="7"/>
  <c r="AG99" i="7"/>
  <c r="AW98" i="7"/>
  <c r="Q58" i="12"/>
  <c r="Q59" i="12"/>
  <c r="P59" i="12"/>
  <c r="P58" i="12"/>
  <c r="AG97" i="7"/>
  <c r="AG98" i="7"/>
  <c r="AC45" i="12"/>
  <c r="AP96" i="7" l="1"/>
  <c r="AP95" i="7"/>
  <c r="AP94" i="7"/>
  <c r="AV96" i="7"/>
  <c r="AV95" i="7"/>
  <c r="AV94" i="7"/>
  <c r="AF96" i="7"/>
  <c r="AF95" i="7"/>
  <c r="AF94" i="7"/>
  <c r="U55" i="12" l="1"/>
  <c r="V55" i="12"/>
  <c r="W55" i="12"/>
  <c r="U56" i="12"/>
  <c r="V56" i="12"/>
  <c r="W56" i="12"/>
  <c r="U57" i="12"/>
  <c r="V57" i="12"/>
  <c r="W57" i="12"/>
  <c r="G55" i="12"/>
  <c r="K55" i="12"/>
  <c r="O55" i="12"/>
  <c r="G56" i="12"/>
  <c r="K56" i="12"/>
  <c r="O56" i="12"/>
  <c r="G57" i="12"/>
  <c r="K57" i="12"/>
  <c r="O57" i="12"/>
  <c r="J45" i="11"/>
  <c r="J46" i="11"/>
  <c r="J47" i="11"/>
  <c r="K94" i="9"/>
  <c r="K95" i="9"/>
  <c r="K96" i="9"/>
  <c r="G93" i="8"/>
  <c r="G94" i="8"/>
  <c r="G95" i="8"/>
  <c r="AK94" i="7"/>
  <c r="AL94" i="7"/>
  <c r="AM94" i="7"/>
  <c r="AN94" i="7"/>
  <c r="AO94" i="7"/>
  <c r="AQ94" i="7"/>
  <c r="AR94" i="7"/>
  <c r="AS94" i="7"/>
  <c r="AU94" i="7"/>
  <c r="AK95" i="7"/>
  <c r="AL95" i="7"/>
  <c r="AM95" i="7"/>
  <c r="AN95" i="7"/>
  <c r="AO95" i="7"/>
  <c r="AQ95" i="7"/>
  <c r="AR95" i="7"/>
  <c r="AS95" i="7"/>
  <c r="AU95" i="7"/>
  <c r="AK96" i="7"/>
  <c r="AL96" i="7"/>
  <c r="AM96" i="7"/>
  <c r="AN96" i="7"/>
  <c r="AO96" i="7"/>
  <c r="AQ96" i="7"/>
  <c r="AR96" i="7"/>
  <c r="AS96" i="7"/>
  <c r="AU96" i="7"/>
  <c r="J94" i="7"/>
  <c r="W94" i="7"/>
  <c r="J95" i="7"/>
  <c r="W95" i="7"/>
  <c r="J96" i="7"/>
  <c r="W96" i="7"/>
  <c r="G93" i="4"/>
  <c r="H93" i="4"/>
  <c r="G94" i="4"/>
  <c r="H94" i="4"/>
  <c r="G95" i="4"/>
  <c r="H95" i="4"/>
  <c r="Q57" i="12" l="1"/>
  <c r="P57" i="12"/>
  <c r="AG94" i="7"/>
  <c r="Q55" i="12"/>
  <c r="Q56" i="12"/>
  <c r="P56" i="12"/>
  <c r="P55" i="12"/>
  <c r="AG95" i="7"/>
  <c r="AG96" i="7"/>
  <c r="AW96" i="7"/>
  <c r="AW95" i="7"/>
  <c r="AW94" i="7"/>
  <c r="AP93" i="7"/>
  <c r="AP92" i="7"/>
  <c r="AP91" i="7"/>
  <c r="AP90" i="7"/>
  <c r="AP89" i="7"/>
  <c r="U52" i="12"/>
  <c r="V52" i="12"/>
  <c r="W52" i="12"/>
  <c r="AA52" i="12"/>
  <c r="AB52" i="12"/>
  <c r="AC52" i="12"/>
  <c r="U53" i="12"/>
  <c r="V53" i="12"/>
  <c r="W53" i="12"/>
  <c r="AA53" i="12"/>
  <c r="AB53" i="12"/>
  <c r="AC53" i="12"/>
  <c r="U54" i="12"/>
  <c r="V54" i="12"/>
  <c r="W54" i="12"/>
  <c r="AA54" i="12"/>
  <c r="AB54" i="12"/>
  <c r="AC54" i="12"/>
  <c r="G52" i="12"/>
  <c r="K52" i="12"/>
  <c r="O52" i="12"/>
  <c r="G53" i="12"/>
  <c r="K53" i="12"/>
  <c r="O53" i="12"/>
  <c r="G54" i="12"/>
  <c r="K54" i="12"/>
  <c r="O54" i="12"/>
  <c r="J42" i="11"/>
  <c r="J43" i="11"/>
  <c r="J44" i="11"/>
  <c r="K91" i="9"/>
  <c r="K92" i="9"/>
  <c r="K93" i="9"/>
  <c r="G90" i="8"/>
  <c r="G91" i="8"/>
  <c r="G92" i="8"/>
  <c r="AK91" i="7"/>
  <c r="AL91" i="7"/>
  <c r="AM91" i="7"/>
  <c r="AN91" i="7"/>
  <c r="AO91" i="7"/>
  <c r="AQ91" i="7"/>
  <c r="AR91" i="7"/>
  <c r="AS91" i="7"/>
  <c r="AU91" i="7"/>
  <c r="AV91" i="7"/>
  <c r="AK92" i="7"/>
  <c r="AL92" i="7"/>
  <c r="AM92" i="7"/>
  <c r="AN92" i="7"/>
  <c r="AO92" i="7"/>
  <c r="AQ92" i="7"/>
  <c r="AR92" i="7"/>
  <c r="AS92" i="7"/>
  <c r="AU92" i="7"/>
  <c r="AV92" i="7"/>
  <c r="AK93" i="7"/>
  <c r="AL93" i="7"/>
  <c r="AM93" i="7"/>
  <c r="AN93" i="7"/>
  <c r="AO93" i="7"/>
  <c r="AQ93" i="7"/>
  <c r="AR93" i="7"/>
  <c r="AS93" i="7"/>
  <c r="AU93" i="7"/>
  <c r="AV93" i="7"/>
  <c r="J91" i="7"/>
  <c r="W91" i="7"/>
  <c r="AF91" i="7"/>
  <c r="J92" i="7"/>
  <c r="W92" i="7"/>
  <c r="AF92" i="7"/>
  <c r="J93" i="7"/>
  <c r="W93" i="7"/>
  <c r="AF93" i="7"/>
  <c r="G90" i="4"/>
  <c r="H90" i="4"/>
  <c r="G91" i="4"/>
  <c r="H91" i="4"/>
  <c r="G92" i="4"/>
  <c r="H92" i="4"/>
  <c r="Q54" i="12" l="1"/>
  <c r="Q53" i="12"/>
  <c r="P52" i="12"/>
  <c r="AG91" i="7"/>
  <c r="AG92" i="7"/>
  <c r="P53" i="12"/>
  <c r="Q52" i="12"/>
  <c r="P54" i="12"/>
  <c r="AW93" i="7"/>
  <c r="AW91" i="7"/>
  <c r="AG93" i="7"/>
  <c r="AW92" i="7"/>
  <c r="U49" i="12" l="1"/>
  <c r="V49" i="12"/>
  <c r="W49" i="12"/>
  <c r="AA49" i="12"/>
  <c r="AB49" i="12"/>
  <c r="AC49" i="12"/>
  <c r="U50" i="12"/>
  <c r="V50" i="12"/>
  <c r="W50" i="12"/>
  <c r="AA50" i="12"/>
  <c r="AB50" i="12"/>
  <c r="AC50" i="12"/>
  <c r="U51" i="12"/>
  <c r="V51" i="12"/>
  <c r="W51" i="12"/>
  <c r="AA51" i="12"/>
  <c r="AB51" i="12"/>
  <c r="AC51" i="12"/>
  <c r="G49" i="12"/>
  <c r="K49" i="12"/>
  <c r="O49" i="12"/>
  <c r="G50" i="12"/>
  <c r="K50" i="12"/>
  <c r="O50" i="12"/>
  <c r="G51" i="12"/>
  <c r="K51" i="12"/>
  <c r="O51" i="12"/>
  <c r="J39" i="11"/>
  <c r="J40" i="11"/>
  <c r="J41" i="11"/>
  <c r="K88" i="9"/>
  <c r="K89" i="9"/>
  <c r="K90" i="9"/>
  <c r="G87" i="8"/>
  <c r="G88" i="8"/>
  <c r="G89" i="8"/>
  <c r="AK88" i="7"/>
  <c r="AL88" i="7"/>
  <c r="AM88" i="7"/>
  <c r="AN88" i="7"/>
  <c r="AO88" i="7"/>
  <c r="AP88" i="7"/>
  <c r="AQ88" i="7"/>
  <c r="AR88" i="7"/>
  <c r="AS88" i="7"/>
  <c r="AU88" i="7"/>
  <c r="AV88" i="7"/>
  <c r="AK89" i="7"/>
  <c r="AL89" i="7"/>
  <c r="AM89" i="7"/>
  <c r="AN89" i="7"/>
  <c r="AO89" i="7"/>
  <c r="AQ89" i="7"/>
  <c r="AR89" i="7"/>
  <c r="AS89" i="7"/>
  <c r="AU89" i="7"/>
  <c r="AV89" i="7"/>
  <c r="AK90" i="7"/>
  <c r="AL90" i="7"/>
  <c r="AM90" i="7"/>
  <c r="AN90" i="7"/>
  <c r="AO90" i="7"/>
  <c r="AQ90" i="7"/>
  <c r="AR90" i="7"/>
  <c r="AS90" i="7"/>
  <c r="AU90" i="7"/>
  <c r="AV90" i="7"/>
  <c r="J88" i="7"/>
  <c r="W88" i="7"/>
  <c r="AF88" i="7"/>
  <c r="J89" i="7"/>
  <c r="W89" i="7"/>
  <c r="AF89" i="7"/>
  <c r="J90" i="7"/>
  <c r="W90" i="7"/>
  <c r="AF90" i="7"/>
  <c r="G87" i="4"/>
  <c r="H87" i="4"/>
  <c r="G88" i="4"/>
  <c r="H88" i="4"/>
  <c r="G89" i="4"/>
  <c r="H89" i="4"/>
  <c r="Q51" i="12" l="1"/>
  <c r="P51" i="12"/>
  <c r="AW90" i="7"/>
  <c r="Q49" i="12"/>
  <c r="Q50" i="12"/>
  <c r="P49" i="12"/>
  <c r="P50" i="12"/>
  <c r="AG88" i="7"/>
  <c r="AG89" i="7"/>
  <c r="AG90" i="7"/>
  <c r="AW89" i="7"/>
  <c r="AW88" i="7"/>
  <c r="J9" i="11" l="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G46" i="12" l="1"/>
  <c r="K46" i="12"/>
  <c r="O46" i="12"/>
  <c r="U46" i="12"/>
  <c r="V46" i="12"/>
  <c r="W46" i="12"/>
  <c r="AA46" i="12"/>
  <c r="AB46" i="12"/>
  <c r="AC46" i="12"/>
  <c r="G47" i="12"/>
  <c r="K47" i="12"/>
  <c r="O47" i="12"/>
  <c r="U47" i="12"/>
  <c r="V47" i="12"/>
  <c r="W47" i="12"/>
  <c r="AA47" i="12"/>
  <c r="AB47" i="12"/>
  <c r="AC47" i="12"/>
  <c r="G48" i="12"/>
  <c r="K48" i="12"/>
  <c r="O48" i="12"/>
  <c r="U48" i="12"/>
  <c r="V48" i="12"/>
  <c r="W48" i="12"/>
  <c r="AA48" i="12"/>
  <c r="AB48" i="12"/>
  <c r="AC48" i="12"/>
  <c r="K85" i="9"/>
  <c r="K86" i="9"/>
  <c r="K87" i="9"/>
  <c r="G84" i="8"/>
  <c r="G85" i="8"/>
  <c r="G86" i="8"/>
  <c r="J85" i="7"/>
  <c r="W85" i="7"/>
  <c r="AF85" i="7"/>
  <c r="AK85" i="7"/>
  <c r="AL85" i="7"/>
  <c r="AM85" i="7"/>
  <c r="AN85" i="7"/>
  <c r="AO85" i="7"/>
  <c r="AP85" i="7"/>
  <c r="AQ85" i="7"/>
  <c r="AR85" i="7"/>
  <c r="AS85" i="7"/>
  <c r="AU85" i="7"/>
  <c r="AV85" i="7"/>
  <c r="J86" i="7"/>
  <c r="W86" i="7"/>
  <c r="AF86" i="7"/>
  <c r="AK86" i="7"/>
  <c r="AL86" i="7"/>
  <c r="AM86" i="7"/>
  <c r="AN86" i="7"/>
  <c r="AO86" i="7"/>
  <c r="AP86" i="7"/>
  <c r="AQ86" i="7"/>
  <c r="AR86" i="7"/>
  <c r="AS86" i="7"/>
  <c r="AU86" i="7"/>
  <c r="AV86" i="7"/>
  <c r="J87" i="7"/>
  <c r="W87" i="7"/>
  <c r="AF87" i="7"/>
  <c r="AK87" i="7"/>
  <c r="AL87" i="7"/>
  <c r="AM87" i="7"/>
  <c r="AN87" i="7"/>
  <c r="AO87" i="7"/>
  <c r="AP87" i="7"/>
  <c r="AQ87" i="7"/>
  <c r="AR87" i="7"/>
  <c r="AS87" i="7"/>
  <c r="AU87" i="7"/>
  <c r="AV87" i="7"/>
  <c r="G84" i="4"/>
  <c r="H84" i="4"/>
  <c r="G85" i="4"/>
  <c r="H85" i="4"/>
  <c r="G86" i="4"/>
  <c r="H86" i="4"/>
  <c r="Q47" i="12" l="1"/>
  <c r="P48" i="12"/>
  <c r="AG87" i="7"/>
  <c r="AG85" i="7"/>
  <c r="Q46" i="12"/>
  <c r="P46" i="12"/>
  <c r="P47" i="12"/>
  <c r="Q48" i="12"/>
  <c r="AW85" i="7"/>
  <c r="AG86" i="7"/>
  <c r="AW87" i="7"/>
  <c r="AW86" i="7"/>
  <c r="AU84" i="7"/>
  <c r="AU83" i="7"/>
  <c r="AU82" i="7"/>
  <c r="AQ84" i="7" l="1"/>
  <c r="AQ8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U43" i="12" l="1"/>
  <c r="V43" i="12"/>
  <c r="W43" i="12"/>
  <c r="AA43" i="12"/>
  <c r="AB43" i="12"/>
  <c r="AC43" i="12"/>
  <c r="U44" i="12"/>
  <c r="V44" i="12"/>
  <c r="W44" i="12"/>
  <c r="AA44" i="12"/>
  <c r="AB44" i="12"/>
  <c r="AC44" i="12"/>
  <c r="U45" i="12"/>
  <c r="V45" i="12"/>
  <c r="W45" i="12"/>
  <c r="AA45" i="12"/>
  <c r="AB45" i="12"/>
  <c r="G43" i="12"/>
  <c r="K43" i="12"/>
  <c r="O43" i="12"/>
  <c r="G44" i="12"/>
  <c r="K44" i="12"/>
  <c r="O44" i="12"/>
  <c r="G45" i="12"/>
  <c r="K45" i="12"/>
  <c r="O45" i="12"/>
  <c r="Q45" i="12" l="1"/>
  <c r="Q44" i="12"/>
  <c r="P45" i="12"/>
  <c r="Q43" i="12"/>
  <c r="P43" i="12"/>
  <c r="P44" i="12"/>
  <c r="K82" i="9"/>
  <c r="K83" i="9"/>
  <c r="K84" i="9"/>
  <c r="G81" i="8"/>
  <c r="G82" i="8"/>
  <c r="G83" i="8"/>
  <c r="AK82" i="7"/>
  <c r="AL82" i="7"/>
  <c r="AM82" i="7"/>
  <c r="AN82" i="7"/>
  <c r="AO82" i="7"/>
  <c r="AP82" i="7"/>
  <c r="AR82" i="7"/>
  <c r="AS82" i="7"/>
  <c r="AV82" i="7"/>
  <c r="AK83" i="7"/>
  <c r="AL83" i="7"/>
  <c r="AM83" i="7"/>
  <c r="AN83" i="7"/>
  <c r="AO83" i="7"/>
  <c r="AP83" i="7"/>
  <c r="AR83" i="7"/>
  <c r="AS83" i="7"/>
  <c r="AV83" i="7"/>
  <c r="AK84" i="7"/>
  <c r="AL84" i="7"/>
  <c r="AM84" i="7"/>
  <c r="AN84" i="7"/>
  <c r="AO84" i="7"/>
  <c r="AP84" i="7"/>
  <c r="AR84" i="7"/>
  <c r="AS84" i="7"/>
  <c r="AV84" i="7"/>
  <c r="J82" i="7"/>
  <c r="W82" i="7"/>
  <c r="J83" i="7"/>
  <c r="W83" i="7"/>
  <c r="J84" i="7"/>
  <c r="W84" i="7"/>
  <c r="G81" i="4"/>
  <c r="H81" i="4"/>
  <c r="G82" i="4"/>
  <c r="H82" i="4"/>
  <c r="G83" i="4"/>
  <c r="H83" i="4"/>
  <c r="AW84" i="7" l="1"/>
  <c r="AW82" i="7"/>
  <c r="AW83" i="7"/>
  <c r="AG84" i="7"/>
  <c r="AG83" i="7"/>
  <c r="AG82" i="7"/>
  <c r="AV81" i="7"/>
  <c r="AU81" i="7"/>
  <c r="AS81" i="7"/>
  <c r="AR81" i="7"/>
  <c r="AP81" i="7"/>
  <c r="AO81" i="7"/>
  <c r="AV80" i="7"/>
  <c r="AU80" i="7"/>
  <c r="AS80" i="7"/>
  <c r="AR80" i="7"/>
  <c r="AP80" i="7"/>
  <c r="AO80" i="7"/>
  <c r="AV79" i="7"/>
  <c r="AU79" i="7"/>
  <c r="AT79" i="7"/>
  <c r="AS79" i="7"/>
  <c r="AR79" i="7"/>
  <c r="AP79" i="7"/>
  <c r="AO79" i="7"/>
  <c r="AV78" i="7"/>
  <c r="AU78" i="7"/>
  <c r="AT78" i="7"/>
  <c r="AS78" i="7"/>
  <c r="AR78" i="7"/>
  <c r="AP78" i="7"/>
  <c r="AO78" i="7"/>
  <c r="AV77" i="7"/>
  <c r="AU77" i="7"/>
  <c r="AT77" i="7"/>
  <c r="AS77" i="7"/>
  <c r="AR77" i="7"/>
  <c r="AP77" i="7"/>
  <c r="AO77" i="7"/>
  <c r="AV76" i="7"/>
  <c r="AU76" i="7"/>
  <c r="AT76" i="7"/>
  <c r="AS76" i="7"/>
  <c r="AR76" i="7"/>
  <c r="AP76" i="7"/>
  <c r="AO76" i="7"/>
  <c r="AV75" i="7"/>
  <c r="AT75" i="7"/>
  <c r="AS75" i="7"/>
  <c r="AR75" i="7"/>
  <c r="AP75" i="7"/>
  <c r="AO75" i="7"/>
  <c r="AV74" i="7"/>
  <c r="AT74" i="7"/>
  <c r="AS74" i="7"/>
  <c r="AR74" i="7"/>
  <c r="AP74" i="7"/>
  <c r="AO74" i="7"/>
  <c r="AV73" i="7"/>
  <c r="AT73" i="7"/>
  <c r="AS73" i="7"/>
  <c r="AR73" i="7"/>
  <c r="AP73" i="7"/>
  <c r="AO73" i="7"/>
  <c r="AV72" i="7"/>
  <c r="AT72" i="7"/>
  <c r="AS72" i="7"/>
  <c r="AR72" i="7"/>
  <c r="AP72" i="7"/>
  <c r="AO72" i="7"/>
  <c r="AV71" i="7"/>
  <c r="AT71" i="7"/>
  <c r="AS71" i="7"/>
  <c r="AR71" i="7"/>
  <c r="AP71" i="7"/>
  <c r="AO71" i="7"/>
  <c r="AV70" i="7"/>
  <c r="AT70" i="7"/>
  <c r="AS70" i="7"/>
  <c r="AR70" i="7"/>
  <c r="AP70" i="7"/>
  <c r="AO70" i="7"/>
  <c r="AV69" i="7"/>
  <c r="AT69" i="7"/>
  <c r="AS69" i="7"/>
  <c r="AR69" i="7"/>
  <c r="AP69" i="7"/>
  <c r="AO69" i="7"/>
  <c r="AV68" i="7"/>
  <c r="AT68" i="7"/>
  <c r="AS68" i="7"/>
  <c r="AR68" i="7"/>
  <c r="AP68" i="7"/>
  <c r="AO68" i="7"/>
  <c r="AV67" i="7"/>
  <c r="AT67" i="7"/>
  <c r="AS67" i="7"/>
  <c r="AR67" i="7"/>
  <c r="AP67" i="7"/>
  <c r="AO67" i="7"/>
  <c r="AV66" i="7"/>
  <c r="AT66" i="7"/>
  <c r="AS66" i="7"/>
  <c r="AR66" i="7"/>
  <c r="AP66" i="7"/>
  <c r="AO66" i="7"/>
  <c r="AV65" i="7"/>
  <c r="AT65" i="7"/>
  <c r="AS65" i="7"/>
  <c r="AR65" i="7"/>
  <c r="AP65" i="7"/>
  <c r="AO65" i="7"/>
  <c r="AV64" i="7"/>
  <c r="AT64" i="7"/>
  <c r="AS64" i="7"/>
  <c r="AR64" i="7"/>
  <c r="AP64" i="7"/>
  <c r="AO64" i="7"/>
  <c r="AV63" i="7"/>
  <c r="AT63" i="7"/>
  <c r="AS63" i="7"/>
  <c r="AR63" i="7"/>
  <c r="AP63" i="7"/>
  <c r="AO63" i="7"/>
  <c r="AV62" i="7"/>
  <c r="AT62" i="7"/>
  <c r="AS62" i="7"/>
  <c r="AR62" i="7"/>
  <c r="AP62" i="7"/>
  <c r="AO62" i="7"/>
  <c r="AV61" i="7"/>
  <c r="AT61" i="7"/>
  <c r="AS61" i="7"/>
  <c r="AR61" i="7"/>
  <c r="AP61" i="7"/>
  <c r="AO61" i="7"/>
  <c r="AV60" i="7"/>
  <c r="AS60" i="7"/>
  <c r="AR60" i="7"/>
  <c r="AP60" i="7"/>
  <c r="AO60" i="7"/>
  <c r="AV59" i="7"/>
  <c r="AS59" i="7"/>
  <c r="AR59" i="7"/>
  <c r="AP59" i="7"/>
  <c r="AO59" i="7"/>
  <c r="AV58" i="7"/>
  <c r="AS58" i="7"/>
  <c r="AR58" i="7"/>
  <c r="AP58" i="7"/>
  <c r="AO58" i="7"/>
  <c r="AV57" i="7"/>
  <c r="AS57" i="7"/>
  <c r="AP57" i="7"/>
  <c r="AO57" i="7"/>
  <c r="AS56" i="7"/>
  <c r="AP56" i="7"/>
  <c r="AO56" i="7"/>
  <c r="AS55" i="7"/>
  <c r="AP55" i="7"/>
  <c r="AO55" i="7"/>
  <c r="AP54" i="7"/>
  <c r="AO54" i="7"/>
  <c r="AP53" i="7"/>
  <c r="AO53" i="7"/>
  <c r="AP52" i="7"/>
  <c r="AO52" i="7"/>
  <c r="AP51" i="7"/>
  <c r="AO51" i="7"/>
  <c r="AP50" i="7"/>
  <c r="AO50" i="7"/>
  <c r="AP49" i="7"/>
  <c r="AO49" i="7"/>
  <c r="AP48" i="7"/>
  <c r="AO48" i="7"/>
  <c r="AP47" i="7"/>
  <c r="AO47" i="7"/>
  <c r="AP46" i="7"/>
  <c r="AO46" i="7"/>
  <c r="AP45" i="7"/>
  <c r="AO45" i="7"/>
  <c r="AP44" i="7"/>
  <c r="AO44" i="7"/>
  <c r="AP43" i="7"/>
  <c r="AO43" i="7"/>
  <c r="AP42" i="7"/>
  <c r="AO42" i="7"/>
  <c r="AP41" i="7"/>
  <c r="AO41" i="7"/>
  <c r="AP40" i="7"/>
  <c r="AO40" i="7"/>
  <c r="AP39" i="7"/>
  <c r="AO39" i="7"/>
  <c r="AP38" i="7"/>
  <c r="AO38" i="7"/>
  <c r="AP37" i="7"/>
  <c r="AO37" i="7"/>
  <c r="AP36" i="7"/>
  <c r="AP35" i="7"/>
  <c r="AP34" i="7"/>
  <c r="AN81" i="7"/>
  <c r="AM81" i="7"/>
  <c r="AL81" i="7"/>
  <c r="AK81" i="7"/>
  <c r="AN80" i="7"/>
  <c r="AM80" i="7"/>
  <c r="AL80" i="7"/>
  <c r="AK80" i="7"/>
  <c r="AN79" i="7"/>
  <c r="AM79" i="7"/>
  <c r="AL79" i="7"/>
  <c r="AK79" i="7"/>
  <c r="AN78" i="7"/>
  <c r="AM78" i="7"/>
  <c r="AL78" i="7"/>
  <c r="AK78" i="7"/>
  <c r="AN77" i="7"/>
  <c r="AM77" i="7"/>
  <c r="AL77" i="7"/>
  <c r="AK77" i="7"/>
  <c r="AN76" i="7"/>
  <c r="AM76" i="7"/>
  <c r="AL76" i="7"/>
  <c r="AK76" i="7"/>
  <c r="AN75" i="7"/>
  <c r="AM75" i="7"/>
  <c r="AL75" i="7"/>
  <c r="AK75" i="7"/>
  <c r="AW75" i="7" s="1"/>
  <c r="AN74" i="7"/>
  <c r="AM74" i="7"/>
  <c r="AL74" i="7"/>
  <c r="AK74" i="7"/>
  <c r="AN73" i="7"/>
  <c r="AM73" i="7"/>
  <c r="AL73" i="7"/>
  <c r="AK73" i="7"/>
  <c r="AN72" i="7"/>
  <c r="AM72" i="7"/>
  <c r="AL72" i="7"/>
  <c r="AK72" i="7"/>
  <c r="AN71" i="7"/>
  <c r="AM71" i="7"/>
  <c r="AL71" i="7"/>
  <c r="AK71" i="7"/>
  <c r="AW71" i="7" s="1"/>
  <c r="AN70" i="7"/>
  <c r="AM70" i="7"/>
  <c r="AL70" i="7"/>
  <c r="AK70" i="7"/>
  <c r="AN69" i="7"/>
  <c r="AM69" i="7"/>
  <c r="AL69" i="7"/>
  <c r="AK69" i="7"/>
  <c r="AN68" i="7"/>
  <c r="AM68" i="7"/>
  <c r="AL68" i="7"/>
  <c r="AK68" i="7"/>
  <c r="AN67" i="7"/>
  <c r="AM67" i="7"/>
  <c r="AL67" i="7"/>
  <c r="AK67" i="7"/>
  <c r="AN66" i="7"/>
  <c r="AM66" i="7"/>
  <c r="AL66" i="7"/>
  <c r="AK66" i="7"/>
  <c r="AN65" i="7"/>
  <c r="AM65" i="7"/>
  <c r="AL65" i="7"/>
  <c r="AK65" i="7"/>
  <c r="AN64" i="7"/>
  <c r="AM64" i="7"/>
  <c r="AL64" i="7"/>
  <c r="AK64" i="7"/>
  <c r="AN63" i="7"/>
  <c r="AM63" i="7"/>
  <c r="AL63" i="7"/>
  <c r="AK63" i="7"/>
  <c r="AW63" i="7" s="1"/>
  <c r="AN62" i="7"/>
  <c r="AM62" i="7"/>
  <c r="AL62" i="7"/>
  <c r="AK62" i="7"/>
  <c r="AN61" i="7"/>
  <c r="AM61" i="7"/>
  <c r="AL61" i="7"/>
  <c r="AK61" i="7"/>
  <c r="AN60" i="7"/>
  <c r="AM60" i="7"/>
  <c r="AL60" i="7"/>
  <c r="AK60" i="7"/>
  <c r="AN59" i="7"/>
  <c r="AM59" i="7"/>
  <c r="AL59" i="7"/>
  <c r="AK59" i="7"/>
  <c r="AW59" i="7" s="1"/>
  <c r="AN58" i="7"/>
  <c r="AM58" i="7"/>
  <c r="AL58" i="7"/>
  <c r="AK58" i="7"/>
  <c r="AN57" i="7"/>
  <c r="AM57" i="7"/>
  <c r="AL57" i="7"/>
  <c r="AK57" i="7"/>
  <c r="AN56" i="7"/>
  <c r="AM56" i="7"/>
  <c r="AL56" i="7"/>
  <c r="AK56" i="7"/>
  <c r="AN55" i="7"/>
  <c r="AM55" i="7"/>
  <c r="AL55" i="7"/>
  <c r="AK55" i="7"/>
  <c r="AW55" i="7" s="1"/>
  <c r="AN54" i="7"/>
  <c r="AM54" i="7"/>
  <c r="AL54" i="7"/>
  <c r="AK54" i="7"/>
  <c r="AN53" i="7"/>
  <c r="AM53" i="7"/>
  <c r="AL53" i="7"/>
  <c r="AK53" i="7"/>
  <c r="AN52" i="7"/>
  <c r="AM52" i="7"/>
  <c r="AL52" i="7"/>
  <c r="AK52" i="7"/>
  <c r="AN51" i="7"/>
  <c r="AM51" i="7"/>
  <c r="AL51" i="7"/>
  <c r="AK51" i="7"/>
  <c r="AW51" i="7" s="1"/>
  <c r="AN50" i="7"/>
  <c r="AM50" i="7"/>
  <c r="AL50" i="7"/>
  <c r="AK50" i="7"/>
  <c r="AN49" i="7"/>
  <c r="AM49" i="7"/>
  <c r="AL49" i="7"/>
  <c r="AK49" i="7"/>
  <c r="AN48" i="7"/>
  <c r="AM48" i="7"/>
  <c r="AL48" i="7"/>
  <c r="AK48" i="7"/>
  <c r="AN47" i="7"/>
  <c r="AM47" i="7"/>
  <c r="AL47" i="7"/>
  <c r="AK47" i="7"/>
  <c r="AW47" i="7" s="1"/>
  <c r="AN46" i="7"/>
  <c r="AM46" i="7"/>
  <c r="AL46" i="7"/>
  <c r="AK46" i="7"/>
  <c r="AN45" i="7"/>
  <c r="AM45" i="7"/>
  <c r="AL45" i="7"/>
  <c r="AK45" i="7"/>
  <c r="AN44" i="7"/>
  <c r="AM44" i="7"/>
  <c r="AL44" i="7"/>
  <c r="AK44" i="7"/>
  <c r="AN43" i="7"/>
  <c r="AM43" i="7"/>
  <c r="AL43" i="7"/>
  <c r="AK43" i="7"/>
  <c r="AW43" i="7" s="1"/>
  <c r="AN42" i="7"/>
  <c r="AM42" i="7"/>
  <c r="AL42" i="7"/>
  <c r="AK42" i="7"/>
  <c r="AN41" i="7"/>
  <c r="AM41" i="7"/>
  <c r="AL41" i="7"/>
  <c r="AK41" i="7"/>
  <c r="AN40" i="7"/>
  <c r="AM40" i="7"/>
  <c r="AL40" i="7"/>
  <c r="AK40" i="7"/>
  <c r="AM39" i="7"/>
  <c r="AL39" i="7"/>
  <c r="AK39" i="7"/>
  <c r="AM38" i="7"/>
  <c r="AL38" i="7"/>
  <c r="AK38" i="7"/>
  <c r="AM37" i="7"/>
  <c r="AL37" i="7"/>
  <c r="AK37" i="7"/>
  <c r="AM36" i="7"/>
  <c r="AL36" i="7"/>
  <c r="AK36" i="7"/>
  <c r="AM35" i="7"/>
  <c r="AL35" i="7"/>
  <c r="AK35" i="7"/>
  <c r="AW35" i="7" s="1"/>
  <c r="AM34" i="7"/>
  <c r="AL34" i="7"/>
  <c r="AK34" i="7"/>
  <c r="AM33" i="7"/>
  <c r="AL33" i="7"/>
  <c r="AK33" i="7"/>
  <c r="AM32" i="7"/>
  <c r="AL32" i="7"/>
  <c r="AK32" i="7"/>
  <c r="AW32" i="7" s="1"/>
  <c r="AM31" i="7"/>
  <c r="AL31" i="7"/>
  <c r="AK31" i="7"/>
  <c r="AW31" i="7" s="1"/>
  <c r="AM30" i="7"/>
  <c r="AL30" i="7"/>
  <c r="AK30" i="7"/>
  <c r="AM29" i="7"/>
  <c r="AL29" i="7"/>
  <c r="AK29" i="7"/>
  <c r="AM28" i="7"/>
  <c r="AL28" i="7"/>
  <c r="AK28" i="7"/>
  <c r="AW28" i="7" s="1"/>
  <c r="AM27" i="7"/>
  <c r="AL27" i="7"/>
  <c r="AK27" i="7"/>
  <c r="AM26" i="7"/>
  <c r="AL26" i="7"/>
  <c r="AK26" i="7"/>
  <c r="AM25" i="7"/>
  <c r="AL25" i="7"/>
  <c r="AK25" i="7"/>
  <c r="AM24" i="7"/>
  <c r="AL24" i="7"/>
  <c r="AK24" i="7"/>
  <c r="AW24" i="7" s="1"/>
  <c r="AM23" i="7"/>
  <c r="AL23" i="7"/>
  <c r="AK23" i="7"/>
  <c r="AM22" i="7"/>
  <c r="AL22" i="7"/>
  <c r="AK22" i="7"/>
  <c r="AM21" i="7"/>
  <c r="AL21" i="7"/>
  <c r="AK21" i="7"/>
  <c r="AM20" i="7"/>
  <c r="AL20" i="7"/>
  <c r="AK20" i="7"/>
  <c r="AW20" i="7" s="1"/>
  <c r="AM19" i="7"/>
  <c r="AL19" i="7"/>
  <c r="AK19" i="7"/>
  <c r="AW19" i="7" s="1"/>
  <c r="AM18" i="7"/>
  <c r="AL18" i="7"/>
  <c r="AK18" i="7"/>
  <c r="AM17" i="7"/>
  <c r="AL17" i="7"/>
  <c r="AK17" i="7"/>
  <c r="AM16" i="7"/>
  <c r="AL16" i="7"/>
  <c r="AK16" i="7"/>
  <c r="AW16" i="7" s="1"/>
  <c r="AM15" i="7"/>
  <c r="AL15" i="7"/>
  <c r="AK15" i="7"/>
  <c r="AW15" i="7" s="1"/>
  <c r="AM14" i="7"/>
  <c r="AL14" i="7"/>
  <c r="AK14" i="7"/>
  <c r="AM13" i="7"/>
  <c r="AL13" i="7"/>
  <c r="AK13" i="7"/>
  <c r="AM12" i="7"/>
  <c r="AL12" i="7"/>
  <c r="AK12" i="7"/>
  <c r="AW12" i="7" s="1"/>
  <c r="AM11" i="7"/>
  <c r="AL11" i="7"/>
  <c r="AK11" i="7"/>
  <c r="AW11" i="7" s="1"/>
  <c r="AM10" i="7"/>
  <c r="AL10" i="7"/>
  <c r="AK10" i="7"/>
  <c r="AM9" i="7"/>
  <c r="AL9" i="7"/>
  <c r="AK9" i="7"/>
  <c r="AW67" i="7"/>
  <c r="AW39" i="7"/>
  <c r="AW27" i="7"/>
  <c r="AW23" i="7"/>
  <c r="AW10" i="7" l="1"/>
  <c r="AW14" i="7"/>
  <c r="AW18" i="7"/>
  <c r="AW22" i="7"/>
  <c r="AW26" i="7"/>
  <c r="AW30" i="7"/>
  <c r="AW13" i="7"/>
  <c r="AW17" i="7"/>
  <c r="AW21" i="7"/>
  <c r="AW25" i="7"/>
  <c r="AW29" i="7"/>
  <c r="AW33" i="7"/>
  <c r="AW34" i="7"/>
  <c r="AW37" i="7"/>
  <c r="AW41" i="7"/>
  <c r="AW45" i="7"/>
  <c r="AW49" i="7"/>
  <c r="AW53" i="7"/>
  <c r="AW61" i="7"/>
  <c r="AW65" i="7"/>
  <c r="AW69" i="7"/>
  <c r="AW73" i="7"/>
  <c r="AW36" i="7"/>
  <c r="AW38" i="7"/>
  <c r="AW40" i="7"/>
  <c r="AW42" i="7"/>
  <c r="AW44" i="7"/>
  <c r="AW46" i="7"/>
  <c r="AW48" i="7"/>
  <c r="AW50" i="7"/>
  <c r="AW52" i="7"/>
  <c r="AW54" i="7"/>
  <c r="AW57" i="7"/>
  <c r="AW58" i="7"/>
  <c r="AW77" i="7"/>
  <c r="AW56" i="7"/>
  <c r="AW62" i="7"/>
  <c r="AW64" i="7"/>
  <c r="AW66" i="7"/>
  <c r="AW68" i="7"/>
  <c r="AW70" i="7"/>
  <c r="AW72" i="7"/>
  <c r="AW74" i="7"/>
  <c r="AW76" i="7"/>
  <c r="AW60" i="7"/>
  <c r="AW78" i="7"/>
  <c r="AW79" i="7"/>
  <c r="AW80" i="7"/>
  <c r="AW81" i="7"/>
  <c r="AW9" i="7"/>
  <c r="AC42" i="12" l="1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U40" i="12" l="1"/>
  <c r="V40" i="12"/>
  <c r="AA40" i="12"/>
  <c r="AB40" i="12"/>
  <c r="U41" i="12"/>
  <c r="V41" i="12"/>
  <c r="AA41" i="12"/>
  <c r="AB41" i="12"/>
  <c r="U42" i="12"/>
  <c r="V42" i="12"/>
  <c r="AA42" i="12"/>
  <c r="AB42" i="12"/>
  <c r="G40" i="12"/>
  <c r="K40" i="12"/>
  <c r="Q40" i="12" s="1"/>
  <c r="G41" i="12"/>
  <c r="K41" i="12"/>
  <c r="Q41" i="12" s="1"/>
  <c r="G42" i="12"/>
  <c r="K42" i="12"/>
  <c r="K79" i="9"/>
  <c r="K80" i="9"/>
  <c r="K81" i="9"/>
  <c r="G78" i="8"/>
  <c r="G79" i="8"/>
  <c r="G80" i="8"/>
  <c r="J79" i="7"/>
  <c r="W79" i="7"/>
  <c r="J80" i="7"/>
  <c r="W80" i="7"/>
  <c r="J81" i="7"/>
  <c r="W81" i="7"/>
  <c r="AG79" i="7" l="1"/>
  <c r="Q42" i="12"/>
  <c r="P40" i="12"/>
  <c r="P41" i="12"/>
  <c r="P42" i="12"/>
  <c r="AG81" i="7"/>
  <c r="AG80" i="7"/>
  <c r="G78" i="4"/>
  <c r="H78" i="4"/>
  <c r="G79" i="4"/>
  <c r="H79" i="4"/>
  <c r="G80" i="4"/>
  <c r="H80" i="4"/>
  <c r="W78" i="7" l="1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U37" i="12" l="1"/>
  <c r="V37" i="12"/>
  <c r="AA37" i="12"/>
  <c r="AB37" i="12"/>
  <c r="U38" i="12"/>
  <c r="V38" i="12"/>
  <c r="AA38" i="12"/>
  <c r="AB38" i="12"/>
  <c r="U39" i="12"/>
  <c r="V39" i="12"/>
  <c r="AA39" i="12"/>
  <c r="AB39" i="12"/>
  <c r="G37" i="12"/>
  <c r="K37" i="12"/>
  <c r="G38" i="12"/>
  <c r="K38" i="12"/>
  <c r="Q38" i="12" s="1"/>
  <c r="G39" i="12"/>
  <c r="K39" i="12"/>
  <c r="K76" i="9"/>
  <c r="K77" i="9"/>
  <c r="K78" i="9"/>
  <c r="G75" i="8"/>
  <c r="G76" i="8"/>
  <c r="G77" i="8"/>
  <c r="J76" i="7"/>
  <c r="J77" i="7"/>
  <c r="J78" i="7"/>
  <c r="H76" i="4"/>
  <c r="H77" i="4"/>
  <c r="Q39" i="12" l="1"/>
  <c r="P39" i="12"/>
  <c r="Q37" i="12"/>
  <c r="P37" i="12"/>
  <c r="P38" i="12"/>
  <c r="AG76" i="7"/>
  <c r="AG77" i="7"/>
  <c r="AG78" i="7"/>
  <c r="H75" i="4"/>
  <c r="U34" i="12"/>
  <c r="V34" i="12"/>
  <c r="AA34" i="12"/>
  <c r="AB34" i="12"/>
  <c r="U35" i="12"/>
  <c r="V35" i="12"/>
  <c r="AA35" i="12"/>
  <c r="AB35" i="12"/>
  <c r="U36" i="12"/>
  <c r="V36" i="12"/>
  <c r="AA36" i="12"/>
  <c r="AB36" i="12"/>
  <c r="G34" i="12"/>
  <c r="K34" i="12"/>
  <c r="G35" i="12"/>
  <c r="K35" i="12"/>
  <c r="Q35" i="12" s="1"/>
  <c r="G36" i="12"/>
  <c r="K36" i="12"/>
  <c r="K73" i="9"/>
  <c r="K74" i="9"/>
  <c r="K75" i="9"/>
  <c r="G72" i="8"/>
  <c r="G73" i="8"/>
  <c r="G74" i="8"/>
  <c r="J73" i="7"/>
  <c r="J74" i="7"/>
  <c r="J75" i="7"/>
  <c r="P34" i="12" l="1"/>
  <c r="AG75" i="7"/>
  <c r="H74" i="4"/>
  <c r="Q36" i="12"/>
  <c r="Q34" i="12"/>
  <c r="P35" i="12"/>
  <c r="P36" i="12"/>
  <c r="AG73" i="7"/>
  <c r="AG74" i="7"/>
  <c r="H72" i="4"/>
  <c r="H73" i="4"/>
  <c r="U31" i="12" l="1"/>
  <c r="V31" i="12"/>
  <c r="AA31" i="12"/>
  <c r="AB31" i="12"/>
  <c r="U32" i="12"/>
  <c r="V32" i="12"/>
  <c r="AA32" i="12"/>
  <c r="AB32" i="12"/>
  <c r="U33" i="12"/>
  <c r="V33" i="12"/>
  <c r="AA33" i="12"/>
  <c r="AB33" i="12"/>
  <c r="G31" i="12"/>
  <c r="K31" i="12"/>
  <c r="G32" i="12"/>
  <c r="K32" i="12"/>
  <c r="G33" i="12"/>
  <c r="K33" i="12"/>
  <c r="K70" i="9"/>
  <c r="K71" i="9"/>
  <c r="K72" i="9"/>
  <c r="G69" i="8"/>
  <c r="G70" i="8"/>
  <c r="G71" i="8"/>
  <c r="J70" i="7"/>
  <c r="J71" i="7"/>
  <c r="J72" i="7"/>
  <c r="Q33" i="12" l="1"/>
  <c r="H71" i="4"/>
  <c r="H69" i="4"/>
  <c r="H70" i="4"/>
  <c r="Q32" i="12"/>
  <c r="P31" i="12"/>
  <c r="P32" i="12"/>
  <c r="P33" i="12"/>
  <c r="Q31" i="12"/>
  <c r="AG71" i="7"/>
  <c r="AG72" i="7"/>
  <c r="AG70" i="7"/>
  <c r="K67" i="9" l="1"/>
  <c r="K68" i="9"/>
  <c r="K69" i="9"/>
  <c r="G66" i="8"/>
  <c r="G67" i="8"/>
  <c r="G68" i="8"/>
  <c r="J67" i="7"/>
  <c r="J68" i="7"/>
  <c r="J69" i="7"/>
  <c r="H66" i="4"/>
  <c r="G28" i="12"/>
  <c r="K28" i="12"/>
  <c r="U28" i="12"/>
  <c r="V28" i="12"/>
  <c r="AA28" i="12"/>
  <c r="AB28" i="12"/>
  <c r="G29" i="12"/>
  <c r="K29" i="12"/>
  <c r="Q29" i="12" s="1"/>
  <c r="U29" i="12"/>
  <c r="V29" i="12"/>
  <c r="AA29" i="12"/>
  <c r="AB29" i="12"/>
  <c r="G30" i="12"/>
  <c r="K30" i="12"/>
  <c r="U30" i="12"/>
  <c r="V30" i="12"/>
  <c r="AA30" i="12"/>
  <c r="AB30" i="12"/>
  <c r="H67" i="4" l="1"/>
  <c r="H68" i="4"/>
  <c r="Q28" i="12"/>
  <c r="Q30" i="12"/>
  <c r="P29" i="12"/>
  <c r="P28" i="12"/>
  <c r="AG67" i="7"/>
  <c r="AG68" i="7"/>
  <c r="AG69" i="7"/>
  <c r="P30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K27" i="12"/>
  <c r="G27" i="12"/>
  <c r="K26" i="12"/>
  <c r="G26" i="12"/>
  <c r="K25" i="12"/>
  <c r="Q25" i="12" s="1"/>
  <c r="G25" i="12"/>
  <c r="K24" i="12"/>
  <c r="Q24" i="12" s="1"/>
  <c r="G24" i="12"/>
  <c r="K23" i="12"/>
  <c r="G23" i="12"/>
  <c r="K22" i="12"/>
  <c r="G22" i="12"/>
  <c r="K21" i="12"/>
  <c r="G21" i="12"/>
  <c r="K20" i="12"/>
  <c r="Q20" i="12" s="1"/>
  <c r="G20" i="12"/>
  <c r="K19" i="12"/>
  <c r="G19" i="12"/>
  <c r="K18" i="12"/>
  <c r="Q18" i="12" s="1"/>
  <c r="G18" i="12"/>
  <c r="K17" i="12"/>
  <c r="Q17" i="12" s="1"/>
  <c r="G17" i="12"/>
  <c r="K16" i="12"/>
  <c r="Q16" i="12" s="1"/>
  <c r="G16" i="12"/>
  <c r="K15" i="12"/>
  <c r="Q15" i="12" s="1"/>
  <c r="G15" i="12"/>
  <c r="K14" i="12"/>
  <c r="Q14" i="12" s="1"/>
  <c r="G14" i="12"/>
  <c r="K13" i="12"/>
  <c r="Q13" i="12" s="1"/>
  <c r="G13" i="12"/>
  <c r="K12" i="12"/>
  <c r="Q12" i="12" s="1"/>
  <c r="G12" i="12"/>
  <c r="K11" i="12"/>
  <c r="Q11" i="12" s="1"/>
  <c r="G11" i="12"/>
  <c r="K10" i="12"/>
  <c r="Q10" i="12" s="1"/>
  <c r="G10" i="12"/>
  <c r="K9" i="12"/>
  <c r="Q9" i="12" s="1"/>
  <c r="G9" i="12"/>
  <c r="Q19" i="12" l="1"/>
  <c r="Q23" i="12"/>
  <c r="Q27" i="12"/>
  <c r="Q22" i="12"/>
  <c r="Q26" i="12"/>
  <c r="Q21" i="12"/>
  <c r="P12" i="12"/>
  <c r="P16" i="12"/>
  <c r="P9" i="12"/>
  <c r="P13" i="12"/>
  <c r="P10" i="12"/>
  <c r="P14" i="12"/>
  <c r="P18" i="12"/>
  <c r="P11" i="12"/>
  <c r="P15" i="12"/>
  <c r="P17" i="12"/>
  <c r="P21" i="12"/>
  <c r="P25" i="12"/>
  <c r="P20" i="12"/>
  <c r="P19" i="12"/>
  <c r="P23" i="12"/>
  <c r="P27" i="12"/>
  <c r="P22" i="12"/>
  <c r="P26" i="12"/>
  <c r="P24" i="12"/>
  <c r="K64" i="9"/>
  <c r="K65" i="9"/>
  <c r="K66" i="9"/>
  <c r="G63" i="8"/>
  <c r="G64" i="8"/>
  <c r="G65" i="8"/>
  <c r="J64" i="7"/>
  <c r="J65" i="7"/>
  <c r="J66" i="7"/>
  <c r="H63" i="4"/>
  <c r="H64" i="4" l="1"/>
  <c r="H65" i="4"/>
  <c r="AG64" i="7"/>
  <c r="AG65" i="7"/>
  <c r="AG66" i="7"/>
  <c r="K61" i="9"/>
  <c r="K62" i="9"/>
  <c r="K63" i="9"/>
  <c r="G60" i="8"/>
  <c r="G61" i="8"/>
  <c r="G62" i="8"/>
  <c r="J61" i="7"/>
  <c r="J62" i="7"/>
  <c r="J63" i="7"/>
  <c r="H61" i="4"/>
  <c r="H62" i="4" l="1"/>
  <c r="H60" i="4"/>
  <c r="AG61" i="7"/>
  <c r="AG63" i="7"/>
  <c r="AG62" i="7"/>
  <c r="K58" i="9" l="1"/>
  <c r="K59" i="9"/>
  <c r="K60" i="9"/>
  <c r="G57" i="8"/>
  <c r="G58" i="8"/>
  <c r="G59" i="8"/>
  <c r="J58" i="7"/>
  <c r="AG58" i="7" s="1"/>
  <c r="J59" i="7"/>
  <c r="AG59" i="7" s="1"/>
  <c r="J60" i="7"/>
  <c r="H57" i="4"/>
  <c r="H58" i="4"/>
  <c r="H59" i="4"/>
  <c r="AG60" i="7" l="1"/>
  <c r="K55" i="9"/>
  <c r="K56" i="9"/>
  <c r="K57" i="9"/>
  <c r="G54" i="8"/>
  <c r="G55" i="8"/>
  <c r="G56" i="8"/>
  <c r="J55" i="7"/>
  <c r="J56" i="7"/>
  <c r="J57" i="7"/>
  <c r="AG57" i="7" l="1"/>
  <c r="AG56" i="7"/>
  <c r="AG55" i="7"/>
  <c r="H54" i="4" l="1"/>
  <c r="H55" i="4"/>
  <c r="H56" i="4"/>
  <c r="K54" i="9" l="1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G51" i="8" l="1"/>
  <c r="G52" i="8"/>
  <c r="G53" i="8"/>
  <c r="J52" i="7"/>
  <c r="AG52" i="7" s="1"/>
  <c r="J53" i="7"/>
  <c r="J54" i="7"/>
  <c r="H51" i="4"/>
  <c r="H52" i="4"/>
  <c r="H53" i="4"/>
  <c r="AG53" i="7" l="1"/>
  <c r="AG54" i="7"/>
  <c r="G48" i="8"/>
  <c r="G49" i="8"/>
  <c r="G50" i="8"/>
  <c r="J49" i="7"/>
  <c r="J50" i="7"/>
  <c r="J51" i="7"/>
  <c r="H48" i="4"/>
  <c r="H49" i="4"/>
  <c r="H50" i="4"/>
  <c r="AG51" i="7" l="1"/>
  <c r="AG50" i="7"/>
  <c r="AG49" i="7"/>
  <c r="G45" i="8" l="1"/>
  <c r="G46" i="8"/>
  <c r="G47" i="8"/>
  <c r="J46" i="7"/>
  <c r="J47" i="7"/>
  <c r="J48" i="7"/>
  <c r="H45" i="4"/>
  <c r="H46" i="4"/>
  <c r="H47" i="4"/>
  <c r="AG48" i="7" l="1"/>
  <c r="AG47" i="7"/>
  <c r="AG46" i="7"/>
  <c r="G33" i="8"/>
  <c r="G42" i="8" l="1"/>
  <c r="G43" i="8"/>
  <c r="G44" i="8"/>
  <c r="J43" i="7"/>
  <c r="J44" i="7"/>
  <c r="J45" i="7"/>
  <c r="H42" i="4"/>
  <c r="H43" i="4"/>
  <c r="H44" i="4"/>
  <c r="AG44" i="7" l="1"/>
  <c r="AG43" i="7"/>
  <c r="AG45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39" i="8"/>
  <c r="G40" i="8"/>
  <c r="G41" i="8"/>
  <c r="AG40" i="7" l="1"/>
  <c r="AG42" i="7"/>
  <c r="AG41" i="7"/>
  <c r="G36" i="8"/>
  <c r="G37" i="8"/>
  <c r="G38" i="8"/>
  <c r="AG39" i="7"/>
  <c r="AG34" i="7"/>
  <c r="AG33" i="7"/>
  <c r="AG31" i="7"/>
  <c r="AG30" i="7"/>
  <c r="AG29" i="7"/>
  <c r="AG28" i="7"/>
  <c r="AG27" i="7"/>
  <c r="AG26" i="7"/>
  <c r="AG25" i="7"/>
  <c r="AG24" i="7"/>
  <c r="AG23" i="7"/>
  <c r="AG22" i="7"/>
  <c r="AG20" i="7"/>
  <c r="AG18" i="7"/>
  <c r="AG16" i="7"/>
  <c r="AG14" i="7"/>
  <c r="AG12" i="7"/>
  <c r="AG10" i="7"/>
  <c r="AG37" i="7"/>
  <c r="AG38" i="7"/>
  <c r="G34" i="8"/>
  <c r="G35" i="8"/>
  <c r="AG35" i="7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AG32" i="7"/>
  <c r="AG21" i="7"/>
  <c r="AG19" i="7"/>
  <c r="AG17" i="7"/>
  <c r="AG15" i="7"/>
  <c r="AG13" i="7"/>
  <c r="AG11" i="7"/>
  <c r="AG9" i="7"/>
  <c r="AG36" i="7" l="1"/>
</calcChain>
</file>

<file path=xl/sharedStrings.xml><?xml version="1.0" encoding="utf-8"?>
<sst xmlns="http://schemas.openxmlformats.org/spreadsheetml/2006/main" count="947" uniqueCount="90">
  <si>
    <t>SERVICIO ACCESO A INTERNET: TOTAL DE CONEXIONES MÓVILES</t>
  </si>
  <si>
    <t>&lt;&lt; VOLVER</t>
  </si>
  <si>
    <t>Conexiones con Tecnología 2G</t>
  </si>
  <si>
    <t>Conexiones con Tecnología 3G</t>
  </si>
  <si>
    <t>Año</t>
  </si>
  <si>
    <t>Mes</t>
  </si>
  <si>
    <t>Total de conexiones 2G</t>
  </si>
  <si>
    <t>Total de conexiones 3G</t>
  </si>
  <si>
    <t>Total de Conexiones Móviles</t>
  </si>
  <si>
    <t>Penetración 2G por cada 100 habitantes</t>
  </si>
  <si>
    <t>Penetración 3G por cada 100 habitantes</t>
  </si>
  <si>
    <t>Penetración Total por cada 100 habitantes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</si>
  <si>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</si>
  <si>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</si>
  <si>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</si>
  <si>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</si>
  <si>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</si>
  <si>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</si>
  <si>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</si>
  <si>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</si>
  <si>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</si>
  <si>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</si>
  <si>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</si>
  <si>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</si>
  <si>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Movistar</t>
  </si>
  <si>
    <t>Claro</t>
  </si>
  <si>
    <t>Entel PCS</t>
  </si>
  <si>
    <t>Hasta 56 kbps</t>
  </si>
  <si>
    <t>Más de 56 kbps y hasta 128 kbps</t>
  </si>
  <si>
    <t>Más de 128 kbps y hasta 256 kbps</t>
  </si>
  <si>
    <t>Más de 256 kbps y hasta 512 kbps</t>
  </si>
  <si>
    <t>Más de 512 kbps y hasta 1 Mbps</t>
  </si>
  <si>
    <t>Más de 1 Mbps y hasta 2 Mbps</t>
  </si>
  <si>
    <t>Más de 2 Mbps</t>
  </si>
  <si>
    <t>CONEXIONES MÓVILES POR TIPO DE TECNOLOGÍA Y EMPRESA</t>
  </si>
  <si>
    <t>Residencial</t>
  </si>
  <si>
    <t>Comercial</t>
  </si>
  <si>
    <t>No identificados</t>
  </si>
  <si>
    <t>SERVICIO ACCESO A INTERNET: TOTAL DE CONEXIONES MÓVILES 3G</t>
  </si>
  <si>
    <t>INDICE</t>
  </si>
  <si>
    <t>&gt;</t>
  </si>
  <si>
    <t>ESTADÍSTICAS SERVICIO DE ACCESO A INTERNET MÓVIL</t>
  </si>
  <si>
    <t>8.3. CONEXIONES MÓVILES POR TIPO DE TECNOLOGÍA Y EMPRESA</t>
  </si>
  <si>
    <t>8.4. CONEXIONES MÓVILES 3G POR TIPO DE CLIENTE (DEFINICIÓN OECD)</t>
  </si>
  <si>
    <t>VTR Móvil</t>
  </si>
  <si>
    <t>GTD Móvil</t>
  </si>
  <si>
    <t>Virgin</t>
  </si>
  <si>
    <t>Falabella</t>
  </si>
  <si>
    <t>CONEXIONES MÓVILES 3G POR TIPO DE ANCHO DE BANDA (VELOCIDAD INICIAL)</t>
  </si>
  <si>
    <t>8.5. CONEXIONES MÓVILES 3G POR TIPO DE ANCHO DE BANDA (VELOCIDAD INICIAL)</t>
  </si>
  <si>
    <t>Total de conexiones 4G</t>
  </si>
  <si>
    <t>Conexiones con Tecnología 4G</t>
  </si>
  <si>
    <t>Penetración 4G por cada 100 habitantes</t>
  </si>
  <si>
    <t>Telestar</t>
  </si>
  <si>
    <t>SERVICIO ACCESO A INTERNET: TOTAL DE CONEXIONES MÓVILES 4G</t>
  </si>
  <si>
    <t>CONEXIONES MÓVILES 4G POR TIPO DE ANCHO DE BANDA (VELOCIDAD INICIAL)</t>
  </si>
  <si>
    <t>8.6. CONEXIONES MÓVILES 4G POR TIPO DE ANCHO DE BANDA (VELOCIDAD INICIAL)</t>
  </si>
  <si>
    <t>Hasta 256 kbps</t>
  </si>
  <si>
    <t>Más de 2 Mbps y hasta 5 Mbps</t>
  </si>
  <si>
    <t>Más de 5 Mbps</t>
  </si>
  <si>
    <t>8.7. CONEXIONES MÓVILES POR TIPO DE TECNOLOGÍA Y TIPO DE TERMINAL</t>
  </si>
  <si>
    <t>CONEXIONES MÓVILES POR TIPO DE TECNOLOGÍA Y TIPO DE TERMINAL</t>
  </si>
  <si>
    <t>Smartphones (Navegación en Móvil)</t>
  </si>
  <si>
    <t>BAM (USB)</t>
  </si>
  <si>
    <t>Machine To Machine</t>
  </si>
  <si>
    <t>Penetración Total por cada 100 habitantes (2G+3G+4G)</t>
  </si>
  <si>
    <t>Penetración por cada 100 habitantes (3G+4G)</t>
  </si>
  <si>
    <t>Total de Conexiones (2G+3G+4G)</t>
  </si>
  <si>
    <t>Total de Conexiones (3G+4G)</t>
  </si>
  <si>
    <t>CONEXIONES MÓVILES (3G+4G) POR TIPO DE CLIENTE</t>
  </si>
  <si>
    <t>Netline</t>
  </si>
  <si>
    <t>Total de Conexiones Móviles 2G+3G+4G</t>
  </si>
  <si>
    <t>Total de Conexiones Móviles 3G+4G</t>
  </si>
  <si>
    <t>Total de Conexiones 3G+4G</t>
  </si>
  <si>
    <t>CONEXIONES MÓVILES POR TIPO DE TECNOLOGÍA</t>
  </si>
  <si>
    <t>8.1. CONEXIONES MÓVILES POR TIPO DE TECNOLOGÍA</t>
  </si>
  <si>
    <t>Penetración 3G+4G por cada 100 habitantes</t>
  </si>
  <si>
    <t>WOM</t>
  </si>
  <si>
    <t>Simple</t>
  </si>
  <si>
    <t>Entelphone</t>
  </si>
  <si>
    <t>SERVICIO ACCESO A INTERNET: TOTAL DE CONEXIONES MÓVILES (3G+4G) DE ACUERDO A LA DEFINICIÓN DE LA OECD</t>
  </si>
  <si>
    <t>Conexiones con Tecnología 3G+4G</t>
  </si>
  <si>
    <t>8.8. CONEXIONES MÓVILES POR EMPRESA, TIPO DE TECNOLOGÍA Y TIPO DE TERMINAL</t>
  </si>
  <si>
    <t>CONEXIONES MÓVILES POR TIPO DE TECNOLOGÍA, TIPO DE TERMINAL Y EMPRESA</t>
  </si>
  <si>
    <t xml:space="preserve"> Machine To Machine</t>
  </si>
  <si>
    <t>VAR. DIC.17-MAR.18</t>
  </si>
  <si>
    <t>VAR. MAR.17-MAR.18</t>
  </si>
  <si>
    <t>PART. EMP-TECN.MAR.18</t>
  </si>
  <si>
    <t>PART. TRAMO-VELOC. MAR.18</t>
  </si>
  <si>
    <t>PART. TERM.-TECN.MAR.18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</si>
</sst>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0_ ;\-#,##0\ "/>
    <numFmt numFmtId="169" formatCode="0.000%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9"/>
      <color indexed="44"/>
      <name val="Arial"/>
      <family val="2"/>
    </font>
    <font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b/>
      <u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rgb="FFFF0000"/>
      <name val="Arial"/>
      <family val="2"/>
    </font>
    <font>
      <b/>
      <sz val="8"/>
      <color rgb="FF0000FF"/>
      <name val="Arial"/>
      <family val="2"/>
    </font>
    <font>
      <sz val="9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3" applyFill="1"/>
    <xf numFmtId="0" fontId="1" fillId="0" borderId="0" xfId="3"/>
    <xf numFmtId="0" fontId="2" fillId="0" borderId="0" xfId="3" applyFont="1" applyFill="1" applyBorder="1"/>
    <xf numFmtId="0" fontId="3" fillId="0" borderId="0" xfId="3" applyFont="1" applyFill="1"/>
    <xf numFmtId="0" fontId="4" fillId="0" borderId="0" xfId="3" applyFont="1" applyFill="1" applyBorder="1"/>
    <xf numFmtId="0" fontId="5" fillId="0" borderId="0" xfId="3" applyFont="1" applyFill="1" applyBorder="1"/>
    <xf numFmtId="0" fontId="3" fillId="0" borderId="0" xfId="3" applyFont="1"/>
    <xf numFmtId="0" fontId="7" fillId="0" borderId="0" xfId="1" applyFont="1" applyFill="1" applyAlignment="1" applyProtection="1"/>
    <xf numFmtId="165" fontId="1" fillId="0" borderId="0" xfId="3" applyNumberFormat="1" applyFill="1"/>
    <xf numFmtId="0" fontId="8" fillId="2" borderId="3" xfId="3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/>
    </xf>
    <xf numFmtId="0" fontId="8" fillId="2" borderId="8" xfId="3" applyFont="1" applyFill="1" applyBorder="1" applyAlignment="1">
      <alignment horizontal="center" vertical="center" wrapText="1"/>
    </xf>
    <xf numFmtId="0" fontId="8" fillId="2" borderId="9" xfId="3" applyFont="1" applyFill="1" applyBorder="1" applyAlignment="1">
      <alignment horizontal="center" vertical="center" wrapText="1"/>
    </xf>
    <xf numFmtId="0" fontId="8" fillId="2" borderId="10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9" fillId="0" borderId="4" xfId="3" applyNumberFormat="1" applyFont="1" applyFill="1" applyBorder="1" applyAlignment="1">
      <alignment horizontal="center"/>
    </xf>
    <xf numFmtId="0" fontId="9" fillId="0" borderId="4" xfId="3" applyFont="1" applyFill="1" applyBorder="1" applyAlignment="1">
      <alignment horizontal="center"/>
    </xf>
    <xf numFmtId="166" fontId="3" fillId="0" borderId="4" xfId="3" applyNumberFormat="1" applyFont="1" applyFill="1" applyBorder="1" applyAlignment="1">
      <alignment horizontal="center"/>
    </xf>
    <xf numFmtId="0" fontId="1" fillId="0" borderId="14" xfId="3" applyFill="1" applyBorder="1"/>
    <xf numFmtId="0" fontId="9" fillId="0" borderId="14" xfId="3" applyFont="1" applyFill="1" applyBorder="1" applyAlignment="1">
      <alignment horizontal="center"/>
    </xf>
    <xf numFmtId="165" fontId="3" fillId="0" borderId="0" xfId="3" applyNumberFormat="1" applyFont="1" applyFill="1" applyBorder="1"/>
    <xf numFmtId="166" fontId="3" fillId="0" borderId="14" xfId="3" applyNumberFormat="1" applyFont="1" applyFill="1" applyBorder="1" applyAlignment="1">
      <alignment horizontal="center"/>
    </xf>
    <xf numFmtId="0" fontId="1" fillId="0" borderId="17" xfId="3" applyFill="1" applyBorder="1"/>
    <xf numFmtId="0" fontId="9" fillId="0" borderId="17" xfId="3" applyFont="1" applyFill="1" applyBorder="1" applyAlignment="1">
      <alignment horizontal="center"/>
    </xf>
    <xf numFmtId="166" fontId="3" fillId="0" borderId="17" xfId="3" applyNumberFormat="1" applyFont="1" applyFill="1" applyBorder="1" applyAlignment="1">
      <alignment horizontal="center"/>
    </xf>
    <xf numFmtId="0" fontId="9" fillId="0" borderId="14" xfId="3" applyNumberFormat="1" applyFont="1" applyFill="1" applyBorder="1" applyAlignment="1">
      <alignment horizontal="center"/>
    </xf>
    <xf numFmtId="0" fontId="1" fillId="0" borderId="0" xfId="3" applyFill="1" applyBorder="1"/>
    <xf numFmtId="9" fontId="18" fillId="0" borderId="0" xfId="5" applyFont="1" applyFill="1" applyBorder="1" applyAlignment="1" applyProtection="1"/>
    <xf numFmtId="167" fontId="18" fillId="0" borderId="0" xfId="5" applyNumberFormat="1" applyFont="1" applyFill="1" applyBorder="1" applyAlignment="1" applyProtection="1"/>
    <xf numFmtId="167" fontId="17" fillId="0" borderId="0" xfId="5" applyNumberFormat="1" applyFont="1" applyFill="1" applyBorder="1"/>
    <xf numFmtId="0" fontId="10" fillId="0" borderId="0" xfId="3" applyFont="1" applyFill="1" applyBorder="1"/>
    <xf numFmtId="0" fontId="11" fillId="0" borderId="0" xfId="1" applyFont="1" applyFill="1" applyBorder="1" applyAlignment="1" applyProtection="1"/>
    <xf numFmtId="165" fontId="3" fillId="0" borderId="0" xfId="2" applyNumberFormat="1" applyFont="1" applyFill="1" applyBorder="1"/>
    <xf numFmtId="167" fontId="7" fillId="0" borderId="0" xfId="5" applyNumberFormat="1" applyFont="1" applyFill="1" applyBorder="1" applyAlignment="1" applyProtection="1"/>
    <xf numFmtId="167" fontId="17" fillId="0" borderId="0" xfId="5" applyNumberFormat="1" applyFont="1" applyFill="1"/>
    <xf numFmtId="168" fontId="3" fillId="0" borderId="0" xfId="3" applyNumberFormat="1" applyFont="1" applyFill="1" applyBorder="1"/>
    <xf numFmtId="0" fontId="1" fillId="0" borderId="0" xfId="3" applyFont="1" applyFill="1"/>
    <xf numFmtId="0" fontId="1" fillId="0" borderId="0" xfId="3" applyFont="1"/>
    <xf numFmtId="0" fontId="2" fillId="0" borderId="0" xfId="3" applyFont="1" applyFill="1"/>
    <xf numFmtId="0" fontId="4" fillId="0" borderId="0" xfId="3" applyFont="1" applyFill="1"/>
    <xf numFmtId="0" fontId="12" fillId="0" borderId="0" xfId="3" applyFont="1" applyFill="1" applyAlignment="1">
      <alignment horizontal="center"/>
    </xf>
    <xf numFmtId="0" fontId="11" fillId="0" borderId="0" xfId="1" applyFont="1" applyFill="1" applyAlignment="1" applyProtection="1"/>
    <xf numFmtId="0" fontId="13" fillId="0" borderId="0" xfId="1" applyFont="1" applyFill="1" applyBorder="1" applyAlignment="1" applyProtection="1">
      <alignment horizontal="left"/>
    </xf>
    <xf numFmtId="0" fontId="14" fillId="0" borderId="0" xfId="3" applyFont="1" applyFill="1"/>
    <xf numFmtId="0" fontId="19" fillId="0" borderId="0" xfId="1" applyFont="1" applyFill="1" applyBorder="1" applyAlignment="1" applyProtection="1">
      <alignment horizontal="left"/>
    </xf>
    <xf numFmtId="0" fontId="6" fillId="0" borderId="0" xfId="1" applyAlignment="1" applyProtection="1"/>
    <xf numFmtId="0" fontId="16" fillId="0" borderId="0" xfId="1" applyFont="1" applyFill="1" applyAlignment="1" applyProtection="1">
      <alignment horizontal="right"/>
    </xf>
    <xf numFmtId="0" fontId="16" fillId="0" borderId="0" xfId="1" applyFont="1" applyFill="1" applyAlignment="1" applyProtection="1">
      <alignment horizontal="left"/>
    </xf>
    <xf numFmtId="0" fontId="15" fillId="0" borderId="0" xfId="3" applyFont="1" applyFill="1"/>
    <xf numFmtId="0" fontId="15" fillId="0" borderId="0" xfId="3" applyFont="1"/>
    <xf numFmtId="164" fontId="1" fillId="0" borderId="0" xfId="2" applyFont="1"/>
    <xf numFmtId="0" fontId="6" fillId="0" borderId="0" xfId="1" applyFill="1" applyAlignment="1" applyProtection="1"/>
    <xf numFmtId="0" fontId="9" fillId="0" borderId="0" xfId="3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0" fontId="9" fillId="0" borderId="5" xfId="0" applyFont="1" applyFill="1" applyBorder="1"/>
    <xf numFmtId="165" fontId="9" fillId="0" borderId="0" xfId="2" applyNumberFormat="1" applyFont="1" applyFill="1" applyBorder="1"/>
    <xf numFmtId="0" fontId="9" fillId="0" borderId="5" xfId="0" applyFont="1" applyFill="1" applyBorder="1" applyAlignment="1">
      <alignment horizontal="left"/>
    </xf>
    <xf numFmtId="168" fontId="3" fillId="0" borderId="0" xfId="2" applyNumberFormat="1" applyFont="1" applyFill="1" applyBorder="1"/>
    <xf numFmtId="0" fontId="8" fillId="2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165" fontId="3" fillId="0" borderId="0" xfId="3" applyNumberFormat="1" applyFont="1" applyFill="1"/>
    <xf numFmtId="0" fontId="8" fillId="2" borderId="2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168" fontId="1" fillId="0" borderId="0" xfId="3" applyNumberFormat="1"/>
    <xf numFmtId="167" fontId="9" fillId="0" borderId="1" xfId="4" applyNumberFormat="1" applyFont="1" applyFill="1" applyBorder="1" applyAlignment="1">
      <alignment horizontal="center"/>
    </xf>
    <xf numFmtId="167" fontId="9" fillId="0" borderId="6" xfId="4" applyNumberFormat="1" applyFont="1" applyFill="1" applyBorder="1" applyAlignment="1">
      <alignment horizontal="center"/>
    </xf>
    <xf numFmtId="3" fontId="3" fillId="0" borderId="0" xfId="3" applyNumberFormat="1" applyFont="1" applyFill="1" applyBorder="1" applyAlignment="1">
      <alignment horizontal="center"/>
    </xf>
    <xf numFmtId="0" fontId="8" fillId="2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3" fillId="0" borderId="0" xfId="3" applyFont="1" applyFill="1" applyBorder="1"/>
    <xf numFmtId="0" fontId="8" fillId="2" borderId="3" xfId="3" applyFont="1" applyFill="1" applyBorder="1" applyAlignment="1">
      <alignment horizontal="center" vertical="center" wrapText="1"/>
    </xf>
    <xf numFmtId="0" fontId="1" fillId="0" borderId="6" xfId="3" applyBorder="1"/>
    <xf numFmtId="167" fontId="9" fillId="0" borderId="1" xfId="4" applyNumberFormat="1" applyFont="1" applyFill="1" applyBorder="1" applyAlignment="1">
      <alignment horizontal="right"/>
    </xf>
    <xf numFmtId="168" fontId="3" fillId="0" borderId="0" xfId="3" applyNumberFormat="1" applyFont="1" applyFill="1"/>
    <xf numFmtId="166" fontId="1" fillId="0" borderId="0" xfId="3" applyNumberFormat="1" applyFill="1"/>
    <xf numFmtId="0" fontId="8" fillId="2" borderId="1" xfId="3" applyFont="1" applyFill="1" applyBorder="1" applyAlignment="1">
      <alignment horizontal="center" vertical="center" wrapText="1"/>
    </xf>
    <xf numFmtId="0" fontId="9" fillId="0" borderId="7" xfId="3" applyNumberFormat="1" applyFont="1" applyFill="1" applyBorder="1" applyAlignment="1">
      <alignment horizontal="center"/>
    </xf>
    <xf numFmtId="0" fontId="9" fillId="0" borderId="7" xfId="3" applyFont="1" applyFill="1" applyBorder="1" applyAlignment="1">
      <alignment horizontal="center"/>
    </xf>
    <xf numFmtId="167" fontId="9" fillId="0" borderId="1" xfId="5" applyNumberFormat="1" applyFont="1" applyFill="1" applyBorder="1" applyAlignment="1">
      <alignment horizontal="center"/>
    </xf>
    <xf numFmtId="168" fontId="3" fillId="0" borderId="6" xfId="3" applyNumberFormat="1" applyFont="1" applyFill="1" applyBorder="1" applyAlignment="1">
      <alignment horizontal="center"/>
    </xf>
    <xf numFmtId="168" fontId="3" fillId="0" borderId="17" xfId="3" applyNumberFormat="1" applyFont="1" applyFill="1" applyBorder="1" applyAlignment="1">
      <alignment horizontal="center"/>
    </xf>
    <xf numFmtId="168" fontId="3" fillId="0" borderId="20" xfId="3" applyNumberFormat="1" applyFont="1" applyFill="1" applyBorder="1" applyAlignment="1">
      <alignment horizontal="center"/>
    </xf>
    <xf numFmtId="168" fontId="9" fillId="0" borderId="17" xfId="3" applyNumberFormat="1" applyFont="1" applyFill="1" applyBorder="1" applyAlignment="1">
      <alignment horizontal="center"/>
    </xf>
    <xf numFmtId="168" fontId="3" fillId="0" borderId="16" xfId="3" applyNumberFormat="1" applyFont="1" applyFill="1" applyBorder="1" applyAlignment="1">
      <alignment horizontal="center"/>
    </xf>
    <xf numFmtId="168" fontId="3" fillId="0" borderId="14" xfId="3" applyNumberFormat="1" applyFont="1" applyFill="1" applyBorder="1" applyAlignment="1">
      <alignment horizontal="center"/>
    </xf>
    <xf numFmtId="168" fontId="9" fillId="0" borderId="14" xfId="3" applyNumberFormat="1" applyFont="1" applyFill="1" applyBorder="1" applyAlignment="1">
      <alignment horizontal="center"/>
    </xf>
    <xf numFmtId="168" fontId="3" fillId="0" borderId="13" xfId="3" applyNumberFormat="1" applyFont="1" applyFill="1" applyBorder="1" applyAlignment="1">
      <alignment horizontal="center"/>
    </xf>
    <xf numFmtId="168" fontId="3" fillId="0" borderId="4" xfId="3" applyNumberFormat="1" applyFont="1" applyFill="1" applyBorder="1" applyAlignment="1">
      <alignment horizontal="center"/>
    </xf>
    <xf numFmtId="168" fontId="9" fillId="0" borderId="4" xfId="3" applyNumberFormat="1" applyFont="1" applyFill="1" applyBorder="1" applyAlignment="1">
      <alignment horizontal="center"/>
    </xf>
    <xf numFmtId="168" fontId="3" fillId="0" borderId="19" xfId="2" applyNumberFormat="1" applyFont="1" applyFill="1" applyBorder="1" applyAlignment="1">
      <alignment horizontal="center"/>
    </xf>
    <xf numFmtId="168" fontId="9" fillId="0" borderId="17" xfId="2" applyNumberFormat="1" applyFont="1" applyFill="1" applyBorder="1" applyAlignment="1">
      <alignment horizontal="center"/>
    </xf>
    <xf numFmtId="168" fontId="3" fillId="0" borderId="12" xfId="2" applyNumberFormat="1" applyFont="1" applyFill="1" applyBorder="1" applyAlignment="1">
      <alignment horizontal="center"/>
    </xf>
    <xf numFmtId="168" fontId="9" fillId="0" borderId="4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9" fillId="0" borderId="14" xfId="2" applyNumberFormat="1" applyFont="1" applyFill="1" applyBorder="1" applyAlignment="1">
      <alignment horizontal="center"/>
    </xf>
    <xf numFmtId="168" fontId="3" fillId="0" borderId="18" xfId="2" applyNumberFormat="1" applyFont="1" applyFill="1" applyBorder="1" applyAlignment="1">
      <alignment horizontal="center"/>
    </xf>
    <xf numFmtId="168" fontId="3" fillId="0" borderId="19" xfId="3" applyNumberFormat="1" applyFont="1" applyFill="1" applyBorder="1" applyAlignment="1">
      <alignment horizontal="center"/>
    </xf>
    <xf numFmtId="168" fontId="9" fillId="0" borderId="20" xfId="3" applyNumberFormat="1" applyFont="1" applyFill="1" applyBorder="1" applyAlignment="1">
      <alignment horizontal="center"/>
    </xf>
    <xf numFmtId="168" fontId="3" fillId="0" borderId="18" xfId="3" applyNumberFormat="1" applyFont="1" applyFill="1" applyBorder="1" applyAlignment="1">
      <alignment horizontal="center"/>
    </xf>
    <xf numFmtId="168" fontId="3" fillId="0" borderId="11" xfId="2" applyNumberFormat="1" applyFont="1" applyFill="1" applyBorder="1" applyAlignment="1">
      <alignment horizontal="center"/>
    </xf>
    <xf numFmtId="168" fontId="3" fillId="0" borderId="12" xfId="3" applyNumberFormat="1" applyFont="1" applyFill="1" applyBorder="1" applyAlignment="1">
      <alignment horizontal="center"/>
    </xf>
    <xf numFmtId="168" fontId="9" fillId="0" borderId="13" xfId="3" applyNumberFormat="1" applyFont="1" applyFill="1" applyBorder="1" applyAlignment="1">
      <alignment horizontal="center"/>
    </xf>
    <xf numFmtId="168" fontId="3" fillId="0" borderId="11" xfId="3" applyNumberFormat="1" applyFont="1" applyFill="1" applyBorder="1" applyAlignment="1">
      <alignment horizontal="center"/>
    </xf>
    <xf numFmtId="168" fontId="3" fillId="0" borderId="15" xfId="2" applyNumberFormat="1" applyFont="1" applyFill="1" applyBorder="1" applyAlignment="1">
      <alignment horizontal="center"/>
    </xf>
    <xf numFmtId="168" fontId="3" fillId="0" borderId="0" xfId="3" applyNumberFormat="1" applyFont="1" applyFill="1" applyBorder="1" applyAlignment="1">
      <alignment horizontal="center"/>
    </xf>
    <xf numFmtId="168" fontId="9" fillId="0" borderId="16" xfId="3" applyNumberFormat="1" applyFont="1" applyFill="1" applyBorder="1" applyAlignment="1">
      <alignment horizontal="center"/>
    </xf>
    <xf numFmtId="168" fontId="3" fillId="0" borderId="15" xfId="3" applyNumberFormat="1" applyFont="1" applyFill="1" applyBorder="1" applyAlignment="1">
      <alignment horizontal="center"/>
    </xf>
    <xf numFmtId="3" fontId="9" fillId="0" borderId="19" xfId="3" applyNumberFormat="1" applyFont="1" applyFill="1" applyBorder="1" applyAlignment="1">
      <alignment horizontal="center"/>
    </xf>
    <xf numFmtId="3" fontId="9" fillId="0" borderId="12" xfId="3" applyNumberFormat="1" applyFont="1" applyFill="1" applyBorder="1" applyAlignment="1">
      <alignment horizontal="center"/>
    </xf>
    <xf numFmtId="3" fontId="9" fillId="0" borderId="0" xfId="3" applyNumberFormat="1" applyFont="1" applyFill="1" applyBorder="1" applyAlignment="1">
      <alignment horizontal="center"/>
    </xf>
    <xf numFmtId="3" fontId="3" fillId="0" borderId="19" xfId="2" applyNumberFormat="1" applyFont="1" applyFill="1" applyBorder="1" applyAlignment="1">
      <alignment horizontal="center"/>
    </xf>
    <xf numFmtId="3" fontId="9" fillId="0" borderId="17" xfId="2" applyNumberFormat="1" applyFont="1" applyFill="1" applyBorder="1" applyAlignment="1">
      <alignment horizontal="center"/>
    </xf>
    <xf numFmtId="3" fontId="3" fillId="0" borderId="12" xfId="2" applyNumberFormat="1" applyFont="1" applyFill="1" applyBorder="1" applyAlignment="1">
      <alignment horizontal="center"/>
    </xf>
    <xf numFmtId="3" fontId="9" fillId="0" borderId="4" xfId="2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center"/>
    </xf>
    <xf numFmtId="3" fontId="9" fillId="0" borderId="14" xfId="2" applyNumberFormat="1" applyFont="1" applyFill="1" applyBorder="1" applyAlignment="1">
      <alignment horizontal="center"/>
    </xf>
    <xf numFmtId="3" fontId="3" fillId="0" borderId="15" xfId="2" applyNumberFormat="1" applyFont="1" applyFill="1" applyBorder="1" applyAlignment="1">
      <alignment horizontal="center"/>
    </xf>
    <xf numFmtId="3" fontId="3" fillId="0" borderId="16" xfId="2" applyNumberFormat="1" applyFont="1" applyFill="1" applyBorder="1" applyAlignment="1">
      <alignment horizontal="center"/>
    </xf>
    <xf numFmtId="3" fontId="3" fillId="0" borderId="18" xfId="2" applyNumberFormat="1" applyFont="1" applyFill="1" applyBorder="1" applyAlignment="1">
      <alignment horizontal="center"/>
    </xf>
    <xf numFmtId="3" fontId="3" fillId="0" borderId="20" xfId="2" applyNumberFormat="1" applyFont="1" applyFill="1" applyBorder="1" applyAlignment="1">
      <alignment horizontal="center"/>
    </xf>
    <xf numFmtId="3" fontId="3" fillId="0" borderId="12" xfId="3" applyNumberFormat="1" applyFont="1" applyFill="1" applyBorder="1" applyAlignment="1">
      <alignment horizontal="center"/>
    </xf>
    <xf numFmtId="3" fontId="3" fillId="0" borderId="19" xfId="3" applyNumberFormat="1" applyFont="1" applyFill="1" applyBorder="1" applyAlignment="1">
      <alignment horizontal="center"/>
    </xf>
    <xf numFmtId="167" fontId="9" fillId="0" borderId="7" xfId="4" applyNumberFormat="1" applyFont="1" applyFill="1" applyBorder="1" applyAlignment="1">
      <alignment horizontal="center"/>
    </xf>
    <xf numFmtId="167" fontId="9" fillId="0" borderId="5" xfId="4" applyNumberFormat="1" applyFont="1" applyFill="1" applyBorder="1" applyAlignment="1">
      <alignment horizontal="center"/>
    </xf>
    <xf numFmtId="167" fontId="9" fillId="0" borderId="18" xfId="4" applyNumberFormat="1" applyFont="1" applyFill="1" applyBorder="1" applyAlignment="1">
      <alignment horizontal="center"/>
    </xf>
    <xf numFmtId="167" fontId="9" fillId="0" borderId="19" xfId="4" applyNumberFormat="1" applyFont="1" applyBorder="1" applyAlignment="1">
      <alignment horizontal="center"/>
    </xf>
    <xf numFmtId="167" fontId="9" fillId="0" borderId="20" xfId="4" applyNumberFormat="1" applyFont="1" applyBorder="1" applyAlignment="1">
      <alignment horizontal="center"/>
    </xf>
    <xf numFmtId="0" fontId="3" fillId="0" borderId="0" xfId="3" applyFont="1" applyAlignment="1">
      <alignment horizontal="center"/>
    </xf>
    <xf numFmtId="4" fontId="3" fillId="0" borderId="11" xfId="3" applyNumberFormat="1" applyFont="1" applyFill="1" applyBorder="1" applyAlignment="1">
      <alignment horizontal="center"/>
    </xf>
    <xf numFmtId="4" fontId="3" fillId="0" borderId="15" xfId="3" applyNumberFormat="1" applyFont="1" applyFill="1" applyBorder="1" applyAlignment="1">
      <alignment horizontal="center"/>
    </xf>
    <xf numFmtId="4" fontId="3" fillId="0" borderId="18" xfId="3" applyNumberFormat="1" applyFont="1" applyFill="1" applyBorder="1" applyAlignment="1">
      <alignment horizontal="center"/>
    </xf>
    <xf numFmtId="10" fontId="9" fillId="0" borderId="1" xfId="4" applyNumberFormat="1" applyFont="1" applyFill="1" applyBorder="1" applyAlignment="1">
      <alignment horizontal="center"/>
    </xf>
    <xf numFmtId="169" fontId="9" fillId="0" borderId="1" xfId="4" applyNumberFormat="1" applyFont="1" applyFill="1" applyBorder="1" applyAlignment="1">
      <alignment horizontal="center"/>
    </xf>
    <xf numFmtId="3" fontId="3" fillId="0" borderId="11" xfId="3" applyNumberFormat="1" applyFont="1" applyBorder="1" applyAlignment="1">
      <alignment horizontal="center"/>
    </xf>
    <xf numFmtId="3" fontId="3" fillId="0" borderId="12" xfId="3" applyNumberFormat="1" applyFont="1" applyBorder="1" applyAlignment="1">
      <alignment horizontal="center"/>
    </xf>
    <xf numFmtId="3" fontId="3" fillId="0" borderId="13" xfId="3" applyNumberFormat="1" applyFont="1" applyBorder="1" applyAlignment="1">
      <alignment horizontal="center"/>
    </xf>
    <xf numFmtId="3" fontId="3" fillId="0" borderId="15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3" fillId="0" borderId="16" xfId="3" applyNumberFormat="1" applyFont="1" applyBorder="1" applyAlignment="1">
      <alignment horizontal="center"/>
    </xf>
    <xf numFmtId="3" fontId="3" fillId="0" borderId="18" xfId="3" applyNumberFormat="1" applyFont="1" applyBorder="1" applyAlignment="1">
      <alignment horizontal="center"/>
    </xf>
    <xf numFmtId="3" fontId="3" fillId="0" borderId="19" xfId="3" applyNumberFormat="1" applyFont="1" applyBorder="1" applyAlignment="1">
      <alignment horizontal="center"/>
    </xf>
    <xf numFmtId="3" fontId="3" fillId="0" borderId="20" xfId="3" applyNumberFormat="1" applyFont="1" applyBorder="1" applyAlignment="1">
      <alignment horizontal="center"/>
    </xf>
    <xf numFmtId="168" fontId="3" fillId="0" borderId="12" xfId="3" applyNumberFormat="1" applyFon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  <xf numFmtId="168" fontId="3" fillId="0" borderId="19" xfId="3" applyNumberFormat="1" applyFont="1" applyBorder="1" applyAlignment="1">
      <alignment horizontal="center"/>
    </xf>
    <xf numFmtId="4" fontId="3" fillId="0" borderId="12" xfId="3" applyNumberFormat="1" applyFont="1" applyBorder="1" applyAlignment="1">
      <alignment horizontal="center"/>
    </xf>
    <xf numFmtId="4" fontId="3" fillId="0" borderId="13" xfId="3" applyNumberFormat="1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" fontId="3" fillId="0" borderId="16" xfId="3" applyNumberFormat="1" applyFont="1" applyBorder="1" applyAlignment="1">
      <alignment horizontal="center"/>
    </xf>
    <xf numFmtId="4" fontId="3" fillId="0" borderId="19" xfId="3" applyNumberFormat="1" applyFont="1" applyBorder="1" applyAlignment="1">
      <alignment horizontal="center"/>
    </xf>
    <xf numFmtId="4" fontId="3" fillId="0" borderId="20" xfId="3" applyNumberFormat="1" applyFont="1" applyBorder="1" applyAlignment="1">
      <alignment horizontal="center"/>
    </xf>
    <xf numFmtId="167" fontId="1" fillId="0" borderId="0" xfId="4" applyNumberFormat="1" applyFont="1" applyAlignment="1">
      <alignment horizontal="center"/>
    </xf>
    <xf numFmtId="167" fontId="1" fillId="0" borderId="0" xfId="3" applyNumberFormat="1"/>
    <xf numFmtId="167" fontId="1" fillId="0" borderId="0" xfId="4" applyNumberFormat="1" applyFont="1"/>
    <xf numFmtId="0" fontId="9" fillId="0" borderId="6" xfId="0" applyFont="1" applyFill="1" applyBorder="1" applyAlignment="1">
      <alignment horizontal="center"/>
    </xf>
    <xf numFmtId="0" fontId="20" fillId="0" borderId="6" xfId="0" applyFont="1" applyBorder="1"/>
    <xf numFmtId="0" fontId="21" fillId="2" borderId="5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6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/>
    </xf>
    <xf numFmtId="0" fontId="8" fillId="2" borderId="6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2" fillId="2" borderId="5" xfId="3" applyFont="1" applyFill="1" applyBorder="1" applyAlignment="1">
      <alignment horizontal="center" vertical="center" wrapText="1"/>
    </xf>
    <xf numFmtId="0" fontId="22" fillId="2" borderId="1" xfId="3" applyFont="1" applyFill="1" applyBorder="1" applyAlignment="1">
      <alignment horizontal="center" vertical="center" wrapText="1"/>
    </xf>
    <xf numFmtId="0" fontId="22" fillId="2" borderId="6" xfId="3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2" borderId="13" xfId="3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</cellXfs>
  <cellStyles count="6">
    <cellStyle name="Hipervínculo" xfId="1" builtinId="8"/>
    <cellStyle name="Millares 2" xfId="2"/>
    <cellStyle name="Normal" xfId="0" builtinId="0"/>
    <cellStyle name="Normal 2" xfId="3"/>
    <cellStyle name="Porcentaje" xfId="4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latin typeface="+mn-lt"/>
                <a:cs typeface="Arial" panose="020B0604020202020204" pitchFamily="34" charset="0"/>
              </a:rPr>
              <a:t>Conexiones Móviles por Tecnología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'8.1.CO_TEC_MOVIL'!$B$8:$C$107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'8.1.CO_TEC_MOVIL'!$D$8:$D$107</c:f>
              <c:numCache>
                <c:formatCode>#,##0_ ;\-#,##0\ </c:formatCode>
                <c:ptCount val="100"/>
                <c:pt idx="0">
                  <c:v>3052045</c:v>
                </c:pt>
                <c:pt idx="1">
                  <c:v>3025950</c:v>
                </c:pt>
                <c:pt idx="2">
                  <c:v>2976434</c:v>
                </c:pt>
                <c:pt idx="3">
                  <c:v>3032765</c:v>
                </c:pt>
                <c:pt idx="4">
                  <c:v>3024333</c:v>
                </c:pt>
                <c:pt idx="5">
                  <c:v>3212406</c:v>
                </c:pt>
                <c:pt idx="6">
                  <c:v>3284863</c:v>
                </c:pt>
                <c:pt idx="7">
                  <c:v>3445085</c:v>
                </c:pt>
                <c:pt idx="8">
                  <c:v>3361212</c:v>
                </c:pt>
                <c:pt idx="9">
                  <c:v>3367676</c:v>
                </c:pt>
                <c:pt idx="10">
                  <c:v>3527081</c:v>
                </c:pt>
                <c:pt idx="11">
                  <c:v>3617632</c:v>
                </c:pt>
                <c:pt idx="12">
                  <c:v>3809777</c:v>
                </c:pt>
                <c:pt idx="13">
                  <c:v>3540683</c:v>
                </c:pt>
                <c:pt idx="14">
                  <c:v>3482404</c:v>
                </c:pt>
                <c:pt idx="15">
                  <c:v>3509356</c:v>
                </c:pt>
                <c:pt idx="16">
                  <c:v>3507393</c:v>
                </c:pt>
                <c:pt idx="17">
                  <c:v>3533497</c:v>
                </c:pt>
                <c:pt idx="18">
                  <c:v>3750297</c:v>
                </c:pt>
                <c:pt idx="19">
                  <c:v>3949617</c:v>
                </c:pt>
                <c:pt idx="20">
                  <c:v>4201075</c:v>
                </c:pt>
                <c:pt idx="21">
                  <c:v>4288244</c:v>
                </c:pt>
                <c:pt idx="22">
                  <c:v>4347185</c:v>
                </c:pt>
                <c:pt idx="23">
                  <c:v>4394432</c:v>
                </c:pt>
                <c:pt idx="24">
                  <c:v>4802719</c:v>
                </c:pt>
                <c:pt idx="25">
                  <c:v>4439098</c:v>
                </c:pt>
                <c:pt idx="26">
                  <c:v>4298723</c:v>
                </c:pt>
                <c:pt idx="27">
                  <c:v>4396975</c:v>
                </c:pt>
                <c:pt idx="28">
                  <c:v>4341453</c:v>
                </c:pt>
                <c:pt idx="29">
                  <c:v>4202236</c:v>
                </c:pt>
                <c:pt idx="30">
                  <c:v>4117626</c:v>
                </c:pt>
                <c:pt idx="31">
                  <c:v>4172032</c:v>
                </c:pt>
                <c:pt idx="32">
                  <c:v>4322668</c:v>
                </c:pt>
                <c:pt idx="33">
                  <c:v>4301600</c:v>
                </c:pt>
                <c:pt idx="34">
                  <c:v>3992109</c:v>
                </c:pt>
                <c:pt idx="35">
                  <c:v>3942702</c:v>
                </c:pt>
                <c:pt idx="36">
                  <c:v>3988594</c:v>
                </c:pt>
                <c:pt idx="37">
                  <c:v>4066613</c:v>
                </c:pt>
                <c:pt idx="38">
                  <c:v>3855775</c:v>
                </c:pt>
                <c:pt idx="39">
                  <c:v>3757936</c:v>
                </c:pt>
                <c:pt idx="40">
                  <c:v>3748317</c:v>
                </c:pt>
                <c:pt idx="41">
                  <c:v>3786898</c:v>
                </c:pt>
                <c:pt idx="42">
                  <c:v>3840570</c:v>
                </c:pt>
                <c:pt idx="43">
                  <c:v>3719032</c:v>
                </c:pt>
                <c:pt idx="44">
                  <c:v>3705492</c:v>
                </c:pt>
                <c:pt idx="45">
                  <c:v>3673199</c:v>
                </c:pt>
                <c:pt idx="46">
                  <c:v>3474618</c:v>
                </c:pt>
                <c:pt idx="47">
                  <c:v>3488156</c:v>
                </c:pt>
                <c:pt idx="48">
                  <c:v>3444862</c:v>
                </c:pt>
                <c:pt idx="49">
                  <c:v>3344257</c:v>
                </c:pt>
                <c:pt idx="50">
                  <c:v>3210790</c:v>
                </c:pt>
                <c:pt idx="51">
                  <c:v>3150825</c:v>
                </c:pt>
                <c:pt idx="52">
                  <c:v>2853272</c:v>
                </c:pt>
                <c:pt idx="53">
                  <c:v>2794916</c:v>
                </c:pt>
                <c:pt idx="54">
                  <c:v>2603845</c:v>
                </c:pt>
                <c:pt idx="55">
                  <c:v>2320089</c:v>
                </c:pt>
                <c:pt idx="56">
                  <c:v>2120724</c:v>
                </c:pt>
                <c:pt idx="57">
                  <c:v>2157361</c:v>
                </c:pt>
                <c:pt idx="58">
                  <c:v>2018549</c:v>
                </c:pt>
                <c:pt idx="59">
                  <c:v>1830004</c:v>
                </c:pt>
                <c:pt idx="60">
                  <c:v>1744424</c:v>
                </c:pt>
                <c:pt idx="61">
                  <c:v>1561338</c:v>
                </c:pt>
                <c:pt idx="62">
                  <c:v>1456469</c:v>
                </c:pt>
                <c:pt idx="63">
                  <c:v>1386005</c:v>
                </c:pt>
                <c:pt idx="64">
                  <c:v>1323165</c:v>
                </c:pt>
                <c:pt idx="65">
                  <c:v>1262111</c:v>
                </c:pt>
                <c:pt idx="66">
                  <c:v>1113939</c:v>
                </c:pt>
                <c:pt idx="67">
                  <c:v>1070145</c:v>
                </c:pt>
                <c:pt idx="68">
                  <c:v>1138746</c:v>
                </c:pt>
                <c:pt idx="69">
                  <c:v>1081318</c:v>
                </c:pt>
                <c:pt idx="70">
                  <c:v>864920</c:v>
                </c:pt>
                <c:pt idx="71">
                  <c:v>825080</c:v>
                </c:pt>
                <c:pt idx="72">
                  <c:v>1270825</c:v>
                </c:pt>
                <c:pt idx="73">
                  <c:v>1261412</c:v>
                </c:pt>
                <c:pt idx="74">
                  <c:v>1184571</c:v>
                </c:pt>
                <c:pt idx="75">
                  <c:v>1148689</c:v>
                </c:pt>
                <c:pt idx="76">
                  <c:v>1100447</c:v>
                </c:pt>
                <c:pt idx="77">
                  <c:v>1060664</c:v>
                </c:pt>
                <c:pt idx="78">
                  <c:v>995519</c:v>
                </c:pt>
                <c:pt idx="79">
                  <c:v>944233</c:v>
                </c:pt>
                <c:pt idx="80">
                  <c:v>908163</c:v>
                </c:pt>
                <c:pt idx="81">
                  <c:v>872715</c:v>
                </c:pt>
                <c:pt idx="82">
                  <c:v>843240</c:v>
                </c:pt>
                <c:pt idx="83">
                  <c:v>743873</c:v>
                </c:pt>
                <c:pt idx="84">
                  <c:v>730115</c:v>
                </c:pt>
                <c:pt idx="85">
                  <c:v>730692</c:v>
                </c:pt>
                <c:pt idx="86">
                  <c:v>645598</c:v>
                </c:pt>
                <c:pt idx="87">
                  <c:v>641749</c:v>
                </c:pt>
                <c:pt idx="88">
                  <c:v>616213</c:v>
                </c:pt>
                <c:pt idx="89">
                  <c:v>614412</c:v>
                </c:pt>
                <c:pt idx="90">
                  <c:v>528483</c:v>
                </c:pt>
                <c:pt idx="91">
                  <c:v>521945</c:v>
                </c:pt>
                <c:pt idx="92">
                  <c:v>513927</c:v>
                </c:pt>
                <c:pt idx="93">
                  <c:v>534119</c:v>
                </c:pt>
                <c:pt idx="94">
                  <c:v>373844</c:v>
                </c:pt>
                <c:pt idx="95">
                  <c:v>341292</c:v>
                </c:pt>
                <c:pt idx="96">
                  <c:v>368480</c:v>
                </c:pt>
                <c:pt idx="97">
                  <c:v>414103</c:v>
                </c:pt>
                <c:pt idx="98">
                  <c:v>460041</c:v>
                </c:pt>
                <c:pt idx="99">
                  <c:v>446526</c:v>
                </c:pt>
              </c:numCache>
            </c:numRef>
          </c:val>
          <c:smooth val="0"/>
        </c:ser>
        <c:ser>
          <c:idx val="1"/>
          <c:order val="1"/>
          <c:tx>
            <c:v>3G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'8.1.CO_TEC_MOVIL'!$B$8:$C$107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'8.1.CO_TEC_MOVIL'!$E$8:$E$107</c:f>
              <c:numCache>
                <c:formatCode>#,##0_ ;\-#,##0\ </c:formatCode>
                <c:ptCount val="100"/>
                <c:pt idx="0">
                  <c:v>638787</c:v>
                </c:pt>
                <c:pt idx="1">
                  <c:v>729958</c:v>
                </c:pt>
                <c:pt idx="2">
                  <c:v>780957</c:v>
                </c:pt>
                <c:pt idx="3">
                  <c:v>860017</c:v>
                </c:pt>
                <c:pt idx="4">
                  <c:v>964118</c:v>
                </c:pt>
                <c:pt idx="5">
                  <c:v>1015940</c:v>
                </c:pt>
                <c:pt idx="6">
                  <c:v>1053617</c:v>
                </c:pt>
                <c:pt idx="7">
                  <c:v>1091122</c:v>
                </c:pt>
                <c:pt idx="8">
                  <c:v>1133410</c:v>
                </c:pt>
                <c:pt idx="9">
                  <c:v>1184896</c:v>
                </c:pt>
                <c:pt idx="10">
                  <c:v>1265877</c:v>
                </c:pt>
                <c:pt idx="11">
                  <c:v>1331159</c:v>
                </c:pt>
                <c:pt idx="12">
                  <c:v>1445675</c:v>
                </c:pt>
                <c:pt idx="13">
                  <c:v>1780975</c:v>
                </c:pt>
                <c:pt idx="14">
                  <c:v>1780671</c:v>
                </c:pt>
                <c:pt idx="15">
                  <c:v>1918215</c:v>
                </c:pt>
                <c:pt idx="16">
                  <c:v>2019619</c:v>
                </c:pt>
                <c:pt idx="17">
                  <c:v>2111901</c:v>
                </c:pt>
                <c:pt idx="18">
                  <c:v>2241188</c:v>
                </c:pt>
                <c:pt idx="19">
                  <c:v>2444064</c:v>
                </c:pt>
                <c:pt idx="20">
                  <c:v>2596941</c:v>
                </c:pt>
                <c:pt idx="21">
                  <c:v>2679630</c:v>
                </c:pt>
                <c:pt idx="22">
                  <c:v>2764399</c:v>
                </c:pt>
                <c:pt idx="23">
                  <c:v>2744786</c:v>
                </c:pt>
                <c:pt idx="24">
                  <c:v>3154995</c:v>
                </c:pt>
                <c:pt idx="25">
                  <c:v>3274151</c:v>
                </c:pt>
                <c:pt idx="26">
                  <c:v>3353946</c:v>
                </c:pt>
                <c:pt idx="27">
                  <c:v>3619463</c:v>
                </c:pt>
                <c:pt idx="28">
                  <c:v>3694300</c:v>
                </c:pt>
                <c:pt idx="29">
                  <c:v>3835712</c:v>
                </c:pt>
                <c:pt idx="30">
                  <c:v>3946142</c:v>
                </c:pt>
                <c:pt idx="31">
                  <c:v>4139993</c:v>
                </c:pt>
                <c:pt idx="32">
                  <c:v>4347399</c:v>
                </c:pt>
                <c:pt idx="33">
                  <c:v>4409493</c:v>
                </c:pt>
                <c:pt idx="34">
                  <c:v>4494650</c:v>
                </c:pt>
                <c:pt idx="35">
                  <c:v>4576134</c:v>
                </c:pt>
                <c:pt idx="36">
                  <c:v>4983888</c:v>
                </c:pt>
                <c:pt idx="37">
                  <c:v>5048537</c:v>
                </c:pt>
                <c:pt idx="38">
                  <c:v>5090041</c:v>
                </c:pt>
                <c:pt idx="39">
                  <c:v>5268103</c:v>
                </c:pt>
                <c:pt idx="40">
                  <c:v>5370918</c:v>
                </c:pt>
                <c:pt idx="41">
                  <c:v>5469374</c:v>
                </c:pt>
                <c:pt idx="42">
                  <c:v>5447665</c:v>
                </c:pt>
                <c:pt idx="43">
                  <c:v>5614971</c:v>
                </c:pt>
                <c:pt idx="44">
                  <c:v>5679494</c:v>
                </c:pt>
                <c:pt idx="45">
                  <c:v>5645778</c:v>
                </c:pt>
                <c:pt idx="46">
                  <c:v>5876547</c:v>
                </c:pt>
                <c:pt idx="47">
                  <c:v>5880360</c:v>
                </c:pt>
                <c:pt idx="48">
                  <c:v>6366120</c:v>
                </c:pt>
                <c:pt idx="49">
                  <c:v>6636236</c:v>
                </c:pt>
                <c:pt idx="50">
                  <c:v>6675009</c:v>
                </c:pt>
                <c:pt idx="51">
                  <c:v>7011653</c:v>
                </c:pt>
                <c:pt idx="52">
                  <c:v>7179005</c:v>
                </c:pt>
                <c:pt idx="53">
                  <c:v>7593239</c:v>
                </c:pt>
                <c:pt idx="54">
                  <c:v>7637528</c:v>
                </c:pt>
                <c:pt idx="55">
                  <c:v>7573448</c:v>
                </c:pt>
                <c:pt idx="56">
                  <c:v>7675395</c:v>
                </c:pt>
                <c:pt idx="57">
                  <c:v>8105732</c:v>
                </c:pt>
                <c:pt idx="58">
                  <c:v>8246308</c:v>
                </c:pt>
                <c:pt idx="59">
                  <c:v>8286795</c:v>
                </c:pt>
                <c:pt idx="60">
                  <c:v>8610313</c:v>
                </c:pt>
                <c:pt idx="61">
                  <c:v>8479546</c:v>
                </c:pt>
                <c:pt idx="62">
                  <c:v>8554419</c:v>
                </c:pt>
                <c:pt idx="63">
                  <c:v>8595818</c:v>
                </c:pt>
                <c:pt idx="64">
                  <c:v>8679998</c:v>
                </c:pt>
                <c:pt idx="65">
                  <c:v>8726939</c:v>
                </c:pt>
                <c:pt idx="66">
                  <c:v>8501727</c:v>
                </c:pt>
                <c:pt idx="67">
                  <c:v>8771370</c:v>
                </c:pt>
                <c:pt idx="68">
                  <c:v>8616081</c:v>
                </c:pt>
                <c:pt idx="69">
                  <c:v>8685597</c:v>
                </c:pt>
                <c:pt idx="70">
                  <c:v>8479506</c:v>
                </c:pt>
                <c:pt idx="71">
                  <c:v>8247291</c:v>
                </c:pt>
                <c:pt idx="72">
                  <c:v>7885665</c:v>
                </c:pt>
                <c:pt idx="73">
                  <c:v>7801996</c:v>
                </c:pt>
                <c:pt idx="74">
                  <c:v>7619101</c:v>
                </c:pt>
                <c:pt idx="75">
                  <c:v>7596968</c:v>
                </c:pt>
                <c:pt idx="76">
                  <c:v>7303063</c:v>
                </c:pt>
                <c:pt idx="77">
                  <c:v>7354240</c:v>
                </c:pt>
                <c:pt idx="78">
                  <c:v>7349169</c:v>
                </c:pt>
                <c:pt idx="79">
                  <c:v>7467274</c:v>
                </c:pt>
                <c:pt idx="80">
                  <c:v>7533107</c:v>
                </c:pt>
                <c:pt idx="81">
                  <c:v>7454574</c:v>
                </c:pt>
                <c:pt idx="82">
                  <c:v>7253935</c:v>
                </c:pt>
                <c:pt idx="83">
                  <c:v>7232430</c:v>
                </c:pt>
                <c:pt idx="84">
                  <c:v>6924263</c:v>
                </c:pt>
                <c:pt idx="85">
                  <c:v>6808655</c:v>
                </c:pt>
                <c:pt idx="86">
                  <c:v>6541691</c:v>
                </c:pt>
                <c:pt idx="87">
                  <c:v>6356733</c:v>
                </c:pt>
                <c:pt idx="88">
                  <c:v>6122335</c:v>
                </c:pt>
                <c:pt idx="89">
                  <c:v>6035420</c:v>
                </c:pt>
                <c:pt idx="90">
                  <c:v>5738255</c:v>
                </c:pt>
                <c:pt idx="91">
                  <c:v>5624783</c:v>
                </c:pt>
                <c:pt idx="92">
                  <c:v>5698510</c:v>
                </c:pt>
                <c:pt idx="93">
                  <c:v>5791530</c:v>
                </c:pt>
                <c:pt idx="94">
                  <c:v>5550215</c:v>
                </c:pt>
                <c:pt idx="95">
                  <c:v>5728989</c:v>
                </c:pt>
                <c:pt idx="96">
                  <c:v>5554675</c:v>
                </c:pt>
                <c:pt idx="97">
                  <c:v>5295756</c:v>
                </c:pt>
                <c:pt idx="98">
                  <c:v>4913201</c:v>
                </c:pt>
                <c:pt idx="99">
                  <c:v>4896806</c:v>
                </c:pt>
              </c:numCache>
            </c:numRef>
          </c:val>
          <c:smooth val="0"/>
        </c:ser>
        <c:ser>
          <c:idx val="2"/>
          <c:order val="2"/>
          <c:tx>
            <c:v>4G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'8.1.CO_TEC_MOVIL'!$B$8:$C$107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'8.1.CO_TEC_MOVIL'!$F$8:$F$107</c:f>
              <c:numCache>
                <c:formatCode>#,##0_ ;\-#,##0\ </c:formatCode>
                <c:ptCount val="100"/>
                <c:pt idx="49">
                  <c:v>6485</c:v>
                </c:pt>
                <c:pt idx="50">
                  <c:v>8170</c:v>
                </c:pt>
                <c:pt idx="51">
                  <c:v>9829</c:v>
                </c:pt>
                <c:pt idx="52">
                  <c:v>29536</c:v>
                </c:pt>
                <c:pt idx="53">
                  <c:v>14407</c:v>
                </c:pt>
                <c:pt idx="54">
                  <c:v>184382</c:v>
                </c:pt>
                <c:pt idx="55">
                  <c:v>220443</c:v>
                </c:pt>
                <c:pt idx="56">
                  <c:v>270166</c:v>
                </c:pt>
                <c:pt idx="57">
                  <c:v>345396</c:v>
                </c:pt>
                <c:pt idx="58">
                  <c:v>401649</c:v>
                </c:pt>
                <c:pt idx="59">
                  <c:v>500735</c:v>
                </c:pt>
                <c:pt idx="60">
                  <c:v>545410</c:v>
                </c:pt>
                <c:pt idx="61">
                  <c:v>631312</c:v>
                </c:pt>
                <c:pt idx="62">
                  <c:v>693436</c:v>
                </c:pt>
                <c:pt idx="63">
                  <c:v>888052</c:v>
                </c:pt>
                <c:pt idx="64">
                  <c:v>958294</c:v>
                </c:pt>
                <c:pt idx="65">
                  <c:v>1026867</c:v>
                </c:pt>
                <c:pt idx="66">
                  <c:v>1102739</c:v>
                </c:pt>
                <c:pt idx="67">
                  <c:v>1181592</c:v>
                </c:pt>
                <c:pt idx="68">
                  <c:v>1317988</c:v>
                </c:pt>
                <c:pt idx="69">
                  <c:v>1486280</c:v>
                </c:pt>
                <c:pt idx="70">
                  <c:v>1807166</c:v>
                </c:pt>
                <c:pt idx="71">
                  <c:v>2038046</c:v>
                </c:pt>
                <c:pt idx="72">
                  <c:v>2397579</c:v>
                </c:pt>
                <c:pt idx="73">
                  <c:v>2620047</c:v>
                </c:pt>
                <c:pt idx="74">
                  <c:v>2839379</c:v>
                </c:pt>
                <c:pt idx="75">
                  <c:v>3052600</c:v>
                </c:pt>
                <c:pt idx="76">
                  <c:v>3406766</c:v>
                </c:pt>
                <c:pt idx="77">
                  <c:v>3687607</c:v>
                </c:pt>
                <c:pt idx="78">
                  <c:v>4033779</c:v>
                </c:pt>
                <c:pt idx="79">
                  <c:v>4354678</c:v>
                </c:pt>
                <c:pt idx="80">
                  <c:v>4724916</c:v>
                </c:pt>
                <c:pt idx="81">
                  <c:v>4994696</c:v>
                </c:pt>
                <c:pt idx="82">
                  <c:v>5257295</c:v>
                </c:pt>
                <c:pt idx="83">
                  <c:v>5639650</c:v>
                </c:pt>
                <c:pt idx="84">
                  <c:v>6290876</c:v>
                </c:pt>
                <c:pt idx="85">
                  <c:v>6504059</c:v>
                </c:pt>
                <c:pt idx="86">
                  <c:v>6918625</c:v>
                </c:pt>
                <c:pt idx="87">
                  <c:v>7382833</c:v>
                </c:pt>
                <c:pt idx="88">
                  <c:v>7679019</c:v>
                </c:pt>
                <c:pt idx="89">
                  <c:v>7933627</c:v>
                </c:pt>
                <c:pt idx="90">
                  <c:v>8328826</c:v>
                </c:pt>
                <c:pt idx="91">
                  <c:v>8753354</c:v>
                </c:pt>
                <c:pt idx="92">
                  <c:v>9067961</c:v>
                </c:pt>
                <c:pt idx="93">
                  <c:v>9094599</c:v>
                </c:pt>
                <c:pt idx="94">
                  <c:v>9822228</c:v>
                </c:pt>
                <c:pt idx="95">
                  <c:v>10095980</c:v>
                </c:pt>
                <c:pt idx="96">
                  <c:v>10768313</c:v>
                </c:pt>
                <c:pt idx="97">
                  <c:v>10927005</c:v>
                </c:pt>
                <c:pt idx="98">
                  <c:v>11654549</c:v>
                </c:pt>
                <c:pt idx="99">
                  <c:v>11961831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688"/>
        <c:axId val="95363648"/>
      </c:lineChart>
      <c:catAx>
        <c:axId val="2092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363648"/>
        <c:crosses val="autoZero"/>
        <c:auto val="1"/>
        <c:lblAlgn val="ctr"/>
        <c:lblOffset val="100"/>
        <c:noMultiLvlLbl val="0"/>
      </c:catAx>
      <c:valAx>
        <c:axId val="9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pattFill prst="pct5">
          <a:fgClr>
            <a:srgbClr val="0070C0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Conexiones 3G</a:t>
            </a:r>
          </a:p>
        </c:rich>
      </c:tx>
      <c:layout>
        <c:manualLayout>
          <c:xMode val="edge"/>
          <c:yMode val="edge"/>
          <c:x val="0.3689488476672288"/>
          <c:y val="5.11784511784511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87473903966596"/>
          <c:y val="4.9645390070921988E-2"/>
          <c:w val="0.84046093403251532"/>
          <c:h val="0.71276595744680848"/>
        </c:manualLayout>
      </c:layout>
      <c:lineChart>
        <c:grouping val="standard"/>
        <c:varyColors val="0"/>
        <c:ser>
          <c:idx val="0"/>
          <c:order val="0"/>
          <c:tx>
            <c:strRef>
              <c:f>'8.3.CO_EMP_TEC_MOVIL'!$K$8</c:f>
              <c:strCache>
                <c:ptCount val="1"/>
                <c:pt idx="0">
                  <c:v>Movistar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'8.3.CO_EMP_TEC_MOVIL'!$K$9:$K$108</c:f>
              <c:numCache>
                <c:formatCode>#,##0_ ;\-#,##0\ </c:formatCode>
                <c:ptCount val="100"/>
                <c:pt idx="0">
                  <c:v>262770</c:v>
                </c:pt>
                <c:pt idx="1">
                  <c:v>337122</c:v>
                </c:pt>
                <c:pt idx="2">
                  <c:v>352516</c:v>
                </c:pt>
                <c:pt idx="3">
                  <c:v>369838</c:v>
                </c:pt>
                <c:pt idx="4">
                  <c:v>390359</c:v>
                </c:pt>
                <c:pt idx="5">
                  <c:v>380872</c:v>
                </c:pt>
                <c:pt idx="6">
                  <c:v>394412</c:v>
                </c:pt>
                <c:pt idx="7">
                  <c:v>417906</c:v>
                </c:pt>
                <c:pt idx="8">
                  <c:v>436062</c:v>
                </c:pt>
                <c:pt idx="9">
                  <c:v>455829</c:v>
                </c:pt>
                <c:pt idx="10">
                  <c:v>481172</c:v>
                </c:pt>
                <c:pt idx="11">
                  <c:v>508196</c:v>
                </c:pt>
                <c:pt idx="12">
                  <c:v>550694</c:v>
                </c:pt>
                <c:pt idx="13">
                  <c:v>841439</c:v>
                </c:pt>
                <c:pt idx="14">
                  <c:v>829664</c:v>
                </c:pt>
                <c:pt idx="15">
                  <c:v>832481</c:v>
                </c:pt>
                <c:pt idx="16">
                  <c:v>827411</c:v>
                </c:pt>
                <c:pt idx="17">
                  <c:v>890497</c:v>
                </c:pt>
                <c:pt idx="18">
                  <c:v>988883</c:v>
                </c:pt>
                <c:pt idx="19">
                  <c:v>1024601</c:v>
                </c:pt>
                <c:pt idx="20">
                  <c:v>1105877</c:v>
                </c:pt>
                <c:pt idx="21">
                  <c:v>1145118</c:v>
                </c:pt>
                <c:pt idx="22">
                  <c:v>1189614</c:v>
                </c:pt>
                <c:pt idx="23">
                  <c:v>1172774</c:v>
                </c:pt>
                <c:pt idx="24">
                  <c:v>1266875</c:v>
                </c:pt>
                <c:pt idx="25">
                  <c:v>1279083</c:v>
                </c:pt>
                <c:pt idx="26">
                  <c:v>1295653</c:v>
                </c:pt>
                <c:pt idx="27">
                  <c:v>1479713</c:v>
                </c:pt>
                <c:pt idx="28">
                  <c:v>1457949</c:v>
                </c:pt>
                <c:pt idx="29">
                  <c:v>1506764</c:v>
                </c:pt>
                <c:pt idx="30">
                  <c:v>1546225</c:v>
                </c:pt>
                <c:pt idx="31">
                  <c:v>1608843</c:v>
                </c:pt>
                <c:pt idx="32">
                  <c:v>1649554</c:v>
                </c:pt>
                <c:pt idx="33">
                  <c:v>1646046</c:v>
                </c:pt>
                <c:pt idx="34">
                  <c:v>1713606</c:v>
                </c:pt>
                <c:pt idx="35">
                  <c:v>1719504</c:v>
                </c:pt>
                <c:pt idx="36">
                  <c:v>1905372</c:v>
                </c:pt>
                <c:pt idx="37">
                  <c:v>1914548</c:v>
                </c:pt>
                <c:pt idx="38">
                  <c:v>1921873</c:v>
                </c:pt>
                <c:pt idx="39">
                  <c:v>2082027</c:v>
                </c:pt>
                <c:pt idx="40">
                  <c:v>2117286</c:v>
                </c:pt>
                <c:pt idx="41">
                  <c:v>2185443</c:v>
                </c:pt>
                <c:pt idx="42">
                  <c:v>2188373</c:v>
                </c:pt>
                <c:pt idx="43">
                  <c:v>2260223</c:v>
                </c:pt>
                <c:pt idx="44">
                  <c:v>2254564</c:v>
                </c:pt>
                <c:pt idx="45">
                  <c:v>2200772</c:v>
                </c:pt>
                <c:pt idx="46">
                  <c:v>2414420</c:v>
                </c:pt>
                <c:pt idx="47">
                  <c:v>2414667</c:v>
                </c:pt>
                <c:pt idx="48">
                  <c:v>2721623</c:v>
                </c:pt>
                <c:pt idx="49">
                  <c:v>2769261</c:v>
                </c:pt>
                <c:pt idx="50">
                  <c:v>2800659</c:v>
                </c:pt>
                <c:pt idx="51">
                  <c:v>2914200</c:v>
                </c:pt>
                <c:pt idx="52">
                  <c:v>2928618</c:v>
                </c:pt>
                <c:pt idx="53">
                  <c:v>3011935</c:v>
                </c:pt>
                <c:pt idx="54">
                  <c:v>2979182</c:v>
                </c:pt>
                <c:pt idx="55">
                  <c:v>2731092</c:v>
                </c:pt>
                <c:pt idx="56">
                  <c:v>2821346</c:v>
                </c:pt>
                <c:pt idx="57">
                  <c:v>3055708</c:v>
                </c:pt>
                <c:pt idx="58">
                  <c:v>3099718</c:v>
                </c:pt>
                <c:pt idx="59">
                  <c:v>3056849</c:v>
                </c:pt>
                <c:pt idx="60">
                  <c:v>3228279</c:v>
                </c:pt>
                <c:pt idx="61">
                  <c:v>3094453</c:v>
                </c:pt>
                <c:pt idx="62">
                  <c:v>3039305</c:v>
                </c:pt>
                <c:pt idx="63">
                  <c:v>3099451</c:v>
                </c:pt>
                <c:pt idx="64">
                  <c:v>3113690</c:v>
                </c:pt>
                <c:pt idx="65">
                  <c:v>3202695</c:v>
                </c:pt>
                <c:pt idx="66">
                  <c:v>3093164</c:v>
                </c:pt>
                <c:pt idx="67">
                  <c:v>3062691</c:v>
                </c:pt>
                <c:pt idx="68">
                  <c:v>2843034</c:v>
                </c:pt>
                <c:pt idx="69">
                  <c:v>2910399</c:v>
                </c:pt>
                <c:pt idx="70">
                  <c:v>2929217</c:v>
                </c:pt>
                <c:pt idx="71">
                  <c:v>2922396</c:v>
                </c:pt>
                <c:pt idx="72">
                  <c:v>2343061</c:v>
                </c:pt>
                <c:pt idx="73">
                  <c:v>2251634</c:v>
                </c:pt>
                <c:pt idx="74">
                  <c:v>2177437</c:v>
                </c:pt>
                <c:pt idx="75">
                  <c:v>2161854</c:v>
                </c:pt>
                <c:pt idx="76">
                  <c:v>2057852</c:v>
                </c:pt>
                <c:pt idx="77">
                  <c:v>2066879</c:v>
                </c:pt>
                <c:pt idx="78">
                  <c:v>2072467</c:v>
                </c:pt>
                <c:pt idx="79">
                  <c:v>2087419</c:v>
                </c:pt>
                <c:pt idx="80">
                  <c:v>2087181</c:v>
                </c:pt>
                <c:pt idx="81">
                  <c:v>2039669</c:v>
                </c:pt>
                <c:pt idx="82">
                  <c:v>2010917</c:v>
                </c:pt>
                <c:pt idx="83">
                  <c:v>1981244</c:v>
                </c:pt>
                <c:pt idx="84">
                  <c:v>1947011</c:v>
                </c:pt>
                <c:pt idx="85">
                  <c:v>1949179</c:v>
                </c:pt>
                <c:pt idx="86">
                  <c:v>1758014</c:v>
                </c:pt>
                <c:pt idx="87">
                  <c:v>1718644</c:v>
                </c:pt>
                <c:pt idx="88">
                  <c:v>1601047</c:v>
                </c:pt>
                <c:pt idx="89">
                  <c:v>1608283</c:v>
                </c:pt>
                <c:pt idx="90">
                  <c:v>1528664</c:v>
                </c:pt>
                <c:pt idx="91">
                  <c:v>1471995</c:v>
                </c:pt>
                <c:pt idx="92">
                  <c:v>1399369</c:v>
                </c:pt>
                <c:pt idx="93">
                  <c:v>1479949</c:v>
                </c:pt>
                <c:pt idx="94">
                  <c:v>1402511</c:v>
                </c:pt>
                <c:pt idx="95">
                  <c:v>1402752</c:v>
                </c:pt>
                <c:pt idx="96">
                  <c:v>1295841</c:v>
                </c:pt>
                <c:pt idx="97">
                  <c:v>1367044</c:v>
                </c:pt>
                <c:pt idx="98">
                  <c:v>1392802</c:v>
                </c:pt>
                <c:pt idx="99">
                  <c:v>1405459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'8.3.CO_EMP_TEC_MOVIL'!$L$8</c:f>
              <c:strCache>
                <c:ptCount val="1"/>
                <c:pt idx="0">
                  <c:v>Claro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'8.3.CO_EMP_TEC_MOVIL'!$L$9:$L$108</c:f>
              <c:numCache>
                <c:formatCode>#,##0_ ;\-#,##0\ </c:formatCode>
                <c:ptCount val="100"/>
                <c:pt idx="0">
                  <c:v>130696</c:v>
                </c:pt>
                <c:pt idx="1">
                  <c:v>129017</c:v>
                </c:pt>
                <c:pt idx="2">
                  <c:v>138727</c:v>
                </c:pt>
                <c:pt idx="3">
                  <c:v>158570</c:v>
                </c:pt>
                <c:pt idx="4">
                  <c:v>179813</c:v>
                </c:pt>
                <c:pt idx="5">
                  <c:v>195030</c:v>
                </c:pt>
                <c:pt idx="6">
                  <c:v>212768</c:v>
                </c:pt>
                <c:pt idx="7">
                  <c:v>213863</c:v>
                </c:pt>
                <c:pt idx="8">
                  <c:v>228678</c:v>
                </c:pt>
                <c:pt idx="9">
                  <c:v>233018</c:v>
                </c:pt>
                <c:pt idx="10">
                  <c:v>250851</c:v>
                </c:pt>
                <c:pt idx="11">
                  <c:v>258662</c:v>
                </c:pt>
                <c:pt idx="12">
                  <c:v>275809</c:v>
                </c:pt>
                <c:pt idx="13">
                  <c:v>280238</c:v>
                </c:pt>
                <c:pt idx="14">
                  <c:v>255107</c:v>
                </c:pt>
                <c:pt idx="15">
                  <c:v>347047</c:v>
                </c:pt>
                <c:pt idx="16">
                  <c:v>367813</c:v>
                </c:pt>
                <c:pt idx="17">
                  <c:v>325579</c:v>
                </c:pt>
                <c:pt idx="18">
                  <c:v>316465</c:v>
                </c:pt>
                <c:pt idx="19">
                  <c:v>446910</c:v>
                </c:pt>
                <c:pt idx="20">
                  <c:v>480553</c:v>
                </c:pt>
                <c:pt idx="21">
                  <c:v>506128</c:v>
                </c:pt>
                <c:pt idx="22">
                  <c:v>456940</c:v>
                </c:pt>
                <c:pt idx="23">
                  <c:v>447214</c:v>
                </c:pt>
                <c:pt idx="24">
                  <c:v>693521</c:v>
                </c:pt>
                <c:pt idx="25">
                  <c:v>581004</c:v>
                </c:pt>
                <c:pt idx="26">
                  <c:v>607664</c:v>
                </c:pt>
                <c:pt idx="27">
                  <c:v>639753</c:v>
                </c:pt>
                <c:pt idx="28">
                  <c:v>640251</c:v>
                </c:pt>
                <c:pt idx="29">
                  <c:v>672557</c:v>
                </c:pt>
                <c:pt idx="30">
                  <c:v>686633</c:v>
                </c:pt>
                <c:pt idx="31">
                  <c:v>708633</c:v>
                </c:pt>
                <c:pt idx="32">
                  <c:v>743476</c:v>
                </c:pt>
                <c:pt idx="33">
                  <c:v>756811</c:v>
                </c:pt>
                <c:pt idx="34">
                  <c:v>805426</c:v>
                </c:pt>
                <c:pt idx="35">
                  <c:v>842025</c:v>
                </c:pt>
                <c:pt idx="36">
                  <c:v>1010313</c:v>
                </c:pt>
                <c:pt idx="37">
                  <c:v>999756</c:v>
                </c:pt>
                <c:pt idx="38">
                  <c:v>978357</c:v>
                </c:pt>
                <c:pt idx="39">
                  <c:v>990973</c:v>
                </c:pt>
                <c:pt idx="40">
                  <c:v>1002238</c:v>
                </c:pt>
                <c:pt idx="41">
                  <c:v>994346</c:v>
                </c:pt>
                <c:pt idx="42">
                  <c:v>932276</c:v>
                </c:pt>
                <c:pt idx="43">
                  <c:v>1000129</c:v>
                </c:pt>
                <c:pt idx="44">
                  <c:v>1029449</c:v>
                </c:pt>
                <c:pt idx="45">
                  <c:v>1041173</c:v>
                </c:pt>
                <c:pt idx="46">
                  <c:v>1065886</c:v>
                </c:pt>
                <c:pt idx="47">
                  <c:v>1085167</c:v>
                </c:pt>
                <c:pt idx="48">
                  <c:v>1205087</c:v>
                </c:pt>
                <c:pt idx="49">
                  <c:v>1221058</c:v>
                </c:pt>
                <c:pt idx="50">
                  <c:v>1197713</c:v>
                </c:pt>
                <c:pt idx="51">
                  <c:v>1285394</c:v>
                </c:pt>
                <c:pt idx="52">
                  <c:v>1344664</c:v>
                </c:pt>
                <c:pt idx="53">
                  <c:v>1571347</c:v>
                </c:pt>
                <c:pt idx="54">
                  <c:v>1613058</c:v>
                </c:pt>
                <c:pt idx="55">
                  <c:v>1734279</c:v>
                </c:pt>
                <c:pt idx="56">
                  <c:v>1686214</c:v>
                </c:pt>
                <c:pt idx="57">
                  <c:v>1819594</c:v>
                </c:pt>
                <c:pt idx="58">
                  <c:v>1835693</c:v>
                </c:pt>
                <c:pt idx="59">
                  <c:v>1958350</c:v>
                </c:pt>
                <c:pt idx="60">
                  <c:v>2072635</c:v>
                </c:pt>
                <c:pt idx="61">
                  <c:v>2151503</c:v>
                </c:pt>
                <c:pt idx="62">
                  <c:v>2171130</c:v>
                </c:pt>
                <c:pt idx="63">
                  <c:v>2313910</c:v>
                </c:pt>
                <c:pt idx="64">
                  <c:v>2395924</c:v>
                </c:pt>
                <c:pt idx="65">
                  <c:v>2388727</c:v>
                </c:pt>
                <c:pt idx="66">
                  <c:v>2333636</c:v>
                </c:pt>
                <c:pt idx="67">
                  <c:v>2473766</c:v>
                </c:pt>
                <c:pt idx="68">
                  <c:v>2506094</c:v>
                </c:pt>
                <c:pt idx="69">
                  <c:v>2501618</c:v>
                </c:pt>
                <c:pt idx="70">
                  <c:v>2494304</c:v>
                </c:pt>
                <c:pt idx="71">
                  <c:v>2400803</c:v>
                </c:pt>
                <c:pt idx="72">
                  <c:v>2563986</c:v>
                </c:pt>
                <c:pt idx="73">
                  <c:v>2536034</c:v>
                </c:pt>
                <c:pt idx="74">
                  <c:v>2414632</c:v>
                </c:pt>
                <c:pt idx="75">
                  <c:v>2387979</c:v>
                </c:pt>
                <c:pt idx="76">
                  <c:v>2253775</c:v>
                </c:pt>
                <c:pt idx="77">
                  <c:v>2271631</c:v>
                </c:pt>
                <c:pt idx="78">
                  <c:v>2166042</c:v>
                </c:pt>
                <c:pt idx="79">
                  <c:v>2138147</c:v>
                </c:pt>
                <c:pt idx="80">
                  <c:v>2122422</c:v>
                </c:pt>
                <c:pt idx="81">
                  <c:v>2054597</c:v>
                </c:pt>
                <c:pt idx="82">
                  <c:v>1974896</c:v>
                </c:pt>
                <c:pt idx="83">
                  <c:v>2101463</c:v>
                </c:pt>
                <c:pt idx="84">
                  <c:v>2005196</c:v>
                </c:pt>
                <c:pt idx="85">
                  <c:v>1906332</c:v>
                </c:pt>
                <c:pt idx="86">
                  <c:v>1802232</c:v>
                </c:pt>
                <c:pt idx="87">
                  <c:v>1728447</c:v>
                </c:pt>
                <c:pt idx="88">
                  <c:v>1658491</c:v>
                </c:pt>
                <c:pt idx="89">
                  <c:v>1599522</c:v>
                </c:pt>
                <c:pt idx="90">
                  <c:v>1489267</c:v>
                </c:pt>
                <c:pt idx="91">
                  <c:v>1415356</c:v>
                </c:pt>
                <c:pt idx="92">
                  <c:v>1578367</c:v>
                </c:pt>
                <c:pt idx="93">
                  <c:v>1546411</c:v>
                </c:pt>
                <c:pt idx="94">
                  <c:v>1355424</c:v>
                </c:pt>
                <c:pt idx="95">
                  <c:v>1349512</c:v>
                </c:pt>
                <c:pt idx="96">
                  <c:v>1418543</c:v>
                </c:pt>
                <c:pt idx="97">
                  <c:v>1133418</c:v>
                </c:pt>
                <c:pt idx="98">
                  <c:v>1193444</c:v>
                </c:pt>
                <c:pt idx="99">
                  <c:v>1183877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'8.3.CO_EMP_TEC_MOVIL'!$M$8</c:f>
              <c:strCache>
                <c:ptCount val="1"/>
                <c:pt idx="0">
                  <c:v>Entel PCS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'8.3.CO_EMP_TEC_MOVIL'!$M$9:$M$108</c:f>
              <c:numCache>
                <c:formatCode>#,##0_ ;\-#,##0\ </c:formatCode>
                <c:ptCount val="100"/>
                <c:pt idx="0">
                  <c:v>245321</c:v>
                </c:pt>
                <c:pt idx="1">
                  <c:v>263819</c:v>
                </c:pt>
                <c:pt idx="2">
                  <c:v>289714</c:v>
                </c:pt>
                <c:pt idx="3">
                  <c:v>331609</c:v>
                </c:pt>
                <c:pt idx="4">
                  <c:v>393946</c:v>
                </c:pt>
                <c:pt idx="5">
                  <c:v>440038</c:v>
                </c:pt>
                <c:pt idx="6">
                  <c:v>446437</c:v>
                </c:pt>
                <c:pt idx="7">
                  <c:v>459353</c:v>
                </c:pt>
                <c:pt idx="8">
                  <c:v>468670</c:v>
                </c:pt>
                <c:pt idx="9">
                  <c:v>496049</c:v>
                </c:pt>
                <c:pt idx="10">
                  <c:v>533854</c:v>
                </c:pt>
                <c:pt idx="11">
                  <c:v>564301</c:v>
                </c:pt>
                <c:pt idx="12">
                  <c:v>619172</c:v>
                </c:pt>
                <c:pt idx="13">
                  <c:v>659298</c:v>
                </c:pt>
                <c:pt idx="14">
                  <c:v>695900</c:v>
                </c:pt>
                <c:pt idx="15">
                  <c:v>738687</c:v>
                </c:pt>
                <c:pt idx="16">
                  <c:v>824395</c:v>
                </c:pt>
                <c:pt idx="17">
                  <c:v>895825</c:v>
                </c:pt>
                <c:pt idx="18">
                  <c:v>935840</c:v>
                </c:pt>
                <c:pt idx="19">
                  <c:v>972553</c:v>
                </c:pt>
                <c:pt idx="20">
                  <c:v>1010511</c:v>
                </c:pt>
                <c:pt idx="21">
                  <c:v>1028384</c:v>
                </c:pt>
                <c:pt idx="22">
                  <c:v>1117845</c:v>
                </c:pt>
                <c:pt idx="23">
                  <c:v>1124798</c:v>
                </c:pt>
                <c:pt idx="24">
                  <c:v>1194599</c:v>
                </c:pt>
                <c:pt idx="25">
                  <c:v>1413690</c:v>
                </c:pt>
                <c:pt idx="26">
                  <c:v>1450237</c:v>
                </c:pt>
                <c:pt idx="27">
                  <c:v>1499997</c:v>
                </c:pt>
                <c:pt idx="28">
                  <c:v>1593752</c:v>
                </c:pt>
                <c:pt idx="29">
                  <c:v>1648661</c:v>
                </c:pt>
                <c:pt idx="30">
                  <c:v>1683619</c:v>
                </c:pt>
                <c:pt idx="31">
                  <c:v>1746563</c:v>
                </c:pt>
                <c:pt idx="32">
                  <c:v>1816818</c:v>
                </c:pt>
                <c:pt idx="33">
                  <c:v>1854434</c:v>
                </c:pt>
                <c:pt idx="34">
                  <c:v>1823870</c:v>
                </c:pt>
                <c:pt idx="35">
                  <c:v>1845832</c:v>
                </c:pt>
                <c:pt idx="36">
                  <c:v>1856012</c:v>
                </c:pt>
                <c:pt idx="37">
                  <c:v>1930363</c:v>
                </c:pt>
                <c:pt idx="38">
                  <c:v>1997444</c:v>
                </c:pt>
                <c:pt idx="39">
                  <c:v>1980744</c:v>
                </c:pt>
                <c:pt idx="40">
                  <c:v>2036982</c:v>
                </c:pt>
                <c:pt idx="41">
                  <c:v>2069614</c:v>
                </c:pt>
                <c:pt idx="42">
                  <c:v>2099301</c:v>
                </c:pt>
                <c:pt idx="43">
                  <c:v>2123497</c:v>
                </c:pt>
                <c:pt idx="44">
                  <c:v>2151682</c:v>
                </c:pt>
                <c:pt idx="45">
                  <c:v>2164434</c:v>
                </c:pt>
                <c:pt idx="46">
                  <c:v>2150896</c:v>
                </c:pt>
                <c:pt idx="47">
                  <c:v>2126003</c:v>
                </c:pt>
                <c:pt idx="48">
                  <c:v>2126923</c:v>
                </c:pt>
                <c:pt idx="49">
                  <c:v>2311909</c:v>
                </c:pt>
                <c:pt idx="50">
                  <c:v>2331591</c:v>
                </c:pt>
                <c:pt idx="51">
                  <c:v>2461788</c:v>
                </c:pt>
                <c:pt idx="52">
                  <c:v>2561991</c:v>
                </c:pt>
                <c:pt idx="53">
                  <c:v>2652658</c:v>
                </c:pt>
                <c:pt idx="54">
                  <c:v>2683947</c:v>
                </c:pt>
                <c:pt idx="55">
                  <c:v>2731917</c:v>
                </c:pt>
                <c:pt idx="56">
                  <c:v>2781364</c:v>
                </c:pt>
                <c:pt idx="57">
                  <c:v>2839662</c:v>
                </c:pt>
                <c:pt idx="58">
                  <c:v>2903447</c:v>
                </c:pt>
                <c:pt idx="59">
                  <c:v>2859367</c:v>
                </c:pt>
                <c:pt idx="60">
                  <c:v>2875515</c:v>
                </c:pt>
                <c:pt idx="61">
                  <c:v>2818562</c:v>
                </c:pt>
                <c:pt idx="62">
                  <c:v>2922537</c:v>
                </c:pt>
                <c:pt idx="63">
                  <c:v>2749125</c:v>
                </c:pt>
                <c:pt idx="64">
                  <c:v>2731943</c:v>
                </c:pt>
                <c:pt idx="65">
                  <c:v>2671182</c:v>
                </c:pt>
                <c:pt idx="66">
                  <c:v>2608902</c:v>
                </c:pt>
                <c:pt idx="67">
                  <c:v>2713552</c:v>
                </c:pt>
                <c:pt idx="68">
                  <c:v>2710002</c:v>
                </c:pt>
                <c:pt idx="69">
                  <c:v>2702266</c:v>
                </c:pt>
                <c:pt idx="70">
                  <c:v>2466703</c:v>
                </c:pt>
                <c:pt idx="71">
                  <c:v>2313313</c:v>
                </c:pt>
                <c:pt idx="72">
                  <c:v>2329763</c:v>
                </c:pt>
                <c:pt idx="73">
                  <c:v>2336942</c:v>
                </c:pt>
                <c:pt idx="74">
                  <c:v>2339033</c:v>
                </c:pt>
                <c:pt idx="75">
                  <c:v>2342746</c:v>
                </c:pt>
                <c:pt idx="76">
                  <c:v>2278302</c:v>
                </c:pt>
                <c:pt idx="77">
                  <c:v>2281276</c:v>
                </c:pt>
                <c:pt idx="78">
                  <c:v>2366298</c:v>
                </c:pt>
                <c:pt idx="79">
                  <c:v>2469898</c:v>
                </c:pt>
                <c:pt idx="80">
                  <c:v>2520227</c:v>
                </c:pt>
                <c:pt idx="81">
                  <c:v>2552717</c:v>
                </c:pt>
                <c:pt idx="82">
                  <c:v>2452261</c:v>
                </c:pt>
                <c:pt idx="83">
                  <c:v>2328060</c:v>
                </c:pt>
                <c:pt idx="84">
                  <c:v>2136256</c:v>
                </c:pt>
                <c:pt idx="85">
                  <c:v>2133006</c:v>
                </c:pt>
                <c:pt idx="86">
                  <c:v>2175391</c:v>
                </c:pt>
                <c:pt idx="87">
                  <c:v>2103994</c:v>
                </c:pt>
                <c:pt idx="88">
                  <c:v>2057557</c:v>
                </c:pt>
                <c:pt idx="89">
                  <c:v>2013246</c:v>
                </c:pt>
                <c:pt idx="90">
                  <c:v>1957388</c:v>
                </c:pt>
                <c:pt idx="91">
                  <c:v>1966097</c:v>
                </c:pt>
                <c:pt idx="92">
                  <c:v>1999897</c:v>
                </c:pt>
                <c:pt idx="93">
                  <c:v>2026030</c:v>
                </c:pt>
                <c:pt idx="94">
                  <c:v>2063171</c:v>
                </c:pt>
                <c:pt idx="95">
                  <c:v>2263407</c:v>
                </c:pt>
                <c:pt idx="96">
                  <c:v>2134712</c:v>
                </c:pt>
                <c:pt idx="97">
                  <c:v>2100404</c:v>
                </c:pt>
                <c:pt idx="98">
                  <c:v>1644813</c:v>
                </c:pt>
                <c:pt idx="99">
                  <c:v>1618740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'8.3.CO_EMP_TEC_MOVIL'!$Q$8</c:f>
              <c:strCache>
                <c:ptCount val="1"/>
                <c:pt idx="0">
                  <c:v>WOM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'8.3.CO_EMP_TEC_MOVIL'!$Q$9:$Q$108</c:f>
              <c:numCache>
                <c:formatCode>#,##0_ ;\-#,##0\ </c:formatCode>
                <c:ptCount val="100"/>
                <c:pt idx="30">
                  <c:v>16767</c:v>
                </c:pt>
                <c:pt idx="31">
                  <c:v>30493</c:v>
                </c:pt>
                <c:pt idx="32">
                  <c:v>77949</c:v>
                </c:pt>
                <c:pt idx="33">
                  <c:v>82424</c:v>
                </c:pt>
                <c:pt idx="34">
                  <c:v>73952</c:v>
                </c:pt>
                <c:pt idx="35">
                  <c:v>87184</c:v>
                </c:pt>
                <c:pt idx="36">
                  <c:v>108116</c:v>
                </c:pt>
                <c:pt idx="37">
                  <c:v>98009</c:v>
                </c:pt>
                <c:pt idx="38">
                  <c:v>91990</c:v>
                </c:pt>
                <c:pt idx="39">
                  <c:v>111163</c:v>
                </c:pt>
                <c:pt idx="40">
                  <c:v>113220</c:v>
                </c:pt>
                <c:pt idx="41">
                  <c:v>117103</c:v>
                </c:pt>
                <c:pt idx="42">
                  <c:v>122563</c:v>
                </c:pt>
                <c:pt idx="43">
                  <c:v>119814</c:v>
                </c:pt>
                <c:pt idx="44">
                  <c:v>124451</c:v>
                </c:pt>
                <c:pt idx="45">
                  <c:v>117895</c:v>
                </c:pt>
                <c:pt idx="46">
                  <c:v>121082</c:v>
                </c:pt>
                <c:pt idx="47">
                  <c:v>126489</c:v>
                </c:pt>
                <c:pt idx="48">
                  <c:v>128611</c:v>
                </c:pt>
                <c:pt idx="49">
                  <c:v>143773</c:v>
                </c:pt>
                <c:pt idx="50">
                  <c:v>144953</c:v>
                </c:pt>
                <c:pt idx="51">
                  <c:v>147596</c:v>
                </c:pt>
                <c:pt idx="52">
                  <c:v>149596</c:v>
                </c:pt>
                <c:pt idx="53">
                  <c:v>153007</c:v>
                </c:pt>
                <c:pt idx="54">
                  <c:v>157482</c:v>
                </c:pt>
                <c:pt idx="55">
                  <c:v>164169</c:v>
                </c:pt>
                <c:pt idx="56">
                  <c:v>165126</c:v>
                </c:pt>
                <c:pt idx="57">
                  <c:v>166249</c:v>
                </c:pt>
                <c:pt idx="58">
                  <c:v>167860</c:v>
                </c:pt>
                <c:pt idx="59">
                  <c:v>161437</c:v>
                </c:pt>
                <c:pt idx="60">
                  <c:v>156848</c:v>
                </c:pt>
                <c:pt idx="61">
                  <c:v>133763</c:v>
                </c:pt>
                <c:pt idx="62">
                  <c:v>131010</c:v>
                </c:pt>
                <c:pt idx="63">
                  <c:v>131296</c:v>
                </c:pt>
                <c:pt idx="64">
                  <c:v>133465</c:v>
                </c:pt>
                <c:pt idx="65">
                  <c:v>142596</c:v>
                </c:pt>
                <c:pt idx="66">
                  <c:v>146658</c:v>
                </c:pt>
                <c:pt idx="67">
                  <c:v>186172</c:v>
                </c:pt>
                <c:pt idx="68">
                  <c:v>219768</c:v>
                </c:pt>
                <c:pt idx="69">
                  <c:v>226966</c:v>
                </c:pt>
                <c:pt idx="70">
                  <c:v>294139</c:v>
                </c:pt>
                <c:pt idx="71">
                  <c:v>314437</c:v>
                </c:pt>
                <c:pt idx="72">
                  <c:v>346310</c:v>
                </c:pt>
                <c:pt idx="73">
                  <c:v>367271</c:v>
                </c:pt>
                <c:pt idx="74">
                  <c:v>368977</c:v>
                </c:pt>
                <c:pt idx="75">
                  <c:v>376088</c:v>
                </c:pt>
                <c:pt idx="76">
                  <c:v>383658</c:v>
                </c:pt>
                <c:pt idx="77">
                  <c:v>400776</c:v>
                </c:pt>
                <c:pt idx="78">
                  <c:v>409113</c:v>
                </c:pt>
                <c:pt idx="79">
                  <c:v>432416</c:v>
                </c:pt>
                <c:pt idx="80">
                  <c:v>455076</c:v>
                </c:pt>
                <c:pt idx="81">
                  <c:v>459278</c:v>
                </c:pt>
                <c:pt idx="82">
                  <c:v>464760</c:v>
                </c:pt>
                <c:pt idx="83">
                  <c:v>466976</c:v>
                </c:pt>
                <c:pt idx="84">
                  <c:v>474752</c:v>
                </c:pt>
                <c:pt idx="85">
                  <c:v>466568</c:v>
                </c:pt>
                <c:pt idx="86">
                  <c:v>457506</c:v>
                </c:pt>
                <c:pt idx="87">
                  <c:v>467709</c:v>
                </c:pt>
                <c:pt idx="88">
                  <c:v>467562</c:v>
                </c:pt>
                <c:pt idx="89">
                  <c:v>471748</c:v>
                </c:pt>
                <c:pt idx="90">
                  <c:v>477065</c:v>
                </c:pt>
                <c:pt idx="91">
                  <c:v>471312</c:v>
                </c:pt>
                <c:pt idx="92">
                  <c:v>445274</c:v>
                </c:pt>
                <c:pt idx="93">
                  <c:v>474438</c:v>
                </c:pt>
                <c:pt idx="94">
                  <c:v>473481</c:v>
                </c:pt>
                <c:pt idx="95">
                  <c:v>465592</c:v>
                </c:pt>
                <c:pt idx="96">
                  <c:v>464576</c:v>
                </c:pt>
                <c:pt idx="97">
                  <c:v>461662</c:v>
                </c:pt>
                <c:pt idx="98">
                  <c:v>457152</c:v>
                </c:pt>
                <c:pt idx="99">
                  <c:v>462129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'8.3.CO_EMP_TEC_MOVIL'!$O$8</c:f>
              <c:strCache>
                <c:ptCount val="1"/>
                <c:pt idx="0">
                  <c:v>Virgin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'8.3.CO_EMP_TEC_MOVIL'!$O$9:$O$108</c:f>
              <c:numCache>
                <c:formatCode>#,##0_ ;\-#,##0\ </c:formatCode>
                <c:ptCount val="100"/>
                <c:pt idx="28">
                  <c:v>1877</c:v>
                </c:pt>
                <c:pt idx="29">
                  <c:v>7223</c:v>
                </c:pt>
                <c:pt idx="30">
                  <c:v>12356</c:v>
                </c:pt>
                <c:pt idx="31">
                  <c:v>17265</c:v>
                </c:pt>
                <c:pt idx="32">
                  <c:v>21982</c:v>
                </c:pt>
                <c:pt idx="33">
                  <c:v>25096</c:v>
                </c:pt>
                <c:pt idx="34">
                  <c:v>28094</c:v>
                </c:pt>
                <c:pt idx="35">
                  <c:v>30705</c:v>
                </c:pt>
                <c:pt idx="36">
                  <c:v>40466</c:v>
                </c:pt>
                <c:pt idx="37">
                  <c:v>41084</c:v>
                </c:pt>
                <c:pt idx="38">
                  <c:v>43126</c:v>
                </c:pt>
                <c:pt idx="39">
                  <c:v>44706</c:v>
                </c:pt>
                <c:pt idx="40">
                  <c:v>44986</c:v>
                </c:pt>
                <c:pt idx="41">
                  <c:v>47687</c:v>
                </c:pt>
                <c:pt idx="42">
                  <c:v>50470</c:v>
                </c:pt>
                <c:pt idx="43">
                  <c:v>55914</c:v>
                </c:pt>
                <c:pt idx="44">
                  <c:v>61210</c:v>
                </c:pt>
                <c:pt idx="45">
                  <c:v>65368</c:v>
                </c:pt>
                <c:pt idx="46">
                  <c:v>68750</c:v>
                </c:pt>
                <c:pt idx="47">
                  <c:v>68970</c:v>
                </c:pt>
                <c:pt idx="48">
                  <c:v>75784</c:v>
                </c:pt>
                <c:pt idx="49">
                  <c:v>78202</c:v>
                </c:pt>
                <c:pt idx="50">
                  <c:v>89190</c:v>
                </c:pt>
                <c:pt idx="51">
                  <c:v>88067</c:v>
                </c:pt>
                <c:pt idx="52">
                  <c:v>82143</c:v>
                </c:pt>
                <c:pt idx="53">
                  <c:v>84285</c:v>
                </c:pt>
                <c:pt idx="54">
                  <c:v>84105</c:v>
                </c:pt>
                <c:pt idx="55">
                  <c:v>86854</c:v>
                </c:pt>
                <c:pt idx="56">
                  <c:v>89540</c:v>
                </c:pt>
                <c:pt idx="57">
                  <c:v>91662</c:v>
                </c:pt>
                <c:pt idx="58">
                  <c:v>99434</c:v>
                </c:pt>
                <c:pt idx="59">
                  <c:v>107567</c:v>
                </c:pt>
                <c:pt idx="60">
                  <c:v>116163</c:v>
                </c:pt>
                <c:pt idx="61">
                  <c:v>118420</c:v>
                </c:pt>
                <c:pt idx="62">
                  <c:v>121987</c:v>
                </c:pt>
                <c:pt idx="63">
                  <c:v>125370</c:v>
                </c:pt>
                <c:pt idx="64">
                  <c:v>127192</c:v>
                </c:pt>
                <c:pt idx="65">
                  <c:v>128789</c:v>
                </c:pt>
                <c:pt idx="66">
                  <c:v>132759</c:v>
                </c:pt>
                <c:pt idx="67">
                  <c:v>140009</c:v>
                </c:pt>
                <c:pt idx="68">
                  <c:v>150154</c:v>
                </c:pt>
                <c:pt idx="69">
                  <c:v>156723</c:v>
                </c:pt>
                <c:pt idx="70">
                  <c:v>159177</c:v>
                </c:pt>
                <c:pt idx="71">
                  <c:v>159570</c:v>
                </c:pt>
                <c:pt idx="72">
                  <c:v>164445</c:v>
                </c:pt>
                <c:pt idx="73">
                  <c:v>171074</c:v>
                </c:pt>
                <c:pt idx="74">
                  <c:v>179026</c:v>
                </c:pt>
                <c:pt idx="75">
                  <c:v>183821</c:v>
                </c:pt>
                <c:pt idx="76">
                  <c:v>181743</c:v>
                </c:pt>
                <c:pt idx="77">
                  <c:v>183522</c:v>
                </c:pt>
                <c:pt idx="78">
                  <c:v>181953</c:v>
                </c:pt>
                <c:pt idx="79">
                  <c:v>180135</c:v>
                </c:pt>
                <c:pt idx="80">
                  <c:v>187244</c:v>
                </c:pt>
                <c:pt idx="81">
                  <c:v>184564</c:v>
                </c:pt>
                <c:pt idx="82">
                  <c:v>182723</c:v>
                </c:pt>
                <c:pt idx="83">
                  <c:v>180844</c:v>
                </c:pt>
                <c:pt idx="84">
                  <c:v>182102</c:v>
                </c:pt>
                <c:pt idx="85">
                  <c:v>173550</c:v>
                </c:pt>
                <c:pt idx="86">
                  <c:v>165122</c:v>
                </c:pt>
                <c:pt idx="87">
                  <c:v>163092</c:v>
                </c:pt>
                <c:pt idx="88">
                  <c:v>161026</c:v>
                </c:pt>
                <c:pt idx="89">
                  <c:v>159032</c:v>
                </c:pt>
                <c:pt idx="90">
                  <c:v>96658</c:v>
                </c:pt>
                <c:pt idx="91">
                  <c:v>102863</c:v>
                </c:pt>
                <c:pt idx="92">
                  <c:v>96660</c:v>
                </c:pt>
                <c:pt idx="93">
                  <c:v>91235</c:v>
                </c:pt>
                <c:pt idx="94">
                  <c:v>88597</c:v>
                </c:pt>
                <c:pt idx="95">
                  <c:v>84896</c:v>
                </c:pt>
                <c:pt idx="96">
                  <c:v>81586</c:v>
                </c:pt>
                <c:pt idx="97">
                  <c:v>78708</c:v>
                </c:pt>
                <c:pt idx="98">
                  <c:v>76581</c:v>
                </c:pt>
                <c:pt idx="99">
                  <c:v>73542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9936"/>
        <c:axId val="95367104"/>
      </c:lineChart>
      <c:catAx>
        <c:axId val="2099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5367104"/>
        <c:crosses val="autoZero"/>
        <c:auto val="1"/>
        <c:lblAlgn val="ctr"/>
        <c:lblOffset val="100"/>
        <c:noMultiLvlLbl val="0"/>
      </c:catAx>
      <c:valAx>
        <c:axId val="95367104"/>
        <c:scaling>
          <c:orientation val="minMax"/>
        </c:scaling>
        <c:delete val="0"/>
        <c:axPos val="l"/>
        <c:majorGridlines/>
        <c:numFmt formatCode="#,##0_ ;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0995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189122438953141"/>
          <c:y val="0.19639146732674678"/>
          <c:w val="0.13986553535782731"/>
          <c:h val="0.29289631478991957"/>
        </c:manualLayout>
      </c:layout>
      <c:overlay val="1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Conexiones 4G</a:t>
            </a:r>
          </a:p>
        </c:rich>
      </c:tx>
      <c:layout>
        <c:manualLayout>
          <c:xMode val="edge"/>
          <c:yMode val="edge"/>
          <c:x val="0.3689488476672288"/>
          <c:y val="5.11784511784511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87473903966596"/>
          <c:y val="4.9645390070921988E-2"/>
          <c:w val="0.84046093403251532"/>
          <c:h val="0.71276595744680848"/>
        </c:manualLayout>
      </c:layout>
      <c:lineChart>
        <c:grouping val="standard"/>
        <c:varyColors val="0"/>
        <c:ser>
          <c:idx val="0"/>
          <c:order val="0"/>
          <c:tx>
            <c:strRef>
              <c:f>'8.3.CO_EMP_TEC_MOVIL'!$X$8</c:f>
              <c:strCache>
                <c:ptCount val="1"/>
                <c:pt idx="0">
                  <c:v>Movistar</c:v>
                </c:pt>
              </c:strCache>
            </c:strRef>
          </c:tx>
          <c:marker>
            <c:symbol val="none"/>
          </c:marker>
          <c:cat>
            <c:multiLvlStrRef>
              <c:f>'8.3.CO_EMP_TEC_MOVIL'!$B$58:$C$108</c:f>
              <c:multiLvlStrCache>
                <c:ptCount val="5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'8.3.CO_EMP_TEC_MOVIL'!$X$58:$X$108</c:f>
              <c:numCache>
                <c:formatCode>#,##0_ ;\-#,##0\ </c:formatCode>
                <c:ptCount val="51"/>
                <c:pt idx="5">
                  <c:v>92988</c:v>
                </c:pt>
                <c:pt idx="6">
                  <c:v>110501</c:v>
                </c:pt>
                <c:pt idx="7">
                  <c:v>131148</c:v>
                </c:pt>
                <c:pt idx="8">
                  <c:v>151021</c:v>
                </c:pt>
                <c:pt idx="9">
                  <c:v>186794</c:v>
                </c:pt>
                <c:pt idx="10">
                  <c:v>209944</c:v>
                </c:pt>
                <c:pt idx="11">
                  <c:v>238989</c:v>
                </c:pt>
                <c:pt idx="12">
                  <c:v>270715</c:v>
                </c:pt>
                <c:pt idx="13">
                  <c:v>300800</c:v>
                </c:pt>
                <c:pt idx="14">
                  <c:v>332818</c:v>
                </c:pt>
                <c:pt idx="15">
                  <c:v>398553</c:v>
                </c:pt>
                <c:pt idx="16">
                  <c:v>409519</c:v>
                </c:pt>
                <c:pt idx="17">
                  <c:v>442789</c:v>
                </c:pt>
                <c:pt idx="18">
                  <c:v>471295</c:v>
                </c:pt>
                <c:pt idx="19">
                  <c:v>555868</c:v>
                </c:pt>
                <c:pt idx="20">
                  <c:v>643366</c:v>
                </c:pt>
                <c:pt idx="21">
                  <c:v>649197</c:v>
                </c:pt>
                <c:pt idx="22">
                  <c:v>647684</c:v>
                </c:pt>
                <c:pt idx="23">
                  <c:v>775922</c:v>
                </c:pt>
                <c:pt idx="24">
                  <c:v>815032</c:v>
                </c:pt>
                <c:pt idx="25">
                  <c:v>863487</c:v>
                </c:pt>
                <c:pt idx="26">
                  <c:v>918183</c:v>
                </c:pt>
                <c:pt idx="27">
                  <c:v>1057703</c:v>
                </c:pt>
                <c:pt idx="28">
                  <c:v>1174454</c:v>
                </c:pt>
                <c:pt idx="29">
                  <c:v>1263396</c:v>
                </c:pt>
                <c:pt idx="30">
                  <c:v>1373862</c:v>
                </c:pt>
                <c:pt idx="31">
                  <c:v>1514624</c:v>
                </c:pt>
                <c:pt idx="32">
                  <c:v>1621224</c:v>
                </c:pt>
                <c:pt idx="33">
                  <c:v>1717083</c:v>
                </c:pt>
                <c:pt idx="34">
                  <c:v>1805782</c:v>
                </c:pt>
                <c:pt idx="35">
                  <c:v>2006938</c:v>
                </c:pt>
                <c:pt idx="36">
                  <c:v>2002747</c:v>
                </c:pt>
                <c:pt idx="37">
                  <c:v>2253271</c:v>
                </c:pt>
                <c:pt idx="38">
                  <c:v>2359829</c:v>
                </c:pt>
                <c:pt idx="39">
                  <c:v>2443023</c:v>
                </c:pt>
                <c:pt idx="40">
                  <c:v>2458772</c:v>
                </c:pt>
                <c:pt idx="41">
                  <c:v>2621049</c:v>
                </c:pt>
                <c:pt idx="42">
                  <c:v>2765030</c:v>
                </c:pt>
                <c:pt idx="43">
                  <c:v>2890630</c:v>
                </c:pt>
                <c:pt idx="44">
                  <c:v>2775546</c:v>
                </c:pt>
                <c:pt idx="45">
                  <c:v>3076782</c:v>
                </c:pt>
                <c:pt idx="46">
                  <c:v>3102566</c:v>
                </c:pt>
                <c:pt idx="47">
                  <c:v>3365964</c:v>
                </c:pt>
                <c:pt idx="48">
                  <c:v>3182639</c:v>
                </c:pt>
                <c:pt idx="49">
                  <c:v>3240958</c:v>
                </c:pt>
                <c:pt idx="50">
                  <c:v>3267922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'8.3.CO_EMP_TEC_MOVIL'!$Y$8</c:f>
              <c:strCache>
                <c:ptCount val="1"/>
                <c:pt idx="0">
                  <c:v>Claro</c:v>
                </c:pt>
              </c:strCache>
            </c:strRef>
          </c:tx>
          <c:marker>
            <c:symbol val="none"/>
          </c:marker>
          <c:cat>
            <c:multiLvlStrRef>
              <c:f>'8.3.CO_EMP_TEC_MOVIL'!$B$58:$C$108</c:f>
              <c:multiLvlStrCache>
                <c:ptCount val="5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'8.3.CO_EMP_TEC_MOVIL'!$Y$58:$Y$108</c:f>
              <c:numCache>
                <c:formatCode>#,##0_ ;\-#,##0\ </c:formatCode>
                <c:ptCount val="51"/>
                <c:pt idx="0">
                  <c:v>6485</c:v>
                </c:pt>
                <c:pt idx="1">
                  <c:v>8170</c:v>
                </c:pt>
                <c:pt idx="2">
                  <c:v>9829</c:v>
                </c:pt>
                <c:pt idx="3">
                  <c:v>29536</c:v>
                </c:pt>
                <c:pt idx="4">
                  <c:v>14407</c:v>
                </c:pt>
                <c:pt idx="5">
                  <c:v>14787</c:v>
                </c:pt>
                <c:pt idx="6">
                  <c:v>24342</c:v>
                </c:pt>
                <c:pt idx="7">
                  <c:v>38420</c:v>
                </c:pt>
                <c:pt idx="8">
                  <c:v>51878</c:v>
                </c:pt>
                <c:pt idx="9">
                  <c:v>49081</c:v>
                </c:pt>
                <c:pt idx="10">
                  <c:v>76182</c:v>
                </c:pt>
                <c:pt idx="11">
                  <c:v>76108</c:v>
                </c:pt>
                <c:pt idx="12">
                  <c:v>93968</c:v>
                </c:pt>
                <c:pt idx="13">
                  <c:v>105071</c:v>
                </c:pt>
                <c:pt idx="14">
                  <c:v>111661</c:v>
                </c:pt>
                <c:pt idx="15">
                  <c:v>120125</c:v>
                </c:pt>
                <c:pt idx="16">
                  <c:v>131510</c:v>
                </c:pt>
                <c:pt idx="17">
                  <c:v>143338</c:v>
                </c:pt>
                <c:pt idx="18">
                  <c:v>162103</c:v>
                </c:pt>
                <c:pt idx="19">
                  <c:v>170005</c:v>
                </c:pt>
                <c:pt idx="20">
                  <c:v>188639</c:v>
                </c:pt>
                <c:pt idx="21">
                  <c:v>240538</c:v>
                </c:pt>
                <c:pt idx="22">
                  <c:v>255133</c:v>
                </c:pt>
                <c:pt idx="23">
                  <c:v>327583</c:v>
                </c:pt>
                <c:pt idx="24">
                  <c:v>384624</c:v>
                </c:pt>
                <c:pt idx="25">
                  <c:v>437723</c:v>
                </c:pt>
                <c:pt idx="26">
                  <c:v>528524</c:v>
                </c:pt>
                <c:pt idx="27">
                  <c:v>602447</c:v>
                </c:pt>
                <c:pt idx="28">
                  <c:v>666143</c:v>
                </c:pt>
                <c:pt idx="29">
                  <c:v>710948</c:v>
                </c:pt>
                <c:pt idx="30">
                  <c:v>778755</c:v>
                </c:pt>
                <c:pt idx="31">
                  <c:v>862518</c:v>
                </c:pt>
                <c:pt idx="32">
                  <c:v>925079</c:v>
                </c:pt>
                <c:pt idx="33">
                  <c:v>984845</c:v>
                </c:pt>
                <c:pt idx="34">
                  <c:v>1124638</c:v>
                </c:pt>
                <c:pt idx="35">
                  <c:v>1182868</c:v>
                </c:pt>
                <c:pt idx="36">
                  <c:v>1270331</c:v>
                </c:pt>
                <c:pt idx="37">
                  <c:v>1292148</c:v>
                </c:pt>
                <c:pt idx="38">
                  <c:v>1399926</c:v>
                </c:pt>
                <c:pt idx="39">
                  <c:v>1460908</c:v>
                </c:pt>
                <c:pt idx="40">
                  <c:v>1536055</c:v>
                </c:pt>
                <c:pt idx="41">
                  <c:v>1571554</c:v>
                </c:pt>
                <c:pt idx="42">
                  <c:v>1631253</c:v>
                </c:pt>
                <c:pt idx="43">
                  <c:v>1666005</c:v>
                </c:pt>
                <c:pt idx="44">
                  <c:v>1646873</c:v>
                </c:pt>
                <c:pt idx="45">
                  <c:v>1894746</c:v>
                </c:pt>
                <c:pt idx="46">
                  <c:v>1975016</c:v>
                </c:pt>
                <c:pt idx="47">
                  <c:v>2064361</c:v>
                </c:pt>
                <c:pt idx="48">
                  <c:v>2301946</c:v>
                </c:pt>
                <c:pt idx="49">
                  <c:v>2470963</c:v>
                </c:pt>
                <c:pt idx="50">
                  <c:v>2532965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'8.3.CO_EMP_TEC_MOVIL'!$Z$8</c:f>
              <c:strCache>
                <c:ptCount val="1"/>
                <c:pt idx="0">
                  <c:v>Entel PCS</c:v>
                </c:pt>
              </c:strCache>
            </c:strRef>
          </c:tx>
          <c:marker>
            <c:symbol val="none"/>
          </c:marker>
          <c:cat>
            <c:multiLvlStrRef>
              <c:f>'8.3.CO_EMP_TEC_MOVIL'!$B$58:$C$108</c:f>
              <c:multiLvlStrCache>
                <c:ptCount val="5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'8.3.CO_EMP_TEC_MOVIL'!$Z$58:$Z$108</c:f>
              <c:numCache>
                <c:formatCode>#,##0_ ;\-#,##0\ </c:formatCode>
                <c:ptCount val="51"/>
                <c:pt idx="5">
                  <c:v>76607</c:v>
                </c:pt>
                <c:pt idx="6">
                  <c:v>85600</c:v>
                </c:pt>
                <c:pt idx="7">
                  <c:v>100598</c:v>
                </c:pt>
                <c:pt idx="8">
                  <c:v>142497</c:v>
                </c:pt>
                <c:pt idx="9">
                  <c:v>165774</c:v>
                </c:pt>
                <c:pt idx="10">
                  <c:v>214609</c:v>
                </c:pt>
                <c:pt idx="11">
                  <c:v>230313</c:v>
                </c:pt>
                <c:pt idx="12">
                  <c:v>266629</c:v>
                </c:pt>
                <c:pt idx="13">
                  <c:v>287565</c:v>
                </c:pt>
                <c:pt idx="14">
                  <c:v>443573</c:v>
                </c:pt>
                <c:pt idx="15">
                  <c:v>439616</c:v>
                </c:pt>
                <c:pt idx="16">
                  <c:v>485838</c:v>
                </c:pt>
                <c:pt idx="17">
                  <c:v>516612</c:v>
                </c:pt>
                <c:pt idx="18">
                  <c:v>548194</c:v>
                </c:pt>
                <c:pt idx="19">
                  <c:v>578357</c:v>
                </c:pt>
                <c:pt idx="20">
                  <c:v>640675</c:v>
                </c:pt>
                <c:pt idx="21">
                  <c:v>849894</c:v>
                </c:pt>
                <c:pt idx="22">
                  <c:v>951100</c:v>
                </c:pt>
                <c:pt idx="23">
                  <c:v>1048365</c:v>
                </c:pt>
                <c:pt idx="24">
                  <c:v>1125835</c:v>
                </c:pt>
                <c:pt idx="25">
                  <c:v>1205470</c:v>
                </c:pt>
                <c:pt idx="26">
                  <c:v>1223744</c:v>
                </c:pt>
                <c:pt idx="27">
                  <c:v>1310762</c:v>
                </c:pt>
                <c:pt idx="28">
                  <c:v>1349864</c:v>
                </c:pt>
                <c:pt idx="29">
                  <c:v>1489988</c:v>
                </c:pt>
                <c:pt idx="30">
                  <c:v>1554842</c:v>
                </c:pt>
                <c:pt idx="31">
                  <c:v>1605280</c:v>
                </c:pt>
                <c:pt idx="32">
                  <c:v>1644550</c:v>
                </c:pt>
                <c:pt idx="33">
                  <c:v>1688086</c:v>
                </c:pt>
                <c:pt idx="34">
                  <c:v>1772663</c:v>
                </c:pt>
                <c:pt idx="35">
                  <c:v>2022281</c:v>
                </c:pt>
                <c:pt idx="36">
                  <c:v>2086735</c:v>
                </c:pt>
                <c:pt idx="37">
                  <c:v>2176405</c:v>
                </c:pt>
                <c:pt idx="38">
                  <c:v>2303204</c:v>
                </c:pt>
                <c:pt idx="39">
                  <c:v>2385624</c:v>
                </c:pt>
                <c:pt idx="40">
                  <c:v>2448655</c:v>
                </c:pt>
                <c:pt idx="41">
                  <c:v>2514089</c:v>
                </c:pt>
                <c:pt idx="42">
                  <c:v>2623566</c:v>
                </c:pt>
                <c:pt idx="43">
                  <c:v>2720985</c:v>
                </c:pt>
                <c:pt idx="44">
                  <c:v>2787490</c:v>
                </c:pt>
                <c:pt idx="45">
                  <c:v>2898249</c:v>
                </c:pt>
                <c:pt idx="46">
                  <c:v>2996435</c:v>
                </c:pt>
                <c:pt idx="47">
                  <c:v>3132982</c:v>
                </c:pt>
                <c:pt idx="48">
                  <c:v>3171277</c:v>
                </c:pt>
                <c:pt idx="49">
                  <c:v>3640303</c:v>
                </c:pt>
                <c:pt idx="50">
                  <c:v>3761773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'8.3.CO_EMP_TEC_MOVIL'!$AD$8</c:f>
              <c:strCache>
                <c:ptCount val="1"/>
                <c:pt idx="0">
                  <c:v>WOM</c:v>
                </c:pt>
              </c:strCache>
            </c:strRef>
          </c:tx>
          <c:marker>
            <c:symbol val="none"/>
          </c:marker>
          <c:cat>
            <c:multiLvlStrRef>
              <c:f>'8.3.CO_EMP_TEC_MOVIL'!$B$58:$C$108</c:f>
              <c:multiLvlStrCache>
                <c:ptCount val="5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'8.3.CO_EMP_TEC_MOVIL'!$AD$58:$AD$108</c:f>
              <c:numCache>
                <c:formatCode>#,##0_ ;\-#,##0\ </c:formatCode>
                <c:ptCount val="51"/>
                <c:pt idx="22">
                  <c:v>115866</c:v>
                </c:pt>
                <c:pt idx="23">
                  <c:v>177140</c:v>
                </c:pt>
                <c:pt idx="24">
                  <c:v>226191</c:v>
                </c:pt>
                <c:pt idx="25">
                  <c:v>264638</c:v>
                </c:pt>
                <c:pt idx="26">
                  <c:v>313385</c:v>
                </c:pt>
                <c:pt idx="27">
                  <c:v>365876</c:v>
                </c:pt>
                <c:pt idx="28">
                  <c:v>424464</c:v>
                </c:pt>
                <c:pt idx="29">
                  <c:v>494848</c:v>
                </c:pt>
                <c:pt idx="30">
                  <c:v>569429</c:v>
                </c:pt>
                <c:pt idx="31">
                  <c:v>657266</c:v>
                </c:pt>
                <c:pt idx="32">
                  <c:v>715826</c:v>
                </c:pt>
                <c:pt idx="33">
                  <c:v>776887</c:v>
                </c:pt>
                <c:pt idx="34">
                  <c:v>842710</c:v>
                </c:pt>
                <c:pt idx="35">
                  <c:v>980949</c:v>
                </c:pt>
                <c:pt idx="36">
                  <c:v>1044044</c:v>
                </c:pt>
                <c:pt idx="37">
                  <c:v>1094921</c:v>
                </c:pt>
                <c:pt idx="38">
                  <c:v>1196828</c:v>
                </c:pt>
                <c:pt idx="39">
                  <c:v>1257869</c:v>
                </c:pt>
                <c:pt idx="40">
                  <c:v>1354846</c:v>
                </c:pt>
                <c:pt idx="41">
                  <c:v>1429847</c:v>
                </c:pt>
                <c:pt idx="42">
                  <c:v>1531296</c:v>
                </c:pt>
                <c:pt idx="43">
                  <c:v>1564767</c:v>
                </c:pt>
                <c:pt idx="44">
                  <c:v>1657799</c:v>
                </c:pt>
                <c:pt idx="45">
                  <c:v>1719645</c:v>
                </c:pt>
                <c:pt idx="46">
                  <c:v>1784621</c:v>
                </c:pt>
                <c:pt idx="47">
                  <c:v>1958351</c:v>
                </c:pt>
                <c:pt idx="48">
                  <c:v>2021776</c:v>
                </c:pt>
                <c:pt idx="49">
                  <c:v>2050900</c:v>
                </c:pt>
                <c:pt idx="50">
                  <c:v>2147965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8224"/>
        <c:axId val="95369408"/>
      </c:lineChart>
      <c:catAx>
        <c:axId val="2102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5369408"/>
        <c:crosses val="autoZero"/>
        <c:auto val="1"/>
        <c:lblAlgn val="ctr"/>
        <c:lblOffset val="100"/>
        <c:noMultiLvlLbl val="0"/>
      </c:catAx>
      <c:valAx>
        <c:axId val="95369408"/>
        <c:scaling>
          <c:orientation val="minMax"/>
        </c:scaling>
        <c:delete val="0"/>
        <c:axPos val="l"/>
        <c:majorGridlines/>
        <c:numFmt formatCode="#,##0_ ;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1022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887265135699372"/>
          <c:y val="0.25059213343012976"/>
          <c:w val="0.13986553535782731"/>
          <c:h val="0.2588712339101325"/>
        </c:manualLayout>
      </c:layout>
      <c:overlay val="1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Conexiones 3G+4G</a:t>
            </a:r>
          </a:p>
        </c:rich>
      </c:tx>
      <c:layout>
        <c:manualLayout>
          <c:xMode val="edge"/>
          <c:yMode val="edge"/>
          <c:x val="0.3689488476672288"/>
          <c:y val="5.11784511784511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87473903966596"/>
          <c:y val="4.9645390070921988E-2"/>
          <c:w val="0.84046093403251532"/>
          <c:h val="0.71276595744680848"/>
        </c:manualLayout>
      </c:layout>
      <c:lineChart>
        <c:grouping val="standard"/>
        <c:varyColors val="0"/>
        <c:ser>
          <c:idx val="0"/>
          <c:order val="0"/>
          <c:tx>
            <c:strRef>
              <c:f>'8.3.CO_EMP_TEC_MOVIL'!$AK$8</c:f>
              <c:strCache>
                <c:ptCount val="1"/>
                <c:pt idx="0">
                  <c:v>Movistar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'8.3.CO_EMP_TEC_MOVIL'!$AK$9:$AK$108</c:f>
              <c:numCache>
                <c:formatCode>#,##0_ ;\-#,##0\ </c:formatCode>
                <c:ptCount val="100"/>
                <c:pt idx="0">
                  <c:v>262770</c:v>
                </c:pt>
                <c:pt idx="1">
                  <c:v>337122</c:v>
                </c:pt>
                <c:pt idx="2">
                  <c:v>352516</c:v>
                </c:pt>
                <c:pt idx="3">
                  <c:v>369838</c:v>
                </c:pt>
                <c:pt idx="4">
                  <c:v>390359</c:v>
                </c:pt>
                <c:pt idx="5">
                  <c:v>380872</c:v>
                </c:pt>
                <c:pt idx="6">
                  <c:v>394412</c:v>
                </c:pt>
                <c:pt idx="7">
                  <c:v>417906</c:v>
                </c:pt>
                <c:pt idx="8">
                  <c:v>436062</c:v>
                </c:pt>
                <c:pt idx="9">
                  <c:v>455829</c:v>
                </c:pt>
                <c:pt idx="10">
                  <c:v>481172</c:v>
                </c:pt>
                <c:pt idx="11">
                  <c:v>508196</c:v>
                </c:pt>
                <c:pt idx="12">
                  <c:v>550694</c:v>
                </c:pt>
                <c:pt idx="13">
                  <c:v>841439</c:v>
                </c:pt>
                <c:pt idx="14">
                  <c:v>829664</c:v>
                </c:pt>
                <c:pt idx="15">
                  <c:v>832481</c:v>
                </c:pt>
                <c:pt idx="16">
                  <c:v>827411</c:v>
                </c:pt>
                <c:pt idx="17">
                  <c:v>890497</c:v>
                </c:pt>
                <c:pt idx="18">
                  <c:v>988883</c:v>
                </c:pt>
                <c:pt idx="19">
                  <c:v>1024601</c:v>
                </c:pt>
                <c:pt idx="20">
                  <c:v>1105877</c:v>
                </c:pt>
                <c:pt idx="21">
                  <c:v>1145118</c:v>
                </c:pt>
                <c:pt idx="22">
                  <c:v>1189614</c:v>
                </c:pt>
                <c:pt idx="23">
                  <c:v>1172774</c:v>
                </c:pt>
                <c:pt idx="24">
                  <c:v>1266875</c:v>
                </c:pt>
                <c:pt idx="25">
                  <c:v>1279083</c:v>
                </c:pt>
                <c:pt idx="26">
                  <c:v>1295653</c:v>
                </c:pt>
                <c:pt idx="27">
                  <c:v>1479713</c:v>
                </c:pt>
                <c:pt idx="28">
                  <c:v>1457949</c:v>
                </c:pt>
                <c:pt idx="29">
                  <c:v>1506764</c:v>
                </c:pt>
                <c:pt idx="30">
                  <c:v>1546225</c:v>
                </c:pt>
                <c:pt idx="31">
                  <c:v>1608843</c:v>
                </c:pt>
                <c:pt idx="32">
                  <c:v>1649554</c:v>
                </c:pt>
                <c:pt idx="33">
                  <c:v>1646046</c:v>
                </c:pt>
                <c:pt idx="34">
                  <c:v>1713606</c:v>
                </c:pt>
                <c:pt idx="35">
                  <c:v>1719504</c:v>
                </c:pt>
                <c:pt idx="36">
                  <c:v>1905372</c:v>
                </c:pt>
                <c:pt idx="37">
                  <c:v>1914548</c:v>
                </c:pt>
                <c:pt idx="38">
                  <c:v>1921873</c:v>
                </c:pt>
                <c:pt idx="39">
                  <c:v>2082027</c:v>
                </c:pt>
                <c:pt idx="40">
                  <c:v>2117286</c:v>
                </c:pt>
                <c:pt idx="41">
                  <c:v>2185443</c:v>
                </c:pt>
                <c:pt idx="42">
                  <c:v>2188373</c:v>
                </c:pt>
                <c:pt idx="43">
                  <c:v>2260223</c:v>
                </c:pt>
                <c:pt idx="44">
                  <c:v>2254564</c:v>
                </c:pt>
                <c:pt idx="45">
                  <c:v>2200772</c:v>
                </c:pt>
                <c:pt idx="46">
                  <c:v>2414420</c:v>
                </c:pt>
                <c:pt idx="47">
                  <c:v>2414667</c:v>
                </c:pt>
                <c:pt idx="48">
                  <c:v>2721623</c:v>
                </c:pt>
                <c:pt idx="49">
                  <c:v>2769261</c:v>
                </c:pt>
                <c:pt idx="50">
                  <c:v>2800659</c:v>
                </c:pt>
                <c:pt idx="51">
                  <c:v>2914200</c:v>
                </c:pt>
                <c:pt idx="52">
                  <c:v>2928618</c:v>
                </c:pt>
                <c:pt idx="53">
                  <c:v>3011935</c:v>
                </c:pt>
                <c:pt idx="54">
                  <c:v>3072170</c:v>
                </c:pt>
                <c:pt idx="55">
                  <c:v>2841593</c:v>
                </c:pt>
                <c:pt idx="56">
                  <c:v>2952494</c:v>
                </c:pt>
                <c:pt idx="57">
                  <c:v>3206729</c:v>
                </c:pt>
                <c:pt idx="58">
                  <c:v>3286512</c:v>
                </c:pt>
                <c:pt idx="59">
                  <c:v>3266793</c:v>
                </c:pt>
                <c:pt idx="60">
                  <c:v>3467268</c:v>
                </c:pt>
                <c:pt idx="61">
                  <c:v>3365168</c:v>
                </c:pt>
                <c:pt idx="62">
                  <c:v>3340105</c:v>
                </c:pt>
                <c:pt idx="63">
                  <c:v>3432269</c:v>
                </c:pt>
                <c:pt idx="64">
                  <c:v>3512243</c:v>
                </c:pt>
                <c:pt idx="65">
                  <c:v>3612214</c:v>
                </c:pt>
                <c:pt idx="66">
                  <c:v>3535953</c:v>
                </c:pt>
                <c:pt idx="67">
                  <c:v>3533986</c:v>
                </c:pt>
                <c:pt idx="68">
                  <c:v>3398902</c:v>
                </c:pt>
                <c:pt idx="69">
                  <c:v>3553765</c:v>
                </c:pt>
                <c:pt idx="70">
                  <c:v>3578414</c:v>
                </c:pt>
                <c:pt idx="71">
                  <c:v>3570080</c:v>
                </c:pt>
                <c:pt idx="72">
                  <c:v>3118983</c:v>
                </c:pt>
                <c:pt idx="73">
                  <c:v>3066666</c:v>
                </c:pt>
                <c:pt idx="74">
                  <c:v>3040924</c:v>
                </c:pt>
                <c:pt idx="75">
                  <c:v>3080037</c:v>
                </c:pt>
                <c:pt idx="76">
                  <c:v>3115555</c:v>
                </c:pt>
                <c:pt idx="77">
                  <c:v>3241333</c:v>
                </c:pt>
                <c:pt idx="78">
                  <c:v>3335863</c:v>
                </c:pt>
                <c:pt idx="79">
                  <c:v>3461281</c:v>
                </c:pt>
                <c:pt idx="80">
                  <c:v>3601805</c:v>
                </c:pt>
                <c:pt idx="81">
                  <c:v>3660893</c:v>
                </c:pt>
                <c:pt idx="82">
                  <c:v>3728000</c:v>
                </c:pt>
                <c:pt idx="83">
                  <c:v>3787026</c:v>
                </c:pt>
                <c:pt idx="84">
                  <c:v>3953949</c:v>
                </c:pt>
                <c:pt idx="85">
                  <c:v>3951926</c:v>
                </c:pt>
                <c:pt idx="86">
                  <c:v>4011285</c:v>
                </c:pt>
                <c:pt idx="87">
                  <c:v>4078473</c:v>
                </c:pt>
                <c:pt idx="88">
                  <c:v>4044070</c:v>
                </c:pt>
                <c:pt idx="89">
                  <c:v>4067055</c:v>
                </c:pt>
                <c:pt idx="90">
                  <c:v>4149713</c:v>
                </c:pt>
                <c:pt idx="91">
                  <c:v>4237025</c:v>
                </c:pt>
                <c:pt idx="92">
                  <c:v>4289999</c:v>
                </c:pt>
                <c:pt idx="93">
                  <c:v>4255495</c:v>
                </c:pt>
                <c:pt idx="94">
                  <c:v>4479293</c:v>
                </c:pt>
                <c:pt idx="95">
                  <c:v>4505318</c:v>
                </c:pt>
                <c:pt idx="96">
                  <c:v>4661805</c:v>
                </c:pt>
                <c:pt idx="97">
                  <c:v>4549683</c:v>
                </c:pt>
                <c:pt idx="98">
                  <c:v>4633760</c:v>
                </c:pt>
                <c:pt idx="99">
                  <c:v>4673381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'8.3.CO_EMP_TEC_MOVIL'!$AL$8</c:f>
              <c:strCache>
                <c:ptCount val="1"/>
                <c:pt idx="0">
                  <c:v>Claro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'8.3.CO_EMP_TEC_MOVIL'!$AL$9:$AL$108</c:f>
              <c:numCache>
                <c:formatCode>#,##0_ ;\-#,##0\ </c:formatCode>
                <c:ptCount val="100"/>
                <c:pt idx="0">
                  <c:v>130696</c:v>
                </c:pt>
                <c:pt idx="1">
                  <c:v>129017</c:v>
                </c:pt>
                <c:pt idx="2">
                  <c:v>138727</c:v>
                </c:pt>
                <c:pt idx="3">
                  <c:v>158570</c:v>
                </c:pt>
                <c:pt idx="4">
                  <c:v>179813</c:v>
                </c:pt>
                <c:pt idx="5">
                  <c:v>195030</c:v>
                </c:pt>
                <c:pt idx="6">
                  <c:v>212768</c:v>
                </c:pt>
                <c:pt idx="7">
                  <c:v>213863</c:v>
                </c:pt>
                <c:pt idx="8">
                  <c:v>228678</c:v>
                </c:pt>
                <c:pt idx="9">
                  <c:v>233018</c:v>
                </c:pt>
                <c:pt idx="10">
                  <c:v>250851</c:v>
                </c:pt>
                <c:pt idx="11">
                  <c:v>258662</c:v>
                </c:pt>
                <c:pt idx="12">
                  <c:v>275809</c:v>
                </c:pt>
                <c:pt idx="13">
                  <c:v>280238</c:v>
                </c:pt>
                <c:pt idx="14">
                  <c:v>255107</c:v>
                </c:pt>
                <c:pt idx="15">
                  <c:v>347047</c:v>
                </c:pt>
                <c:pt idx="16">
                  <c:v>367813</c:v>
                </c:pt>
                <c:pt idx="17">
                  <c:v>325579</c:v>
                </c:pt>
                <c:pt idx="18">
                  <c:v>316465</c:v>
                </c:pt>
                <c:pt idx="19">
                  <c:v>446910</c:v>
                </c:pt>
                <c:pt idx="20">
                  <c:v>480553</c:v>
                </c:pt>
                <c:pt idx="21">
                  <c:v>506128</c:v>
                </c:pt>
                <c:pt idx="22">
                  <c:v>456940</c:v>
                </c:pt>
                <c:pt idx="23">
                  <c:v>447214</c:v>
                </c:pt>
                <c:pt idx="24">
                  <c:v>693521</c:v>
                </c:pt>
                <c:pt idx="25">
                  <c:v>581004</c:v>
                </c:pt>
                <c:pt idx="26">
                  <c:v>607664</c:v>
                </c:pt>
                <c:pt idx="27">
                  <c:v>639753</c:v>
                </c:pt>
                <c:pt idx="28">
                  <c:v>640251</c:v>
                </c:pt>
                <c:pt idx="29">
                  <c:v>672557</c:v>
                </c:pt>
                <c:pt idx="30">
                  <c:v>686633</c:v>
                </c:pt>
                <c:pt idx="31">
                  <c:v>708633</c:v>
                </c:pt>
                <c:pt idx="32">
                  <c:v>743476</c:v>
                </c:pt>
                <c:pt idx="33">
                  <c:v>756811</c:v>
                </c:pt>
                <c:pt idx="34">
                  <c:v>805426</c:v>
                </c:pt>
                <c:pt idx="35">
                  <c:v>842025</c:v>
                </c:pt>
                <c:pt idx="36">
                  <c:v>1010313</c:v>
                </c:pt>
                <c:pt idx="37">
                  <c:v>999756</c:v>
                </c:pt>
                <c:pt idx="38">
                  <c:v>978357</c:v>
                </c:pt>
                <c:pt idx="39">
                  <c:v>990973</c:v>
                </c:pt>
                <c:pt idx="40">
                  <c:v>1002238</c:v>
                </c:pt>
                <c:pt idx="41">
                  <c:v>994346</c:v>
                </c:pt>
                <c:pt idx="42">
                  <c:v>932276</c:v>
                </c:pt>
                <c:pt idx="43">
                  <c:v>1000129</c:v>
                </c:pt>
                <c:pt idx="44">
                  <c:v>1029449</c:v>
                </c:pt>
                <c:pt idx="45">
                  <c:v>1041173</c:v>
                </c:pt>
                <c:pt idx="46">
                  <c:v>1065886</c:v>
                </c:pt>
                <c:pt idx="47">
                  <c:v>1085167</c:v>
                </c:pt>
                <c:pt idx="48">
                  <c:v>1205087</c:v>
                </c:pt>
                <c:pt idx="49">
                  <c:v>1227543</c:v>
                </c:pt>
                <c:pt idx="50">
                  <c:v>1205883</c:v>
                </c:pt>
                <c:pt idx="51">
                  <c:v>1295223</c:v>
                </c:pt>
                <c:pt idx="52">
                  <c:v>1374200</c:v>
                </c:pt>
                <c:pt idx="53">
                  <c:v>1585754</c:v>
                </c:pt>
                <c:pt idx="54">
                  <c:v>1627845</c:v>
                </c:pt>
                <c:pt idx="55">
                  <c:v>1758621</c:v>
                </c:pt>
                <c:pt idx="56">
                  <c:v>1724634</c:v>
                </c:pt>
                <c:pt idx="57">
                  <c:v>1871472</c:v>
                </c:pt>
                <c:pt idx="58">
                  <c:v>1884774</c:v>
                </c:pt>
                <c:pt idx="59">
                  <c:v>2034532</c:v>
                </c:pt>
                <c:pt idx="60">
                  <c:v>2148743</c:v>
                </c:pt>
                <c:pt idx="61">
                  <c:v>2245471</c:v>
                </c:pt>
                <c:pt idx="62">
                  <c:v>2276201</c:v>
                </c:pt>
                <c:pt idx="63">
                  <c:v>2425571</c:v>
                </c:pt>
                <c:pt idx="64">
                  <c:v>2516049</c:v>
                </c:pt>
                <c:pt idx="65">
                  <c:v>2520237</c:v>
                </c:pt>
                <c:pt idx="66">
                  <c:v>2476974</c:v>
                </c:pt>
                <c:pt idx="67">
                  <c:v>2635869</c:v>
                </c:pt>
                <c:pt idx="68">
                  <c:v>2676099</c:v>
                </c:pt>
                <c:pt idx="69">
                  <c:v>2690257</c:v>
                </c:pt>
                <c:pt idx="70">
                  <c:v>2734842</c:v>
                </c:pt>
                <c:pt idx="71">
                  <c:v>2655936</c:v>
                </c:pt>
                <c:pt idx="72">
                  <c:v>2891569</c:v>
                </c:pt>
                <c:pt idx="73">
                  <c:v>2920658</c:v>
                </c:pt>
                <c:pt idx="74">
                  <c:v>2852355</c:v>
                </c:pt>
                <c:pt idx="75">
                  <c:v>2916503</c:v>
                </c:pt>
                <c:pt idx="76">
                  <c:v>2856222</c:v>
                </c:pt>
                <c:pt idx="77">
                  <c:v>2937774</c:v>
                </c:pt>
                <c:pt idx="78">
                  <c:v>2876990</c:v>
                </c:pt>
                <c:pt idx="79">
                  <c:v>2916902</c:v>
                </c:pt>
                <c:pt idx="80">
                  <c:v>2984940</c:v>
                </c:pt>
                <c:pt idx="81">
                  <c:v>2979676</c:v>
                </c:pt>
                <c:pt idx="82">
                  <c:v>2959741</c:v>
                </c:pt>
                <c:pt idx="83">
                  <c:v>3226101</c:v>
                </c:pt>
                <c:pt idx="84">
                  <c:v>3188064</c:v>
                </c:pt>
                <c:pt idx="85">
                  <c:v>3176663</c:v>
                </c:pt>
                <c:pt idx="86">
                  <c:v>3094380</c:v>
                </c:pt>
                <c:pt idx="87">
                  <c:v>3128373</c:v>
                </c:pt>
                <c:pt idx="88">
                  <c:v>3119399</c:v>
                </c:pt>
                <c:pt idx="89">
                  <c:v>3135577</c:v>
                </c:pt>
                <c:pt idx="90">
                  <c:v>3060821</c:v>
                </c:pt>
                <c:pt idx="91">
                  <c:v>3046609</c:v>
                </c:pt>
                <c:pt idx="92">
                  <c:v>3244372</c:v>
                </c:pt>
                <c:pt idx="93">
                  <c:v>3193284</c:v>
                </c:pt>
                <c:pt idx="94">
                  <c:v>3250170</c:v>
                </c:pt>
                <c:pt idx="95">
                  <c:v>3324528</c:v>
                </c:pt>
                <c:pt idx="96">
                  <c:v>3482904</c:v>
                </c:pt>
                <c:pt idx="97">
                  <c:v>3435364</c:v>
                </c:pt>
                <c:pt idx="98">
                  <c:v>3664407</c:v>
                </c:pt>
                <c:pt idx="99">
                  <c:v>3716842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'8.3.CO_EMP_TEC_MOVIL'!$AM$8</c:f>
              <c:strCache>
                <c:ptCount val="1"/>
                <c:pt idx="0">
                  <c:v>Entel PCS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'8.3.CO_EMP_TEC_MOVIL'!$AM$9:$AM$108</c:f>
              <c:numCache>
                <c:formatCode>#,##0_ ;\-#,##0\ </c:formatCode>
                <c:ptCount val="100"/>
                <c:pt idx="0">
                  <c:v>245321</c:v>
                </c:pt>
                <c:pt idx="1">
                  <c:v>263819</c:v>
                </c:pt>
                <c:pt idx="2">
                  <c:v>289714</c:v>
                </c:pt>
                <c:pt idx="3">
                  <c:v>331609</c:v>
                </c:pt>
                <c:pt idx="4">
                  <c:v>393946</c:v>
                </c:pt>
                <c:pt idx="5">
                  <c:v>440038</c:v>
                </c:pt>
                <c:pt idx="6">
                  <c:v>446437</c:v>
                </c:pt>
                <c:pt idx="7">
                  <c:v>459353</c:v>
                </c:pt>
                <c:pt idx="8">
                  <c:v>468670</c:v>
                </c:pt>
                <c:pt idx="9">
                  <c:v>496049</c:v>
                </c:pt>
                <c:pt idx="10">
                  <c:v>533854</c:v>
                </c:pt>
                <c:pt idx="11">
                  <c:v>564301</c:v>
                </c:pt>
                <c:pt idx="12">
                  <c:v>619172</c:v>
                </c:pt>
                <c:pt idx="13">
                  <c:v>659298</c:v>
                </c:pt>
                <c:pt idx="14">
                  <c:v>695900</c:v>
                </c:pt>
                <c:pt idx="15">
                  <c:v>738687</c:v>
                </c:pt>
                <c:pt idx="16">
                  <c:v>824395</c:v>
                </c:pt>
                <c:pt idx="17">
                  <c:v>895825</c:v>
                </c:pt>
                <c:pt idx="18">
                  <c:v>935840</c:v>
                </c:pt>
                <c:pt idx="19">
                  <c:v>972553</c:v>
                </c:pt>
                <c:pt idx="20">
                  <c:v>1010511</c:v>
                </c:pt>
                <c:pt idx="21">
                  <c:v>1028384</c:v>
                </c:pt>
                <c:pt idx="22">
                  <c:v>1117845</c:v>
                </c:pt>
                <c:pt idx="23">
                  <c:v>1124798</c:v>
                </c:pt>
                <c:pt idx="24">
                  <c:v>1194599</c:v>
                </c:pt>
                <c:pt idx="25">
                  <c:v>1413690</c:v>
                </c:pt>
                <c:pt idx="26">
                  <c:v>1450237</c:v>
                </c:pt>
                <c:pt idx="27">
                  <c:v>1499997</c:v>
                </c:pt>
                <c:pt idx="28">
                  <c:v>1593752</c:v>
                </c:pt>
                <c:pt idx="29">
                  <c:v>1648661</c:v>
                </c:pt>
                <c:pt idx="30">
                  <c:v>1683619</c:v>
                </c:pt>
                <c:pt idx="31">
                  <c:v>1746563</c:v>
                </c:pt>
                <c:pt idx="32">
                  <c:v>1816818</c:v>
                </c:pt>
                <c:pt idx="33">
                  <c:v>1854434</c:v>
                </c:pt>
                <c:pt idx="34">
                  <c:v>1823870</c:v>
                </c:pt>
                <c:pt idx="35">
                  <c:v>1845832</c:v>
                </c:pt>
                <c:pt idx="36">
                  <c:v>1856012</c:v>
                </c:pt>
                <c:pt idx="37">
                  <c:v>1930363</c:v>
                </c:pt>
                <c:pt idx="38">
                  <c:v>1997444</c:v>
                </c:pt>
                <c:pt idx="39">
                  <c:v>1980744</c:v>
                </c:pt>
                <c:pt idx="40">
                  <c:v>2036982</c:v>
                </c:pt>
                <c:pt idx="41">
                  <c:v>2069614</c:v>
                </c:pt>
                <c:pt idx="42">
                  <c:v>2099301</c:v>
                </c:pt>
                <c:pt idx="43">
                  <c:v>2123497</c:v>
                </c:pt>
                <c:pt idx="44">
                  <c:v>2151682</c:v>
                </c:pt>
                <c:pt idx="45">
                  <c:v>2164434</c:v>
                </c:pt>
                <c:pt idx="46">
                  <c:v>2150896</c:v>
                </c:pt>
                <c:pt idx="47">
                  <c:v>2126003</c:v>
                </c:pt>
                <c:pt idx="48">
                  <c:v>2126923</c:v>
                </c:pt>
                <c:pt idx="49">
                  <c:v>2311909</c:v>
                </c:pt>
                <c:pt idx="50">
                  <c:v>2331591</c:v>
                </c:pt>
                <c:pt idx="51">
                  <c:v>2461788</c:v>
                </c:pt>
                <c:pt idx="52">
                  <c:v>2561991</c:v>
                </c:pt>
                <c:pt idx="53">
                  <c:v>2652658</c:v>
                </c:pt>
                <c:pt idx="54">
                  <c:v>2760554</c:v>
                </c:pt>
                <c:pt idx="55">
                  <c:v>2817517</c:v>
                </c:pt>
                <c:pt idx="56">
                  <c:v>2881962</c:v>
                </c:pt>
                <c:pt idx="57">
                  <c:v>2982159</c:v>
                </c:pt>
                <c:pt idx="58">
                  <c:v>3069221</c:v>
                </c:pt>
                <c:pt idx="59">
                  <c:v>3073976</c:v>
                </c:pt>
                <c:pt idx="60">
                  <c:v>3105828</c:v>
                </c:pt>
                <c:pt idx="61">
                  <c:v>3085191</c:v>
                </c:pt>
                <c:pt idx="62">
                  <c:v>3210102</c:v>
                </c:pt>
                <c:pt idx="63">
                  <c:v>3192698</c:v>
                </c:pt>
                <c:pt idx="64">
                  <c:v>3171559</c:v>
                </c:pt>
                <c:pt idx="65">
                  <c:v>3157020</c:v>
                </c:pt>
                <c:pt idx="66">
                  <c:v>3125514</c:v>
                </c:pt>
                <c:pt idx="67">
                  <c:v>3261746</c:v>
                </c:pt>
                <c:pt idx="68">
                  <c:v>3288359</c:v>
                </c:pt>
                <c:pt idx="69">
                  <c:v>3342941</c:v>
                </c:pt>
                <c:pt idx="70">
                  <c:v>3316597</c:v>
                </c:pt>
                <c:pt idx="71">
                  <c:v>3264413</c:v>
                </c:pt>
                <c:pt idx="72">
                  <c:v>3378128</c:v>
                </c:pt>
                <c:pt idx="73">
                  <c:v>3462777</c:v>
                </c:pt>
                <c:pt idx="74">
                  <c:v>3544503</c:v>
                </c:pt>
                <c:pt idx="75">
                  <c:v>3566490</c:v>
                </c:pt>
                <c:pt idx="76">
                  <c:v>3589064</c:v>
                </c:pt>
                <c:pt idx="77">
                  <c:v>3631140</c:v>
                </c:pt>
                <c:pt idx="78">
                  <c:v>3856286</c:v>
                </c:pt>
                <c:pt idx="79">
                  <c:v>4024740</c:v>
                </c:pt>
                <c:pt idx="80">
                  <c:v>4125507</c:v>
                </c:pt>
                <c:pt idx="81">
                  <c:v>4197267</c:v>
                </c:pt>
                <c:pt idx="82">
                  <c:v>4140347</c:v>
                </c:pt>
                <c:pt idx="83">
                  <c:v>4100723</c:v>
                </c:pt>
                <c:pt idx="84">
                  <c:v>4158537</c:v>
                </c:pt>
                <c:pt idx="85">
                  <c:v>4219741</c:v>
                </c:pt>
                <c:pt idx="86">
                  <c:v>4351796</c:v>
                </c:pt>
                <c:pt idx="87">
                  <c:v>4407198</c:v>
                </c:pt>
                <c:pt idx="88">
                  <c:v>4443181</c:v>
                </c:pt>
                <c:pt idx="89">
                  <c:v>4461901</c:v>
                </c:pt>
                <c:pt idx="90">
                  <c:v>4471477</c:v>
                </c:pt>
                <c:pt idx="91">
                  <c:v>4589663</c:v>
                </c:pt>
                <c:pt idx="92">
                  <c:v>4720882</c:v>
                </c:pt>
                <c:pt idx="93">
                  <c:v>4813520</c:v>
                </c:pt>
                <c:pt idx="94">
                  <c:v>4961420</c:v>
                </c:pt>
                <c:pt idx="95">
                  <c:v>5259842</c:v>
                </c:pt>
                <c:pt idx="96">
                  <c:v>5267694</c:v>
                </c:pt>
                <c:pt idx="97">
                  <c:v>5271681</c:v>
                </c:pt>
                <c:pt idx="98">
                  <c:v>5285116</c:v>
                </c:pt>
                <c:pt idx="99">
                  <c:v>5380513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'8.3.CO_EMP_TEC_MOVIL'!$AQ$8</c:f>
              <c:strCache>
                <c:ptCount val="1"/>
                <c:pt idx="0">
                  <c:v>WOM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'8.3.CO_EMP_TEC_MOVIL'!$AQ$9:$AQ$108</c:f>
              <c:numCache>
                <c:formatCode>#,##0_ ;\-#,##0\ </c:formatCode>
                <c:ptCount val="100"/>
                <c:pt idx="30">
                  <c:v>16767</c:v>
                </c:pt>
                <c:pt idx="31">
                  <c:v>30493</c:v>
                </c:pt>
                <c:pt idx="32">
                  <c:v>77949</c:v>
                </c:pt>
                <c:pt idx="33">
                  <c:v>82424</c:v>
                </c:pt>
                <c:pt idx="34">
                  <c:v>73952</c:v>
                </c:pt>
                <c:pt idx="35">
                  <c:v>87184</c:v>
                </c:pt>
                <c:pt idx="36">
                  <c:v>108116</c:v>
                </c:pt>
                <c:pt idx="37">
                  <c:v>98009</c:v>
                </c:pt>
                <c:pt idx="38">
                  <c:v>91990</c:v>
                </c:pt>
                <c:pt idx="39">
                  <c:v>111163</c:v>
                </c:pt>
                <c:pt idx="40">
                  <c:v>113220</c:v>
                </c:pt>
                <c:pt idx="41">
                  <c:v>117103</c:v>
                </c:pt>
                <c:pt idx="42">
                  <c:v>122563</c:v>
                </c:pt>
                <c:pt idx="43">
                  <c:v>119814</c:v>
                </c:pt>
                <c:pt idx="44">
                  <c:v>124451</c:v>
                </c:pt>
                <c:pt idx="45">
                  <c:v>117895</c:v>
                </c:pt>
                <c:pt idx="46">
                  <c:v>121082</c:v>
                </c:pt>
                <c:pt idx="47">
                  <c:v>126489</c:v>
                </c:pt>
                <c:pt idx="48">
                  <c:v>128611</c:v>
                </c:pt>
                <c:pt idx="49">
                  <c:v>143773</c:v>
                </c:pt>
                <c:pt idx="50">
                  <c:v>144953</c:v>
                </c:pt>
                <c:pt idx="51">
                  <c:v>147596</c:v>
                </c:pt>
                <c:pt idx="52">
                  <c:v>149596</c:v>
                </c:pt>
                <c:pt idx="53">
                  <c:v>153007</c:v>
                </c:pt>
                <c:pt idx="54">
                  <c:v>157482</c:v>
                </c:pt>
                <c:pt idx="55">
                  <c:v>164169</c:v>
                </c:pt>
                <c:pt idx="56">
                  <c:v>165126</c:v>
                </c:pt>
                <c:pt idx="57">
                  <c:v>166249</c:v>
                </c:pt>
                <c:pt idx="58">
                  <c:v>167860</c:v>
                </c:pt>
                <c:pt idx="59">
                  <c:v>161437</c:v>
                </c:pt>
                <c:pt idx="60">
                  <c:v>156848</c:v>
                </c:pt>
                <c:pt idx="61">
                  <c:v>133763</c:v>
                </c:pt>
                <c:pt idx="62">
                  <c:v>131010</c:v>
                </c:pt>
                <c:pt idx="63">
                  <c:v>131296</c:v>
                </c:pt>
                <c:pt idx="64">
                  <c:v>133465</c:v>
                </c:pt>
                <c:pt idx="65">
                  <c:v>142596</c:v>
                </c:pt>
                <c:pt idx="66">
                  <c:v>146658</c:v>
                </c:pt>
                <c:pt idx="67">
                  <c:v>186172</c:v>
                </c:pt>
                <c:pt idx="68">
                  <c:v>219768</c:v>
                </c:pt>
                <c:pt idx="69">
                  <c:v>226966</c:v>
                </c:pt>
                <c:pt idx="70">
                  <c:v>294139</c:v>
                </c:pt>
                <c:pt idx="71">
                  <c:v>430303</c:v>
                </c:pt>
                <c:pt idx="72">
                  <c:v>523450</c:v>
                </c:pt>
                <c:pt idx="73">
                  <c:v>593462</c:v>
                </c:pt>
                <c:pt idx="74">
                  <c:v>633615</c:v>
                </c:pt>
                <c:pt idx="75">
                  <c:v>689473</c:v>
                </c:pt>
                <c:pt idx="76">
                  <c:v>749534</c:v>
                </c:pt>
                <c:pt idx="77">
                  <c:v>825240</c:v>
                </c:pt>
                <c:pt idx="78">
                  <c:v>903961</c:v>
                </c:pt>
                <c:pt idx="79">
                  <c:v>1001845</c:v>
                </c:pt>
                <c:pt idx="80">
                  <c:v>1112342</c:v>
                </c:pt>
                <c:pt idx="81">
                  <c:v>1175104</c:v>
                </c:pt>
                <c:pt idx="82">
                  <c:v>1241647</c:v>
                </c:pt>
                <c:pt idx="83">
                  <c:v>1309686</c:v>
                </c:pt>
                <c:pt idx="84">
                  <c:v>1455701</c:v>
                </c:pt>
                <c:pt idx="85">
                  <c:v>1510612</c:v>
                </c:pt>
                <c:pt idx="86">
                  <c:v>1552427</c:v>
                </c:pt>
                <c:pt idx="87">
                  <c:v>1664537</c:v>
                </c:pt>
                <c:pt idx="88">
                  <c:v>1725431</c:v>
                </c:pt>
                <c:pt idx="89">
                  <c:v>1826594</c:v>
                </c:pt>
                <c:pt idx="90">
                  <c:v>1906912</c:v>
                </c:pt>
                <c:pt idx="91">
                  <c:v>2002608</c:v>
                </c:pt>
                <c:pt idx="92">
                  <c:v>2010041</c:v>
                </c:pt>
                <c:pt idx="93">
                  <c:v>2132237</c:v>
                </c:pt>
                <c:pt idx="94">
                  <c:v>2193126</c:v>
                </c:pt>
                <c:pt idx="95">
                  <c:v>2250213</c:v>
                </c:pt>
                <c:pt idx="96">
                  <c:v>2422927</c:v>
                </c:pt>
                <c:pt idx="97">
                  <c:v>2483438</c:v>
                </c:pt>
                <c:pt idx="98">
                  <c:v>2508052</c:v>
                </c:pt>
                <c:pt idx="99">
                  <c:v>2610094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'8.3.CO_EMP_TEC_MOVIL'!$AO$8</c:f>
              <c:strCache>
                <c:ptCount val="1"/>
                <c:pt idx="0">
                  <c:v>Virgin</c:v>
                </c:pt>
              </c:strCache>
            </c:strRef>
          </c:tx>
          <c:marker>
            <c:symbol val="none"/>
          </c:marker>
          <c:cat>
            <c:multiLvlStrRef>
              <c:f>'8.3.CO_EMP_TEC_MOVIL'!$B$9:$C$108</c:f>
              <c:multiLvlStrCache>
                <c:ptCount val="100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</c:lvl>
              </c:multiLvlStrCache>
            </c:multiLvlStrRef>
          </c:cat>
          <c:val>
            <c:numRef>
              <c:f>'8.3.CO_EMP_TEC_MOVIL'!$AO$9:$AO$108</c:f>
              <c:numCache>
                <c:formatCode>#,##0_ ;\-#,##0\ </c:formatCode>
                <c:ptCount val="100"/>
                <c:pt idx="28">
                  <c:v>1877</c:v>
                </c:pt>
                <c:pt idx="29">
                  <c:v>7223</c:v>
                </c:pt>
                <c:pt idx="30">
                  <c:v>12356</c:v>
                </c:pt>
                <c:pt idx="31">
                  <c:v>17265</c:v>
                </c:pt>
                <c:pt idx="32">
                  <c:v>21982</c:v>
                </c:pt>
                <c:pt idx="33">
                  <c:v>25096</c:v>
                </c:pt>
                <c:pt idx="34">
                  <c:v>28094</c:v>
                </c:pt>
                <c:pt idx="35">
                  <c:v>30705</c:v>
                </c:pt>
                <c:pt idx="36">
                  <c:v>40466</c:v>
                </c:pt>
                <c:pt idx="37">
                  <c:v>41084</c:v>
                </c:pt>
                <c:pt idx="38">
                  <c:v>43126</c:v>
                </c:pt>
                <c:pt idx="39">
                  <c:v>44706</c:v>
                </c:pt>
                <c:pt idx="40">
                  <c:v>44986</c:v>
                </c:pt>
                <c:pt idx="41">
                  <c:v>47687</c:v>
                </c:pt>
                <c:pt idx="42">
                  <c:v>50470</c:v>
                </c:pt>
                <c:pt idx="43">
                  <c:v>55914</c:v>
                </c:pt>
                <c:pt idx="44">
                  <c:v>61210</c:v>
                </c:pt>
                <c:pt idx="45">
                  <c:v>65368</c:v>
                </c:pt>
                <c:pt idx="46">
                  <c:v>68750</c:v>
                </c:pt>
                <c:pt idx="47">
                  <c:v>68970</c:v>
                </c:pt>
                <c:pt idx="48">
                  <c:v>75784</c:v>
                </c:pt>
                <c:pt idx="49">
                  <c:v>78202</c:v>
                </c:pt>
                <c:pt idx="50">
                  <c:v>89190</c:v>
                </c:pt>
                <c:pt idx="51">
                  <c:v>88067</c:v>
                </c:pt>
                <c:pt idx="52">
                  <c:v>82143</c:v>
                </c:pt>
                <c:pt idx="53">
                  <c:v>84285</c:v>
                </c:pt>
                <c:pt idx="54">
                  <c:v>84105</c:v>
                </c:pt>
                <c:pt idx="55">
                  <c:v>86854</c:v>
                </c:pt>
                <c:pt idx="56">
                  <c:v>89540</c:v>
                </c:pt>
                <c:pt idx="57">
                  <c:v>91662</c:v>
                </c:pt>
                <c:pt idx="58">
                  <c:v>99434</c:v>
                </c:pt>
                <c:pt idx="59">
                  <c:v>107567</c:v>
                </c:pt>
                <c:pt idx="60">
                  <c:v>116163</c:v>
                </c:pt>
                <c:pt idx="61">
                  <c:v>118420</c:v>
                </c:pt>
                <c:pt idx="62">
                  <c:v>121987</c:v>
                </c:pt>
                <c:pt idx="63">
                  <c:v>125370</c:v>
                </c:pt>
                <c:pt idx="64">
                  <c:v>127192</c:v>
                </c:pt>
                <c:pt idx="65">
                  <c:v>128789</c:v>
                </c:pt>
                <c:pt idx="66">
                  <c:v>132759</c:v>
                </c:pt>
                <c:pt idx="67">
                  <c:v>140009</c:v>
                </c:pt>
                <c:pt idx="68">
                  <c:v>150154</c:v>
                </c:pt>
                <c:pt idx="69">
                  <c:v>156723</c:v>
                </c:pt>
                <c:pt idx="70">
                  <c:v>159177</c:v>
                </c:pt>
                <c:pt idx="71">
                  <c:v>159570</c:v>
                </c:pt>
                <c:pt idx="72">
                  <c:v>164445</c:v>
                </c:pt>
                <c:pt idx="73">
                  <c:v>171074</c:v>
                </c:pt>
                <c:pt idx="74">
                  <c:v>179026</c:v>
                </c:pt>
                <c:pt idx="75">
                  <c:v>183821</c:v>
                </c:pt>
                <c:pt idx="76">
                  <c:v>181743</c:v>
                </c:pt>
                <c:pt idx="77">
                  <c:v>183522</c:v>
                </c:pt>
                <c:pt idx="78">
                  <c:v>181953</c:v>
                </c:pt>
                <c:pt idx="79">
                  <c:v>180135</c:v>
                </c:pt>
                <c:pt idx="80">
                  <c:v>187244</c:v>
                </c:pt>
                <c:pt idx="81">
                  <c:v>184564</c:v>
                </c:pt>
                <c:pt idx="82">
                  <c:v>182723</c:v>
                </c:pt>
                <c:pt idx="83">
                  <c:v>180844</c:v>
                </c:pt>
                <c:pt idx="84">
                  <c:v>182102</c:v>
                </c:pt>
                <c:pt idx="85">
                  <c:v>173550</c:v>
                </c:pt>
                <c:pt idx="86">
                  <c:v>165122</c:v>
                </c:pt>
                <c:pt idx="87">
                  <c:v>163092</c:v>
                </c:pt>
                <c:pt idx="88">
                  <c:v>161026</c:v>
                </c:pt>
                <c:pt idx="89">
                  <c:v>159032</c:v>
                </c:pt>
                <c:pt idx="90">
                  <c:v>153340</c:v>
                </c:pt>
                <c:pt idx="91">
                  <c:v>167575</c:v>
                </c:pt>
                <c:pt idx="92">
                  <c:v>162798</c:v>
                </c:pt>
                <c:pt idx="93">
                  <c:v>156478</c:v>
                </c:pt>
                <c:pt idx="94">
                  <c:v>156033</c:v>
                </c:pt>
                <c:pt idx="95">
                  <c:v>154758</c:v>
                </c:pt>
                <c:pt idx="96">
                  <c:v>156859</c:v>
                </c:pt>
                <c:pt idx="97">
                  <c:v>156058</c:v>
                </c:pt>
                <c:pt idx="98">
                  <c:v>155906</c:v>
                </c:pt>
                <c:pt idx="99">
                  <c:v>154637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9760"/>
        <c:axId val="208814656"/>
      </c:lineChart>
      <c:catAx>
        <c:axId val="2102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08814656"/>
        <c:crosses val="autoZero"/>
        <c:auto val="1"/>
        <c:lblAlgn val="ctr"/>
        <c:lblOffset val="100"/>
        <c:noMultiLvlLbl val="0"/>
      </c:catAx>
      <c:valAx>
        <c:axId val="208814656"/>
        <c:scaling>
          <c:orientation val="minMax"/>
        </c:scaling>
        <c:delete val="0"/>
        <c:axPos val="l"/>
        <c:majorGridlines/>
        <c:numFmt formatCode="#,##0_ ;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1022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189122438953141"/>
          <c:y val="0.19639146732674678"/>
          <c:w val="0.13986553535782731"/>
          <c:h val="0.29289631478991957"/>
        </c:manualLayout>
      </c:layout>
      <c:overlay val="1"/>
      <c:spPr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latin typeface="+mn-lt"/>
                <a:cs typeface="Arial" panose="020B0604020202020204" pitchFamily="34" charset="0"/>
              </a:rPr>
              <a:t>Conexiones Móviles por Dispositivo 3G+4G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100" b="1">
                <a:latin typeface="+mn-lt"/>
                <a:cs typeface="Arial" panose="020B0604020202020204" pitchFamily="34" charset="0"/>
              </a:rPr>
              <a:t>(Mar.2018)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4927646544181983"/>
                  <c:y val="6.597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100699912510936"/>
                  <c:y val="8.9120370370370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'8.7.CO_TEC_TER_MOVIL'!$AA$8:$AC$8</c:f>
              <c:strCache>
                <c:ptCount val="3"/>
                <c:pt idx="0">
                  <c:v>Smartphones (Navegación en Móvil)</c:v>
                </c:pt>
                <c:pt idx="1">
                  <c:v>BAM (USB)</c:v>
                </c:pt>
                <c:pt idx="2">
                  <c:v>Machine To Machine</c:v>
                </c:pt>
              </c:strCache>
            </c:strRef>
          </c:cat>
          <c:val>
            <c:numRef>
              <c:f>'8.7.CO_TEC_TER_MOVIL'!$AA$69:$AC$69</c:f>
              <c:numCache>
                <c:formatCode>#,##0_ ;\-#,##0\ </c:formatCode>
                <c:ptCount val="3"/>
                <c:pt idx="0">
                  <c:v>15731229</c:v>
                </c:pt>
                <c:pt idx="1">
                  <c:v>783869</c:v>
                </c:pt>
                <c:pt idx="2">
                  <c:v>343539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40266039661708952"/>
          <c:w val="0.22777777777777777"/>
          <c:h val="0.5381977252843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jpe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7261" name="Rectangle 3"/>
        <xdr:cNvSpPr>
          <a:spLocks noChangeArrowheads="1"/>
        </xdr:cNvSpPr>
      </xdr:nvSpPr>
      <xdr:spPr bwMode="auto">
        <a:xfrm rot="5400000">
          <a:off x="814387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726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120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113</xdr:row>
      <xdr:rowOff>55245</xdr:rowOff>
    </xdr:from>
    <xdr:to>
      <xdr:col>4</xdr:col>
      <xdr:colOff>466725</xdr:colOff>
      <xdr:row>140</xdr:row>
      <xdr:rowOff>95250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381124" y="14942820"/>
          <a:ext cx="2838451" cy="441198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los operadores comienzan a informar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695325</xdr:colOff>
      <xdr:row>113</xdr:row>
      <xdr:rowOff>64769</xdr:rowOff>
    </xdr:from>
    <xdr:to>
      <xdr:col>7</xdr:col>
      <xdr:colOff>594360</xdr:colOff>
      <xdr:row>140</xdr:row>
      <xdr:rowOff>104775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558665" y="19198589"/>
          <a:ext cx="2985135" cy="4566286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752475</xdr:colOff>
      <xdr:row>113</xdr:row>
      <xdr:rowOff>71436</xdr:rowOff>
    </xdr:from>
    <xdr:to>
      <xdr:col>13</xdr:col>
      <xdr:colOff>714375</xdr:colOff>
      <xdr:row>136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437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114</xdr:row>
      <xdr:rowOff>180242</xdr:rowOff>
    </xdr:from>
    <xdr:to>
      <xdr:col>4</xdr:col>
      <xdr:colOff>666751</xdr:colOff>
      <xdr:row>134</xdr:row>
      <xdr:rowOff>47625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419226" y="11667392"/>
          <a:ext cx="3409950" cy="3134458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1104900</xdr:colOff>
      <xdr:row>114</xdr:row>
      <xdr:rowOff>189767</xdr:rowOff>
    </xdr:from>
    <xdr:to>
      <xdr:col>8</xdr:col>
      <xdr:colOff>738652</xdr:colOff>
      <xdr:row>134</xdr:row>
      <xdr:rowOff>57150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267325" y="11676917"/>
          <a:ext cx="3405652" cy="3134458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Movistar corrigió las conexiones desde Noviembre 2015.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50</xdr:col>
      <xdr:colOff>295275</xdr:colOff>
      <xdr:row>5</xdr:row>
      <xdr:rowOff>152400</xdr:rowOff>
    </xdr:from>
    <xdr:to>
      <xdr:col>66</xdr:col>
      <xdr:colOff>304800</xdr:colOff>
      <xdr:row>26</xdr:row>
      <xdr:rowOff>57150</xdr:rowOff>
    </xdr:to>
    <xdr:graphicFrame macro="">
      <xdr:nvGraphicFramePr>
        <xdr:cNvPr id="437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295275</xdr:colOff>
      <xdr:row>28</xdr:row>
      <xdr:rowOff>133351</xdr:rowOff>
    </xdr:from>
    <xdr:to>
      <xdr:col>66</xdr:col>
      <xdr:colOff>304800</xdr:colOff>
      <xdr:row>48</xdr:row>
      <xdr:rowOff>57151</xdr:rowOff>
    </xdr:to>
    <xdr:graphicFrame macro="">
      <xdr:nvGraphicFramePr>
        <xdr:cNvPr id="6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304800</xdr:colOff>
      <xdr:row>51</xdr:row>
      <xdr:rowOff>45720</xdr:rowOff>
    </xdr:from>
    <xdr:to>
      <xdr:col>66</xdr:col>
      <xdr:colOff>314325</xdr:colOff>
      <xdr:row>72</xdr:row>
      <xdr:rowOff>140970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530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113</xdr:row>
      <xdr:rowOff>66675</xdr:rowOff>
    </xdr:from>
    <xdr:to>
      <xdr:col>4</xdr:col>
      <xdr:colOff>911960</xdr:colOff>
      <xdr:row>134</xdr:row>
      <xdr:rowOff>124653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390650" y="11715750"/>
          <a:ext cx="3274160" cy="3458403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5</xdr:col>
      <xdr:colOff>193710</xdr:colOff>
      <xdr:row>113</xdr:row>
      <xdr:rowOff>70402</xdr:rowOff>
    </xdr:from>
    <xdr:to>
      <xdr:col>8</xdr:col>
      <xdr:colOff>599863</xdr:colOff>
      <xdr:row>134</xdr:row>
      <xdr:rowOff>141219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946685" y="11719477"/>
          <a:ext cx="3406528" cy="3471242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632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43975</xdr:colOff>
      <xdr:row>115</xdr:row>
      <xdr:rowOff>9525</xdr:rowOff>
    </xdr:from>
    <xdr:to>
      <xdr:col>4</xdr:col>
      <xdr:colOff>1152525</xdr:colOff>
      <xdr:row>135</xdr:row>
      <xdr:rowOff>85725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425100" y="14468475"/>
          <a:ext cx="3794600" cy="331470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 3G.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Esta clasificación de intervalos de ancho de banda es sólo referencial y provisoria, pudiendo cambiar en la medida de que se consideren distintos intervalos a futuros.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clasificación de velocidad a partir del mes de Marzo 2013 se hace en base a la velocidad inicial del plan. Sin embargo, los planes de internet móvil incorporan la restricción de una cuota de descarga mensual, a partir de la cual la velocidad cae drásticamente.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295300</xdr:colOff>
      <xdr:row>115</xdr:row>
      <xdr:rowOff>19050</xdr:rowOff>
    </xdr:from>
    <xdr:to>
      <xdr:col>8</xdr:col>
      <xdr:colOff>197035</xdr:colOff>
      <xdr:row>135</xdr:row>
      <xdr:rowOff>85725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534050" y="14478000"/>
          <a:ext cx="3416460" cy="3305175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s-CL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43975</xdr:colOff>
      <xdr:row>66</xdr:row>
      <xdr:rowOff>9525</xdr:rowOff>
    </xdr:from>
    <xdr:to>
      <xdr:col>4</xdr:col>
      <xdr:colOff>1104900</xdr:colOff>
      <xdr:row>86</xdr:row>
      <xdr:rowOff>104775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425100" y="6486525"/>
          <a:ext cx="4080350" cy="33337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 4G.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lnSpc>
              <a:spcPct val="100000"/>
            </a:lnSpc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Esta clasificación de intervalos de ancho de banda es sólo referencial y provisoria, pudiendo cambiar en la medida de que se consideren distintos intervalos a futuros.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clasificación de velocidad a partir del mes de Marzo 2013 se hace en base a la velocidad inicial del plan. Sin embargo, los planes de internet móvil incorporan la restricción de una cuota de descarga mensual, a partir de la cual la velocidad cae drásticamente.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276250</xdr:colOff>
      <xdr:row>66</xdr:row>
      <xdr:rowOff>9525</xdr:rowOff>
    </xdr:from>
    <xdr:to>
      <xdr:col>8</xdr:col>
      <xdr:colOff>177985</xdr:colOff>
      <xdr:row>86</xdr:row>
      <xdr:rowOff>114300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5848375" y="6486525"/>
          <a:ext cx="3416460" cy="3343275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s-CL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75</xdr:row>
      <xdr:rowOff>180242</xdr:rowOff>
    </xdr:from>
    <xdr:to>
      <xdr:col>4</xdr:col>
      <xdr:colOff>666751</xdr:colOff>
      <xdr:row>95</xdr:row>
      <xdr:rowOff>47625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419226" y="14277242"/>
          <a:ext cx="3409950" cy="3134458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1104899</xdr:colOff>
      <xdr:row>75</xdr:row>
      <xdr:rowOff>189767</xdr:rowOff>
    </xdr:from>
    <xdr:to>
      <xdr:col>7</xdr:col>
      <xdr:colOff>847724</xdr:colOff>
      <xdr:row>95</xdr:row>
      <xdr:rowOff>57150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524374" y="6180992"/>
          <a:ext cx="3571875" cy="3134458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571500</xdr:colOff>
      <xdr:row>74</xdr:row>
      <xdr:rowOff>47625</xdr:rowOff>
    </xdr:from>
    <xdr:to>
      <xdr:col>29</xdr:col>
      <xdr:colOff>219075</xdr:colOff>
      <xdr:row>95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98170" cy="96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29</xdr:row>
      <xdr:rowOff>180242</xdr:rowOff>
    </xdr:from>
    <xdr:to>
      <xdr:col>5</xdr:col>
      <xdr:colOff>335280</xdr:colOff>
      <xdr:row>49</xdr:row>
      <xdr:rowOff>47625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685801" y="4706522"/>
          <a:ext cx="3489959" cy="3235423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25/05/18.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5</xdr:col>
      <xdr:colOff>571499</xdr:colOff>
      <xdr:row>29</xdr:row>
      <xdr:rowOff>182147</xdr:rowOff>
    </xdr:from>
    <xdr:to>
      <xdr:col>9</xdr:col>
      <xdr:colOff>739140</xdr:colOff>
      <xdr:row>49</xdr:row>
      <xdr:rowOff>57150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411979" y="4228367"/>
          <a:ext cx="3429001" cy="3243043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showGridLines="0" zoomScaleSheetLayoutView="100" workbookViewId="0">
      <selection activeCell="A9" sqref="A9:XFD9"/>
    </sheetView>
  </sheetViews>
  <sheetFormatPr baseColWidth="10" defaultColWidth="0" defaultRowHeight="12.75" customHeight="1" zeroHeight="1" x14ac:dyDescent="0.25"/>
  <cols>
    <col min="1" max="1" width="20" style="38" customWidth="1"/>
    <col min="2" max="2" width="2" style="39" customWidth="1"/>
    <col min="3" max="3" width="5.44140625" style="39" customWidth="1"/>
    <col min="4" max="4" width="5.33203125" style="39" customWidth="1"/>
    <col min="5" max="5" width="16.44140625" style="39" customWidth="1"/>
    <col min="6" max="6" width="19.33203125" style="39" customWidth="1"/>
    <col min="7" max="7" width="23.109375" style="39" customWidth="1"/>
    <col min="8" max="8" width="26.33203125" style="39" customWidth="1"/>
    <col min="9" max="9" width="10.88671875" style="39" hidden="1" customWidth="1"/>
    <col min="10" max="10" width="16.6640625" style="39" hidden="1" customWidth="1"/>
    <col min="11" max="16384" width="11.44140625" style="39" hidden="1"/>
  </cols>
  <sheetData>
    <row r="1" spans="2:11" ht="13.2" x14ac:dyDescent="0.25">
      <c r="B1" s="38"/>
      <c r="C1" s="38"/>
      <c r="D1" s="38"/>
      <c r="E1" s="38"/>
      <c r="F1" s="38"/>
      <c r="G1" s="38"/>
      <c r="H1" s="38"/>
      <c r="I1" s="38"/>
      <c r="J1" s="4"/>
      <c r="K1" s="4"/>
    </row>
    <row r="2" spans="2:11" ht="33.75" customHeight="1" x14ac:dyDescent="0.25">
      <c r="B2" s="40" t="s">
        <v>41</v>
      </c>
      <c r="C2" s="41"/>
      <c r="D2" s="4"/>
      <c r="E2" s="4"/>
      <c r="F2" s="4"/>
      <c r="G2" s="38"/>
      <c r="H2" s="38"/>
      <c r="I2" s="38"/>
      <c r="J2" s="4"/>
      <c r="K2" s="4"/>
    </row>
    <row r="3" spans="2:11" ht="12.75" customHeight="1" x14ac:dyDescent="0.25">
      <c r="B3" s="41"/>
      <c r="C3" s="41"/>
      <c r="D3" s="4"/>
      <c r="E3" s="4"/>
      <c r="F3" s="4"/>
      <c r="G3" s="38"/>
      <c r="H3" s="38"/>
      <c r="I3" s="38"/>
      <c r="J3" s="4"/>
      <c r="K3" s="4"/>
    </row>
    <row r="4" spans="2:11" ht="10.5" customHeight="1" x14ac:dyDescent="0.25">
      <c r="B4" s="4"/>
      <c r="C4" s="4"/>
      <c r="D4" s="4"/>
      <c r="E4" s="4"/>
      <c r="F4" s="4"/>
      <c r="G4" s="38"/>
      <c r="H4" s="38"/>
      <c r="I4" s="38"/>
      <c r="J4" s="4"/>
      <c r="K4" s="4"/>
    </row>
    <row r="5" spans="2:11" ht="12.75" customHeight="1" x14ac:dyDescent="0.25">
      <c r="B5" s="38"/>
      <c r="C5" s="42" t="s">
        <v>39</v>
      </c>
      <c r="D5" s="38"/>
      <c r="E5" s="38"/>
      <c r="F5" s="38"/>
      <c r="G5" s="38"/>
      <c r="H5" s="38"/>
      <c r="I5" s="38"/>
      <c r="J5" s="4"/>
      <c r="K5" s="4"/>
    </row>
    <row r="6" spans="2:11" ht="13.2" x14ac:dyDescent="0.25">
      <c r="B6" s="43"/>
      <c r="C6" s="43"/>
      <c r="D6" s="38"/>
      <c r="E6" s="38"/>
      <c r="F6" s="38"/>
      <c r="G6" s="38"/>
      <c r="H6" s="38"/>
      <c r="I6" s="38"/>
      <c r="J6" s="4"/>
      <c r="K6" s="4"/>
    </row>
    <row r="7" spans="2:11" ht="13.2" x14ac:dyDescent="0.25">
      <c r="B7" s="44"/>
      <c r="C7" s="38"/>
      <c r="D7" s="38"/>
      <c r="E7" s="38"/>
      <c r="F7" s="38"/>
      <c r="G7" s="38"/>
      <c r="H7" s="38"/>
      <c r="I7" s="45"/>
      <c r="J7" s="4"/>
      <c r="K7" s="4"/>
    </row>
    <row r="8" spans="2:11" ht="13.2" x14ac:dyDescent="0.25">
      <c r="B8" s="46" t="s">
        <v>40</v>
      </c>
      <c r="C8" s="53" t="s">
        <v>75</v>
      </c>
      <c r="D8" s="38"/>
      <c r="E8" s="38"/>
      <c r="F8" s="38"/>
      <c r="G8" s="38"/>
      <c r="H8" s="38"/>
      <c r="I8" s="45"/>
      <c r="J8" s="4"/>
      <c r="K8" s="4"/>
    </row>
    <row r="9" spans="2:11" ht="13.2" x14ac:dyDescent="0.25">
      <c r="B9" s="46" t="s">
        <v>40</v>
      </c>
      <c r="C9" s="53" t="s">
        <v>42</v>
      </c>
      <c r="D9" s="38"/>
      <c r="E9" s="38"/>
      <c r="F9" s="38"/>
      <c r="G9" s="38"/>
      <c r="H9" s="38"/>
      <c r="I9" s="45"/>
      <c r="J9" s="4"/>
      <c r="K9" s="4"/>
    </row>
    <row r="10" spans="2:11" ht="13.2" x14ac:dyDescent="0.25">
      <c r="B10" s="46" t="s">
        <v>40</v>
      </c>
      <c r="C10" s="47" t="s">
        <v>43</v>
      </c>
      <c r="D10" s="38"/>
      <c r="E10" s="38"/>
      <c r="F10" s="38"/>
      <c r="G10" s="48"/>
      <c r="H10" s="49"/>
      <c r="I10" s="38"/>
      <c r="J10" s="4"/>
      <c r="K10" s="4"/>
    </row>
    <row r="11" spans="2:11" ht="13.2" x14ac:dyDescent="0.25">
      <c r="B11" s="46" t="s">
        <v>40</v>
      </c>
      <c r="C11" s="47" t="s">
        <v>49</v>
      </c>
      <c r="D11" s="38"/>
      <c r="E11" s="38"/>
      <c r="F11" s="38"/>
      <c r="G11" s="48"/>
      <c r="H11" s="49"/>
      <c r="I11" s="38"/>
      <c r="J11" s="4"/>
      <c r="K11" s="4"/>
    </row>
    <row r="12" spans="2:11" ht="13.2" x14ac:dyDescent="0.25">
      <c r="B12" s="46" t="s">
        <v>40</v>
      </c>
      <c r="C12" s="47" t="s">
        <v>56</v>
      </c>
      <c r="D12" s="38"/>
      <c r="E12" s="38"/>
      <c r="F12" s="38"/>
      <c r="G12" s="38"/>
      <c r="H12" s="38"/>
      <c r="I12" s="38"/>
      <c r="J12" s="4"/>
      <c r="K12" s="4"/>
    </row>
    <row r="13" spans="2:11" ht="13.2" x14ac:dyDescent="0.25">
      <c r="B13" s="46" t="s">
        <v>40</v>
      </c>
      <c r="C13" s="47" t="s">
        <v>60</v>
      </c>
      <c r="I13" s="50"/>
      <c r="J13" s="51"/>
      <c r="K13" s="51"/>
    </row>
    <row r="14" spans="2:11" ht="13.2" x14ac:dyDescent="0.25">
      <c r="B14" s="46" t="s">
        <v>40</v>
      </c>
      <c r="C14" s="47" t="s">
        <v>82</v>
      </c>
      <c r="I14" s="50"/>
      <c r="J14" s="51"/>
      <c r="K14" s="51"/>
    </row>
    <row r="15" spans="2:11" ht="13.2" x14ac:dyDescent="0.25">
      <c r="B15" s="38"/>
      <c r="I15" s="50"/>
      <c r="J15" s="51"/>
      <c r="K15" s="51"/>
    </row>
    <row r="16" spans="2:11" ht="13.2" x14ac:dyDescent="0.25">
      <c r="B16" s="38"/>
      <c r="E16" s="52"/>
      <c r="I16" s="50"/>
      <c r="J16" s="51"/>
      <c r="K16" s="51"/>
    </row>
    <row r="17" spans="2:9" ht="13.2" x14ac:dyDescent="0.25">
      <c r="B17" s="38"/>
      <c r="I17" s="38"/>
    </row>
    <row r="18" spans="2:9" ht="13.2" x14ac:dyDescent="0.25"/>
    <row r="19" spans="2:9" ht="13.2" hidden="1" x14ac:dyDescent="0.25"/>
    <row r="20" spans="2:9" ht="13.2" hidden="1" x14ac:dyDescent="0.25"/>
    <row r="21" spans="2:9" ht="13.2" hidden="1" x14ac:dyDescent="0.25">
      <c r="B21" s="38"/>
      <c r="C21" s="38"/>
      <c r="D21" s="38"/>
      <c r="E21" s="38"/>
      <c r="F21" s="38"/>
      <c r="G21" s="38"/>
      <c r="H21" s="38"/>
      <c r="I21" s="38"/>
    </row>
    <row r="22" spans="2:9" ht="13.2" hidden="1" x14ac:dyDescent="0.25">
      <c r="B22" s="38"/>
      <c r="C22" s="38"/>
      <c r="D22" s="38"/>
      <c r="E22" s="38"/>
      <c r="F22" s="38"/>
      <c r="G22" s="38"/>
      <c r="H22" s="38"/>
      <c r="I22" s="38"/>
    </row>
    <row r="23" spans="2:9" ht="13.2" hidden="1" x14ac:dyDescent="0.25">
      <c r="B23" s="38"/>
      <c r="C23" s="38"/>
      <c r="D23" s="38"/>
      <c r="E23" s="38"/>
      <c r="F23" s="38"/>
      <c r="G23" s="38"/>
      <c r="H23" s="38"/>
      <c r="I23" s="38"/>
    </row>
    <row r="24" spans="2:9" ht="13.2" hidden="1" x14ac:dyDescent="0.25">
      <c r="B24" s="38"/>
      <c r="C24" s="38"/>
      <c r="D24" s="38"/>
      <c r="E24" s="38"/>
      <c r="F24" s="38"/>
      <c r="G24" s="38"/>
      <c r="H24" s="38"/>
      <c r="I24" s="38"/>
    </row>
    <row r="25" spans="2:9" ht="13.2" hidden="1" x14ac:dyDescent="0.25">
      <c r="B25" s="38"/>
      <c r="C25" s="38"/>
      <c r="D25" s="38"/>
      <c r="E25" s="38"/>
      <c r="F25" s="38"/>
      <c r="G25" s="38"/>
      <c r="H25" s="38"/>
      <c r="I25" s="38"/>
    </row>
    <row r="26" spans="2:9" ht="13.2" hidden="1" x14ac:dyDescent="0.25">
      <c r="B26" s="38"/>
      <c r="C26" s="38"/>
      <c r="D26" s="38"/>
      <c r="E26" s="38"/>
      <c r="F26" s="38"/>
      <c r="G26" s="38"/>
      <c r="H26" s="38"/>
      <c r="I26" s="38"/>
    </row>
    <row r="27" spans="2:9" ht="13.2" hidden="1" x14ac:dyDescent="0.25">
      <c r="B27" s="38"/>
      <c r="C27" s="38"/>
      <c r="D27" s="38"/>
      <c r="E27" s="38"/>
      <c r="F27" s="38"/>
      <c r="G27" s="38"/>
      <c r="H27" s="38"/>
      <c r="I27" s="38"/>
    </row>
    <row r="28" spans="2:9" ht="13.2" hidden="1" x14ac:dyDescent="0.25">
      <c r="B28" s="38"/>
      <c r="C28" s="38"/>
      <c r="D28" s="38"/>
      <c r="E28" s="38"/>
      <c r="F28" s="38"/>
      <c r="G28" s="38"/>
      <c r="H28" s="38"/>
      <c r="I28" s="38"/>
    </row>
    <row r="29" spans="2:9" ht="13.2" hidden="1" x14ac:dyDescent="0.25">
      <c r="B29" s="38"/>
      <c r="C29" s="38"/>
      <c r="D29" s="38"/>
      <c r="E29" s="38"/>
      <c r="F29" s="38"/>
      <c r="G29" s="38"/>
      <c r="H29" s="38"/>
      <c r="I29" s="38"/>
    </row>
    <row r="30" spans="2:9" ht="13.2" hidden="1" x14ac:dyDescent="0.25">
      <c r="B30" s="38"/>
      <c r="C30" s="38"/>
      <c r="D30" s="38"/>
      <c r="E30" s="38"/>
      <c r="F30" s="38"/>
      <c r="G30" s="38"/>
      <c r="H30" s="38"/>
      <c r="I30" s="38"/>
    </row>
    <row r="31" spans="2:9" ht="13.2" hidden="1" x14ac:dyDescent="0.25">
      <c r="B31" s="38"/>
      <c r="C31" s="38"/>
      <c r="D31" s="38"/>
      <c r="E31" s="38"/>
      <c r="F31" s="38"/>
      <c r="G31" s="38"/>
      <c r="H31" s="38"/>
      <c r="I31" s="38"/>
    </row>
    <row r="32" spans="2:9" ht="13.2" hidden="1" x14ac:dyDescent="0.25">
      <c r="B32" s="38"/>
      <c r="C32" s="38"/>
      <c r="D32" s="38"/>
      <c r="E32" s="38"/>
      <c r="F32" s="38"/>
      <c r="G32" s="38"/>
      <c r="H32" s="38"/>
      <c r="I32" s="38"/>
    </row>
    <row r="33" spans="2:9" ht="13.2" hidden="1" x14ac:dyDescent="0.25">
      <c r="B33" s="38"/>
      <c r="C33" s="38"/>
      <c r="D33" s="38"/>
      <c r="E33" s="38"/>
      <c r="F33" s="38"/>
      <c r="G33" s="38"/>
      <c r="H33" s="38"/>
      <c r="I33" s="38"/>
    </row>
    <row r="34" spans="2:9" ht="13.2" hidden="1" x14ac:dyDescent="0.25">
      <c r="B34" s="38"/>
      <c r="C34" s="38"/>
      <c r="D34" s="38"/>
      <c r="E34" s="38"/>
      <c r="F34" s="38"/>
      <c r="G34" s="38"/>
      <c r="H34" s="38"/>
      <c r="I34" s="38"/>
    </row>
    <row r="35" spans="2:9" ht="13.2" hidden="1" x14ac:dyDescent="0.25">
      <c r="B35" s="38"/>
      <c r="C35" s="38"/>
      <c r="D35" s="38"/>
      <c r="E35" s="38"/>
      <c r="F35" s="38"/>
      <c r="G35" s="38"/>
      <c r="H35" s="38"/>
      <c r="I35" s="38"/>
    </row>
    <row r="36" spans="2:9" ht="13.2" hidden="1" x14ac:dyDescent="0.25">
      <c r="B36" s="38"/>
      <c r="C36" s="38"/>
      <c r="D36" s="38"/>
      <c r="E36" s="38"/>
      <c r="F36" s="38"/>
      <c r="G36" s="38"/>
      <c r="H36" s="38"/>
      <c r="I36" s="38"/>
    </row>
    <row r="37" spans="2:9" ht="13.2" hidden="1" x14ac:dyDescent="0.25">
      <c r="B37" s="38"/>
      <c r="C37" s="38"/>
      <c r="D37" s="38"/>
      <c r="E37" s="38"/>
      <c r="F37" s="38"/>
      <c r="G37" s="38"/>
      <c r="H37" s="38"/>
      <c r="I37" s="38"/>
    </row>
    <row r="38" spans="2:9" ht="13.2" hidden="1" x14ac:dyDescent="0.25">
      <c r="B38" s="38"/>
      <c r="C38" s="38"/>
      <c r="D38" s="38"/>
      <c r="E38" s="38"/>
      <c r="F38" s="38"/>
      <c r="G38" s="38"/>
      <c r="H38" s="38"/>
      <c r="I38" s="38"/>
    </row>
    <row r="39" spans="2:9" ht="13.2" hidden="1" x14ac:dyDescent="0.25">
      <c r="B39" s="38"/>
      <c r="C39" s="38"/>
      <c r="D39" s="38"/>
      <c r="E39" s="38"/>
      <c r="F39" s="38"/>
      <c r="G39" s="38"/>
      <c r="H39" s="38"/>
      <c r="I39" s="38"/>
    </row>
    <row r="40" spans="2:9" ht="13.2" hidden="1" x14ac:dyDescent="0.25">
      <c r="B40" s="38"/>
      <c r="C40" s="38"/>
      <c r="D40" s="38"/>
      <c r="E40" s="38"/>
      <c r="F40" s="38"/>
      <c r="G40" s="38"/>
      <c r="H40" s="38"/>
      <c r="I40" s="38"/>
    </row>
    <row r="41" spans="2:9" ht="13.2" hidden="1" x14ac:dyDescent="0.25">
      <c r="B41" s="38"/>
      <c r="C41" s="38"/>
      <c r="D41" s="38"/>
      <c r="E41" s="38"/>
      <c r="F41" s="38"/>
      <c r="G41" s="38"/>
      <c r="H41" s="38"/>
      <c r="I41" s="38"/>
    </row>
    <row r="42" spans="2:9" ht="13.2" hidden="1" x14ac:dyDescent="0.25">
      <c r="B42" s="38"/>
      <c r="C42" s="38"/>
      <c r="D42" s="38"/>
      <c r="E42" s="38"/>
      <c r="F42" s="38"/>
      <c r="G42" s="38"/>
      <c r="H42" s="38"/>
      <c r="I42" s="38"/>
    </row>
    <row r="43" spans="2:9" ht="13.2" hidden="1" x14ac:dyDescent="0.25">
      <c r="B43" s="38"/>
      <c r="C43" s="38"/>
      <c r="D43" s="38"/>
      <c r="E43" s="38"/>
      <c r="F43" s="38"/>
      <c r="G43" s="38"/>
      <c r="H43" s="38"/>
      <c r="I43" s="38"/>
    </row>
    <row r="44" spans="2:9" ht="13.2" hidden="1" x14ac:dyDescent="0.25">
      <c r="B44" s="38"/>
      <c r="C44" s="38"/>
      <c r="D44" s="38"/>
      <c r="E44" s="38"/>
      <c r="F44" s="38"/>
      <c r="G44" s="38"/>
      <c r="H44" s="38"/>
      <c r="I44" s="38"/>
    </row>
    <row r="45" spans="2:9" ht="13.2" hidden="1" x14ac:dyDescent="0.25">
      <c r="B45" s="38"/>
      <c r="C45" s="38"/>
      <c r="D45" s="38"/>
      <c r="E45" s="38"/>
      <c r="F45" s="38"/>
      <c r="G45" s="38"/>
      <c r="H45" s="38"/>
      <c r="I45" s="38"/>
    </row>
    <row r="46" spans="2:9" ht="13.2" hidden="1" x14ac:dyDescent="0.25">
      <c r="B46" s="38"/>
      <c r="C46" s="38"/>
      <c r="D46" s="38"/>
      <c r="E46" s="38"/>
      <c r="F46" s="38"/>
      <c r="G46" s="38"/>
      <c r="H46" s="38"/>
      <c r="I46" s="38"/>
    </row>
    <row r="47" spans="2:9" ht="13.2" hidden="1" x14ac:dyDescent="0.25">
      <c r="B47" s="38"/>
      <c r="C47" s="38"/>
      <c r="D47" s="38"/>
      <c r="E47" s="38"/>
      <c r="F47" s="38"/>
      <c r="G47" s="38"/>
      <c r="H47" s="38"/>
      <c r="I47" s="38"/>
    </row>
    <row r="48" spans="2:9" ht="13.2" hidden="1" x14ac:dyDescent="0.25">
      <c r="B48" s="38"/>
      <c r="C48" s="38"/>
      <c r="D48" s="38"/>
      <c r="E48" s="38"/>
      <c r="F48" s="38"/>
      <c r="G48" s="38"/>
      <c r="H48" s="38"/>
      <c r="I48" s="38"/>
    </row>
    <row r="49" spans="2:9" ht="13.2" hidden="1" x14ac:dyDescent="0.25">
      <c r="B49" s="38"/>
      <c r="C49" s="38"/>
      <c r="D49" s="38"/>
      <c r="E49" s="38"/>
      <c r="F49" s="38"/>
      <c r="G49" s="38"/>
      <c r="H49" s="38"/>
      <c r="I49" s="38"/>
    </row>
    <row r="50" spans="2:9" ht="13.2" hidden="1" x14ac:dyDescent="0.25">
      <c r="B50" s="38"/>
      <c r="C50" s="38"/>
      <c r="D50" s="38"/>
      <c r="E50" s="38"/>
      <c r="F50" s="38"/>
      <c r="G50" s="38"/>
      <c r="H50" s="38"/>
      <c r="I50" s="38"/>
    </row>
    <row r="51" spans="2:9" ht="13.2" hidden="1" x14ac:dyDescent="0.25">
      <c r="B51" s="38"/>
      <c r="C51" s="38"/>
      <c r="D51" s="38"/>
      <c r="E51" s="38"/>
      <c r="F51" s="38"/>
      <c r="G51" s="38"/>
      <c r="H51" s="38"/>
      <c r="I51" s="38"/>
    </row>
    <row r="52" spans="2:9" ht="13.2" hidden="1" x14ac:dyDescent="0.25">
      <c r="B52" s="38"/>
      <c r="C52" s="38"/>
      <c r="D52" s="38"/>
      <c r="E52" s="38"/>
      <c r="F52" s="38"/>
      <c r="G52" s="38"/>
      <c r="H52" s="38"/>
      <c r="I52" s="38"/>
    </row>
    <row r="53" spans="2:9" ht="13.2" hidden="1" x14ac:dyDescent="0.25">
      <c r="B53" s="38"/>
      <c r="C53" s="38"/>
      <c r="D53" s="38"/>
      <c r="E53" s="38"/>
      <c r="F53" s="38"/>
      <c r="G53" s="38"/>
      <c r="H53" s="38"/>
      <c r="I53" s="38"/>
    </row>
    <row r="54" spans="2:9" ht="13.2" hidden="1" x14ac:dyDescent="0.25">
      <c r="B54" s="38"/>
      <c r="C54" s="38"/>
      <c r="D54" s="38"/>
      <c r="E54" s="38"/>
      <c r="F54" s="38"/>
      <c r="G54" s="38"/>
      <c r="H54" s="38"/>
      <c r="I54" s="38"/>
    </row>
    <row r="55" spans="2:9" ht="13.2" hidden="1" x14ac:dyDescent="0.25">
      <c r="B55" s="38"/>
      <c r="C55" s="38"/>
      <c r="D55" s="38"/>
      <c r="E55" s="38"/>
      <c r="F55" s="38"/>
      <c r="G55" s="38"/>
      <c r="H55" s="38"/>
      <c r="I55" s="38"/>
    </row>
    <row r="56" spans="2:9" ht="13.2" hidden="1" x14ac:dyDescent="0.25">
      <c r="B56" s="38"/>
      <c r="C56" s="38"/>
      <c r="D56" s="38"/>
      <c r="E56" s="38"/>
      <c r="F56" s="38"/>
      <c r="G56" s="38"/>
      <c r="H56" s="38"/>
      <c r="I56" s="38"/>
    </row>
    <row r="57" spans="2:9" ht="13.2" hidden="1" x14ac:dyDescent="0.25">
      <c r="B57" s="38"/>
      <c r="C57" s="38"/>
      <c r="D57" s="38"/>
      <c r="E57" s="38"/>
      <c r="F57" s="38"/>
      <c r="G57" s="38"/>
      <c r="H57" s="38"/>
      <c r="I57" s="38"/>
    </row>
    <row r="58" spans="2:9" ht="13.2" hidden="1" x14ac:dyDescent="0.25">
      <c r="B58" s="38"/>
      <c r="C58" s="38"/>
      <c r="D58" s="38"/>
      <c r="E58" s="38"/>
      <c r="F58" s="38"/>
      <c r="G58" s="38"/>
      <c r="H58" s="38"/>
      <c r="I58" s="38"/>
    </row>
    <row r="59" spans="2:9" ht="13.2" hidden="1" x14ac:dyDescent="0.25">
      <c r="B59" s="38"/>
      <c r="C59" s="38"/>
      <c r="D59" s="38"/>
      <c r="E59" s="38"/>
      <c r="F59" s="38"/>
      <c r="G59" s="38"/>
      <c r="H59" s="38"/>
      <c r="I59" s="38"/>
    </row>
    <row r="60" spans="2:9" ht="13.2" hidden="1" x14ac:dyDescent="0.25">
      <c r="B60" s="38"/>
      <c r="C60" s="38"/>
      <c r="D60" s="38"/>
      <c r="E60" s="38"/>
      <c r="F60" s="38"/>
      <c r="G60" s="38"/>
      <c r="H60" s="38"/>
      <c r="I60" s="38"/>
    </row>
    <row r="61" spans="2:9" ht="13.2" hidden="1" x14ac:dyDescent="0.25">
      <c r="B61" s="38"/>
      <c r="C61" s="38"/>
      <c r="D61" s="38"/>
      <c r="E61" s="38"/>
      <c r="F61" s="38"/>
      <c r="G61" s="38"/>
      <c r="H61" s="38"/>
      <c r="I61" s="38"/>
    </row>
    <row r="62" spans="2:9" ht="13.2" hidden="1" x14ac:dyDescent="0.25">
      <c r="B62" s="38"/>
      <c r="C62" s="38"/>
      <c r="D62" s="38"/>
      <c r="E62" s="38"/>
      <c r="F62" s="38"/>
      <c r="G62" s="38"/>
      <c r="H62" s="38"/>
      <c r="I62" s="38"/>
    </row>
    <row r="63" spans="2:9" ht="13.2" hidden="1" x14ac:dyDescent="0.25">
      <c r="B63" s="38"/>
      <c r="C63" s="38"/>
      <c r="D63" s="38"/>
      <c r="E63" s="38"/>
      <c r="F63" s="38"/>
      <c r="G63" s="38"/>
      <c r="H63" s="38"/>
      <c r="I63" s="38"/>
    </row>
    <row r="64" spans="2:9" ht="13.2" hidden="1" x14ac:dyDescent="0.25">
      <c r="B64" s="38"/>
      <c r="C64" s="38"/>
      <c r="D64" s="38"/>
      <c r="E64" s="38"/>
      <c r="F64" s="38"/>
      <c r="G64" s="38"/>
      <c r="H64" s="38"/>
      <c r="I64" s="38"/>
    </row>
    <row r="65" spans="2:9" ht="13.2" hidden="1" x14ac:dyDescent="0.25">
      <c r="B65" s="38"/>
      <c r="C65" s="38"/>
      <c r="D65" s="38"/>
      <c r="E65" s="38"/>
      <c r="F65" s="38"/>
      <c r="G65" s="38"/>
      <c r="H65" s="38"/>
      <c r="I65" s="38"/>
    </row>
    <row r="66" spans="2:9" ht="13.2" hidden="1" x14ac:dyDescent="0.25">
      <c r="B66" s="38"/>
      <c r="C66" s="38"/>
      <c r="D66" s="38"/>
      <c r="E66" s="38"/>
      <c r="F66" s="38"/>
      <c r="G66" s="38"/>
      <c r="H66" s="38"/>
      <c r="I66" s="38"/>
    </row>
    <row r="67" spans="2:9" ht="13.2" hidden="1" x14ac:dyDescent="0.25">
      <c r="B67" s="38"/>
      <c r="C67" s="38"/>
      <c r="D67" s="38"/>
      <c r="E67" s="38"/>
      <c r="F67" s="38"/>
      <c r="G67" s="38"/>
      <c r="H67" s="38"/>
      <c r="I67" s="38"/>
    </row>
    <row r="68" spans="2:9" ht="13.2" hidden="1" x14ac:dyDescent="0.25">
      <c r="B68" s="38"/>
      <c r="C68" s="38"/>
      <c r="D68" s="38"/>
      <c r="E68" s="38"/>
      <c r="F68" s="38"/>
      <c r="G68" s="38"/>
      <c r="H68" s="38"/>
      <c r="I68" s="38"/>
    </row>
    <row r="69" spans="2:9" ht="13.2" hidden="1" x14ac:dyDescent="0.25">
      <c r="B69" s="38"/>
      <c r="C69" s="38"/>
      <c r="D69" s="38"/>
      <c r="E69" s="38"/>
      <c r="F69" s="38"/>
      <c r="G69" s="38"/>
      <c r="H69" s="38"/>
      <c r="I69" s="38"/>
    </row>
    <row r="70" spans="2:9" ht="13.2" hidden="1" x14ac:dyDescent="0.25">
      <c r="B70" s="38"/>
      <c r="C70" s="38"/>
      <c r="D70" s="38"/>
      <c r="E70" s="38"/>
      <c r="F70" s="38"/>
      <c r="G70" s="38"/>
      <c r="H70" s="38"/>
      <c r="I70" s="38"/>
    </row>
    <row r="71" spans="2:9" ht="13.2" hidden="1" x14ac:dyDescent="0.25">
      <c r="B71" s="38"/>
      <c r="C71" s="38"/>
      <c r="D71" s="38"/>
      <c r="E71" s="38"/>
      <c r="F71" s="38"/>
      <c r="G71" s="38"/>
      <c r="H71" s="38"/>
      <c r="I71" s="38"/>
    </row>
    <row r="72" spans="2:9" ht="13.2" hidden="1" x14ac:dyDescent="0.25">
      <c r="B72" s="38"/>
      <c r="C72" s="38"/>
      <c r="D72" s="38"/>
      <c r="E72" s="38"/>
      <c r="F72" s="38"/>
      <c r="G72" s="38"/>
      <c r="H72" s="38"/>
      <c r="I72" s="38"/>
    </row>
    <row r="73" spans="2:9" ht="13.2" hidden="1" x14ac:dyDescent="0.25">
      <c r="B73" s="38"/>
      <c r="C73" s="38"/>
      <c r="D73" s="38"/>
      <c r="E73" s="38"/>
      <c r="F73" s="38"/>
      <c r="G73" s="38"/>
      <c r="H73" s="38"/>
      <c r="I73" s="38"/>
    </row>
    <row r="74" spans="2:9" ht="13.2" hidden="1" x14ac:dyDescent="0.25">
      <c r="B74" s="38"/>
      <c r="C74" s="38"/>
      <c r="D74" s="38"/>
      <c r="E74" s="38"/>
      <c r="F74" s="38"/>
      <c r="G74" s="38"/>
      <c r="H74" s="38"/>
      <c r="I74" s="38"/>
    </row>
    <row r="75" spans="2:9" ht="13.2" hidden="1" x14ac:dyDescent="0.25">
      <c r="B75" s="38"/>
      <c r="C75" s="38"/>
      <c r="D75" s="38"/>
      <c r="E75" s="38"/>
      <c r="F75" s="38"/>
      <c r="G75" s="38"/>
      <c r="H75" s="38"/>
      <c r="I75" s="38"/>
    </row>
    <row r="76" spans="2:9" ht="13.2" hidden="1" x14ac:dyDescent="0.25">
      <c r="B76" s="38"/>
      <c r="C76" s="38"/>
      <c r="D76" s="38"/>
      <c r="E76" s="38"/>
      <c r="F76" s="38"/>
      <c r="G76" s="38"/>
      <c r="H76" s="38"/>
      <c r="I76" s="38"/>
    </row>
    <row r="77" spans="2:9" ht="13.2" hidden="1" x14ac:dyDescent="0.25">
      <c r="B77" s="38"/>
      <c r="C77" s="38"/>
      <c r="D77" s="38"/>
      <c r="E77" s="38"/>
      <c r="F77" s="38"/>
      <c r="G77" s="38"/>
      <c r="H77" s="38"/>
      <c r="I77" s="38"/>
    </row>
    <row r="78" spans="2:9" ht="13.2" hidden="1" x14ac:dyDescent="0.25">
      <c r="B78" s="38"/>
      <c r="C78" s="38"/>
      <c r="D78" s="38"/>
      <c r="E78" s="38"/>
      <c r="F78" s="38"/>
      <c r="G78" s="38"/>
      <c r="H78" s="38"/>
      <c r="I78" s="38"/>
    </row>
    <row r="79" spans="2:9" ht="13.2" hidden="1" x14ac:dyDescent="0.25">
      <c r="B79" s="38"/>
      <c r="C79" s="38"/>
      <c r="D79" s="38"/>
      <c r="E79" s="38"/>
      <c r="F79" s="38"/>
      <c r="G79" s="38"/>
      <c r="H79" s="38"/>
      <c r="I79" s="38"/>
    </row>
    <row r="80" spans="2:9" ht="13.2" hidden="1" x14ac:dyDescent="0.25">
      <c r="B80" s="38"/>
      <c r="C80" s="38"/>
      <c r="D80" s="38"/>
      <c r="E80" s="38"/>
      <c r="F80" s="38"/>
      <c r="G80" s="38"/>
      <c r="H80" s="38"/>
      <c r="I80" s="38"/>
    </row>
    <row r="81" spans="2:9" ht="13.2" hidden="1" x14ac:dyDescent="0.25">
      <c r="B81" s="38"/>
      <c r="C81" s="38"/>
      <c r="D81" s="38"/>
      <c r="E81" s="38"/>
      <c r="F81" s="38"/>
      <c r="G81" s="38"/>
      <c r="H81" s="38"/>
      <c r="I81" s="38"/>
    </row>
    <row r="82" spans="2:9" ht="13.2" hidden="1" x14ac:dyDescent="0.25">
      <c r="B82" s="38"/>
      <c r="C82" s="38"/>
      <c r="D82" s="38"/>
      <c r="E82" s="38"/>
      <c r="F82" s="38"/>
      <c r="G82" s="38"/>
      <c r="H82" s="38"/>
      <c r="I82" s="38"/>
    </row>
    <row r="83" spans="2:9" ht="13.2" hidden="1" x14ac:dyDescent="0.25">
      <c r="B83" s="38"/>
      <c r="C83" s="38"/>
      <c r="D83" s="38"/>
      <c r="E83" s="38"/>
      <c r="F83" s="38"/>
      <c r="G83" s="38"/>
      <c r="H83" s="38"/>
      <c r="I83" s="38"/>
    </row>
    <row r="84" spans="2:9" ht="13.2" hidden="1" x14ac:dyDescent="0.25">
      <c r="B84" s="38"/>
      <c r="C84" s="38"/>
      <c r="D84" s="38"/>
      <c r="E84" s="38"/>
      <c r="F84" s="38"/>
      <c r="G84" s="38"/>
      <c r="H84" s="38"/>
      <c r="I84" s="38"/>
    </row>
    <row r="85" spans="2:9" ht="13.2" hidden="1" x14ac:dyDescent="0.25">
      <c r="B85" s="38"/>
      <c r="C85" s="38"/>
      <c r="D85" s="38"/>
      <c r="E85" s="38"/>
      <c r="F85" s="38"/>
      <c r="G85" s="38"/>
      <c r="H85" s="38"/>
      <c r="I85" s="38"/>
    </row>
    <row r="86" spans="2:9" ht="13.2" hidden="1" x14ac:dyDescent="0.25">
      <c r="B86" s="38"/>
      <c r="C86" s="38"/>
      <c r="D86" s="38"/>
      <c r="E86" s="38"/>
      <c r="F86" s="38"/>
      <c r="G86" s="38"/>
      <c r="H86" s="38"/>
      <c r="I86" s="38"/>
    </row>
    <row r="87" spans="2:9" ht="13.2" hidden="1" x14ac:dyDescent="0.25">
      <c r="B87" s="38"/>
      <c r="C87" s="38"/>
      <c r="D87" s="38"/>
      <c r="E87" s="38"/>
      <c r="F87" s="38"/>
      <c r="G87" s="38"/>
      <c r="H87" s="38"/>
      <c r="I87" s="38"/>
    </row>
    <row r="88" spans="2:9" ht="13.2" hidden="1" x14ac:dyDescent="0.25">
      <c r="B88" s="38"/>
      <c r="C88" s="38"/>
      <c r="D88" s="38"/>
      <c r="E88" s="38"/>
      <c r="F88" s="38"/>
      <c r="G88" s="38"/>
      <c r="H88" s="38"/>
      <c r="I88" s="38"/>
    </row>
    <row r="89" spans="2:9" ht="13.2" hidden="1" x14ac:dyDescent="0.25">
      <c r="B89" s="38"/>
      <c r="C89" s="38"/>
      <c r="D89" s="38"/>
      <c r="E89" s="38"/>
      <c r="F89" s="38"/>
      <c r="G89" s="38"/>
      <c r="H89" s="38"/>
      <c r="I89" s="38"/>
    </row>
    <row r="90" spans="2:9" ht="13.2" hidden="1" x14ac:dyDescent="0.25">
      <c r="B90" s="38"/>
      <c r="C90" s="38"/>
      <c r="D90" s="38"/>
      <c r="E90" s="38"/>
      <c r="F90" s="38"/>
      <c r="G90" s="38"/>
      <c r="H90" s="38"/>
      <c r="I90" s="38"/>
    </row>
    <row r="91" spans="2:9" ht="13.2" hidden="1" x14ac:dyDescent="0.25">
      <c r="B91" s="38"/>
      <c r="C91" s="38"/>
      <c r="D91" s="38"/>
      <c r="E91" s="38"/>
      <c r="F91" s="38"/>
      <c r="G91" s="38"/>
      <c r="H91" s="38"/>
      <c r="I91" s="38"/>
    </row>
    <row r="92" spans="2:9" ht="13.2" hidden="1" x14ac:dyDescent="0.25">
      <c r="B92" s="38"/>
      <c r="C92" s="38"/>
      <c r="D92" s="38"/>
      <c r="E92" s="38"/>
      <c r="F92" s="38"/>
      <c r="G92" s="38"/>
      <c r="H92" s="38"/>
      <c r="I92" s="38"/>
    </row>
    <row r="93" spans="2:9" ht="13.2" hidden="1" x14ac:dyDescent="0.25">
      <c r="B93" s="38"/>
      <c r="C93" s="38"/>
      <c r="D93" s="38"/>
      <c r="E93" s="38"/>
      <c r="F93" s="38"/>
      <c r="G93" s="38"/>
      <c r="H93" s="38"/>
      <c r="I93" s="38"/>
    </row>
    <row r="94" spans="2:9" ht="13.2" hidden="1" x14ac:dyDescent="0.25">
      <c r="B94" s="38"/>
      <c r="C94" s="38"/>
      <c r="D94" s="38"/>
      <c r="E94" s="38"/>
      <c r="F94" s="38"/>
      <c r="G94" s="38"/>
      <c r="H94" s="38"/>
      <c r="I94" s="38"/>
    </row>
    <row r="95" spans="2:9" ht="13.2" hidden="1" x14ac:dyDescent="0.25">
      <c r="B95" s="38"/>
      <c r="C95" s="38"/>
      <c r="D95" s="38"/>
      <c r="E95" s="38"/>
      <c r="F95" s="38"/>
      <c r="G95" s="38"/>
      <c r="H95" s="38"/>
      <c r="I95" s="38"/>
    </row>
    <row r="96" spans="2:9" ht="13.2" hidden="1" x14ac:dyDescent="0.25"/>
    <row r="97" ht="13.2" hidden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customHeight="1" x14ac:dyDescent="0.25"/>
  </sheetData>
  <hyperlinks>
    <hyperlink ref="C8" location="'8.1.CO_TEC_MOVIL'!A1" display="8.1. CONEXIONES MÓVILES POR TIPO DE TECNOLOGÍA Y PLAN"/>
    <hyperlink ref="C9" location="'8.3.CO_EMP_TEC_MOVIL'!A1" display="8.3. CONEXIONES MÓVILES POR TIPO DE TECNOLOGÍA Y EMPRESA"/>
    <hyperlink ref="C10" location="'8.4.CO_MOVIL_CLI_OECD'!A1" display="8.4. CONEXIONES MÓVILES 3G POR TIPO DE CLIENTE (DEFINICIÓN OECD)"/>
    <hyperlink ref="C11" location="'8.5.CO_ANCH_MOVIL_3G'!A1" display="8.5. CONEXIONES MÓVILES 3G POR TIPO DE ANCHO DE BANDA"/>
    <hyperlink ref="C12" location="'8.6.CO_ANCH_MOVIL_4G'!A1" display="8.6.CONEXIONES MÓVILES 4G POR TIPO DE ANCHO DE BANDA (VELOCIDAD INICIAL)"/>
    <hyperlink ref="C13" location="'8.7.CO_TEC_TER_MOVIL'!A1" display="8.7. CONEXIONES MÓVILES POR TIPO DE TECNOLOGÍA Y TIPO DE TERMINAL"/>
    <hyperlink ref="C14" location="'8.8.CO_EMP_TEC_TER_MOVIL'!A1" display="8.8. CONEXIONES MÓVILES POR EMPRESA, TIPO DE TECNOLOGÍA Y TIPO DE TERMINAL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02"/>
  <sheetViews>
    <sheetView showGridLines="0" tabSelected="1" topLeftCell="A97" zoomScaleNormal="100" zoomScaleSheetLayoutView="100" workbookViewId="0">
      <selection activeCell="H111" sqref="H111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4" width="15" style="2" customWidth="1"/>
    <col min="15" max="264" width="15" style="2" hidden="1" customWidth="1"/>
    <col min="265" max="16384" width="2" style="2" hidden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3.8" x14ac:dyDescent="0.25">
      <c r="A3" s="1"/>
      <c r="B3" s="3" t="s">
        <v>74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s="7" customFormat="1" ht="12.75" customHeight="1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1"/>
      <c r="H6" s="1"/>
      <c r="I6" s="1"/>
      <c r="J6" s="1"/>
      <c r="K6" s="1"/>
      <c r="L6" s="1"/>
    </row>
    <row r="7" spans="1:13" ht="36.6" thickBot="1" x14ac:dyDescent="0.3">
      <c r="A7" s="9"/>
      <c r="B7" s="12" t="s">
        <v>4</v>
      </c>
      <c r="C7" s="12" t="s">
        <v>5</v>
      </c>
      <c r="D7" s="15" t="s">
        <v>6</v>
      </c>
      <c r="E7" s="16" t="s">
        <v>7</v>
      </c>
      <c r="F7" s="77" t="s">
        <v>50</v>
      </c>
      <c r="G7" s="16" t="s">
        <v>8</v>
      </c>
      <c r="H7" s="16" t="s">
        <v>73</v>
      </c>
      <c r="I7" s="16" t="s">
        <v>9</v>
      </c>
      <c r="J7" s="16" t="s">
        <v>10</v>
      </c>
      <c r="K7" s="16" t="s">
        <v>52</v>
      </c>
      <c r="L7" s="16" t="s">
        <v>76</v>
      </c>
      <c r="M7" s="16" t="s">
        <v>11</v>
      </c>
    </row>
    <row r="8" spans="1:13" ht="13.95" thickBot="1" x14ac:dyDescent="0.3">
      <c r="A8" s="9"/>
      <c r="B8" s="78">
        <v>2009</v>
      </c>
      <c r="C8" s="79" t="s">
        <v>23</v>
      </c>
      <c r="D8" s="81">
        <v>3052045</v>
      </c>
      <c r="E8" s="82">
        <v>638787</v>
      </c>
      <c r="F8" s="83"/>
      <c r="G8" s="84">
        <f t="shared" ref="G8:G39" si="0">+D8+E8</f>
        <v>3690832</v>
      </c>
      <c r="H8" s="84">
        <f t="shared" ref="H8:H39" si="1">+E8+F8</f>
        <v>638787</v>
      </c>
      <c r="I8" s="26">
        <v>17.940989124111724</v>
      </c>
      <c r="J8" s="26">
        <v>3.7550136448263229</v>
      </c>
      <c r="K8" s="26"/>
      <c r="L8" s="26">
        <v>3.7550136448263229</v>
      </c>
      <c r="M8" s="26">
        <v>21.696002768938044</v>
      </c>
    </row>
    <row r="9" spans="1:13" ht="13.2" x14ac:dyDescent="0.25">
      <c r="A9" s="9"/>
      <c r="B9" s="27">
        <v>2010</v>
      </c>
      <c r="C9" s="21" t="s">
        <v>12</v>
      </c>
      <c r="D9" s="85">
        <v>3025950</v>
      </c>
      <c r="E9" s="86">
        <v>729958</v>
      </c>
      <c r="F9" s="85"/>
      <c r="G9" s="87">
        <f t="shared" si="0"/>
        <v>3755908</v>
      </c>
      <c r="H9" s="87">
        <f t="shared" si="1"/>
        <v>729958</v>
      </c>
      <c r="I9" s="23">
        <v>17.773195070940503</v>
      </c>
      <c r="J9" s="23">
        <v>4.2874753143950128</v>
      </c>
      <c r="K9" s="23"/>
      <c r="L9" s="23">
        <v>4.2874753143950128</v>
      </c>
      <c r="M9" s="23">
        <v>22.060670385335516</v>
      </c>
    </row>
    <row r="10" spans="1:13" ht="13.2" x14ac:dyDescent="0.25">
      <c r="A10" s="9"/>
      <c r="B10" s="20"/>
      <c r="C10" s="21" t="s">
        <v>13</v>
      </c>
      <c r="D10" s="85">
        <v>2976434</v>
      </c>
      <c r="E10" s="86">
        <v>780957</v>
      </c>
      <c r="F10" s="85"/>
      <c r="G10" s="87">
        <f t="shared" si="0"/>
        <v>3757391</v>
      </c>
      <c r="H10" s="87">
        <f t="shared" si="1"/>
        <v>780957</v>
      </c>
      <c r="I10" s="23">
        <v>17.468216267474979</v>
      </c>
      <c r="J10" s="23">
        <v>4.5833120343331846</v>
      </c>
      <c r="K10" s="23"/>
      <c r="L10" s="23">
        <v>4.5833120343331846</v>
      </c>
      <c r="M10" s="23">
        <v>22.051528301808162</v>
      </c>
    </row>
    <row r="11" spans="1:13" ht="13.2" x14ac:dyDescent="0.25">
      <c r="A11" s="9"/>
      <c r="B11" s="20"/>
      <c r="C11" s="21" t="s">
        <v>14</v>
      </c>
      <c r="D11" s="85">
        <v>3032765</v>
      </c>
      <c r="E11" s="86">
        <v>860017</v>
      </c>
      <c r="F11" s="85"/>
      <c r="G11" s="87">
        <f t="shared" si="0"/>
        <v>3892782</v>
      </c>
      <c r="H11" s="87">
        <f t="shared" si="1"/>
        <v>860017</v>
      </c>
      <c r="I11" s="23">
        <v>17.784427533236297</v>
      </c>
      <c r="J11" s="23">
        <v>5.0432229380948668</v>
      </c>
      <c r="K11" s="23"/>
      <c r="L11" s="23">
        <v>5.0432229380948668</v>
      </c>
      <c r="M11" s="23">
        <v>22.827650471331165</v>
      </c>
    </row>
    <row r="12" spans="1:13" ht="13.2" x14ac:dyDescent="0.25">
      <c r="A12" s="9"/>
      <c r="B12" s="20"/>
      <c r="C12" s="21" t="s">
        <v>15</v>
      </c>
      <c r="D12" s="85">
        <v>3024333</v>
      </c>
      <c r="E12" s="86">
        <v>964118</v>
      </c>
      <c r="F12" s="85"/>
      <c r="G12" s="87">
        <f t="shared" si="0"/>
        <v>3988451</v>
      </c>
      <c r="H12" s="87">
        <f t="shared" si="1"/>
        <v>964118</v>
      </c>
      <c r="I12" s="23">
        <v>17.720658254655781</v>
      </c>
      <c r="J12" s="23">
        <v>5.6491152247990621</v>
      </c>
      <c r="K12" s="23"/>
      <c r="L12" s="23">
        <v>5.6491152247990621</v>
      </c>
      <c r="M12" s="23">
        <v>23.369773479454846</v>
      </c>
    </row>
    <row r="13" spans="1:13" ht="13.2" x14ac:dyDescent="0.25">
      <c r="A13" s="9"/>
      <c r="B13" s="20"/>
      <c r="C13" s="21" t="s">
        <v>16</v>
      </c>
      <c r="D13" s="85">
        <v>3212406</v>
      </c>
      <c r="E13" s="86">
        <v>1015940</v>
      </c>
      <c r="F13" s="85"/>
      <c r="G13" s="87">
        <f t="shared" si="0"/>
        <v>4228346</v>
      </c>
      <c r="H13" s="87">
        <f t="shared" si="1"/>
        <v>1015940</v>
      </c>
      <c r="I13" s="23">
        <v>18.807456448194117</v>
      </c>
      <c r="J13" s="23">
        <v>5.9479553032768369</v>
      </c>
      <c r="K13" s="23"/>
      <c r="L13" s="23">
        <v>5.9479553032768369</v>
      </c>
      <c r="M13" s="23">
        <v>24.755411751470952</v>
      </c>
    </row>
    <row r="14" spans="1:13" ht="13.2" x14ac:dyDescent="0.25">
      <c r="A14" s="9"/>
      <c r="B14" s="20"/>
      <c r="C14" s="21" t="s">
        <v>17</v>
      </c>
      <c r="D14" s="85">
        <v>3284863</v>
      </c>
      <c r="E14" s="86">
        <v>1053617</v>
      </c>
      <c r="F14" s="85"/>
      <c r="G14" s="87">
        <f t="shared" si="0"/>
        <v>4338480</v>
      </c>
      <c r="H14" s="87">
        <f t="shared" si="1"/>
        <v>1053617</v>
      </c>
      <c r="I14" s="23">
        <v>19.216158626206713</v>
      </c>
      <c r="J14" s="23">
        <v>6.1635664571910729</v>
      </c>
      <c r="K14" s="23"/>
      <c r="L14" s="23">
        <v>6.1635664571910729</v>
      </c>
      <c r="M14" s="23">
        <v>25.379725083397787</v>
      </c>
    </row>
    <row r="15" spans="1:13" ht="13.2" x14ac:dyDescent="0.25">
      <c r="A15" s="9"/>
      <c r="B15" s="20"/>
      <c r="C15" s="21" t="s">
        <v>18</v>
      </c>
      <c r="D15" s="85">
        <v>3445085</v>
      </c>
      <c r="E15" s="86">
        <v>1091122</v>
      </c>
      <c r="F15" s="85"/>
      <c r="G15" s="87">
        <f t="shared" si="0"/>
        <v>4536207</v>
      </c>
      <c r="H15" s="87">
        <f t="shared" si="1"/>
        <v>1091122</v>
      </c>
      <c r="I15" s="23">
        <v>20.138307398514179</v>
      </c>
      <c r="J15" s="23">
        <v>6.3781736140854548</v>
      </c>
      <c r="K15" s="23"/>
      <c r="L15" s="23">
        <v>6.3781736140854548</v>
      </c>
      <c r="M15" s="23">
        <v>26.516481012599638</v>
      </c>
    </row>
    <row r="16" spans="1:13" ht="13.2" x14ac:dyDescent="0.25">
      <c r="A16" s="9"/>
      <c r="B16" s="20"/>
      <c r="C16" s="21" t="s">
        <v>19</v>
      </c>
      <c r="D16" s="85">
        <v>3361212</v>
      </c>
      <c r="E16" s="86">
        <v>1133410</v>
      </c>
      <c r="F16" s="85"/>
      <c r="G16" s="87">
        <f t="shared" si="0"/>
        <v>4494622</v>
      </c>
      <c r="H16" s="87">
        <f t="shared" si="1"/>
        <v>1133410</v>
      </c>
      <c r="I16" s="23">
        <v>19.633281111995654</v>
      </c>
      <c r="J16" s="23">
        <v>6.6203967929267753</v>
      </c>
      <c r="K16" s="23"/>
      <c r="L16" s="23">
        <v>6.6203967929267753</v>
      </c>
      <c r="M16" s="23">
        <v>26.253677904922426</v>
      </c>
    </row>
    <row r="17" spans="1:13" ht="13.2" x14ac:dyDescent="0.25">
      <c r="A17" s="9"/>
      <c r="B17" s="20"/>
      <c r="C17" s="21" t="s">
        <v>20</v>
      </c>
      <c r="D17" s="85">
        <v>3367676</v>
      </c>
      <c r="E17" s="86">
        <v>1184896</v>
      </c>
      <c r="F17" s="85"/>
      <c r="G17" s="87">
        <f t="shared" si="0"/>
        <v>4552572</v>
      </c>
      <c r="H17" s="87">
        <f t="shared" si="1"/>
        <v>1184896</v>
      </c>
      <c r="I17" s="23">
        <v>19.656286855891697</v>
      </c>
      <c r="J17" s="23">
        <v>6.915943122318966</v>
      </c>
      <c r="K17" s="23"/>
      <c r="L17" s="23">
        <v>6.915943122318966</v>
      </c>
      <c r="M17" s="23">
        <v>26.572229978210661</v>
      </c>
    </row>
    <row r="18" spans="1:13" ht="13.2" x14ac:dyDescent="0.25">
      <c r="A18" s="9"/>
      <c r="B18" s="20"/>
      <c r="C18" s="21" t="s">
        <v>21</v>
      </c>
      <c r="D18" s="85">
        <v>3527081</v>
      </c>
      <c r="E18" s="86">
        <v>1265877</v>
      </c>
      <c r="F18" s="85"/>
      <c r="G18" s="87">
        <f t="shared" si="0"/>
        <v>4792958</v>
      </c>
      <c r="H18" s="87">
        <f t="shared" si="1"/>
        <v>1265877</v>
      </c>
      <c r="I18" s="23">
        <v>20.571267764449704</v>
      </c>
      <c r="J18" s="23">
        <v>7.3830724964519669</v>
      </c>
      <c r="K18" s="23"/>
      <c r="L18" s="23">
        <v>7.3830724964519669</v>
      </c>
      <c r="M18" s="23">
        <v>27.95434026090167</v>
      </c>
    </row>
    <row r="19" spans="1:13" ht="13.2" x14ac:dyDescent="0.25">
      <c r="A19" s="9"/>
      <c r="B19" s="20"/>
      <c r="C19" s="21" t="s">
        <v>22</v>
      </c>
      <c r="D19" s="85">
        <v>3617632</v>
      </c>
      <c r="E19" s="86">
        <v>1331159</v>
      </c>
      <c r="F19" s="85"/>
      <c r="G19" s="87">
        <f t="shared" si="0"/>
        <v>4948791</v>
      </c>
      <c r="H19" s="87">
        <f t="shared" si="1"/>
        <v>1331159</v>
      </c>
      <c r="I19" s="23">
        <v>21.083596615722964</v>
      </c>
      <c r="J19" s="23">
        <v>7.7580083843213368</v>
      </c>
      <c r="K19" s="23"/>
      <c r="L19" s="23">
        <v>7.7580083843213368</v>
      </c>
      <c r="M19" s="23">
        <v>28.8416050000443</v>
      </c>
    </row>
    <row r="20" spans="1:13" ht="13.95" thickBot="1" x14ac:dyDescent="0.3">
      <c r="A20" s="9"/>
      <c r="B20" s="24"/>
      <c r="C20" s="25" t="s">
        <v>23</v>
      </c>
      <c r="D20" s="83">
        <v>3809777</v>
      </c>
      <c r="E20" s="82">
        <v>1445675</v>
      </c>
      <c r="F20" s="83"/>
      <c r="G20" s="84">
        <f t="shared" si="0"/>
        <v>5255452</v>
      </c>
      <c r="H20" s="84">
        <f t="shared" si="1"/>
        <v>1445675</v>
      </c>
      <c r="I20" s="26">
        <v>22.186806667205339</v>
      </c>
      <c r="J20" s="26">
        <v>8.4191047740096288</v>
      </c>
      <c r="K20" s="26"/>
      <c r="L20" s="26">
        <v>8.4191047740096288</v>
      </c>
      <c r="M20" s="26">
        <v>30.605911441214968</v>
      </c>
    </row>
    <row r="21" spans="1:13" ht="13.2" x14ac:dyDescent="0.25">
      <c r="A21" s="9"/>
      <c r="B21" s="27">
        <v>2011</v>
      </c>
      <c r="C21" s="21" t="s">
        <v>12</v>
      </c>
      <c r="D21" s="85">
        <v>3540683</v>
      </c>
      <c r="E21" s="86">
        <v>1780975</v>
      </c>
      <c r="F21" s="85"/>
      <c r="G21" s="87">
        <f t="shared" si="0"/>
        <v>5321658</v>
      </c>
      <c r="H21" s="87">
        <f t="shared" si="1"/>
        <v>1780975</v>
      </c>
      <c r="I21" s="23">
        <v>20.604280989052313</v>
      </c>
      <c r="J21" s="23">
        <v>10.364019974247185</v>
      </c>
      <c r="K21" s="23"/>
      <c r="L21" s="23">
        <v>10.364019974247185</v>
      </c>
      <c r="M21" s="23">
        <v>30.968300963299498</v>
      </c>
    </row>
    <row r="22" spans="1:13" ht="13.2" x14ac:dyDescent="0.25">
      <c r="A22" s="9"/>
      <c r="B22" s="20"/>
      <c r="C22" s="21" t="s">
        <v>13</v>
      </c>
      <c r="D22" s="85">
        <v>3482404</v>
      </c>
      <c r="E22" s="86">
        <v>1780671</v>
      </c>
      <c r="F22" s="85"/>
      <c r="G22" s="87">
        <f t="shared" si="0"/>
        <v>5263075</v>
      </c>
      <c r="H22" s="87">
        <f t="shared" si="1"/>
        <v>1780671</v>
      </c>
      <c r="I22" s="23">
        <v>20.249998182828737</v>
      </c>
      <c r="J22" s="23">
        <v>10.354509274115189</v>
      </c>
      <c r="K22" s="23"/>
      <c r="L22" s="23">
        <v>10.354509274115189</v>
      </c>
      <c r="M22" s="23">
        <v>30.604507456943928</v>
      </c>
    </row>
    <row r="23" spans="1:13" ht="13.2" x14ac:dyDescent="0.25">
      <c r="A23" s="9"/>
      <c r="B23" s="20"/>
      <c r="C23" s="21" t="s">
        <v>14</v>
      </c>
      <c r="D23" s="85">
        <v>3509356</v>
      </c>
      <c r="E23" s="86">
        <v>1918215</v>
      </c>
      <c r="F23" s="85"/>
      <c r="G23" s="87">
        <f t="shared" si="0"/>
        <v>5427571</v>
      </c>
      <c r="H23" s="87">
        <f t="shared" si="1"/>
        <v>1918215</v>
      </c>
      <c r="I23" s="23">
        <v>20.391488187217742</v>
      </c>
      <c r="J23" s="23">
        <v>11.145993314170429</v>
      </c>
      <c r="K23" s="23"/>
      <c r="L23" s="23">
        <v>11.145993314170429</v>
      </c>
      <c r="M23" s="23">
        <v>31.537481501388172</v>
      </c>
    </row>
    <row r="24" spans="1:13" ht="13.2" x14ac:dyDescent="0.25">
      <c r="A24" s="9"/>
      <c r="B24" s="27"/>
      <c r="C24" s="21" t="s">
        <v>15</v>
      </c>
      <c r="D24" s="85">
        <v>3507393</v>
      </c>
      <c r="E24" s="86">
        <v>2019619</v>
      </c>
      <c r="F24" s="85"/>
      <c r="G24" s="87">
        <f t="shared" si="0"/>
        <v>5527012</v>
      </c>
      <c r="H24" s="87">
        <f t="shared" si="1"/>
        <v>2019619</v>
      </c>
      <c r="I24" s="23">
        <v>20.364878729955343</v>
      </c>
      <c r="J24" s="23">
        <v>11.726457803762989</v>
      </c>
      <c r="K24" s="23"/>
      <c r="L24" s="23">
        <v>11.726457803762989</v>
      </c>
      <c r="M24" s="23">
        <v>32.091336533718334</v>
      </c>
    </row>
    <row r="25" spans="1:13" ht="13.2" x14ac:dyDescent="0.25">
      <c r="A25" s="9"/>
      <c r="B25" s="20"/>
      <c r="C25" s="21" t="s">
        <v>16</v>
      </c>
      <c r="D25" s="85">
        <v>3533497</v>
      </c>
      <c r="E25" s="86">
        <v>2111901</v>
      </c>
      <c r="F25" s="85"/>
      <c r="G25" s="87">
        <f t="shared" si="0"/>
        <v>5645398</v>
      </c>
      <c r="H25" s="87">
        <f t="shared" si="1"/>
        <v>2111901</v>
      </c>
      <c r="I25" s="23">
        <v>20.501152108964362</v>
      </c>
      <c r="J25" s="23">
        <v>12.253131569115226</v>
      </c>
      <c r="K25" s="23"/>
      <c r="L25" s="23">
        <v>12.253131569115226</v>
      </c>
      <c r="M25" s="23">
        <v>32.754283678079588</v>
      </c>
    </row>
    <row r="26" spans="1:13" ht="13.2" x14ac:dyDescent="0.25">
      <c r="A26" s="9"/>
      <c r="B26" s="20"/>
      <c r="C26" s="21" t="s">
        <v>17</v>
      </c>
      <c r="D26" s="85">
        <v>3750297</v>
      </c>
      <c r="E26" s="86">
        <v>2241188</v>
      </c>
      <c r="F26" s="85"/>
      <c r="G26" s="87">
        <f t="shared" si="0"/>
        <v>5991485</v>
      </c>
      <c r="H26" s="87">
        <f t="shared" si="1"/>
        <v>2241188</v>
      </c>
      <c r="I26" s="23">
        <v>21.74280587531052</v>
      </c>
      <c r="J26" s="23">
        <v>12.993561740330282</v>
      </c>
      <c r="K26" s="23"/>
      <c r="L26" s="23">
        <v>12.993561740330282</v>
      </c>
      <c r="M26" s="23">
        <v>34.736367615640802</v>
      </c>
    </row>
    <row r="27" spans="1:13" ht="13.2" x14ac:dyDescent="0.25">
      <c r="A27" s="9"/>
      <c r="B27" s="27"/>
      <c r="C27" s="21" t="s">
        <v>18</v>
      </c>
      <c r="D27" s="85">
        <v>3949617</v>
      </c>
      <c r="E27" s="86">
        <v>2444064</v>
      </c>
      <c r="F27" s="85"/>
      <c r="G27" s="87">
        <f t="shared" si="0"/>
        <v>6393681</v>
      </c>
      <c r="H27" s="87">
        <f t="shared" si="1"/>
        <v>2444064</v>
      </c>
      <c r="I27" s="23">
        <v>22.881343707343746</v>
      </c>
      <c r="J27" s="23">
        <v>14.159213014007532</v>
      </c>
      <c r="K27" s="23"/>
      <c r="L27" s="23">
        <v>14.159213014007532</v>
      </c>
      <c r="M27" s="23">
        <v>37.04055672135128</v>
      </c>
    </row>
    <row r="28" spans="1:13" ht="13.2" x14ac:dyDescent="0.25">
      <c r="A28" s="9"/>
      <c r="B28" s="20"/>
      <c r="C28" s="21" t="s">
        <v>19</v>
      </c>
      <c r="D28" s="85">
        <v>4201075</v>
      </c>
      <c r="E28" s="86">
        <v>2596941</v>
      </c>
      <c r="F28" s="85"/>
      <c r="G28" s="87">
        <f t="shared" si="0"/>
        <v>6798016</v>
      </c>
      <c r="H28" s="87">
        <f t="shared" si="1"/>
        <v>2596941</v>
      </c>
      <c r="I28" s="23">
        <v>24.320014650024181</v>
      </c>
      <c r="J28" s="23">
        <v>15.033686179191861</v>
      </c>
      <c r="K28" s="23"/>
      <c r="L28" s="23">
        <v>15.033686179191861</v>
      </c>
      <c r="M28" s="23">
        <v>39.353700829216038</v>
      </c>
    </row>
    <row r="29" spans="1:13" ht="13.2" x14ac:dyDescent="0.25">
      <c r="A29" s="9"/>
      <c r="B29" s="20"/>
      <c r="C29" s="21" t="s">
        <v>20</v>
      </c>
      <c r="D29" s="85">
        <v>4288244</v>
      </c>
      <c r="E29" s="86">
        <v>2679630</v>
      </c>
      <c r="F29" s="85"/>
      <c r="G29" s="87">
        <f t="shared" si="0"/>
        <v>6967874</v>
      </c>
      <c r="H29" s="87">
        <f t="shared" si="1"/>
        <v>2679630</v>
      </c>
      <c r="I29" s="23">
        <v>24.806185227681251</v>
      </c>
      <c r="J29" s="23">
        <v>15.500843263968074</v>
      </c>
      <c r="K29" s="23"/>
      <c r="L29" s="23">
        <v>15.500843263968074</v>
      </c>
      <c r="M29" s="23">
        <v>40.307028491649326</v>
      </c>
    </row>
    <row r="30" spans="1:13" ht="13.2" x14ac:dyDescent="0.25">
      <c r="A30" s="9"/>
      <c r="B30" s="27"/>
      <c r="C30" s="21" t="s">
        <v>21</v>
      </c>
      <c r="D30" s="85">
        <v>4347185</v>
      </c>
      <c r="E30" s="86">
        <v>2764399</v>
      </c>
      <c r="F30" s="85"/>
      <c r="G30" s="87">
        <f t="shared" si="0"/>
        <v>7111584</v>
      </c>
      <c r="H30" s="87">
        <f t="shared" si="1"/>
        <v>2764399</v>
      </c>
      <c r="I30" s="23">
        <v>25.128464554495952</v>
      </c>
      <c r="J30" s="23">
        <v>15.979329677937343</v>
      </c>
      <c r="K30" s="23"/>
      <c r="L30" s="23">
        <v>15.979329677937343</v>
      </c>
      <c r="M30" s="23">
        <v>41.107794232433292</v>
      </c>
    </row>
    <row r="31" spans="1:13" ht="13.2" x14ac:dyDescent="0.25">
      <c r="A31" s="9"/>
      <c r="B31" s="20"/>
      <c r="C31" s="21" t="s">
        <v>22</v>
      </c>
      <c r="D31" s="85">
        <v>4394432</v>
      </c>
      <c r="E31" s="86">
        <v>2744786</v>
      </c>
      <c r="F31" s="85"/>
      <c r="G31" s="87">
        <f t="shared" si="0"/>
        <v>7139218</v>
      </c>
      <c r="H31" s="87">
        <f t="shared" si="1"/>
        <v>2744786</v>
      </c>
      <c r="I31" s="23">
        <v>25.382719709962277</v>
      </c>
      <c r="J31" s="23">
        <v>15.854184045134508</v>
      </c>
      <c r="K31" s="23"/>
      <c r="L31" s="23">
        <v>15.854184045134508</v>
      </c>
      <c r="M31" s="23">
        <v>41.236903755096783</v>
      </c>
    </row>
    <row r="32" spans="1:13" ht="13.95" thickBot="1" x14ac:dyDescent="0.3">
      <c r="A32" s="9"/>
      <c r="B32" s="24"/>
      <c r="C32" s="25" t="s">
        <v>23</v>
      </c>
      <c r="D32" s="83">
        <v>4802719</v>
      </c>
      <c r="E32" s="82">
        <v>3154995</v>
      </c>
      <c r="F32" s="83"/>
      <c r="G32" s="84">
        <f t="shared" si="0"/>
        <v>7957714</v>
      </c>
      <c r="H32" s="84">
        <f t="shared" si="1"/>
        <v>3154995</v>
      </c>
      <c r="I32" s="26">
        <v>27.72045777505345</v>
      </c>
      <c r="J32" s="26">
        <v>18.21008176368527</v>
      </c>
      <c r="K32" s="26"/>
      <c r="L32" s="26">
        <v>18.21008176368527</v>
      </c>
      <c r="M32" s="26">
        <v>45.930539538738721</v>
      </c>
    </row>
    <row r="33" spans="1:13" ht="13.2" x14ac:dyDescent="0.25">
      <c r="A33" s="9"/>
      <c r="B33" s="17">
        <v>2012</v>
      </c>
      <c r="C33" s="18" t="s">
        <v>12</v>
      </c>
      <c r="D33" s="88">
        <v>4439098</v>
      </c>
      <c r="E33" s="89">
        <v>3274151</v>
      </c>
      <c r="F33" s="88"/>
      <c r="G33" s="90">
        <f t="shared" si="0"/>
        <v>7713249</v>
      </c>
      <c r="H33" s="90">
        <f t="shared" si="1"/>
        <v>3274151</v>
      </c>
      <c r="I33" s="19">
        <v>25.602714131542193</v>
      </c>
      <c r="J33" s="19">
        <v>18.883825515116587</v>
      </c>
      <c r="K33" s="19"/>
      <c r="L33" s="19">
        <v>18.883825515116587</v>
      </c>
      <c r="M33" s="19">
        <v>44.486539646658784</v>
      </c>
    </row>
    <row r="34" spans="1:13" ht="13.2" x14ac:dyDescent="0.25">
      <c r="A34" s="9"/>
      <c r="B34" s="20"/>
      <c r="C34" s="21" t="s">
        <v>13</v>
      </c>
      <c r="D34" s="85">
        <v>4298723</v>
      </c>
      <c r="E34" s="86">
        <v>3353946</v>
      </c>
      <c r="F34" s="85"/>
      <c r="G34" s="87">
        <f t="shared" si="0"/>
        <v>7652669</v>
      </c>
      <c r="H34" s="87">
        <f t="shared" si="1"/>
        <v>3353946</v>
      </c>
      <c r="I34" s="23">
        <v>24.77473555679315</v>
      </c>
      <c r="J34" s="23">
        <v>19.329723087941268</v>
      </c>
      <c r="K34" s="23"/>
      <c r="L34" s="23">
        <v>19.329723087941268</v>
      </c>
      <c r="M34" s="23">
        <v>44.104458644734414</v>
      </c>
    </row>
    <row r="35" spans="1:13" ht="13.2" x14ac:dyDescent="0.25">
      <c r="A35" s="9"/>
      <c r="B35" s="20"/>
      <c r="C35" s="21" t="s">
        <v>14</v>
      </c>
      <c r="D35" s="85">
        <v>4396975</v>
      </c>
      <c r="E35" s="86">
        <v>3619463</v>
      </c>
      <c r="F35" s="85"/>
      <c r="G35" s="87">
        <f t="shared" si="0"/>
        <v>8016438</v>
      </c>
      <c r="H35" s="87">
        <f t="shared" si="1"/>
        <v>3619463</v>
      </c>
      <c r="I35" s="23">
        <v>25.322238401850694</v>
      </c>
      <c r="J35" s="23">
        <v>20.844536294310913</v>
      </c>
      <c r="K35" s="23"/>
      <c r="L35" s="23">
        <v>20.844536294310913</v>
      </c>
      <c r="M35" s="23">
        <v>46.166774696161603</v>
      </c>
    </row>
    <row r="36" spans="1:13" ht="13.2" x14ac:dyDescent="0.25">
      <c r="A36" s="9"/>
      <c r="B36" s="27"/>
      <c r="C36" s="21" t="s">
        <v>15</v>
      </c>
      <c r="D36" s="85">
        <v>4341453</v>
      </c>
      <c r="E36" s="86">
        <v>3694300</v>
      </c>
      <c r="F36" s="85"/>
      <c r="G36" s="87">
        <f t="shared" si="0"/>
        <v>8035753</v>
      </c>
      <c r="H36" s="87">
        <f t="shared" si="1"/>
        <v>3694300</v>
      </c>
      <c r="I36" s="23">
        <v>24.983999861885852</v>
      </c>
      <c r="J36" s="23">
        <v>21.259792675347377</v>
      </c>
      <c r="K36" s="23"/>
      <c r="L36" s="23">
        <v>21.259792675347377</v>
      </c>
      <c r="M36" s="23">
        <v>46.243792537233233</v>
      </c>
    </row>
    <row r="37" spans="1:13" ht="13.2" x14ac:dyDescent="0.25">
      <c r="A37" s="9"/>
      <c r="B37" s="20"/>
      <c r="C37" s="21" t="s">
        <v>16</v>
      </c>
      <c r="D37" s="85">
        <v>4202236</v>
      </c>
      <c r="E37" s="86">
        <v>3835712</v>
      </c>
      <c r="F37" s="85"/>
      <c r="G37" s="87">
        <f t="shared" si="0"/>
        <v>8037948</v>
      </c>
      <c r="H37" s="87">
        <f t="shared" si="1"/>
        <v>3835712</v>
      </c>
      <c r="I37" s="23">
        <v>24.164972744051109</v>
      </c>
      <c r="J37" s="23">
        <v>22.057275206349612</v>
      </c>
      <c r="K37" s="23"/>
      <c r="L37" s="23">
        <v>22.057275206349612</v>
      </c>
      <c r="M37" s="23">
        <v>46.222247950400721</v>
      </c>
    </row>
    <row r="38" spans="1:13" ht="13.2" x14ac:dyDescent="0.25">
      <c r="A38" s="9"/>
      <c r="B38" s="20"/>
      <c r="C38" s="21" t="s">
        <v>17</v>
      </c>
      <c r="D38" s="85">
        <v>4117626</v>
      </c>
      <c r="E38" s="86">
        <v>3946142</v>
      </c>
      <c r="F38" s="85"/>
      <c r="G38" s="87">
        <f t="shared" si="0"/>
        <v>8063768</v>
      </c>
      <c r="H38" s="87">
        <f t="shared" si="1"/>
        <v>3946142</v>
      </c>
      <c r="I38" s="23">
        <v>23.660940903759929</v>
      </c>
      <c r="J38" s="23">
        <v>22.67554961520182</v>
      </c>
      <c r="K38" s="23"/>
      <c r="L38" s="23">
        <v>22.67554961520182</v>
      </c>
      <c r="M38" s="23">
        <v>46.336490518961746</v>
      </c>
    </row>
    <row r="39" spans="1:13" ht="13.2" x14ac:dyDescent="0.25">
      <c r="A39" s="9"/>
      <c r="B39" s="20"/>
      <c r="C39" s="21" t="s">
        <v>18</v>
      </c>
      <c r="D39" s="85">
        <v>4172032</v>
      </c>
      <c r="E39" s="86">
        <v>4139993</v>
      </c>
      <c r="F39" s="85"/>
      <c r="G39" s="87">
        <f t="shared" si="0"/>
        <v>8312025</v>
      </c>
      <c r="H39" s="87">
        <f t="shared" si="1"/>
        <v>4139993</v>
      </c>
      <c r="I39" s="23">
        <v>23.955884646581975</v>
      </c>
      <c r="J39" s="23">
        <v>23.771916118010804</v>
      </c>
      <c r="K39" s="23"/>
      <c r="L39" s="23">
        <v>23.771916118010804</v>
      </c>
      <c r="M39" s="23">
        <v>47.727800764592779</v>
      </c>
    </row>
    <row r="40" spans="1:13" ht="13.2" x14ac:dyDescent="0.25">
      <c r="A40" s="9"/>
      <c r="B40" s="27"/>
      <c r="C40" s="21" t="s">
        <v>19</v>
      </c>
      <c r="D40" s="85">
        <v>4322668</v>
      </c>
      <c r="E40" s="86">
        <v>4347399</v>
      </c>
      <c r="F40" s="85"/>
      <c r="G40" s="87">
        <f t="shared" ref="G40:G56" si="2">+D40+E40</f>
        <v>8670067</v>
      </c>
      <c r="H40" s="87">
        <f t="shared" ref="H40:H56" si="3">+E40+F40</f>
        <v>4347399</v>
      </c>
      <c r="I40" s="23">
        <v>24.80254057654124</v>
      </c>
      <c r="J40" s="23">
        <v>24.944441742903877</v>
      </c>
      <c r="K40" s="23"/>
      <c r="L40" s="23">
        <v>24.944441742903877</v>
      </c>
      <c r="M40" s="23">
        <v>49.746982319445117</v>
      </c>
    </row>
    <row r="41" spans="1:13" ht="13.2" x14ac:dyDescent="0.25">
      <c r="A41" s="9"/>
      <c r="B41" s="20"/>
      <c r="C41" s="21" t="s">
        <v>20</v>
      </c>
      <c r="D41" s="85">
        <v>4301600</v>
      </c>
      <c r="E41" s="86">
        <v>4409493</v>
      </c>
      <c r="F41" s="85"/>
      <c r="G41" s="87">
        <f t="shared" si="2"/>
        <v>8711093</v>
      </c>
      <c r="H41" s="87">
        <f t="shared" si="3"/>
        <v>4409493</v>
      </c>
      <c r="I41" s="23">
        <v>24.663474173652688</v>
      </c>
      <c r="J41" s="23">
        <v>25.282084974056701</v>
      </c>
      <c r="K41" s="23"/>
      <c r="L41" s="23">
        <v>25.282084974056701</v>
      </c>
      <c r="M41" s="23">
        <v>49.945559147709389</v>
      </c>
    </row>
    <row r="42" spans="1:13" ht="13.2" x14ac:dyDescent="0.25">
      <c r="A42" s="9"/>
      <c r="B42" s="27"/>
      <c r="C42" s="21" t="s">
        <v>21</v>
      </c>
      <c r="D42" s="85">
        <v>3992109</v>
      </c>
      <c r="E42" s="86">
        <v>4494650</v>
      </c>
      <c r="F42" s="85"/>
      <c r="G42" s="87">
        <f t="shared" si="2"/>
        <v>8486759</v>
      </c>
      <c r="H42" s="87">
        <f t="shared" si="3"/>
        <v>4494650</v>
      </c>
      <c r="I42" s="23">
        <v>22.872139807293713</v>
      </c>
      <c r="J42" s="23">
        <v>25.75136680507789</v>
      </c>
      <c r="K42" s="23"/>
      <c r="L42" s="23">
        <v>25.75136680507789</v>
      </c>
      <c r="M42" s="23">
        <v>48.623506612371607</v>
      </c>
    </row>
    <row r="43" spans="1:13" ht="13.2" x14ac:dyDescent="0.25">
      <c r="A43" s="9"/>
      <c r="B43" s="20"/>
      <c r="C43" s="21" t="s">
        <v>22</v>
      </c>
      <c r="D43" s="85">
        <v>3942702</v>
      </c>
      <c r="E43" s="86">
        <v>4576134</v>
      </c>
      <c r="F43" s="85"/>
      <c r="G43" s="87">
        <f t="shared" si="2"/>
        <v>8518836</v>
      </c>
      <c r="H43" s="87">
        <f t="shared" si="3"/>
        <v>4576134</v>
      </c>
      <c r="I43" s="23">
        <v>22.572453756929431</v>
      </c>
      <c r="J43" s="23">
        <v>26.198929845702899</v>
      </c>
      <c r="K43" s="23"/>
      <c r="L43" s="23">
        <v>26.198929845702899</v>
      </c>
      <c r="M43" s="23">
        <v>48.771383602632334</v>
      </c>
    </row>
    <row r="44" spans="1:13" ht="13.95" thickBot="1" x14ac:dyDescent="0.3">
      <c r="A44" s="9"/>
      <c r="B44" s="24"/>
      <c r="C44" s="25" t="s">
        <v>23</v>
      </c>
      <c r="D44" s="83">
        <v>3988594</v>
      </c>
      <c r="E44" s="82">
        <v>4983888</v>
      </c>
      <c r="F44" s="83"/>
      <c r="G44" s="84">
        <f t="shared" si="2"/>
        <v>8972482</v>
      </c>
      <c r="H44" s="84">
        <f t="shared" si="3"/>
        <v>4983888</v>
      </c>
      <c r="I44" s="26">
        <v>22.818405726978771</v>
      </c>
      <c r="J44" s="26">
        <v>28.512397722561076</v>
      </c>
      <c r="K44" s="26"/>
      <c r="L44" s="26">
        <v>28.512397722561076</v>
      </c>
      <c r="M44" s="26">
        <v>51.330803449539843</v>
      </c>
    </row>
    <row r="45" spans="1:13" ht="13.2" x14ac:dyDescent="0.25">
      <c r="A45" s="9"/>
      <c r="B45" s="17">
        <v>2013</v>
      </c>
      <c r="C45" s="18" t="s">
        <v>12</v>
      </c>
      <c r="D45" s="88">
        <v>4066613</v>
      </c>
      <c r="E45" s="89">
        <v>5048537</v>
      </c>
      <c r="F45" s="88"/>
      <c r="G45" s="90">
        <f t="shared" si="2"/>
        <v>9115150</v>
      </c>
      <c r="H45" s="90">
        <f t="shared" si="3"/>
        <v>5048537</v>
      </c>
      <c r="I45" s="19">
        <v>23.247657201910762</v>
      </c>
      <c r="J45" s="19">
        <v>28.861034366231298</v>
      </c>
      <c r="K45" s="19"/>
      <c r="L45" s="19">
        <v>28.861034366231298</v>
      </c>
      <c r="M45" s="19">
        <v>52.108691568142063</v>
      </c>
    </row>
    <row r="46" spans="1:13" ht="13.2" x14ac:dyDescent="0.25">
      <c r="A46" s="9"/>
      <c r="B46" s="20"/>
      <c r="C46" s="21" t="s">
        <v>13</v>
      </c>
      <c r="D46" s="85">
        <v>3855775</v>
      </c>
      <c r="E46" s="86">
        <v>5090041</v>
      </c>
      <c r="F46" s="85"/>
      <c r="G46" s="87">
        <f t="shared" si="2"/>
        <v>8945816</v>
      </c>
      <c r="H46" s="87">
        <f t="shared" si="3"/>
        <v>5090041</v>
      </c>
      <c r="I46" s="23">
        <v>22.026178177958574</v>
      </c>
      <c r="J46" s="23">
        <v>29.076943026788243</v>
      </c>
      <c r="K46" s="23"/>
      <c r="L46" s="23">
        <v>29.076943026788243</v>
      </c>
      <c r="M46" s="23">
        <v>51.10312120474682</v>
      </c>
    </row>
    <row r="47" spans="1:13" ht="13.2" x14ac:dyDescent="0.25">
      <c r="A47" s="9"/>
      <c r="B47" s="20"/>
      <c r="C47" s="21" t="s">
        <v>14</v>
      </c>
      <c r="D47" s="85">
        <v>3757936</v>
      </c>
      <c r="E47" s="86">
        <v>5268103</v>
      </c>
      <c r="F47" s="85"/>
      <c r="G47" s="87">
        <f t="shared" si="2"/>
        <v>9026039</v>
      </c>
      <c r="H47" s="87">
        <f t="shared" si="3"/>
        <v>5268103</v>
      </c>
      <c r="I47" s="23">
        <v>21.451526138962773</v>
      </c>
      <c r="J47" s="23">
        <v>30.072052639333982</v>
      </c>
      <c r="K47" s="23"/>
      <c r="L47" s="23">
        <v>30.072052639333982</v>
      </c>
      <c r="M47" s="23">
        <v>51.523578778296759</v>
      </c>
    </row>
    <row r="48" spans="1:13" ht="13.2" x14ac:dyDescent="0.25">
      <c r="A48" s="9"/>
      <c r="B48" s="27"/>
      <c r="C48" s="21" t="s">
        <v>15</v>
      </c>
      <c r="D48" s="85">
        <v>3748317</v>
      </c>
      <c r="E48" s="86">
        <v>5370918</v>
      </c>
      <c r="F48" s="85"/>
      <c r="G48" s="87">
        <f t="shared" si="2"/>
        <v>9119235</v>
      </c>
      <c r="H48" s="87">
        <f t="shared" si="3"/>
        <v>5370918</v>
      </c>
      <c r="I48" s="23">
        <v>21.38093592721626</v>
      </c>
      <c r="J48" s="23">
        <v>30.63648395488762</v>
      </c>
      <c r="K48" s="23"/>
      <c r="L48" s="23">
        <v>30.63648395488762</v>
      </c>
      <c r="M48" s="23">
        <v>52.01741988210388</v>
      </c>
    </row>
    <row r="49" spans="1:14" ht="13.2" x14ac:dyDescent="0.25">
      <c r="A49" s="9"/>
      <c r="B49" s="20"/>
      <c r="C49" s="21" t="s">
        <v>16</v>
      </c>
      <c r="D49" s="85">
        <v>3786898</v>
      </c>
      <c r="E49" s="86">
        <v>5469374</v>
      </c>
      <c r="F49" s="85"/>
      <c r="G49" s="87">
        <f t="shared" si="2"/>
        <v>9256272</v>
      </c>
      <c r="H49" s="87">
        <f t="shared" si="3"/>
        <v>5469374</v>
      </c>
      <c r="I49" s="23">
        <v>21.585187443004777</v>
      </c>
      <c r="J49" s="23">
        <v>31.175242371433509</v>
      </c>
      <c r="K49" s="23"/>
      <c r="L49" s="23">
        <v>31.175242371433509</v>
      </c>
      <c r="M49" s="23">
        <v>52.760429814438282</v>
      </c>
    </row>
    <row r="50" spans="1:14" ht="13.2" x14ac:dyDescent="0.25">
      <c r="A50" s="9"/>
      <c r="B50" s="20"/>
      <c r="C50" s="21" t="s">
        <v>17</v>
      </c>
      <c r="D50" s="85">
        <v>3840570</v>
      </c>
      <c r="E50" s="86">
        <v>5447665</v>
      </c>
      <c r="F50" s="85"/>
      <c r="G50" s="87">
        <f t="shared" si="2"/>
        <v>9288235</v>
      </c>
      <c r="H50" s="87">
        <f t="shared" si="3"/>
        <v>5447665</v>
      </c>
      <c r="I50" s="23">
        <v>21.875095226554457</v>
      </c>
      <c r="J50" s="23">
        <v>31.028777144373827</v>
      </c>
      <c r="K50" s="23"/>
      <c r="L50" s="23">
        <v>31.028777144373827</v>
      </c>
      <c r="M50" s="23">
        <v>52.903872370928283</v>
      </c>
    </row>
    <row r="51" spans="1:14" ht="13.2" x14ac:dyDescent="0.25">
      <c r="A51" s="9"/>
      <c r="B51" s="27"/>
      <c r="C51" s="21" t="s">
        <v>18</v>
      </c>
      <c r="D51" s="85">
        <v>3719032</v>
      </c>
      <c r="E51" s="86">
        <v>5614971</v>
      </c>
      <c r="F51" s="85"/>
      <c r="G51" s="87">
        <f t="shared" si="2"/>
        <v>9334003</v>
      </c>
      <c r="H51" s="87">
        <f t="shared" si="3"/>
        <v>5614971</v>
      </c>
      <c r="I51" s="23">
        <v>21.167348347472895</v>
      </c>
      <c r="J51" s="23">
        <v>31.958328704339792</v>
      </c>
      <c r="K51" s="23"/>
      <c r="L51" s="23">
        <v>31.958328704339792</v>
      </c>
      <c r="M51" s="23">
        <v>53.125677051812687</v>
      </c>
    </row>
    <row r="52" spans="1:14" ht="13.2" x14ac:dyDescent="0.25">
      <c r="A52" s="9"/>
      <c r="B52" s="20"/>
      <c r="C52" s="21" t="s">
        <v>19</v>
      </c>
      <c r="D52" s="85">
        <v>3705492</v>
      </c>
      <c r="E52" s="86">
        <v>5679494</v>
      </c>
      <c r="F52" s="85"/>
      <c r="G52" s="87">
        <f t="shared" si="2"/>
        <v>9384986</v>
      </c>
      <c r="H52" s="87">
        <f t="shared" si="3"/>
        <v>5679494</v>
      </c>
      <c r="I52" s="23">
        <v>21.074871179536231</v>
      </c>
      <c r="J52" s="23">
        <v>32.301946520178412</v>
      </c>
      <c r="K52" s="23"/>
      <c r="L52" s="23">
        <v>32.301946520178412</v>
      </c>
      <c r="M52" s="23">
        <v>53.376817699714643</v>
      </c>
    </row>
    <row r="53" spans="1:14" ht="13.2" x14ac:dyDescent="0.25">
      <c r="A53" s="9"/>
      <c r="B53" s="20"/>
      <c r="C53" s="21" t="s">
        <v>20</v>
      </c>
      <c r="D53" s="85">
        <v>3673199</v>
      </c>
      <c r="E53" s="86">
        <v>5645778</v>
      </c>
      <c r="F53" s="85"/>
      <c r="G53" s="87">
        <f t="shared" si="2"/>
        <v>9318977</v>
      </c>
      <c r="H53" s="87">
        <f t="shared" si="3"/>
        <v>5645778</v>
      </c>
      <c r="I53" s="23">
        <v>20.875949854342991</v>
      </c>
      <c r="J53" s="23">
        <v>32.086739220160105</v>
      </c>
      <c r="K53" s="23"/>
      <c r="L53" s="23">
        <v>32.086739220160105</v>
      </c>
      <c r="M53" s="23">
        <v>52.962689074503096</v>
      </c>
      <c r="N53" s="1"/>
    </row>
    <row r="54" spans="1:14" ht="13.2" x14ac:dyDescent="0.25">
      <c r="A54" s="9"/>
      <c r="B54" s="27"/>
      <c r="C54" s="21" t="s">
        <v>21</v>
      </c>
      <c r="D54" s="85">
        <v>3474618</v>
      </c>
      <c r="E54" s="86">
        <v>5876547</v>
      </c>
      <c r="F54" s="85"/>
      <c r="G54" s="87">
        <f t="shared" si="2"/>
        <v>9351165</v>
      </c>
      <c r="H54" s="87">
        <f t="shared" si="3"/>
        <v>5876547</v>
      </c>
      <c r="I54" s="23">
        <v>19.732941263729323</v>
      </c>
      <c r="J54" s="23">
        <v>33.373900896312847</v>
      </c>
      <c r="K54" s="23"/>
      <c r="L54" s="23">
        <v>33.373900896312847</v>
      </c>
      <c r="M54" s="23">
        <v>53.10684216004217</v>
      </c>
      <c r="N54" s="1"/>
    </row>
    <row r="55" spans="1:14" ht="13.2" x14ac:dyDescent="0.25">
      <c r="A55" s="9"/>
      <c r="B55" s="20"/>
      <c r="C55" s="21" t="s">
        <v>22</v>
      </c>
      <c r="D55" s="85">
        <v>3488156</v>
      </c>
      <c r="E55" s="86">
        <v>5880360</v>
      </c>
      <c r="F55" s="85"/>
      <c r="G55" s="87">
        <f t="shared" si="2"/>
        <v>9368516</v>
      </c>
      <c r="H55" s="87">
        <f t="shared" si="3"/>
        <v>5880360</v>
      </c>
      <c r="I55" s="23">
        <v>19.795380740541397</v>
      </c>
      <c r="J55" s="23">
        <v>33.371203894392913</v>
      </c>
      <c r="K55" s="23"/>
      <c r="L55" s="23">
        <v>33.371203894392913</v>
      </c>
      <c r="M55" s="23">
        <v>53.16658463493431</v>
      </c>
      <c r="N55" s="1"/>
    </row>
    <row r="56" spans="1:14" ht="13.95" thickBot="1" x14ac:dyDescent="0.3">
      <c r="A56" s="9"/>
      <c r="B56" s="24"/>
      <c r="C56" s="25" t="s">
        <v>23</v>
      </c>
      <c r="D56" s="83">
        <v>3444862</v>
      </c>
      <c r="E56" s="82">
        <v>6366120</v>
      </c>
      <c r="F56" s="83"/>
      <c r="G56" s="84">
        <f t="shared" si="2"/>
        <v>9810982</v>
      </c>
      <c r="H56" s="84">
        <f t="shared" si="3"/>
        <v>6366120</v>
      </c>
      <c r="I56" s="26">
        <v>19.535441077317522</v>
      </c>
      <c r="J56" s="26">
        <v>36.101580310367332</v>
      </c>
      <c r="K56" s="26"/>
      <c r="L56" s="26">
        <v>36.101580310367332</v>
      </c>
      <c r="M56" s="26">
        <v>55.637021387684854</v>
      </c>
      <c r="N56" s="1"/>
    </row>
    <row r="57" spans="1:14" ht="13.2" x14ac:dyDescent="0.25">
      <c r="A57" s="9"/>
      <c r="B57" s="17">
        <v>2014</v>
      </c>
      <c r="C57" s="18" t="s">
        <v>12</v>
      </c>
      <c r="D57" s="88">
        <v>3344257</v>
      </c>
      <c r="E57" s="89">
        <v>6636236</v>
      </c>
      <c r="F57" s="88">
        <v>6485</v>
      </c>
      <c r="G57" s="90">
        <f t="shared" ref="G57:G77" si="4">+D57+E57+F57</f>
        <v>9986978</v>
      </c>
      <c r="H57" s="90">
        <f t="shared" ref="H57:H77" si="5">+E57+F57</f>
        <v>6642721</v>
      </c>
      <c r="I57" s="19">
        <v>18.951112093517935</v>
      </c>
      <c r="J57" s="19">
        <v>37.60597714680393</v>
      </c>
      <c r="K57" s="19">
        <v>3.6748958565823081E-2</v>
      </c>
      <c r="L57" s="19">
        <v>37.642726105369753</v>
      </c>
      <c r="M57" s="19">
        <v>56.593838198887688</v>
      </c>
      <c r="N57" s="1"/>
    </row>
    <row r="58" spans="1:14" ht="13.2" x14ac:dyDescent="0.25">
      <c r="A58" s="9"/>
      <c r="B58" s="20"/>
      <c r="C58" s="21" t="s">
        <v>13</v>
      </c>
      <c r="D58" s="85">
        <v>3210790</v>
      </c>
      <c r="E58" s="86">
        <v>6675009</v>
      </c>
      <c r="F58" s="85">
        <v>8170</v>
      </c>
      <c r="G58" s="87">
        <f t="shared" si="4"/>
        <v>9893969</v>
      </c>
      <c r="H58" s="87">
        <f t="shared" si="5"/>
        <v>6683179</v>
      </c>
      <c r="I58" s="23">
        <v>18.181547747861426</v>
      </c>
      <c r="J58" s="23">
        <v>37.798172677411088</v>
      </c>
      <c r="K58" s="23">
        <v>4.6263768449517982E-2</v>
      </c>
      <c r="L58" s="23">
        <v>37.844436445860609</v>
      </c>
      <c r="M58" s="23">
        <v>56.025984193722032</v>
      </c>
      <c r="N58" s="1"/>
    </row>
    <row r="59" spans="1:14" ht="13.2" x14ac:dyDescent="0.25">
      <c r="A59" s="9"/>
      <c r="B59" s="20"/>
      <c r="C59" s="21" t="s">
        <v>14</v>
      </c>
      <c r="D59" s="85">
        <v>3150825</v>
      </c>
      <c r="E59" s="86">
        <v>7011653</v>
      </c>
      <c r="F59" s="85">
        <v>9829</v>
      </c>
      <c r="G59" s="87">
        <f t="shared" si="4"/>
        <v>10172307</v>
      </c>
      <c r="H59" s="87">
        <f t="shared" si="5"/>
        <v>7021482</v>
      </c>
      <c r="I59" s="23">
        <v>17.829015199032796</v>
      </c>
      <c r="J59" s="23">
        <v>39.675598583654725</v>
      </c>
      <c r="K59" s="23">
        <v>5.5617620906046307E-2</v>
      </c>
      <c r="L59" s="23">
        <v>39.731216204560774</v>
      </c>
      <c r="M59" s="23">
        <v>57.560231403593569</v>
      </c>
      <c r="N59" s="76"/>
    </row>
    <row r="60" spans="1:14" ht="13.2" x14ac:dyDescent="0.25">
      <c r="A60" s="9"/>
      <c r="B60" s="27"/>
      <c r="C60" s="21" t="s">
        <v>15</v>
      </c>
      <c r="D60" s="85">
        <v>2853272</v>
      </c>
      <c r="E60" s="86">
        <v>7179005</v>
      </c>
      <c r="F60" s="85">
        <v>29536</v>
      </c>
      <c r="G60" s="87">
        <f t="shared" si="4"/>
        <v>10061813</v>
      </c>
      <c r="H60" s="87">
        <f t="shared" si="5"/>
        <v>7208541</v>
      </c>
      <c r="I60" s="23">
        <v>16.133574544253229</v>
      </c>
      <c r="J60" s="23">
        <v>40.593049776210137</v>
      </c>
      <c r="K60" s="23">
        <v>0.16700870360030987</v>
      </c>
      <c r="L60" s="23">
        <v>40.760058479810446</v>
      </c>
      <c r="M60" s="23">
        <v>56.893633024063675</v>
      </c>
      <c r="N60" s="1"/>
    </row>
    <row r="61" spans="1:14" ht="13.2" x14ac:dyDescent="0.25">
      <c r="A61" s="9"/>
      <c r="B61" s="20"/>
      <c r="C61" s="21" t="s">
        <v>16</v>
      </c>
      <c r="D61" s="85">
        <v>2794916</v>
      </c>
      <c r="E61" s="86">
        <v>7593239</v>
      </c>
      <c r="F61" s="85">
        <v>14407</v>
      </c>
      <c r="G61" s="87">
        <f t="shared" si="4"/>
        <v>10402562</v>
      </c>
      <c r="H61" s="87">
        <f t="shared" si="5"/>
        <v>7607646</v>
      </c>
      <c r="I61" s="23">
        <v>15.792132079078907</v>
      </c>
      <c r="J61" s="23">
        <v>42.90412777915796</v>
      </c>
      <c r="K61" s="23">
        <v>8.1403965937899322E-2</v>
      </c>
      <c r="L61" s="23">
        <v>42.985531745095862</v>
      </c>
      <c r="M61" s="23">
        <v>58.777663824174766</v>
      </c>
      <c r="N61" s="1"/>
    </row>
    <row r="62" spans="1:14" ht="13.2" x14ac:dyDescent="0.25">
      <c r="A62" s="9"/>
      <c r="B62" s="20"/>
      <c r="C62" s="21" t="s">
        <v>17</v>
      </c>
      <c r="D62" s="85">
        <v>2603845</v>
      </c>
      <c r="E62" s="86">
        <v>7637528</v>
      </c>
      <c r="F62" s="85">
        <v>184382</v>
      </c>
      <c r="G62" s="87">
        <f t="shared" si="4"/>
        <v>10425755</v>
      </c>
      <c r="H62" s="87">
        <f t="shared" si="5"/>
        <v>7821910</v>
      </c>
      <c r="I62" s="23">
        <v>14.701848636023106</v>
      </c>
      <c r="J62" s="23">
        <v>43.12306631515635</v>
      </c>
      <c r="K62" s="23">
        <v>1.0410589936064598</v>
      </c>
      <c r="L62" s="23">
        <v>44.164125308762813</v>
      </c>
      <c r="M62" s="23">
        <v>58.865973944785914</v>
      </c>
      <c r="N62" s="1"/>
    </row>
    <row r="63" spans="1:14" ht="13.2" x14ac:dyDescent="0.25">
      <c r="A63" s="9"/>
      <c r="B63" s="27"/>
      <c r="C63" s="21" t="s">
        <v>18</v>
      </c>
      <c r="D63" s="85">
        <v>2320089</v>
      </c>
      <c r="E63" s="86">
        <v>7573448</v>
      </c>
      <c r="F63" s="85">
        <v>220443</v>
      </c>
      <c r="G63" s="87">
        <f t="shared" si="4"/>
        <v>10113980</v>
      </c>
      <c r="H63" s="87">
        <f t="shared" si="5"/>
        <v>7793891</v>
      </c>
      <c r="I63" s="23">
        <v>13.008872173067097</v>
      </c>
      <c r="J63" s="23">
        <v>42.464757576701004</v>
      </c>
      <c r="K63" s="23">
        <v>1.2360365522389141</v>
      </c>
      <c r="L63" s="23">
        <v>43.700794128939918</v>
      </c>
      <c r="M63" s="23">
        <v>56.709666302007015</v>
      </c>
      <c r="N63" s="1"/>
    </row>
    <row r="64" spans="1:14" ht="13.2" x14ac:dyDescent="0.25">
      <c r="A64" s="9"/>
      <c r="B64" s="20"/>
      <c r="C64" s="21" t="s">
        <v>19</v>
      </c>
      <c r="D64" s="85">
        <v>2120724</v>
      </c>
      <c r="E64" s="86">
        <v>7675395</v>
      </c>
      <c r="F64" s="85">
        <v>270166</v>
      </c>
      <c r="G64" s="87">
        <f t="shared" si="4"/>
        <v>10066285</v>
      </c>
      <c r="H64" s="87">
        <f t="shared" si="5"/>
        <v>7945561</v>
      </c>
      <c r="I64" s="23">
        <v>11.880620692802037</v>
      </c>
      <c r="J64" s="23">
        <v>42.998738479136982</v>
      </c>
      <c r="K64" s="23">
        <v>1.5135113150469157</v>
      </c>
      <c r="L64" s="23">
        <v>44.512249794183894</v>
      </c>
      <c r="M64" s="23">
        <v>56.392870486985935</v>
      </c>
      <c r="N64" s="1"/>
    </row>
    <row r="65" spans="1:14" ht="13.2" x14ac:dyDescent="0.25">
      <c r="A65" s="9"/>
      <c r="B65" s="20"/>
      <c r="C65" s="21" t="s">
        <v>20</v>
      </c>
      <c r="D65" s="85">
        <v>2157361</v>
      </c>
      <c r="E65" s="86">
        <v>8105732</v>
      </c>
      <c r="F65" s="85">
        <v>345396</v>
      </c>
      <c r="G65" s="87">
        <f t="shared" si="4"/>
        <v>10608489</v>
      </c>
      <c r="H65" s="87">
        <f t="shared" si="5"/>
        <v>8451128</v>
      </c>
      <c r="I65" s="23">
        <v>12.075305111055956</v>
      </c>
      <c r="J65" s="23">
        <v>45.369869506517368</v>
      </c>
      <c r="K65" s="23">
        <v>1.9332703632531982</v>
      </c>
      <c r="L65" s="23">
        <v>47.303139869770568</v>
      </c>
      <c r="M65" s="23">
        <v>59.378444980826522</v>
      </c>
      <c r="N65" s="1"/>
    </row>
    <row r="66" spans="1:14" ht="13.2" x14ac:dyDescent="0.25">
      <c r="A66" s="9"/>
      <c r="B66" s="27"/>
      <c r="C66" s="21" t="s">
        <v>21</v>
      </c>
      <c r="D66" s="85">
        <v>2018549</v>
      </c>
      <c r="E66" s="86">
        <v>8246308</v>
      </c>
      <c r="F66" s="85">
        <v>401649</v>
      </c>
      <c r="G66" s="87">
        <f t="shared" si="4"/>
        <v>10666506</v>
      </c>
      <c r="H66" s="87">
        <f t="shared" si="5"/>
        <v>8647957</v>
      </c>
      <c r="I66" s="23">
        <v>11.28847376101732</v>
      </c>
      <c r="J66" s="23">
        <v>46.116409105385706</v>
      </c>
      <c r="K66" s="23">
        <v>2.24616999519895</v>
      </c>
      <c r="L66" s="23">
        <v>48.362579100584654</v>
      </c>
      <c r="M66" s="23">
        <v>59.651052861601976</v>
      </c>
      <c r="N66" s="1"/>
    </row>
    <row r="67" spans="1:14" ht="13.2" x14ac:dyDescent="0.25">
      <c r="A67" s="9"/>
      <c r="B67" s="20"/>
      <c r="C67" s="21" t="s">
        <v>22</v>
      </c>
      <c r="D67" s="85">
        <v>1830004</v>
      </c>
      <c r="E67" s="86">
        <v>8286795</v>
      </c>
      <c r="F67" s="85">
        <v>500735</v>
      </c>
      <c r="G67" s="87">
        <f t="shared" si="4"/>
        <v>10617534</v>
      </c>
      <c r="H67" s="87">
        <f t="shared" si="5"/>
        <v>8787530</v>
      </c>
      <c r="I67" s="23">
        <v>10.225132479781553</v>
      </c>
      <c r="J67" s="23">
        <v>46.302399725788241</v>
      </c>
      <c r="K67" s="23">
        <v>2.7978527436352141</v>
      </c>
      <c r="L67" s="23">
        <v>49.100252469423452</v>
      </c>
      <c r="M67" s="23">
        <v>59.325384949205009</v>
      </c>
      <c r="N67" s="1"/>
    </row>
    <row r="68" spans="1:14" ht="13.95" thickBot="1" x14ac:dyDescent="0.3">
      <c r="A68" s="9"/>
      <c r="B68" s="24"/>
      <c r="C68" s="25" t="s">
        <v>23</v>
      </c>
      <c r="D68" s="83">
        <v>1744424</v>
      </c>
      <c r="E68" s="82">
        <v>8610313</v>
      </c>
      <c r="F68" s="83">
        <v>545410</v>
      </c>
      <c r="G68" s="84">
        <f t="shared" si="4"/>
        <v>10900147</v>
      </c>
      <c r="H68" s="84">
        <f t="shared" si="5"/>
        <v>9155723</v>
      </c>
      <c r="I68" s="26">
        <v>9.7384594716031714</v>
      </c>
      <c r="J68" s="26">
        <v>48.068121161092662</v>
      </c>
      <c r="K68" s="26">
        <v>3.0448177624287931</v>
      </c>
      <c r="L68" s="26">
        <v>51.112938923521455</v>
      </c>
      <c r="M68" s="26">
        <v>60.851398395124626</v>
      </c>
      <c r="N68" s="76"/>
    </row>
    <row r="69" spans="1:14" ht="13.2" x14ac:dyDescent="0.25">
      <c r="A69" s="9"/>
      <c r="B69" s="17">
        <v>2015</v>
      </c>
      <c r="C69" s="18" t="s">
        <v>12</v>
      </c>
      <c r="D69" s="88">
        <v>1561338</v>
      </c>
      <c r="E69" s="89">
        <v>8479546</v>
      </c>
      <c r="F69" s="88">
        <v>631312</v>
      </c>
      <c r="G69" s="90">
        <f t="shared" si="4"/>
        <v>10672196</v>
      </c>
      <c r="H69" s="90">
        <f t="shared" si="5"/>
        <v>9110858</v>
      </c>
      <c r="I69" s="19">
        <v>8.7087690046318116</v>
      </c>
      <c r="J69" s="19">
        <v>47.296874461615396</v>
      </c>
      <c r="K69" s="19">
        <v>3.5213069673908652</v>
      </c>
      <c r="L69" s="19">
        <v>50.818181429006259</v>
      </c>
      <c r="M69" s="19">
        <v>59.526950433638078</v>
      </c>
      <c r="N69" s="1"/>
    </row>
    <row r="70" spans="1:14" ht="13.2" x14ac:dyDescent="0.25">
      <c r="A70" s="9"/>
      <c r="B70" s="20"/>
      <c r="C70" s="21" t="s">
        <v>13</v>
      </c>
      <c r="D70" s="85">
        <v>1456469</v>
      </c>
      <c r="E70" s="86">
        <v>8554419</v>
      </c>
      <c r="F70" s="85">
        <v>693436</v>
      </c>
      <c r="G70" s="87">
        <f t="shared" si="4"/>
        <v>10704324</v>
      </c>
      <c r="H70" s="87">
        <f t="shared" si="5"/>
        <v>9247855</v>
      </c>
      <c r="I70" s="23">
        <v>8.1167664477108605</v>
      </c>
      <c r="J70" s="23">
        <v>47.672982479448784</v>
      </c>
      <c r="K70" s="23">
        <v>3.8644544157375322</v>
      </c>
      <c r="L70" s="23">
        <v>51.537436895186318</v>
      </c>
      <c r="M70" s="23">
        <v>59.654203342897169</v>
      </c>
      <c r="N70" s="1"/>
    </row>
    <row r="71" spans="1:14" ht="13.2" x14ac:dyDescent="0.25">
      <c r="A71" s="9"/>
      <c r="B71" s="20"/>
      <c r="C71" s="21" t="s">
        <v>14</v>
      </c>
      <c r="D71" s="85">
        <v>1386005</v>
      </c>
      <c r="E71" s="86">
        <v>8595818</v>
      </c>
      <c r="F71" s="85">
        <v>888052</v>
      </c>
      <c r="G71" s="87">
        <f t="shared" si="4"/>
        <v>10869875</v>
      </c>
      <c r="H71" s="87">
        <f t="shared" si="5"/>
        <v>9483870</v>
      </c>
      <c r="I71" s="23">
        <v>7.7173623670668583</v>
      </c>
      <c r="J71" s="23">
        <v>47.86205125331864</v>
      </c>
      <c r="K71" s="23">
        <v>4.9447289763012812</v>
      </c>
      <c r="L71" s="23">
        <v>52.806780229619918</v>
      </c>
      <c r="M71" s="23">
        <v>60.524142596686779</v>
      </c>
      <c r="N71" s="76"/>
    </row>
    <row r="72" spans="1:14" ht="13.2" x14ac:dyDescent="0.25">
      <c r="A72" s="9"/>
      <c r="B72" s="27"/>
      <c r="C72" s="21" t="s">
        <v>15</v>
      </c>
      <c r="D72" s="85">
        <v>1323165</v>
      </c>
      <c r="E72" s="86">
        <v>8679998</v>
      </c>
      <c r="F72" s="85">
        <v>958294</v>
      </c>
      <c r="G72" s="87">
        <f t="shared" si="4"/>
        <v>10961457</v>
      </c>
      <c r="H72" s="87">
        <f t="shared" si="5"/>
        <v>9638292</v>
      </c>
      <c r="I72" s="23">
        <v>7.3610661455629796</v>
      </c>
      <c r="J72" s="23">
        <v>48.288791965744537</v>
      </c>
      <c r="K72" s="23">
        <v>5.3312062523541126</v>
      </c>
      <c r="L72" s="23">
        <v>53.619998218098651</v>
      </c>
      <c r="M72" s="23">
        <v>60.981064363661631</v>
      </c>
      <c r="N72" s="76"/>
    </row>
    <row r="73" spans="1:14" ht="13.2" x14ac:dyDescent="0.25">
      <c r="A73" s="9"/>
      <c r="B73" s="20"/>
      <c r="C73" s="21" t="s">
        <v>16</v>
      </c>
      <c r="D73" s="85">
        <v>1262111</v>
      </c>
      <c r="E73" s="86">
        <v>8726939</v>
      </c>
      <c r="F73" s="85">
        <v>1026867</v>
      </c>
      <c r="G73" s="87">
        <f t="shared" si="4"/>
        <v>11015917</v>
      </c>
      <c r="H73" s="87">
        <f t="shared" si="5"/>
        <v>9753806</v>
      </c>
      <c r="I73" s="23">
        <v>7.0153156245450337</v>
      </c>
      <c r="J73" s="23">
        <v>48.507802816987898</v>
      </c>
      <c r="K73" s="23">
        <v>5.7077357771461346</v>
      </c>
      <c r="L73" s="23">
        <v>54.215538594134031</v>
      </c>
      <c r="M73" s="23">
        <v>61.230854218679063</v>
      </c>
      <c r="N73" s="76"/>
    </row>
    <row r="74" spans="1:14" ht="13.2" x14ac:dyDescent="0.25">
      <c r="A74" s="9"/>
      <c r="B74" s="20"/>
      <c r="C74" s="21" t="s">
        <v>17</v>
      </c>
      <c r="D74" s="85">
        <v>1113939</v>
      </c>
      <c r="E74" s="86">
        <v>8501727</v>
      </c>
      <c r="F74" s="85">
        <v>1102739</v>
      </c>
      <c r="G74" s="87">
        <f t="shared" si="4"/>
        <v>10718405</v>
      </c>
      <c r="H74" s="87">
        <f t="shared" si="5"/>
        <v>9604466</v>
      </c>
      <c r="I74" s="23">
        <v>6.1863480037966463</v>
      </c>
      <c r="J74" s="23">
        <v>47.21501074589726</v>
      </c>
      <c r="K74" s="23">
        <v>6.1241479213482153</v>
      </c>
      <c r="L74" s="23">
        <v>53.339158667245478</v>
      </c>
      <c r="M74" s="23">
        <v>59.525506671042123</v>
      </c>
      <c r="N74" s="76"/>
    </row>
    <row r="75" spans="1:14" ht="13.2" x14ac:dyDescent="0.25">
      <c r="A75" s="9"/>
      <c r="B75" s="27"/>
      <c r="C75" s="21" t="s">
        <v>18</v>
      </c>
      <c r="D75" s="85">
        <v>1070145</v>
      </c>
      <c r="E75" s="86">
        <v>8771370</v>
      </c>
      <c r="F75" s="85">
        <v>1181592</v>
      </c>
      <c r="G75" s="87">
        <f t="shared" si="4"/>
        <v>11023107</v>
      </c>
      <c r="H75" s="87">
        <f t="shared" si="5"/>
        <v>9952962</v>
      </c>
      <c r="I75" s="23">
        <v>5.9380374562728448</v>
      </c>
      <c r="J75" s="23">
        <v>48.670716213997117</v>
      </c>
      <c r="K75" s="23">
        <v>6.556436327817579</v>
      </c>
      <c r="L75" s="23">
        <v>55.227152541814696</v>
      </c>
      <c r="M75" s="23">
        <v>61.165189998087534</v>
      </c>
      <c r="N75" s="76"/>
    </row>
    <row r="76" spans="1:14" ht="13.2" x14ac:dyDescent="0.25">
      <c r="A76" s="9"/>
      <c r="B76" s="20"/>
      <c r="C76" s="21" t="s">
        <v>19</v>
      </c>
      <c r="D76" s="85">
        <v>1138746</v>
      </c>
      <c r="E76" s="86">
        <v>8616081</v>
      </c>
      <c r="F76" s="85">
        <v>1317988</v>
      </c>
      <c r="G76" s="87">
        <f t="shared" si="4"/>
        <v>11072815</v>
      </c>
      <c r="H76" s="87">
        <f t="shared" si="5"/>
        <v>9934069</v>
      </c>
      <c r="I76" s="23">
        <v>6.3132771970676815</v>
      </c>
      <c r="J76" s="23">
        <v>47.768077960658573</v>
      </c>
      <c r="K76" s="23">
        <v>7.3070057645944217</v>
      </c>
      <c r="L76" s="23">
        <v>55.075083725252995</v>
      </c>
      <c r="M76" s="23">
        <v>61.388360922320672</v>
      </c>
      <c r="N76" s="76"/>
    </row>
    <row r="77" spans="1:14" ht="13.2" x14ac:dyDescent="0.25">
      <c r="A77" s="9"/>
      <c r="B77" s="20"/>
      <c r="C77" s="21" t="s">
        <v>20</v>
      </c>
      <c r="D77" s="85">
        <v>1081318</v>
      </c>
      <c r="E77" s="86">
        <v>8685597</v>
      </c>
      <c r="F77" s="85">
        <v>1486280</v>
      </c>
      <c r="G77" s="87">
        <f t="shared" si="4"/>
        <v>11253195</v>
      </c>
      <c r="H77" s="87">
        <f t="shared" si="5"/>
        <v>10171877</v>
      </c>
      <c r="I77" s="23">
        <v>5.9897601622354317</v>
      </c>
      <c r="J77" s="23">
        <v>48.11225087886411</v>
      </c>
      <c r="K77" s="23">
        <v>8.2329719230857883</v>
      </c>
      <c r="L77" s="23">
        <v>56.345222801949902</v>
      </c>
      <c r="M77" s="23">
        <v>62.334982964185329</v>
      </c>
      <c r="N77" s="76"/>
    </row>
    <row r="78" spans="1:14" ht="13.2" x14ac:dyDescent="0.25">
      <c r="A78" s="9"/>
      <c r="B78" s="27"/>
      <c r="C78" s="21" t="s">
        <v>21</v>
      </c>
      <c r="D78" s="85">
        <v>864920</v>
      </c>
      <c r="E78" s="86">
        <v>8479506</v>
      </c>
      <c r="F78" s="85">
        <v>1807166</v>
      </c>
      <c r="G78" s="87">
        <f t="shared" ref="G78:G83" si="6">+D78+E78+F78</f>
        <v>11151592</v>
      </c>
      <c r="H78" s="87">
        <f t="shared" ref="H78:H83" si="7">+E78+F78</f>
        <v>10286672</v>
      </c>
      <c r="I78" s="23">
        <v>4.7869651446079438</v>
      </c>
      <c r="J78" s="23">
        <v>46.930467170945207</v>
      </c>
      <c r="K78" s="23">
        <v>10.00189688355057</v>
      </c>
      <c r="L78" s="23">
        <v>56.932364054495778</v>
      </c>
      <c r="M78" s="23">
        <v>61.719329199103719</v>
      </c>
      <c r="N78" s="76"/>
    </row>
    <row r="79" spans="1:14" ht="13.2" x14ac:dyDescent="0.25">
      <c r="A79" s="9"/>
      <c r="B79" s="20"/>
      <c r="C79" s="21" t="s">
        <v>22</v>
      </c>
      <c r="D79" s="85">
        <v>825080</v>
      </c>
      <c r="E79" s="86">
        <v>8247291</v>
      </c>
      <c r="F79" s="85">
        <v>2038046</v>
      </c>
      <c r="G79" s="87">
        <f t="shared" si="6"/>
        <v>11110417</v>
      </c>
      <c r="H79" s="87">
        <f t="shared" si="7"/>
        <v>10285337</v>
      </c>
      <c r="I79" s="23">
        <v>4.5625646194084766</v>
      </c>
      <c r="J79" s="23">
        <v>45.60624196752552</v>
      </c>
      <c r="K79" s="23">
        <v>11.270078746699674</v>
      </c>
      <c r="L79" s="23">
        <v>56.876320714225194</v>
      </c>
      <c r="M79" s="23">
        <v>61.438885333633671</v>
      </c>
      <c r="N79" s="76"/>
    </row>
    <row r="80" spans="1:14" ht="13.95" thickBot="1" x14ac:dyDescent="0.3">
      <c r="A80" s="9"/>
      <c r="B80" s="24"/>
      <c r="C80" s="25" t="s">
        <v>23</v>
      </c>
      <c r="D80" s="83">
        <v>1270825</v>
      </c>
      <c r="E80" s="82">
        <v>7885665</v>
      </c>
      <c r="F80" s="83">
        <v>2397579</v>
      </c>
      <c r="G80" s="84">
        <f t="shared" si="6"/>
        <v>11554069</v>
      </c>
      <c r="H80" s="84">
        <f t="shared" si="7"/>
        <v>10283244</v>
      </c>
      <c r="I80" s="26">
        <v>7.0214640796163525</v>
      </c>
      <c r="J80" s="26">
        <v>43.56926684743209</v>
      </c>
      <c r="K80" s="26">
        <v>13.246918203956087</v>
      </c>
      <c r="L80" s="26">
        <v>56.816185051388175</v>
      </c>
      <c r="M80" s="26">
        <v>63.837649131004525</v>
      </c>
      <c r="N80" s="76"/>
    </row>
    <row r="81" spans="1:14" ht="13.2" x14ac:dyDescent="0.25">
      <c r="A81" s="9"/>
      <c r="B81" s="17">
        <v>2016</v>
      </c>
      <c r="C81" s="18" t="s">
        <v>12</v>
      </c>
      <c r="D81" s="88">
        <v>1261412</v>
      </c>
      <c r="E81" s="89">
        <v>7801996</v>
      </c>
      <c r="F81" s="88">
        <v>2620047</v>
      </c>
      <c r="G81" s="90">
        <f t="shared" si="6"/>
        <v>11683455</v>
      </c>
      <c r="H81" s="90">
        <f t="shared" si="7"/>
        <v>10422043</v>
      </c>
      <c r="I81" s="19">
        <v>6.9635093600340978</v>
      </c>
      <c r="J81" s="19">
        <v>43.070204003885003</v>
      </c>
      <c r="K81" s="19">
        <v>14.463729382810103</v>
      </c>
      <c r="L81" s="19">
        <v>57.533933386695104</v>
      </c>
      <c r="M81" s="19">
        <v>64.497442746729206</v>
      </c>
      <c r="N81" s="76"/>
    </row>
    <row r="82" spans="1:14" ht="13.2" x14ac:dyDescent="0.25">
      <c r="A82" s="9"/>
      <c r="B82" s="20"/>
      <c r="C82" s="21" t="s">
        <v>13</v>
      </c>
      <c r="D82" s="85">
        <v>1184571</v>
      </c>
      <c r="E82" s="86">
        <v>7619101</v>
      </c>
      <c r="F82" s="85">
        <v>2839379</v>
      </c>
      <c r="G82" s="87">
        <f t="shared" si="6"/>
        <v>11643051</v>
      </c>
      <c r="H82" s="87">
        <f t="shared" si="7"/>
        <v>10458480</v>
      </c>
      <c r="I82" s="23">
        <v>6.5337406985728546</v>
      </c>
      <c r="J82" s="23">
        <v>42.024691040247596</v>
      </c>
      <c r="K82" s="23">
        <v>15.661168584215799</v>
      </c>
      <c r="L82" s="23">
        <v>57.685859624463397</v>
      </c>
      <c r="M82" s="23">
        <v>64.219600323036246</v>
      </c>
      <c r="N82" s="76"/>
    </row>
    <row r="83" spans="1:14" ht="13.2" x14ac:dyDescent="0.25">
      <c r="A83" s="9"/>
      <c r="B83" s="20"/>
      <c r="C83" s="21" t="s">
        <v>14</v>
      </c>
      <c r="D83" s="85">
        <v>1148689</v>
      </c>
      <c r="E83" s="86">
        <v>7596968</v>
      </c>
      <c r="F83" s="85">
        <v>3052600</v>
      </c>
      <c r="G83" s="87">
        <f t="shared" si="6"/>
        <v>11798257</v>
      </c>
      <c r="H83" s="87">
        <f t="shared" si="7"/>
        <v>10649568</v>
      </c>
      <c r="I83" s="23">
        <v>6.3304293971599748</v>
      </c>
      <c r="J83" s="23">
        <v>41.866919206576902</v>
      </c>
      <c r="K83" s="23">
        <v>16.822890075355939</v>
      </c>
      <c r="L83" s="23">
        <v>58.689809281932838</v>
      </c>
      <c r="M83" s="23">
        <v>65.020238679092813</v>
      </c>
      <c r="N83" s="76"/>
    </row>
    <row r="84" spans="1:14" ht="13.2" x14ac:dyDescent="0.25">
      <c r="A84" s="9"/>
      <c r="B84" s="27"/>
      <c r="C84" s="21" t="s">
        <v>15</v>
      </c>
      <c r="D84" s="85">
        <v>1100447</v>
      </c>
      <c r="E84" s="86">
        <v>7303063</v>
      </c>
      <c r="F84" s="85">
        <v>3406766</v>
      </c>
      <c r="G84" s="87">
        <f t="shared" ref="G84:G90" si="8">+D84+E84+F84</f>
        <v>11810276</v>
      </c>
      <c r="H84" s="87">
        <f t="shared" ref="H84:H90" si="9">+E84+F84</f>
        <v>10709829</v>
      </c>
      <c r="I84" s="23">
        <v>6.0594061292261809</v>
      </c>
      <c r="J84" s="23">
        <v>40.212954103491526</v>
      </c>
      <c r="K84" s="23">
        <v>18.75872148430534</v>
      </c>
      <c r="L84" s="23">
        <v>58.971675587796867</v>
      </c>
      <c r="M84" s="23">
        <v>65.031081717023056</v>
      </c>
      <c r="N84" s="76"/>
    </row>
    <row r="85" spans="1:14" ht="13.2" x14ac:dyDescent="0.25">
      <c r="A85" s="9"/>
      <c r="B85" s="20"/>
      <c r="C85" s="21" t="s">
        <v>16</v>
      </c>
      <c r="D85" s="85">
        <v>1060664</v>
      </c>
      <c r="E85" s="86">
        <v>7354240</v>
      </c>
      <c r="F85" s="85">
        <v>3687607</v>
      </c>
      <c r="G85" s="87">
        <f t="shared" si="8"/>
        <v>12102511</v>
      </c>
      <c r="H85" s="87">
        <f t="shared" si="9"/>
        <v>11041847</v>
      </c>
      <c r="I85" s="23">
        <v>5.8353820911022316</v>
      </c>
      <c r="J85" s="23">
        <v>40.460315792435374</v>
      </c>
      <c r="K85" s="23">
        <v>20.287853501979161</v>
      </c>
      <c r="L85" s="23">
        <v>60.748169294414538</v>
      </c>
      <c r="M85" s="23">
        <v>66.58355138551677</v>
      </c>
      <c r="N85" s="76"/>
    </row>
    <row r="86" spans="1:14" ht="13.2" x14ac:dyDescent="0.25">
      <c r="A86" s="9"/>
      <c r="B86" s="20"/>
      <c r="C86" s="21" t="s">
        <v>17</v>
      </c>
      <c r="D86" s="85">
        <v>995519</v>
      </c>
      <c r="E86" s="86">
        <v>7349169</v>
      </c>
      <c r="F86" s="85">
        <v>4033779</v>
      </c>
      <c r="G86" s="87">
        <f t="shared" si="8"/>
        <v>12378467</v>
      </c>
      <c r="H86" s="87">
        <f t="shared" si="9"/>
        <v>11382948</v>
      </c>
      <c r="I86" s="23">
        <v>5.4723249114825032</v>
      </c>
      <c r="J86" s="23">
        <v>40.398064323629136</v>
      </c>
      <c r="K86" s="23">
        <v>22.173508802056997</v>
      </c>
      <c r="L86" s="23">
        <v>62.571573125686129</v>
      </c>
      <c r="M86" s="23">
        <v>68.043898037168631</v>
      </c>
      <c r="N86" s="76"/>
    </row>
    <row r="87" spans="1:14" ht="13.2" x14ac:dyDescent="0.25">
      <c r="A87" s="9"/>
      <c r="B87" s="20"/>
      <c r="C87" s="21" t="s">
        <v>18</v>
      </c>
      <c r="D87" s="85">
        <v>944233</v>
      </c>
      <c r="E87" s="86">
        <v>7467274</v>
      </c>
      <c r="F87" s="85">
        <v>4354678</v>
      </c>
      <c r="G87" s="87">
        <f t="shared" si="8"/>
        <v>12766185</v>
      </c>
      <c r="H87" s="87">
        <f t="shared" si="9"/>
        <v>11821952</v>
      </c>
      <c r="I87" s="23">
        <v>5.1860835380185808</v>
      </c>
      <c r="J87" s="23">
        <v>41.013083386488461</v>
      </c>
      <c r="K87" s="23">
        <v>23.917532949146743</v>
      </c>
      <c r="L87" s="23">
        <v>64.930616335635207</v>
      </c>
      <c r="M87" s="23">
        <v>70.116699873653786</v>
      </c>
      <c r="N87" s="76"/>
    </row>
    <row r="88" spans="1:14" ht="13.2" x14ac:dyDescent="0.25">
      <c r="A88" s="9"/>
      <c r="B88" s="20"/>
      <c r="C88" s="21" t="s">
        <v>19</v>
      </c>
      <c r="D88" s="85">
        <v>908163</v>
      </c>
      <c r="E88" s="86">
        <v>7533107</v>
      </c>
      <c r="F88" s="85">
        <v>4724916</v>
      </c>
      <c r="G88" s="87">
        <f t="shared" si="8"/>
        <v>13166186</v>
      </c>
      <c r="H88" s="87">
        <f t="shared" si="9"/>
        <v>12258023</v>
      </c>
      <c r="I88" s="23">
        <v>4.9838211743230678</v>
      </c>
      <c r="J88" s="23">
        <v>41.340219955053577</v>
      </c>
      <c r="K88" s="23">
        <v>25.929416203586637</v>
      </c>
      <c r="L88" s="23">
        <v>67.269636158640211</v>
      </c>
      <c r="M88" s="23">
        <v>72.253457332963279</v>
      </c>
      <c r="N88" s="76"/>
    </row>
    <row r="89" spans="1:14" ht="13.2" x14ac:dyDescent="0.25">
      <c r="A89" s="9"/>
      <c r="B89" s="27"/>
      <c r="C89" s="21" t="s">
        <v>20</v>
      </c>
      <c r="D89" s="85">
        <v>872715</v>
      </c>
      <c r="E89" s="86">
        <v>7454574</v>
      </c>
      <c r="F89" s="85">
        <v>4994696</v>
      </c>
      <c r="G89" s="87">
        <f t="shared" si="8"/>
        <v>13321985</v>
      </c>
      <c r="H89" s="87">
        <f t="shared" si="9"/>
        <v>12449270</v>
      </c>
      <c r="I89" s="23">
        <v>4.7853058597234464</v>
      </c>
      <c r="J89" s="23">
        <v>40.875218878949084</v>
      </c>
      <c r="K89" s="23">
        <v>27.38711725630619</v>
      </c>
      <c r="L89" s="23">
        <v>68.262336135255282</v>
      </c>
      <c r="M89" s="23">
        <v>73.047641994978719</v>
      </c>
      <c r="N89" s="76"/>
    </row>
    <row r="90" spans="1:14" ht="13.2" x14ac:dyDescent="0.25">
      <c r="A90" s="9"/>
      <c r="B90" s="20"/>
      <c r="C90" s="21" t="s">
        <v>21</v>
      </c>
      <c r="D90" s="85">
        <v>843240</v>
      </c>
      <c r="E90" s="86">
        <v>7253935</v>
      </c>
      <c r="F90" s="85">
        <v>5257295</v>
      </c>
      <c r="G90" s="87">
        <f t="shared" si="8"/>
        <v>13354470</v>
      </c>
      <c r="H90" s="87">
        <f t="shared" si="9"/>
        <v>12511230</v>
      </c>
      <c r="I90" s="23">
        <v>4.6198446848145593</v>
      </c>
      <c r="J90" s="23">
        <v>39.742010641976542</v>
      </c>
      <c r="K90" s="23">
        <v>28.803052941335988</v>
      </c>
      <c r="L90" s="23">
        <v>68.545063583312526</v>
      </c>
      <c r="M90" s="23">
        <v>73.164908268127093</v>
      </c>
      <c r="N90" s="76"/>
    </row>
    <row r="91" spans="1:14" ht="13.2" x14ac:dyDescent="0.25">
      <c r="A91" s="9"/>
      <c r="B91" s="27"/>
      <c r="C91" s="21" t="s">
        <v>22</v>
      </c>
      <c r="D91" s="85">
        <v>743873</v>
      </c>
      <c r="E91" s="86">
        <v>7232430</v>
      </c>
      <c r="F91" s="85">
        <v>5639650</v>
      </c>
      <c r="G91" s="87">
        <f t="shared" ref="G91:G95" si="10">+D91+E91+F91</f>
        <v>13615953</v>
      </c>
      <c r="H91" s="87">
        <f t="shared" ref="H91:H95" si="11">+E91+F91</f>
        <v>12872080</v>
      </c>
      <c r="I91" s="23">
        <v>4.072060162297201</v>
      </c>
      <c r="J91" s="23">
        <v>39.591287867153596</v>
      </c>
      <c r="K91" s="23">
        <v>30.872197397001116</v>
      </c>
      <c r="L91" s="23">
        <v>70.463485264154713</v>
      </c>
      <c r="M91" s="23">
        <v>74.535545426451918</v>
      </c>
      <c r="N91" s="76"/>
    </row>
    <row r="92" spans="1:14" ht="13.95" thickBot="1" x14ac:dyDescent="0.3">
      <c r="A92" s="9"/>
      <c r="B92" s="24"/>
      <c r="C92" s="25" t="s">
        <v>23</v>
      </c>
      <c r="D92" s="83">
        <v>730115</v>
      </c>
      <c r="E92" s="82">
        <v>6924263</v>
      </c>
      <c r="F92" s="83">
        <v>6290876</v>
      </c>
      <c r="G92" s="84">
        <f t="shared" si="10"/>
        <v>13945254</v>
      </c>
      <c r="H92" s="84">
        <f t="shared" si="11"/>
        <v>13215139</v>
      </c>
      <c r="I92" s="26">
        <v>3.9934309110307726</v>
      </c>
      <c r="J92" s="26">
        <v>37.872891120312104</v>
      </c>
      <c r="K92" s="26">
        <v>34.408522870865035</v>
      </c>
      <c r="L92" s="26">
        <v>72.281413991177146</v>
      </c>
      <c r="M92" s="26">
        <v>76.274844902207903</v>
      </c>
      <c r="N92" s="76"/>
    </row>
    <row r="93" spans="1:14" ht="13.2" x14ac:dyDescent="0.25">
      <c r="A93" s="9"/>
      <c r="B93" s="17">
        <v>2017</v>
      </c>
      <c r="C93" s="18" t="s">
        <v>12</v>
      </c>
      <c r="D93" s="88">
        <v>730692</v>
      </c>
      <c r="E93" s="89">
        <v>6808655</v>
      </c>
      <c r="F93" s="88">
        <v>6504059</v>
      </c>
      <c r="G93" s="90">
        <f t="shared" si="10"/>
        <v>14043406</v>
      </c>
      <c r="H93" s="90">
        <f t="shared" si="11"/>
        <v>13312714</v>
      </c>
      <c r="I93" s="19">
        <v>3.9932736257306254</v>
      </c>
      <c r="J93" s="19">
        <v>37.209689497351761</v>
      </c>
      <c r="K93" s="19">
        <v>35.545054913555788</v>
      </c>
      <c r="L93" s="19">
        <v>72.754744410907549</v>
      </c>
      <c r="M93" s="19">
        <v>76.748018036638172</v>
      </c>
      <c r="N93" s="76"/>
    </row>
    <row r="94" spans="1:14" ht="13.2" x14ac:dyDescent="0.25">
      <c r="A94" s="9"/>
      <c r="B94" s="20"/>
      <c r="C94" s="21" t="s">
        <v>13</v>
      </c>
      <c r="D94" s="85">
        <v>645598</v>
      </c>
      <c r="E94" s="86">
        <v>6541691</v>
      </c>
      <c r="F94" s="85">
        <v>6918625</v>
      </c>
      <c r="G94" s="87">
        <f t="shared" si="10"/>
        <v>14105914</v>
      </c>
      <c r="H94" s="87">
        <f t="shared" si="11"/>
        <v>13460316</v>
      </c>
      <c r="I94" s="23">
        <v>3.5253075015783644</v>
      </c>
      <c r="J94" s="23">
        <v>35.721102536419991</v>
      </c>
      <c r="K94" s="23">
        <v>37.779362100111236</v>
      </c>
      <c r="L94" s="23">
        <v>73.500464636531234</v>
      </c>
      <c r="M94" s="23">
        <v>77.025772138109588</v>
      </c>
      <c r="N94" s="76"/>
    </row>
    <row r="95" spans="1:14" ht="13.2" x14ac:dyDescent="0.25">
      <c r="A95" s="9"/>
      <c r="B95" s="20"/>
      <c r="C95" s="21" t="s">
        <v>14</v>
      </c>
      <c r="D95" s="85">
        <v>641749</v>
      </c>
      <c r="E95" s="86">
        <v>6356733</v>
      </c>
      <c r="F95" s="85">
        <v>7382833</v>
      </c>
      <c r="G95" s="87">
        <f t="shared" si="10"/>
        <v>14381315</v>
      </c>
      <c r="H95" s="87">
        <f t="shared" si="11"/>
        <v>13739566</v>
      </c>
      <c r="I95" s="23">
        <v>3.5013896119050694</v>
      </c>
      <c r="J95" s="23">
        <v>34.682405257903241</v>
      </c>
      <c r="K95" s="23">
        <v>40.280818158859518</v>
      </c>
      <c r="L95" s="23">
        <v>74.963223416762759</v>
      </c>
      <c r="M95" s="23">
        <v>78.464613028667827</v>
      </c>
      <c r="N95" s="76"/>
    </row>
    <row r="96" spans="1:14" ht="13.2" x14ac:dyDescent="0.25">
      <c r="A96" s="9"/>
      <c r="B96" s="27"/>
      <c r="C96" s="21" t="s">
        <v>15</v>
      </c>
      <c r="D96" s="85">
        <v>616213</v>
      </c>
      <c r="E96" s="86">
        <v>6122335</v>
      </c>
      <c r="F96" s="85">
        <v>7679019</v>
      </c>
      <c r="G96" s="87">
        <f t="shared" ref="G96:G107" si="12">+D96+E96+F96</f>
        <v>14417567</v>
      </c>
      <c r="H96" s="87">
        <f t="shared" ref="H96:H107" si="13">+E96+F96</f>
        <v>13801354</v>
      </c>
      <c r="I96" s="23">
        <v>3.3592846193975467</v>
      </c>
      <c r="J96" s="23">
        <v>33.37590378700105</v>
      </c>
      <c r="K96" s="23">
        <v>41.862165223326237</v>
      </c>
      <c r="L96" s="23">
        <v>75.23806901032728</v>
      </c>
      <c r="M96" s="23">
        <v>78.597353629724836</v>
      </c>
      <c r="N96" s="76"/>
    </row>
    <row r="97" spans="1:14" ht="13.2" x14ac:dyDescent="0.25">
      <c r="A97" s="9"/>
      <c r="B97" s="20"/>
      <c r="C97" s="21" t="s">
        <v>16</v>
      </c>
      <c r="D97" s="85">
        <v>614412</v>
      </c>
      <c r="E97" s="86">
        <v>6035420</v>
      </c>
      <c r="F97" s="85">
        <v>7933627</v>
      </c>
      <c r="G97" s="87">
        <f t="shared" si="12"/>
        <v>14583459</v>
      </c>
      <c r="H97" s="87">
        <f t="shared" si="13"/>
        <v>13969047</v>
      </c>
      <c r="I97" s="23">
        <v>3.3466988813429888</v>
      </c>
      <c r="J97" s="23">
        <v>32.874900494188104</v>
      </c>
      <c r="K97" s="23">
        <v>43.214423881520105</v>
      </c>
      <c r="L97" s="23">
        <v>76.089324375708202</v>
      </c>
      <c r="M97" s="23">
        <v>79.436023257051204</v>
      </c>
      <c r="N97" s="76"/>
    </row>
    <row r="98" spans="1:14" ht="13.2" x14ac:dyDescent="0.25">
      <c r="A98" s="9"/>
      <c r="B98" s="20"/>
      <c r="C98" s="21" t="s">
        <v>17</v>
      </c>
      <c r="D98" s="85">
        <v>528483</v>
      </c>
      <c r="E98" s="86">
        <v>5738255</v>
      </c>
      <c r="F98" s="85">
        <v>8328826</v>
      </c>
      <c r="G98" s="87">
        <f t="shared" si="12"/>
        <v>14595564</v>
      </c>
      <c r="H98" s="87">
        <f t="shared" si="13"/>
        <v>14067081</v>
      </c>
      <c r="I98" s="23">
        <v>2.8762674828671524</v>
      </c>
      <c r="J98" s="23">
        <v>31.230439323308133</v>
      </c>
      <c r="K98" s="23">
        <v>45.329615889741945</v>
      </c>
      <c r="L98" s="23">
        <v>76.560055213050077</v>
      </c>
      <c r="M98" s="23">
        <v>79.436322695917227</v>
      </c>
      <c r="N98" s="76"/>
    </row>
    <row r="99" spans="1:14" ht="13.2" x14ac:dyDescent="0.25">
      <c r="A99" s="9"/>
      <c r="B99" s="27"/>
      <c r="C99" s="21" t="s">
        <v>18</v>
      </c>
      <c r="D99" s="85">
        <v>521945</v>
      </c>
      <c r="E99" s="86">
        <v>5624783</v>
      </c>
      <c r="F99" s="85">
        <v>8753354</v>
      </c>
      <c r="G99" s="87">
        <f t="shared" si="12"/>
        <v>14900082</v>
      </c>
      <c r="H99" s="87">
        <f t="shared" si="13"/>
        <v>14378137</v>
      </c>
      <c r="I99" s="23">
        <v>2.8383891160415984</v>
      </c>
      <c r="J99" s="23">
        <v>30.588132556678978</v>
      </c>
      <c r="K99" s="23">
        <v>47.601614580960046</v>
      </c>
      <c r="L99" s="23">
        <v>78.189747137639017</v>
      </c>
      <c r="M99" s="23">
        <v>81.028136253680614</v>
      </c>
      <c r="N99" s="76"/>
    </row>
    <row r="100" spans="1:14" ht="13.2" x14ac:dyDescent="0.25">
      <c r="A100" s="9"/>
      <c r="B100" s="20"/>
      <c r="C100" s="21" t="s">
        <v>19</v>
      </c>
      <c r="D100" s="85">
        <v>513927</v>
      </c>
      <c r="E100" s="86">
        <v>5698510</v>
      </c>
      <c r="F100" s="85">
        <v>9067961</v>
      </c>
      <c r="G100" s="87">
        <f t="shared" si="12"/>
        <v>15280398</v>
      </c>
      <c r="H100" s="87">
        <f t="shared" si="13"/>
        <v>14766471</v>
      </c>
      <c r="I100" s="23">
        <v>2.7925300223543705</v>
      </c>
      <c r="J100" s="23">
        <v>30.964047924484614</v>
      </c>
      <c r="K100" s="23">
        <v>49.272665833938596</v>
      </c>
      <c r="L100" s="23">
        <v>80.236713758423207</v>
      </c>
      <c r="M100" s="23">
        <v>83.029243780777577</v>
      </c>
      <c r="N100" s="76"/>
    </row>
    <row r="101" spans="1:14" ht="13.2" x14ac:dyDescent="0.25">
      <c r="A101" s="9"/>
      <c r="B101" s="20"/>
      <c r="C101" s="21" t="s">
        <v>20</v>
      </c>
      <c r="D101" s="85">
        <v>534119</v>
      </c>
      <c r="E101" s="86">
        <v>5791530</v>
      </c>
      <c r="F101" s="85">
        <v>9094599</v>
      </c>
      <c r="G101" s="87">
        <f t="shared" si="12"/>
        <v>15420248</v>
      </c>
      <c r="H101" s="87">
        <f t="shared" si="13"/>
        <v>14886129</v>
      </c>
      <c r="I101" s="23">
        <v>2.8999062070349422</v>
      </c>
      <c r="J101" s="23">
        <v>31.44410476921637</v>
      </c>
      <c r="K101" s="23">
        <v>49.377543376277153</v>
      </c>
      <c r="L101" s="23">
        <v>80.821648145493526</v>
      </c>
      <c r="M101" s="23">
        <v>83.721554352528472</v>
      </c>
      <c r="N101" s="76"/>
    </row>
    <row r="102" spans="1:14" ht="13.2" x14ac:dyDescent="0.25">
      <c r="A102" s="9"/>
      <c r="B102" s="27"/>
      <c r="C102" s="21" t="s">
        <v>21</v>
      </c>
      <c r="D102" s="85">
        <v>373844</v>
      </c>
      <c r="E102" s="86">
        <v>5550215</v>
      </c>
      <c r="F102" s="85">
        <v>9822228</v>
      </c>
      <c r="G102" s="87">
        <f t="shared" si="12"/>
        <v>15746287</v>
      </c>
      <c r="H102" s="87">
        <f t="shared" si="13"/>
        <v>15372443</v>
      </c>
      <c r="I102" s="23">
        <v>2.0280848922167372</v>
      </c>
      <c r="J102" s="23">
        <v>30.109637148261626</v>
      </c>
      <c r="K102" s="23">
        <v>53.285092751811504</v>
      </c>
      <c r="L102" s="23">
        <v>83.394729900073131</v>
      </c>
      <c r="M102" s="23">
        <v>85.42281479228987</v>
      </c>
      <c r="N102" s="76"/>
    </row>
    <row r="103" spans="1:14" ht="13.2" x14ac:dyDescent="0.25">
      <c r="A103" s="9"/>
      <c r="B103" s="20"/>
      <c r="C103" s="21" t="s">
        <v>22</v>
      </c>
      <c r="D103" s="85">
        <v>341292</v>
      </c>
      <c r="E103" s="86">
        <v>5728989</v>
      </c>
      <c r="F103" s="85">
        <v>10095980</v>
      </c>
      <c r="G103" s="87">
        <f t="shared" si="12"/>
        <v>16166261</v>
      </c>
      <c r="H103" s="87">
        <f t="shared" si="13"/>
        <v>15824969</v>
      </c>
      <c r="I103" s="23">
        <v>1.8500007152907505</v>
      </c>
      <c r="J103" s="23">
        <v>31.054445307516268</v>
      </c>
      <c r="K103" s="23">
        <v>54.726070993639205</v>
      </c>
      <c r="L103" s="23">
        <v>85.780516301155473</v>
      </c>
      <c r="M103" s="23">
        <v>87.63051701644622</v>
      </c>
      <c r="N103" s="76"/>
    </row>
    <row r="104" spans="1:14" ht="13.95" thickBot="1" x14ac:dyDescent="0.3">
      <c r="A104" s="9"/>
      <c r="B104" s="24"/>
      <c r="C104" s="25" t="s">
        <v>23</v>
      </c>
      <c r="D104" s="83">
        <v>368480</v>
      </c>
      <c r="E104" s="82">
        <v>5554675</v>
      </c>
      <c r="F104" s="83">
        <v>10768313</v>
      </c>
      <c r="G104" s="84">
        <f t="shared" si="12"/>
        <v>16691468</v>
      </c>
      <c r="H104" s="84">
        <f t="shared" si="13"/>
        <v>16322988</v>
      </c>
      <c r="I104" s="26">
        <v>1.9957680380034351</v>
      </c>
      <c r="J104" s="26">
        <v>30.085331161790954</v>
      </c>
      <c r="K104" s="26">
        <v>58.323531558339347</v>
      </c>
      <c r="L104" s="26">
        <v>88.408862720130301</v>
      </c>
      <c r="M104" s="26">
        <v>90.404630758133735</v>
      </c>
      <c r="N104" s="76"/>
    </row>
    <row r="105" spans="1:14" ht="12.75" x14ac:dyDescent="0.2">
      <c r="A105" s="9"/>
      <c r="B105" s="17">
        <v>2018</v>
      </c>
      <c r="C105" s="18" t="s">
        <v>12</v>
      </c>
      <c r="D105" s="88">
        <v>414103</v>
      </c>
      <c r="E105" s="89">
        <v>5295756</v>
      </c>
      <c r="F105" s="88">
        <v>10927005</v>
      </c>
      <c r="G105" s="90">
        <f t="shared" si="12"/>
        <v>16636864</v>
      </c>
      <c r="H105" s="90">
        <f t="shared" si="13"/>
        <v>16222761</v>
      </c>
      <c r="I105" s="19">
        <v>2.2410686235433408</v>
      </c>
      <c r="J105" s="19">
        <v>28.659904925927577</v>
      </c>
      <c r="K105" s="19">
        <v>59.135451940220676</v>
      </c>
      <c r="L105" s="19">
        <v>87.795356866148254</v>
      </c>
      <c r="M105" s="19">
        <v>90.036425489691595</v>
      </c>
      <c r="N105" s="76"/>
    </row>
    <row r="106" spans="1:14" ht="12.75" x14ac:dyDescent="0.2">
      <c r="A106" s="9"/>
      <c r="B106" s="20"/>
      <c r="C106" s="21" t="s">
        <v>13</v>
      </c>
      <c r="D106" s="85">
        <v>460041</v>
      </c>
      <c r="E106" s="86">
        <v>4913201</v>
      </c>
      <c r="F106" s="85">
        <v>11654549</v>
      </c>
      <c r="G106" s="87">
        <f t="shared" si="12"/>
        <v>17027791</v>
      </c>
      <c r="H106" s="87">
        <f t="shared" si="13"/>
        <v>16567750</v>
      </c>
      <c r="I106" s="23">
        <v>2.487678392327183</v>
      </c>
      <c r="J106" s="23">
        <v>26.568205800918413</v>
      </c>
      <c r="K106" s="23">
        <v>63.02214306902728</v>
      </c>
      <c r="L106" s="23">
        <v>89.5903488699457</v>
      </c>
      <c r="M106" s="23">
        <v>92.078027262272883</v>
      </c>
      <c r="N106" s="76"/>
    </row>
    <row r="107" spans="1:14" ht="13.5" thickBot="1" x14ac:dyDescent="0.25">
      <c r="A107" s="9"/>
      <c r="B107" s="24"/>
      <c r="C107" s="25" t="s">
        <v>14</v>
      </c>
      <c r="D107" s="83">
        <v>446526</v>
      </c>
      <c r="E107" s="82">
        <v>4896806</v>
      </c>
      <c r="F107" s="83">
        <v>11961831</v>
      </c>
      <c r="G107" s="84">
        <f t="shared" si="12"/>
        <v>17305163</v>
      </c>
      <c r="H107" s="84">
        <f t="shared" si="13"/>
        <v>16858637</v>
      </c>
      <c r="I107" s="26">
        <v>2.4126573331441672</v>
      </c>
      <c r="J107" s="26">
        <v>26.458291129484863</v>
      </c>
      <c r="K107" s="26">
        <v>64.631845133276059</v>
      </c>
      <c r="L107" s="26">
        <v>91.090136262760922</v>
      </c>
      <c r="M107" s="26">
        <v>93.502793595905089</v>
      </c>
      <c r="N107" s="76"/>
    </row>
    <row r="108" spans="1:14" ht="13.95" thickBot="1" x14ac:dyDescent="0.3">
      <c r="A108" s="9"/>
      <c r="B108" s="28"/>
      <c r="C108" s="54"/>
      <c r="D108" s="22"/>
      <c r="E108" s="22"/>
      <c r="F108" s="22"/>
      <c r="G108" s="22"/>
      <c r="H108" s="22"/>
      <c r="I108" s="55"/>
      <c r="J108" s="55"/>
      <c r="K108" s="55"/>
      <c r="L108" s="55"/>
      <c r="M108" s="55"/>
      <c r="N108" s="1"/>
    </row>
    <row r="109" spans="1:14" ht="13.95" thickBot="1" x14ac:dyDescent="0.3">
      <c r="A109" s="9"/>
      <c r="B109" s="56" t="s">
        <v>85</v>
      </c>
      <c r="C109" s="156"/>
      <c r="D109" s="80">
        <f>+D107/D104-1</f>
        <v>0.2118052540165003</v>
      </c>
      <c r="E109" s="66">
        <f t="shared" ref="E109:M109" si="14">+E107/E104-1</f>
        <v>-0.11843519197792851</v>
      </c>
      <c r="F109" s="66">
        <f t="shared" si="14"/>
        <v>0.11083611704080298</v>
      </c>
      <c r="G109" s="66">
        <f t="shared" si="14"/>
        <v>3.6766987780823213E-2</v>
      </c>
      <c r="H109" s="66">
        <f t="shared" si="14"/>
        <v>3.2815621747684931E-2</v>
      </c>
      <c r="I109" s="66">
        <f t="shared" si="14"/>
        <v>0.20888664774779531</v>
      </c>
      <c r="J109" s="66">
        <f t="shared" si="14"/>
        <v>-0.12055842140479789</v>
      </c>
      <c r="K109" s="66">
        <f t="shared" si="14"/>
        <v>0.10816069271502693</v>
      </c>
      <c r="L109" s="66">
        <f t="shared" si="14"/>
        <v>3.0328108066705273E-2</v>
      </c>
      <c r="M109" s="67">
        <f t="shared" si="14"/>
        <v>3.4269957321767075E-2</v>
      </c>
      <c r="N109" s="1"/>
    </row>
    <row r="110" spans="1:14" ht="13.95" thickBot="1" x14ac:dyDescent="0.3">
      <c r="A110" s="9"/>
      <c r="B110" s="56" t="s">
        <v>86</v>
      </c>
      <c r="C110" s="156"/>
      <c r="D110" s="80">
        <f>+D107/D95-1</f>
        <v>-0.30420460335738742</v>
      </c>
      <c r="E110" s="66">
        <f t="shared" ref="E110:M110" si="15">+E107/E95-1</f>
        <v>-0.22966624522376511</v>
      </c>
      <c r="F110" s="66">
        <f t="shared" si="15"/>
        <v>0.62022234554133893</v>
      </c>
      <c r="G110" s="66">
        <f t="shared" si="15"/>
        <v>0.20330880729613399</v>
      </c>
      <c r="H110" s="66">
        <f t="shared" si="15"/>
        <v>0.2270137935943537</v>
      </c>
      <c r="I110" s="66">
        <f t="shared" si="15"/>
        <v>-0.31094291108281846</v>
      </c>
      <c r="J110" s="66">
        <f t="shared" si="15"/>
        <v>-0.23712640652407779</v>
      </c>
      <c r="K110" s="66">
        <f t="shared" si="15"/>
        <v>0.604531588171346</v>
      </c>
      <c r="L110" s="66">
        <f t="shared" si="15"/>
        <v>0.21513099505259503</v>
      </c>
      <c r="M110" s="67">
        <f t="shared" si="15"/>
        <v>0.19165557551074541</v>
      </c>
      <c r="N110" s="1"/>
    </row>
    <row r="111" spans="1:14" ht="13.2" x14ac:dyDescent="0.25">
      <c r="A111" s="9"/>
      <c r="B111" s="28"/>
      <c r="C111" s="54"/>
      <c r="D111" s="22"/>
      <c r="E111" s="22"/>
      <c r="F111" s="22"/>
      <c r="G111" s="22"/>
      <c r="H111" s="22"/>
      <c r="I111" s="55"/>
      <c r="J111" s="55"/>
      <c r="K111" s="55"/>
      <c r="L111" s="55"/>
      <c r="M111" s="55"/>
      <c r="N111" s="1"/>
    </row>
    <row r="112" spans="1:14" ht="13.2" x14ac:dyDescent="0.25">
      <c r="A112" s="1"/>
      <c r="B112" s="8" t="s">
        <v>1</v>
      </c>
      <c r="C112" s="28"/>
      <c r="D112" s="30"/>
      <c r="E112" s="30"/>
      <c r="F112" s="30"/>
      <c r="G112" s="28"/>
      <c r="H112" s="28"/>
      <c r="I112" s="28"/>
      <c r="J112" s="28"/>
      <c r="K112" s="28"/>
      <c r="L112" s="28"/>
      <c r="M112" s="1"/>
      <c r="N112" s="1"/>
    </row>
    <row r="113" spans="1:12" ht="14.4" x14ac:dyDescent="0.3">
      <c r="A113" s="1"/>
      <c r="B113" s="28"/>
      <c r="C113" s="28"/>
      <c r="D113" s="28"/>
      <c r="E113" s="31"/>
      <c r="F113" s="31"/>
      <c r="G113" s="28"/>
      <c r="H113" s="28"/>
      <c r="I113" s="28"/>
      <c r="J113" s="28"/>
      <c r="K113" s="28"/>
      <c r="L113" s="28"/>
    </row>
    <row r="114" spans="1:12" ht="13.2" x14ac:dyDescent="0.25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1:12" ht="13.2" x14ac:dyDescent="0.25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1:12" ht="13.2" x14ac:dyDescent="0.25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1:12" ht="13.2" x14ac:dyDescent="0.25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1:12" ht="13.2" x14ac:dyDescent="0.25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</row>
    <row r="119" spans="1:12" ht="13.2" x14ac:dyDescent="0.25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1:12" ht="13.2" x14ac:dyDescent="0.25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</row>
    <row r="121" spans="1:12" ht="13.2" x14ac:dyDescent="0.25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1:12" ht="13.2" x14ac:dyDescent="0.25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1:12" ht="13.2" x14ac:dyDescent="0.25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1:12" ht="13.2" x14ac:dyDescent="0.25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1:12" ht="13.2" x14ac:dyDescent="0.25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</row>
    <row r="126" spans="1:12" ht="12.75" x14ac:dyDescent="0.2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1:12" ht="12.75" x14ac:dyDescent="0.2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</row>
    <row r="128" spans="1:12" ht="12.75" x14ac:dyDescent="0.2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</row>
    <row r="129" spans="1:12" ht="12.75" x14ac:dyDescent="0.2">
      <c r="A129" s="1"/>
      <c r="B129" s="28"/>
      <c r="C129" s="28"/>
      <c r="D129" s="28"/>
      <c r="E129" s="28"/>
      <c r="F129" s="28"/>
      <c r="G129" s="32"/>
      <c r="H129" s="32"/>
      <c r="I129" s="32"/>
      <c r="J129" s="32"/>
      <c r="K129" s="32"/>
      <c r="L129" s="32"/>
    </row>
    <row r="130" spans="1:12" ht="12.75" x14ac:dyDescent="0.2">
      <c r="A130" s="1"/>
      <c r="B130" s="28"/>
      <c r="C130" s="28"/>
      <c r="D130" s="28"/>
      <c r="E130" s="28"/>
      <c r="F130" s="28"/>
      <c r="G130" s="32"/>
      <c r="H130" s="32"/>
      <c r="I130" s="32"/>
      <c r="J130" s="32"/>
      <c r="K130" s="32"/>
      <c r="L130" s="32"/>
    </row>
    <row r="131" spans="1:12" ht="12.75" x14ac:dyDescent="0.2">
      <c r="A131" s="1"/>
      <c r="B131" s="28"/>
      <c r="C131" s="28"/>
      <c r="D131" s="28"/>
      <c r="E131" s="28"/>
      <c r="F131" s="28"/>
      <c r="G131" s="32"/>
      <c r="H131" s="32"/>
      <c r="I131" s="32"/>
      <c r="J131" s="32"/>
      <c r="K131" s="32"/>
      <c r="L131" s="32"/>
    </row>
    <row r="132" spans="1:12" ht="12.75" x14ac:dyDescent="0.2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1:12" ht="12.75" x14ac:dyDescent="0.2"/>
    <row r="134" spans="1:12" ht="12.75" x14ac:dyDescent="0.2"/>
    <row r="135" spans="1:12" ht="12.75" x14ac:dyDescent="0.2"/>
    <row r="136" spans="1:12" ht="12.75" x14ac:dyDescent="0.2"/>
    <row r="137" spans="1:12" ht="12.75" x14ac:dyDescent="0.2"/>
    <row r="138" spans="1:12" ht="12.75" x14ac:dyDescent="0.2"/>
    <row r="139" spans="1:12" ht="12.75" x14ac:dyDescent="0.2"/>
    <row r="140" spans="1:12" ht="12.75" x14ac:dyDescent="0.2"/>
    <row r="141" spans="1:12" ht="12.75" x14ac:dyDescent="0.2"/>
    <row r="142" spans="1:12" ht="12.75" x14ac:dyDescent="0.2"/>
    <row r="143" spans="1:12" ht="12.75" x14ac:dyDescent="0.2"/>
    <row r="144" spans="1:12" ht="12.75" x14ac:dyDescent="0.2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</sheetData>
  <hyperlinks>
    <hyperlink ref="B6" location="ÍNDICE!A1" display="&lt;&lt; VOLVER"/>
    <hyperlink ref="B112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6"/>
  <sheetViews>
    <sheetView showGridLines="0" topLeftCell="B7" zoomScaleNormal="100" zoomScaleSheetLayoutView="100" workbookViewId="0">
      <pane xSplit="2" ySplit="2" topLeftCell="AU90" activePane="bottomRight" state="frozen"/>
      <selection activeCell="B7" sqref="B7"/>
      <selection pane="topRight" activeCell="D7" sqref="D7"/>
      <selection pane="bottomLeft" activeCell="B9" sqref="B9"/>
      <selection pane="bottomRight" activeCell="AQ108" sqref="AQ108"/>
    </sheetView>
  </sheetViews>
  <sheetFormatPr baseColWidth="10" defaultColWidth="0" defaultRowHeight="0" customHeight="1" zeroHeight="1" x14ac:dyDescent="0.25"/>
  <cols>
    <col min="1" max="1" width="20.6640625" style="2" customWidth="1"/>
    <col min="2" max="2" width="12" style="2" customWidth="1"/>
    <col min="3" max="3" width="10.88671875" style="2" customWidth="1"/>
    <col min="4" max="33" width="18.88671875" style="2" customWidth="1"/>
    <col min="34" max="34" width="13.6640625" style="2" customWidth="1"/>
    <col min="35" max="35" width="18.88671875" style="2" customWidth="1"/>
    <col min="36" max="36" width="13.6640625" style="2" customWidth="1"/>
    <col min="37" max="49" width="18.88671875" style="2" customWidth="1"/>
    <col min="50" max="50" width="9" style="2" customWidth="1"/>
    <col min="51" max="71" width="5.33203125" style="2" customWidth="1"/>
    <col min="72" max="16384" width="5.33203125" style="2" hidden="1"/>
  </cols>
  <sheetData>
    <row r="1" spans="1:49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9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9" ht="13.8" x14ac:dyDescent="0.25">
      <c r="A3" s="1"/>
      <c r="B3" s="3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9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49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49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"/>
      <c r="AH6" s="1"/>
      <c r="AI6" s="1"/>
    </row>
    <row r="7" spans="1:49" ht="15" thickBot="1" x14ac:dyDescent="0.3">
      <c r="A7" s="9"/>
      <c r="B7" s="161"/>
      <c r="C7" s="162"/>
      <c r="D7" s="163" t="s">
        <v>2</v>
      </c>
      <c r="E7" s="164"/>
      <c r="F7" s="164"/>
      <c r="G7" s="164"/>
      <c r="H7" s="164"/>
      <c r="I7" s="164"/>
      <c r="J7" s="165"/>
      <c r="K7" s="163" t="s">
        <v>3</v>
      </c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5"/>
      <c r="X7" s="163" t="s">
        <v>51</v>
      </c>
      <c r="Y7" s="166"/>
      <c r="Z7" s="166"/>
      <c r="AA7" s="166"/>
      <c r="AB7" s="166"/>
      <c r="AC7" s="166"/>
      <c r="AD7" s="166"/>
      <c r="AE7" s="166"/>
      <c r="AF7" s="167"/>
      <c r="AG7" s="11"/>
      <c r="AH7" s="22"/>
      <c r="AI7" s="161"/>
      <c r="AJ7" s="162"/>
      <c r="AK7" s="158" t="s">
        <v>81</v>
      </c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60"/>
    </row>
    <row r="8" spans="1:49" ht="24.6" thickBot="1" x14ac:dyDescent="0.3">
      <c r="A8" s="9"/>
      <c r="B8" s="12" t="s">
        <v>4</v>
      </c>
      <c r="C8" s="12" t="s">
        <v>5</v>
      </c>
      <c r="D8" s="13" t="s">
        <v>24</v>
      </c>
      <c r="E8" s="14" t="s">
        <v>25</v>
      </c>
      <c r="F8" s="14" t="s">
        <v>26</v>
      </c>
      <c r="G8" s="72" t="s">
        <v>46</v>
      </c>
      <c r="H8" s="60" t="s">
        <v>44</v>
      </c>
      <c r="I8" s="60" t="s">
        <v>45</v>
      </c>
      <c r="J8" s="15" t="s">
        <v>6</v>
      </c>
      <c r="K8" s="13" t="s">
        <v>24</v>
      </c>
      <c r="L8" s="14" t="s">
        <v>25</v>
      </c>
      <c r="M8" s="14" t="s">
        <v>26</v>
      </c>
      <c r="N8" s="60" t="s">
        <v>44</v>
      </c>
      <c r="O8" s="61" t="s">
        <v>46</v>
      </c>
      <c r="P8" s="60" t="s">
        <v>45</v>
      </c>
      <c r="Q8" s="10" t="s">
        <v>77</v>
      </c>
      <c r="R8" s="72" t="s">
        <v>70</v>
      </c>
      <c r="S8" s="64" t="s">
        <v>47</v>
      </c>
      <c r="T8" s="69" t="s">
        <v>53</v>
      </c>
      <c r="U8" s="72" t="s">
        <v>78</v>
      </c>
      <c r="V8" s="72" t="s">
        <v>79</v>
      </c>
      <c r="W8" s="15" t="s">
        <v>7</v>
      </c>
      <c r="X8" s="13" t="s">
        <v>24</v>
      </c>
      <c r="Y8" s="14" t="s">
        <v>25</v>
      </c>
      <c r="Z8" s="14" t="s">
        <v>26</v>
      </c>
      <c r="AA8" s="72" t="s">
        <v>46</v>
      </c>
      <c r="AB8" s="14" t="s">
        <v>44</v>
      </c>
      <c r="AC8" s="72" t="s">
        <v>45</v>
      </c>
      <c r="AD8" s="72" t="s">
        <v>77</v>
      </c>
      <c r="AE8" s="72" t="s">
        <v>79</v>
      </c>
      <c r="AF8" s="15" t="s">
        <v>50</v>
      </c>
      <c r="AG8" s="16" t="s">
        <v>8</v>
      </c>
      <c r="AH8" s="22"/>
      <c r="AI8" s="12" t="s">
        <v>4</v>
      </c>
      <c r="AJ8" s="12" t="s">
        <v>5</v>
      </c>
      <c r="AK8" s="13" t="s">
        <v>24</v>
      </c>
      <c r="AL8" s="14" t="s">
        <v>25</v>
      </c>
      <c r="AM8" s="14" t="s">
        <v>26</v>
      </c>
      <c r="AN8" s="72" t="s">
        <v>44</v>
      </c>
      <c r="AO8" s="72" t="s">
        <v>46</v>
      </c>
      <c r="AP8" s="72" t="s">
        <v>45</v>
      </c>
      <c r="AQ8" s="72" t="s">
        <v>77</v>
      </c>
      <c r="AR8" s="72" t="s">
        <v>70</v>
      </c>
      <c r="AS8" s="72" t="s">
        <v>47</v>
      </c>
      <c r="AT8" s="72" t="s">
        <v>53</v>
      </c>
      <c r="AU8" s="72" t="s">
        <v>78</v>
      </c>
      <c r="AV8" s="72" t="s">
        <v>79</v>
      </c>
      <c r="AW8" s="15" t="s">
        <v>73</v>
      </c>
    </row>
    <row r="9" spans="1:49" ht="13.95" thickBot="1" x14ac:dyDescent="0.3">
      <c r="A9" s="9"/>
      <c r="B9" s="17">
        <v>2009</v>
      </c>
      <c r="C9" s="25" t="s">
        <v>23</v>
      </c>
      <c r="D9" s="97">
        <v>1497195</v>
      </c>
      <c r="E9" s="98">
        <v>520777</v>
      </c>
      <c r="F9" s="98">
        <v>1034073</v>
      </c>
      <c r="G9" s="98"/>
      <c r="H9" s="98"/>
      <c r="I9" s="98"/>
      <c r="J9" s="99">
        <f t="shared" ref="J9:J42" si="0">SUM(D9:I9)</f>
        <v>3052045</v>
      </c>
      <c r="K9" s="100">
        <v>262770</v>
      </c>
      <c r="L9" s="98">
        <v>130696</v>
      </c>
      <c r="M9" s="98">
        <v>245321</v>
      </c>
      <c r="N9" s="98"/>
      <c r="O9" s="98"/>
      <c r="P9" s="98"/>
      <c r="Q9" s="98"/>
      <c r="R9" s="98"/>
      <c r="S9" s="98"/>
      <c r="T9" s="98"/>
      <c r="U9" s="98"/>
      <c r="V9" s="98"/>
      <c r="W9" s="99">
        <f>SUM(K9:V9)</f>
        <v>638787</v>
      </c>
      <c r="X9" s="98"/>
      <c r="Y9" s="98"/>
      <c r="Z9" s="98"/>
      <c r="AA9" s="98"/>
      <c r="AB9" s="98"/>
      <c r="AC9" s="98"/>
      <c r="AD9" s="98"/>
      <c r="AE9" s="98"/>
      <c r="AF9" s="99"/>
      <c r="AG9" s="84">
        <f t="shared" ref="AG9:AG29" si="1">+J9+W9</f>
        <v>3690832</v>
      </c>
      <c r="AH9" s="22"/>
      <c r="AI9" s="17">
        <v>2009</v>
      </c>
      <c r="AJ9" s="25" t="s">
        <v>23</v>
      </c>
      <c r="AK9" s="100">
        <f>+K9+X9</f>
        <v>262770</v>
      </c>
      <c r="AL9" s="98">
        <f>+L9+Y9</f>
        <v>130696</v>
      </c>
      <c r="AM9" s="98">
        <f>+M9+Z9</f>
        <v>245321</v>
      </c>
      <c r="AN9" s="98"/>
      <c r="AO9" s="98"/>
      <c r="AP9" s="98"/>
      <c r="AQ9" s="98"/>
      <c r="AR9" s="98"/>
      <c r="AS9" s="98"/>
      <c r="AT9" s="98"/>
      <c r="AU9" s="98"/>
      <c r="AV9" s="98"/>
      <c r="AW9" s="99">
        <f>SUM(AK9:AV9)</f>
        <v>638787</v>
      </c>
    </row>
    <row r="10" spans="1:49" ht="13.2" x14ac:dyDescent="0.25">
      <c r="A10" s="9"/>
      <c r="B10" s="17">
        <v>2010</v>
      </c>
      <c r="C10" s="18" t="s">
        <v>12</v>
      </c>
      <c r="D10" s="101">
        <v>1454584</v>
      </c>
      <c r="E10" s="102">
        <v>530803</v>
      </c>
      <c r="F10" s="102">
        <v>1040563</v>
      </c>
      <c r="G10" s="102"/>
      <c r="H10" s="102"/>
      <c r="I10" s="102"/>
      <c r="J10" s="103">
        <f t="shared" si="0"/>
        <v>3025950</v>
      </c>
      <c r="K10" s="104">
        <v>337122</v>
      </c>
      <c r="L10" s="102">
        <v>129017</v>
      </c>
      <c r="M10" s="102">
        <v>263819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3">
        <f t="shared" ref="W10:W73" si="2">SUM(K10:V10)</f>
        <v>729958</v>
      </c>
      <c r="X10" s="102"/>
      <c r="Y10" s="102"/>
      <c r="Z10" s="102"/>
      <c r="AA10" s="102"/>
      <c r="AB10" s="102"/>
      <c r="AC10" s="102"/>
      <c r="AD10" s="102"/>
      <c r="AE10" s="102"/>
      <c r="AF10" s="103"/>
      <c r="AG10" s="90">
        <f t="shared" si="1"/>
        <v>3755908</v>
      </c>
      <c r="AH10" s="22"/>
      <c r="AI10" s="17">
        <v>2010</v>
      </c>
      <c r="AJ10" s="18" t="s">
        <v>12</v>
      </c>
      <c r="AK10" s="104">
        <f t="shared" ref="AK10:AK73" si="3">+K10+X10</f>
        <v>337122</v>
      </c>
      <c r="AL10" s="102">
        <f t="shared" ref="AL10:AL73" si="4">+L10+Y10</f>
        <v>129017</v>
      </c>
      <c r="AM10" s="102">
        <f t="shared" ref="AM10:AM73" si="5">+M10+Z10</f>
        <v>263819</v>
      </c>
      <c r="AN10" s="102"/>
      <c r="AO10" s="102"/>
      <c r="AP10" s="102"/>
      <c r="AQ10" s="102"/>
      <c r="AR10" s="102"/>
      <c r="AS10" s="102"/>
      <c r="AT10" s="102"/>
      <c r="AU10" s="102"/>
      <c r="AV10" s="102"/>
      <c r="AW10" s="103">
        <f t="shared" ref="AW10:AW73" si="6">SUM(AK10:AV10)</f>
        <v>729958</v>
      </c>
    </row>
    <row r="11" spans="1:49" ht="13.2" x14ac:dyDescent="0.25">
      <c r="A11" s="9"/>
      <c r="B11" s="20"/>
      <c r="C11" s="21" t="s">
        <v>13</v>
      </c>
      <c r="D11" s="105">
        <v>1390818</v>
      </c>
      <c r="E11" s="106">
        <v>539051</v>
      </c>
      <c r="F11" s="106">
        <v>1046565</v>
      </c>
      <c r="G11" s="106"/>
      <c r="H11" s="106"/>
      <c r="I11" s="106"/>
      <c r="J11" s="107">
        <f t="shared" si="0"/>
        <v>2976434</v>
      </c>
      <c r="K11" s="108">
        <v>352516</v>
      </c>
      <c r="L11" s="106">
        <v>138727</v>
      </c>
      <c r="M11" s="106">
        <v>289714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7">
        <f t="shared" si="2"/>
        <v>780957</v>
      </c>
      <c r="X11" s="106"/>
      <c r="Y11" s="106"/>
      <c r="Z11" s="106"/>
      <c r="AA11" s="106"/>
      <c r="AB11" s="106"/>
      <c r="AC11" s="106"/>
      <c r="AD11" s="106"/>
      <c r="AE11" s="106"/>
      <c r="AF11" s="107"/>
      <c r="AG11" s="87">
        <f t="shared" si="1"/>
        <v>3757391</v>
      </c>
      <c r="AH11" s="22"/>
      <c r="AI11" s="20"/>
      <c r="AJ11" s="21" t="s">
        <v>13</v>
      </c>
      <c r="AK11" s="108">
        <f t="shared" si="3"/>
        <v>352516</v>
      </c>
      <c r="AL11" s="106">
        <f t="shared" si="4"/>
        <v>138727</v>
      </c>
      <c r="AM11" s="106">
        <f t="shared" si="5"/>
        <v>289714</v>
      </c>
      <c r="AN11" s="106"/>
      <c r="AO11" s="106"/>
      <c r="AP11" s="106"/>
      <c r="AQ11" s="106"/>
      <c r="AR11" s="106"/>
      <c r="AS11" s="106"/>
      <c r="AT11" s="106"/>
      <c r="AU11" s="106"/>
      <c r="AV11" s="106"/>
      <c r="AW11" s="107">
        <f t="shared" si="6"/>
        <v>780957</v>
      </c>
    </row>
    <row r="12" spans="1:49" ht="13.2" x14ac:dyDescent="0.25">
      <c r="A12" s="9"/>
      <c r="B12" s="20"/>
      <c r="C12" s="21" t="s">
        <v>14</v>
      </c>
      <c r="D12" s="105">
        <v>1480224</v>
      </c>
      <c r="E12" s="106">
        <v>555293</v>
      </c>
      <c r="F12" s="106">
        <v>997248</v>
      </c>
      <c r="G12" s="106"/>
      <c r="H12" s="106"/>
      <c r="I12" s="106"/>
      <c r="J12" s="107">
        <f t="shared" si="0"/>
        <v>3032765</v>
      </c>
      <c r="K12" s="108">
        <v>369838</v>
      </c>
      <c r="L12" s="106">
        <v>158570</v>
      </c>
      <c r="M12" s="106">
        <v>331609</v>
      </c>
      <c r="N12" s="106"/>
      <c r="O12" s="106"/>
      <c r="P12" s="106"/>
      <c r="Q12" s="106"/>
      <c r="R12" s="106"/>
      <c r="S12" s="106"/>
      <c r="T12" s="106"/>
      <c r="U12" s="106"/>
      <c r="V12" s="106"/>
      <c r="W12" s="107">
        <f t="shared" si="2"/>
        <v>860017</v>
      </c>
      <c r="X12" s="106"/>
      <c r="Y12" s="106"/>
      <c r="Z12" s="106"/>
      <c r="AA12" s="106"/>
      <c r="AB12" s="106"/>
      <c r="AC12" s="106"/>
      <c r="AD12" s="106"/>
      <c r="AE12" s="106"/>
      <c r="AF12" s="107"/>
      <c r="AG12" s="87">
        <f t="shared" si="1"/>
        <v>3892782</v>
      </c>
      <c r="AH12" s="22"/>
      <c r="AI12" s="20"/>
      <c r="AJ12" s="21" t="s">
        <v>14</v>
      </c>
      <c r="AK12" s="108">
        <f t="shared" si="3"/>
        <v>369838</v>
      </c>
      <c r="AL12" s="106">
        <f t="shared" si="4"/>
        <v>158570</v>
      </c>
      <c r="AM12" s="106">
        <f t="shared" si="5"/>
        <v>331609</v>
      </c>
      <c r="AN12" s="106"/>
      <c r="AO12" s="106"/>
      <c r="AP12" s="106"/>
      <c r="AQ12" s="106"/>
      <c r="AR12" s="106"/>
      <c r="AS12" s="106"/>
      <c r="AT12" s="106"/>
      <c r="AU12" s="106"/>
      <c r="AV12" s="106"/>
      <c r="AW12" s="107">
        <f t="shared" si="6"/>
        <v>860017</v>
      </c>
    </row>
    <row r="13" spans="1:49" ht="13.2" x14ac:dyDescent="0.25">
      <c r="A13" s="9"/>
      <c r="B13" s="20"/>
      <c r="C13" s="21" t="s">
        <v>15</v>
      </c>
      <c r="D13" s="105">
        <v>1467814</v>
      </c>
      <c r="E13" s="106">
        <v>568310</v>
      </c>
      <c r="F13" s="106">
        <v>988209</v>
      </c>
      <c r="G13" s="106"/>
      <c r="H13" s="106"/>
      <c r="I13" s="106"/>
      <c r="J13" s="107">
        <f t="shared" si="0"/>
        <v>3024333</v>
      </c>
      <c r="K13" s="108">
        <v>390359</v>
      </c>
      <c r="L13" s="106">
        <v>179813</v>
      </c>
      <c r="M13" s="106">
        <v>393946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7">
        <f t="shared" si="2"/>
        <v>964118</v>
      </c>
      <c r="X13" s="106"/>
      <c r="Y13" s="106"/>
      <c r="Z13" s="106"/>
      <c r="AA13" s="106"/>
      <c r="AB13" s="106"/>
      <c r="AC13" s="106"/>
      <c r="AD13" s="106"/>
      <c r="AE13" s="106"/>
      <c r="AF13" s="107"/>
      <c r="AG13" s="87">
        <f t="shared" si="1"/>
        <v>3988451</v>
      </c>
      <c r="AH13" s="22"/>
      <c r="AI13" s="20"/>
      <c r="AJ13" s="21" t="s">
        <v>15</v>
      </c>
      <c r="AK13" s="108">
        <f t="shared" si="3"/>
        <v>390359</v>
      </c>
      <c r="AL13" s="106">
        <f t="shared" si="4"/>
        <v>179813</v>
      </c>
      <c r="AM13" s="106">
        <f t="shared" si="5"/>
        <v>393946</v>
      </c>
      <c r="AN13" s="106"/>
      <c r="AO13" s="106"/>
      <c r="AP13" s="106"/>
      <c r="AQ13" s="106"/>
      <c r="AR13" s="106"/>
      <c r="AS13" s="106"/>
      <c r="AT13" s="106"/>
      <c r="AU13" s="106"/>
      <c r="AV13" s="106"/>
      <c r="AW13" s="107">
        <f t="shared" si="6"/>
        <v>964118</v>
      </c>
    </row>
    <row r="14" spans="1:49" ht="13.2" x14ac:dyDescent="0.25">
      <c r="A14" s="9"/>
      <c r="B14" s="20"/>
      <c r="C14" s="21" t="s">
        <v>16</v>
      </c>
      <c r="D14" s="105">
        <v>1539339</v>
      </c>
      <c r="E14" s="106">
        <v>584083</v>
      </c>
      <c r="F14" s="106">
        <v>1088984</v>
      </c>
      <c r="G14" s="106"/>
      <c r="H14" s="106"/>
      <c r="I14" s="106"/>
      <c r="J14" s="107">
        <f t="shared" si="0"/>
        <v>3212406</v>
      </c>
      <c r="K14" s="108">
        <v>380872</v>
      </c>
      <c r="L14" s="106">
        <v>195030</v>
      </c>
      <c r="M14" s="106">
        <v>440038</v>
      </c>
      <c r="N14" s="106"/>
      <c r="O14" s="106"/>
      <c r="P14" s="106"/>
      <c r="Q14" s="106"/>
      <c r="R14" s="106"/>
      <c r="S14" s="106"/>
      <c r="T14" s="106"/>
      <c r="U14" s="106"/>
      <c r="V14" s="106"/>
      <c r="W14" s="107">
        <f t="shared" si="2"/>
        <v>1015940</v>
      </c>
      <c r="X14" s="106"/>
      <c r="Y14" s="106"/>
      <c r="Z14" s="106"/>
      <c r="AA14" s="106"/>
      <c r="AB14" s="106"/>
      <c r="AC14" s="106"/>
      <c r="AD14" s="106"/>
      <c r="AE14" s="106"/>
      <c r="AF14" s="107"/>
      <c r="AG14" s="87">
        <f t="shared" si="1"/>
        <v>4228346</v>
      </c>
      <c r="AH14" s="22"/>
      <c r="AI14" s="20"/>
      <c r="AJ14" s="21" t="s">
        <v>16</v>
      </c>
      <c r="AK14" s="108">
        <f t="shared" si="3"/>
        <v>380872</v>
      </c>
      <c r="AL14" s="106">
        <f t="shared" si="4"/>
        <v>195030</v>
      </c>
      <c r="AM14" s="106">
        <f t="shared" si="5"/>
        <v>440038</v>
      </c>
      <c r="AN14" s="106"/>
      <c r="AO14" s="106"/>
      <c r="AP14" s="106"/>
      <c r="AQ14" s="106"/>
      <c r="AR14" s="106"/>
      <c r="AS14" s="106"/>
      <c r="AT14" s="106"/>
      <c r="AU14" s="106"/>
      <c r="AV14" s="106"/>
      <c r="AW14" s="107">
        <f t="shared" si="6"/>
        <v>1015940</v>
      </c>
    </row>
    <row r="15" spans="1:49" ht="13.2" x14ac:dyDescent="0.25">
      <c r="A15" s="9"/>
      <c r="B15" s="20"/>
      <c r="C15" s="21" t="s">
        <v>17</v>
      </c>
      <c r="D15" s="105">
        <v>1572132</v>
      </c>
      <c r="E15" s="106">
        <v>601200</v>
      </c>
      <c r="F15" s="106">
        <v>1111531</v>
      </c>
      <c r="G15" s="106"/>
      <c r="H15" s="106"/>
      <c r="I15" s="106"/>
      <c r="J15" s="107">
        <f t="shared" si="0"/>
        <v>3284863</v>
      </c>
      <c r="K15" s="108">
        <v>394412</v>
      </c>
      <c r="L15" s="106">
        <v>212768</v>
      </c>
      <c r="M15" s="106">
        <v>446437</v>
      </c>
      <c r="N15" s="106"/>
      <c r="O15" s="106"/>
      <c r="P15" s="106"/>
      <c r="Q15" s="106"/>
      <c r="R15" s="106"/>
      <c r="S15" s="106"/>
      <c r="T15" s="106"/>
      <c r="U15" s="106"/>
      <c r="V15" s="106"/>
      <c r="W15" s="107">
        <f t="shared" si="2"/>
        <v>1053617</v>
      </c>
      <c r="X15" s="106"/>
      <c r="Y15" s="106"/>
      <c r="Z15" s="106"/>
      <c r="AA15" s="106"/>
      <c r="AB15" s="106"/>
      <c r="AC15" s="106"/>
      <c r="AD15" s="106"/>
      <c r="AE15" s="106"/>
      <c r="AF15" s="107"/>
      <c r="AG15" s="87">
        <f t="shared" si="1"/>
        <v>4338480</v>
      </c>
      <c r="AH15" s="22"/>
      <c r="AI15" s="20"/>
      <c r="AJ15" s="21" t="s">
        <v>17</v>
      </c>
      <c r="AK15" s="108">
        <f t="shared" si="3"/>
        <v>394412</v>
      </c>
      <c r="AL15" s="106">
        <f t="shared" si="4"/>
        <v>212768</v>
      </c>
      <c r="AM15" s="106">
        <f t="shared" si="5"/>
        <v>446437</v>
      </c>
      <c r="AN15" s="106"/>
      <c r="AO15" s="106"/>
      <c r="AP15" s="106"/>
      <c r="AQ15" s="106"/>
      <c r="AR15" s="106"/>
      <c r="AS15" s="106"/>
      <c r="AT15" s="106"/>
      <c r="AU15" s="106"/>
      <c r="AV15" s="106"/>
      <c r="AW15" s="107">
        <f t="shared" si="6"/>
        <v>1053617</v>
      </c>
    </row>
    <row r="16" spans="1:49" ht="13.2" x14ac:dyDescent="0.25">
      <c r="A16" s="9"/>
      <c r="B16" s="20"/>
      <c r="C16" s="21" t="s">
        <v>18</v>
      </c>
      <c r="D16" s="105">
        <v>1660625</v>
      </c>
      <c r="E16" s="106">
        <v>635923</v>
      </c>
      <c r="F16" s="106">
        <v>1148537</v>
      </c>
      <c r="G16" s="106"/>
      <c r="H16" s="106"/>
      <c r="I16" s="106"/>
      <c r="J16" s="107">
        <f t="shared" si="0"/>
        <v>3445085</v>
      </c>
      <c r="K16" s="108">
        <v>417906</v>
      </c>
      <c r="L16" s="106">
        <v>213863</v>
      </c>
      <c r="M16" s="106">
        <v>459353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7">
        <f t="shared" si="2"/>
        <v>1091122</v>
      </c>
      <c r="X16" s="106"/>
      <c r="Y16" s="106"/>
      <c r="Z16" s="106"/>
      <c r="AA16" s="106"/>
      <c r="AB16" s="106"/>
      <c r="AC16" s="106"/>
      <c r="AD16" s="106"/>
      <c r="AE16" s="106"/>
      <c r="AF16" s="107"/>
      <c r="AG16" s="87">
        <f t="shared" si="1"/>
        <v>4536207</v>
      </c>
      <c r="AH16" s="22"/>
      <c r="AI16" s="20"/>
      <c r="AJ16" s="21" t="s">
        <v>18</v>
      </c>
      <c r="AK16" s="108">
        <f t="shared" si="3"/>
        <v>417906</v>
      </c>
      <c r="AL16" s="106">
        <f t="shared" si="4"/>
        <v>213863</v>
      </c>
      <c r="AM16" s="106">
        <f t="shared" si="5"/>
        <v>459353</v>
      </c>
      <c r="AN16" s="106"/>
      <c r="AO16" s="106"/>
      <c r="AP16" s="106"/>
      <c r="AQ16" s="106"/>
      <c r="AR16" s="106"/>
      <c r="AS16" s="106"/>
      <c r="AT16" s="106"/>
      <c r="AU16" s="106"/>
      <c r="AV16" s="106"/>
      <c r="AW16" s="107">
        <f t="shared" si="6"/>
        <v>1091122</v>
      </c>
    </row>
    <row r="17" spans="1:49" ht="13.2" x14ac:dyDescent="0.25">
      <c r="A17" s="9"/>
      <c r="B17" s="20"/>
      <c r="C17" s="21" t="s">
        <v>19</v>
      </c>
      <c r="D17" s="105">
        <v>1637417</v>
      </c>
      <c r="E17" s="106">
        <v>649229</v>
      </c>
      <c r="F17" s="106">
        <v>1074566</v>
      </c>
      <c r="G17" s="106"/>
      <c r="H17" s="106"/>
      <c r="I17" s="106"/>
      <c r="J17" s="107">
        <f t="shared" si="0"/>
        <v>3361212</v>
      </c>
      <c r="K17" s="108">
        <v>436062</v>
      </c>
      <c r="L17" s="106">
        <v>228678</v>
      </c>
      <c r="M17" s="106">
        <v>468670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7">
        <f t="shared" si="2"/>
        <v>1133410</v>
      </c>
      <c r="X17" s="106"/>
      <c r="Y17" s="106"/>
      <c r="Z17" s="106"/>
      <c r="AA17" s="106"/>
      <c r="AB17" s="106"/>
      <c r="AC17" s="106"/>
      <c r="AD17" s="106"/>
      <c r="AE17" s="106"/>
      <c r="AF17" s="107"/>
      <c r="AG17" s="87">
        <f t="shared" si="1"/>
        <v>4494622</v>
      </c>
      <c r="AH17" s="22"/>
      <c r="AI17" s="20"/>
      <c r="AJ17" s="21" t="s">
        <v>19</v>
      </c>
      <c r="AK17" s="108">
        <f t="shared" si="3"/>
        <v>436062</v>
      </c>
      <c r="AL17" s="106">
        <f t="shared" si="4"/>
        <v>228678</v>
      </c>
      <c r="AM17" s="106">
        <f t="shared" si="5"/>
        <v>468670</v>
      </c>
      <c r="AN17" s="106"/>
      <c r="AO17" s="106"/>
      <c r="AP17" s="106"/>
      <c r="AQ17" s="106"/>
      <c r="AR17" s="106"/>
      <c r="AS17" s="106"/>
      <c r="AT17" s="106"/>
      <c r="AU17" s="106"/>
      <c r="AV17" s="106"/>
      <c r="AW17" s="107">
        <f t="shared" si="6"/>
        <v>1133410</v>
      </c>
    </row>
    <row r="18" spans="1:49" ht="13.2" x14ac:dyDescent="0.25">
      <c r="A18" s="9"/>
      <c r="B18" s="20"/>
      <c r="C18" s="21" t="s">
        <v>20</v>
      </c>
      <c r="D18" s="105">
        <v>1614685</v>
      </c>
      <c r="E18" s="106">
        <v>648573</v>
      </c>
      <c r="F18" s="106">
        <v>1104418</v>
      </c>
      <c r="G18" s="106"/>
      <c r="H18" s="106"/>
      <c r="I18" s="106"/>
      <c r="J18" s="107">
        <f t="shared" si="0"/>
        <v>3367676</v>
      </c>
      <c r="K18" s="108">
        <v>455829</v>
      </c>
      <c r="L18" s="106">
        <v>233018</v>
      </c>
      <c r="M18" s="106">
        <v>496049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7">
        <f t="shared" si="2"/>
        <v>1184896</v>
      </c>
      <c r="X18" s="106"/>
      <c r="Y18" s="106"/>
      <c r="Z18" s="106"/>
      <c r="AA18" s="106"/>
      <c r="AB18" s="106"/>
      <c r="AC18" s="106"/>
      <c r="AD18" s="106"/>
      <c r="AE18" s="106"/>
      <c r="AF18" s="107"/>
      <c r="AG18" s="87">
        <f t="shared" si="1"/>
        <v>4552572</v>
      </c>
      <c r="AH18" s="22"/>
      <c r="AI18" s="20"/>
      <c r="AJ18" s="21" t="s">
        <v>20</v>
      </c>
      <c r="AK18" s="108">
        <f t="shared" si="3"/>
        <v>455829</v>
      </c>
      <c r="AL18" s="106">
        <f t="shared" si="4"/>
        <v>233018</v>
      </c>
      <c r="AM18" s="106">
        <f t="shared" si="5"/>
        <v>496049</v>
      </c>
      <c r="AN18" s="106"/>
      <c r="AO18" s="106"/>
      <c r="AP18" s="106"/>
      <c r="AQ18" s="106"/>
      <c r="AR18" s="106"/>
      <c r="AS18" s="106"/>
      <c r="AT18" s="106"/>
      <c r="AU18" s="106"/>
      <c r="AV18" s="106"/>
      <c r="AW18" s="107">
        <f t="shared" si="6"/>
        <v>1184896</v>
      </c>
    </row>
    <row r="19" spans="1:49" ht="13.2" x14ac:dyDescent="0.25">
      <c r="A19" s="9"/>
      <c r="B19" s="20"/>
      <c r="C19" s="21" t="s">
        <v>21</v>
      </c>
      <c r="D19" s="105">
        <v>1761193</v>
      </c>
      <c r="E19" s="106">
        <v>653631</v>
      </c>
      <c r="F19" s="106">
        <v>1112257</v>
      </c>
      <c r="G19" s="106"/>
      <c r="H19" s="106"/>
      <c r="I19" s="106"/>
      <c r="J19" s="107">
        <f t="shared" si="0"/>
        <v>3527081</v>
      </c>
      <c r="K19" s="108">
        <v>481172</v>
      </c>
      <c r="L19" s="106">
        <v>250851</v>
      </c>
      <c r="M19" s="106">
        <v>533854</v>
      </c>
      <c r="N19" s="106"/>
      <c r="O19" s="106"/>
      <c r="P19" s="106"/>
      <c r="Q19" s="106"/>
      <c r="R19" s="106"/>
      <c r="S19" s="106"/>
      <c r="T19" s="106"/>
      <c r="U19" s="106"/>
      <c r="V19" s="106"/>
      <c r="W19" s="107">
        <f t="shared" si="2"/>
        <v>1265877</v>
      </c>
      <c r="X19" s="106"/>
      <c r="Y19" s="106"/>
      <c r="Z19" s="106"/>
      <c r="AA19" s="106"/>
      <c r="AB19" s="106"/>
      <c r="AC19" s="106"/>
      <c r="AD19" s="106"/>
      <c r="AE19" s="106"/>
      <c r="AF19" s="107"/>
      <c r="AG19" s="87">
        <f t="shared" si="1"/>
        <v>4792958</v>
      </c>
      <c r="AH19" s="22"/>
      <c r="AI19" s="20"/>
      <c r="AJ19" s="21" t="s">
        <v>21</v>
      </c>
      <c r="AK19" s="108">
        <f t="shared" si="3"/>
        <v>481172</v>
      </c>
      <c r="AL19" s="106">
        <f t="shared" si="4"/>
        <v>250851</v>
      </c>
      <c r="AM19" s="106">
        <f t="shared" si="5"/>
        <v>533854</v>
      </c>
      <c r="AN19" s="106"/>
      <c r="AO19" s="106"/>
      <c r="AP19" s="106"/>
      <c r="AQ19" s="106"/>
      <c r="AR19" s="106"/>
      <c r="AS19" s="106"/>
      <c r="AT19" s="106"/>
      <c r="AU19" s="106"/>
      <c r="AV19" s="106"/>
      <c r="AW19" s="107">
        <f t="shared" si="6"/>
        <v>1265877</v>
      </c>
    </row>
    <row r="20" spans="1:49" ht="13.2" x14ac:dyDescent="0.25">
      <c r="A20" s="9"/>
      <c r="B20" s="20"/>
      <c r="C20" s="21" t="s">
        <v>22</v>
      </c>
      <c r="D20" s="105">
        <v>1778553</v>
      </c>
      <c r="E20" s="106">
        <v>703622</v>
      </c>
      <c r="F20" s="106">
        <v>1135457</v>
      </c>
      <c r="G20" s="106"/>
      <c r="H20" s="106"/>
      <c r="I20" s="106"/>
      <c r="J20" s="107">
        <f t="shared" si="0"/>
        <v>3617632</v>
      </c>
      <c r="K20" s="108">
        <v>508196</v>
      </c>
      <c r="L20" s="106">
        <v>258662</v>
      </c>
      <c r="M20" s="106">
        <v>564301</v>
      </c>
      <c r="N20" s="106"/>
      <c r="O20" s="106"/>
      <c r="P20" s="106"/>
      <c r="Q20" s="106"/>
      <c r="R20" s="106"/>
      <c r="S20" s="106"/>
      <c r="T20" s="106"/>
      <c r="U20" s="106"/>
      <c r="V20" s="106"/>
      <c r="W20" s="107">
        <f t="shared" si="2"/>
        <v>1331159</v>
      </c>
      <c r="X20" s="106"/>
      <c r="Y20" s="106"/>
      <c r="Z20" s="106"/>
      <c r="AA20" s="106"/>
      <c r="AB20" s="106"/>
      <c r="AC20" s="106"/>
      <c r="AD20" s="106"/>
      <c r="AE20" s="106"/>
      <c r="AF20" s="107"/>
      <c r="AG20" s="87">
        <f t="shared" si="1"/>
        <v>4948791</v>
      </c>
      <c r="AH20" s="22"/>
      <c r="AI20" s="20"/>
      <c r="AJ20" s="21" t="s">
        <v>22</v>
      </c>
      <c r="AK20" s="108">
        <f t="shared" si="3"/>
        <v>508196</v>
      </c>
      <c r="AL20" s="106">
        <f t="shared" si="4"/>
        <v>258662</v>
      </c>
      <c r="AM20" s="106">
        <f t="shared" si="5"/>
        <v>564301</v>
      </c>
      <c r="AN20" s="106"/>
      <c r="AO20" s="106"/>
      <c r="AP20" s="106"/>
      <c r="AQ20" s="106"/>
      <c r="AR20" s="106"/>
      <c r="AS20" s="106"/>
      <c r="AT20" s="106"/>
      <c r="AU20" s="106"/>
      <c r="AV20" s="106"/>
      <c r="AW20" s="107">
        <f t="shared" si="6"/>
        <v>1331159</v>
      </c>
    </row>
    <row r="21" spans="1:49" ht="13.95" thickBot="1" x14ac:dyDescent="0.3">
      <c r="A21" s="9"/>
      <c r="B21" s="24"/>
      <c r="C21" s="25" t="s">
        <v>23</v>
      </c>
      <c r="D21" s="97">
        <v>1855805</v>
      </c>
      <c r="E21" s="98">
        <v>801917</v>
      </c>
      <c r="F21" s="98">
        <v>1152055</v>
      </c>
      <c r="G21" s="98"/>
      <c r="H21" s="98"/>
      <c r="I21" s="98"/>
      <c r="J21" s="99">
        <f t="shared" si="0"/>
        <v>3809777</v>
      </c>
      <c r="K21" s="100">
        <v>550694</v>
      </c>
      <c r="L21" s="98">
        <v>275809</v>
      </c>
      <c r="M21" s="98">
        <v>619172</v>
      </c>
      <c r="N21" s="98"/>
      <c r="O21" s="98"/>
      <c r="P21" s="98"/>
      <c r="Q21" s="98"/>
      <c r="R21" s="98"/>
      <c r="S21" s="98"/>
      <c r="T21" s="98"/>
      <c r="U21" s="98"/>
      <c r="V21" s="98"/>
      <c r="W21" s="99">
        <f t="shared" si="2"/>
        <v>1445675</v>
      </c>
      <c r="X21" s="98"/>
      <c r="Y21" s="98"/>
      <c r="Z21" s="98"/>
      <c r="AA21" s="98"/>
      <c r="AB21" s="98"/>
      <c r="AC21" s="98"/>
      <c r="AD21" s="98"/>
      <c r="AE21" s="98"/>
      <c r="AF21" s="99"/>
      <c r="AG21" s="84">
        <f t="shared" si="1"/>
        <v>5255452</v>
      </c>
      <c r="AH21" s="22"/>
      <c r="AI21" s="24"/>
      <c r="AJ21" s="25" t="s">
        <v>23</v>
      </c>
      <c r="AK21" s="100">
        <f t="shared" si="3"/>
        <v>550694</v>
      </c>
      <c r="AL21" s="98">
        <f t="shared" si="4"/>
        <v>275809</v>
      </c>
      <c r="AM21" s="98">
        <f t="shared" si="5"/>
        <v>619172</v>
      </c>
      <c r="AN21" s="98"/>
      <c r="AO21" s="98"/>
      <c r="AP21" s="98"/>
      <c r="AQ21" s="98"/>
      <c r="AR21" s="98"/>
      <c r="AS21" s="98"/>
      <c r="AT21" s="98"/>
      <c r="AU21" s="98"/>
      <c r="AV21" s="98"/>
      <c r="AW21" s="99">
        <f t="shared" si="6"/>
        <v>1445675</v>
      </c>
    </row>
    <row r="22" spans="1:49" ht="13.2" x14ac:dyDescent="0.25">
      <c r="A22" s="9"/>
      <c r="B22" s="27">
        <v>2011</v>
      </c>
      <c r="C22" s="21" t="s">
        <v>12</v>
      </c>
      <c r="D22" s="105">
        <v>1559756</v>
      </c>
      <c r="E22" s="106">
        <v>810907</v>
      </c>
      <c r="F22" s="106">
        <v>1170020</v>
      </c>
      <c r="G22" s="106"/>
      <c r="H22" s="106"/>
      <c r="I22" s="106"/>
      <c r="J22" s="107">
        <f t="shared" si="0"/>
        <v>3540683</v>
      </c>
      <c r="K22" s="108">
        <v>841439</v>
      </c>
      <c r="L22" s="106">
        <v>280238</v>
      </c>
      <c r="M22" s="106">
        <v>659298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7">
        <f t="shared" si="2"/>
        <v>1780975</v>
      </c>
      <c r="X22" s="106"/>
      <c r="Y22" s="106"/>
      <c r="Z22" s="106"/>
      <c r="AA22" s="106"/>
      <c r="AB22" s="106"/>
      <c r="AC22" s="106"/>
      <c r="AD22" s="106"/>
      <c r="AE22" s="106"/>
      <c r="AF22" s="107"/>
      <c r="AG22" s="87">
        <f t="shared" si="1"/>
        <v>5321658</v>
      </c>
      <c r="AH22" s="22"/>
      <c r="AI22" s="27">
        <v>2011</v>
      </c>
      <c r="AJ22" s="21" t="s">
        <v>12</v>
      </c>
      <c r="AK22" s="108">
        <f t="shared" si="3"/>
        <v>841439</v>
      </c>
      <c r="AL22" s="106">
        <f t="shared" si="4"/>
        <v>280238</v>
      </c>
      <c r="AM22" s="106">
        <f t="shared" si="5"/>
        <v>659298</v>
      </c>
      <c r="AN22" s="106"/>
      <c r="AO22" s="106"/>
      <c r="AP22" s="106"/>
      <c r="AQ22" s="106"/>
      <c r="AR22" s="106"/>
      <c r="AS22" s="106"/>
      <c r="AT22" s="106"/>
      <c r="AU22" s="106"/>
      <c r="AV22" s="106"/>
      <c r="AW22" s="107">
        <f t="shared" si="6"/>
        <v>1780975</v>
      </c>
    </row>
    <row r="23" spans="1:49" ht="13.2" x14ac:dyDescent="0.25">
      <c r="A23" s="9"/>
      <c r="B23" s="20"/>
      <c r="C23" s="21" t="s">
        <v>13</v>
      </c>
      <c r="D23" s="105">
        <v>1537925</v>
      </c>
      <c r="E23" s="106">
        <v>761516</v>
      </c>
      <c r="F23" s="106">
        <v>1182963</v>
      </c>
      <c r="G23" s="106"/>
      <c r="H23" s="106"/>
      <c r="I23" s="106"/>
      <c r="J23" s="107">
        <f t="shared" si="0"/>
        <v>3482404</v>
      </c>
      <c r="K23" s="108">
        <v>829664</v>
      </c>
      <c r="L23" s="106">
        <v>255107</v>
      </c>
      <c r="M23" s="106">
        <v>695900</v>
      </c>
      <c r="N23" s="106"/>
      <c r="O23" s="106"/>
      <c r="P23" s="106"/>
      <c r="Q23" s="106"/>
      <c r="R23" s="106"/>
      <c r="S23" s="106"/>
      <c r="T23" s="106"/>
      <c r="U23" s="106"/>
      <c r="V23" s="106"/>
      <c r="W23" s="107">
        <f t="shared" si="2"/>
        <v>1780671</v>
      </c>
      <c r="X23" s="106"/>
      <c r="Y23" s="106"/>
      <c r="Z23" s="106"/>
      <c r="AA23" s="106"/>
      <c r="AB23" s="106"/>
      <c r="AC23" s="106"/>
      <c r="AD23" s="106"/>
      <c r="AE23" s="106"/>
      <c r="AF23" s="107"/>
      <c r="AG23" s="87">
        <f t="shared" si="1"/>
        <v>5263075</v>
      </c>
      <c r="AH23" s="22"/>
      <c r="AI23" s="20"/>
      <c r="AJ23" s="21" t="s">
        <v>13</v>
      </c>
      <c r="AK23" s="108">
        <f t="shared" si="3"/>
        <v>829664</v>
      </c>
      <c r="AL23" s="106">
        <f t="shared" si="4"/>
        <v>255107</v>
      </c>
      <c r="AM23" s="106">
        <f t="shared" si="5"/>
        <v>695900</v>
      </c>
      <c r="AN23" s="106"/>
      <c r="AO23" s="106"/>
      <c r="AP23" s="106"/>
      <c r="AQ23" s="106"/>
      <c r="AR23" s="106"/>
      <c r="AS23" s="106"/>
      <c r="AT23" s="106"/>
      <c r="AU23" s="106"/>
      <c r="AV23" s="106"/>
      <c r="AW23" s="107">
        <f t="shared" si="6"/>
        <v>1780671</v>
      </c>
    </row>
    <row r="24" spans="1:49" ht="13.2" x14ac:dyDescent="0.25">
      <c r="A24" s="9"/>
      <c r="B24" s="20"/>
      <c r="C24" s="21" t="s">
        <v>14</v>
      </c>
      <c r="D24" s="105">
        <v>1543151</v>
      </c>
      <c r="E24" s="106">
        <v>790929</v>
      </c>
      <c r="F24" s="106">
        <v>1175276</v>
      </c>
      <c r="G24" s="106"/>
      <c r="H24" s="106"/>
      <c r="I24" s="106"/>
      <c r="J24" s="107">
        <f t="shared" si="0"/>
        <v>3509356</v>
      </c>
      <c r="K24" s="108">
        <v>832481</v>
      </c>
      <c r="L24" s="106">
        <v>347047</v>
      </c>
      <c r="M24" s="106">
        <v>738687</v>
      </c>
      <c r="N24" s="106"/>
      <c r="O24" s="106"/>
      <c r="P24" s="106"/>
      <c r="Q24" s="106"/>
      <c r="R24" s="106"/>
      <c r="S24" s="106"/>
      <c r="T24" s="106"/>
      <c r="U24" s="106"/>
      <c r="V24" s="106"/>
      <c r="W24" s="107">
        <f t="shared" si="2"/>
        <v>1918215</v>
      </c>
      <c r="X24" s="106"/>
      <c r="Y24" s="106"/>
      <c r="Z24" s="106"/>
      <c r="AA24" s="106"/>
      <c r="AB24" s="106"/>
      <c r="AC24" s="106"/>
      <c r="AD24" s="106"/>
      <c r="AE24" s="106"/>
      <c r="AF24" s="107"/>
      <c r="AG24" s="87">
        <f t="shared" si="1"/>
        <v>5427571</v>
      </c>
      <c r="AH24" s="22"/>
      <c r="AI24" s="20"/>
      <c r="AJ24" s="21" t="s">
        <v>14</v>
      </c>
      <c r="AK24" s="108">
        <f t="shared" si="3"/>
        <v>832481</v>
      </c>
      <c r="AL24" s="106">
        <f t="shared" si="4"/>
        <v>347047</v>
      </c>
      <c r="AM24" s="106">
        <f t="shared" si="5"/>
        <v>738687</v>
      </c>
      <c r="AN24" s="106"/>
      <c r="AO24" s="106"/>
      <c r="AP24" s="106"/>
      <c r="AQ24" s="106"/>
      <c r="AR24" s="106"/>
      <c r="AS24" s="106"/>
      <c r="AT24" s="106"/>
      <c r="AU24" s="106"/>
      <c r="AV24" s="106"/>
      <c r="AW24" s="107">
        <f t="shared" si="6"/>
        <v>1918215</v>
      </c>
    </row>
    <row r="25" spans="1:49" ht="13.2" x14ac:dyDescent="0.25">
      <c r="A25" s="9"/>
      <c r="B25" s="27"/>
      <c r="C25" s="21" t="s">
        <v>15</v>
      </c>
      <c r="D25" s="105">
        <v>1533752</v>
      </c>
      <c r="E25" s="106">
        <v>779670</v>
      </c>
      <c r="F25" s="106">
        <v>1193971</v>
      </c>
      <c r="G25" s="106"/>
      <c r="H25" s="106"/>
      <c r="I25" s="106"/>
      <c r="J25" s="107">
        <f t="shared" si="0"/>
        <v>3507393</v>
      </c>
      <c r="K25" s="108">
        <v>827411</v>
      </c>
      <c r="L25" s="106">
        <v>367813</v>
      </c>
      <c r="M25" s="106">
        <v>824395</v>
      </c>
      <c r="N25" s="106"/>
      <c r="O25" s="106"/>
      <c r="P25" s="106"/>
      <c r="Q25" s="106"/>
      <c r="R25" s="106"/>
      <c r="S25" s="106"/>
      <c r="T25" s="106"/>
      <c r="U25" s="106"/>
      <c r="V25" s="106"/>
      <c r="W25" s="107">
        <f t="shared" si="2"/>
        <v>2019619</v>
      </c>
      <c r="X25" s="106"/>
      <c r="Y25" s="106"/>
      <c r="Z25" s="106"/>
      <c r="AA25" s="106"/>
      <c r="AB25" s="106"/>
      <c r="AC25" s="106"/>
      <c r="AD25" s="106"/>
      <c r="AE25" s="106"/>
      <c r="AF25" s="107"/>
      <c r="AG25" s="87">
        <f t="shared" si="1"/>
        <v>5527012</v>
      </c>
      <c r="AH25" s="22"/>
      <c r="AI25" s="27"/>
      <c r="AJ25" s="21" t="s">
        <v>15</v>
      </c>
      <c r="AK25" s="108">
        <f t="shared" si="3"/>
        <v>827411</v>
      </c>
      <c r="AL25" s="106">
        <f t="shared" si="4"/>
        <v>367813</v>
      </c>
      <c r="AM25" s="106">
        <f t="shared" si="5"/>
        <v>824395</v>
      </c>
      <c r="AN25" s="106"/>
      <c r="AO25" s="106"/>
      <c r="AP25" s="106"/>
      <c r="AQ25" s="106"/>
      <c r="AR25" s="106"/>
      <c r="AS25" s="106"/>
      <c r="AT25" s="106"/>
      <c r="AU25" s="106"/>
      <c r="AV25" s="106"/>
      <c r="AW25" s="107">
        <f t="shared" si="6"/>
        <v>2019619</v>
      </c>
    </row>
    <row r="26" spans="1:49" ht="13.2" x14ac:dyDescent="0.25">
      <c r="A26" s="9"/>
      <c r="B26" s="20"/>
      <c r="C26" s="21" t="s">
        <v>16</v>
      </c>
      <c r="D26" s="105">
        <v>1650689</v>
      </c>
      <c r="E26" s="106">
        <v>638697</v>
      </c>
      <c r="F26" s="106">
        <v>1244111</v>
      </c>
      <c r="G26" s="106"/>
      <c r="H26" s="106"/>
      <c r="I26" s="106"/>
      <c r="J26" s="107">
        <f t="shared" si="0"/>
        <v>3533497</v>
      </c>
      <c r="K26" s="108">
        <v>890497</v>
      </c>
      <c r="L26" s="106">
        <v>325579</v>
      </c>
      <c r="M26" s="106">
        <v>895825</v>
      </c>
      <c r="N26" s="106"/>
      <c r="O26" s="106"/>
      <c r="P26" s="106"/>
      <c r="Q26" s="106"/>
      <c r="R26" s="106"/>
      <c r="S26" s="106"/>
      <c r="T26" s="106"/>
      <c r="U26" s="106"/>
      <c r="V26" s="106"/>
      <c r="W26" s="107">
        <f t="shared" si="2"/>
        <v>2111901</v>
      </c>
      <c r="X26" s="106"/>
      <c r="Y26" s="106"/>
      <c r="Z26" s="106"/>
      <c r="AA26" s="106"/>
      <c r="AB26" s="106"/>
      <c r="AC26" s="106"/>
      <c r="AD26" s="106"/>
      <c r="AE26" s="106"/>
      <c r="AF26" s="107"/>
      <c r="AG26" s="87">
        <f t="shared" si="1"/>
        <v>5645398</v>
      </c>
      <c r="AH26" s="22"/>
      <c r="AI26" s="20"/>
      <c r="AJ26" s="21" t="s">
        <v>16</v>
      </c>
      <c r="AK26" s="108">
        <f t="shared" si="3"/>
        <v>890497</v>
      </c>
      <c r="AL26" s="106">
        <f t="shared" si="4"/>
        <v>325579</v>
      </c>
      <c r="AM26" s="106">
        <f t="shared" si="5"/>
        <v>895825</v>
      </c>
      <c r="AN26" s="106"/>
      <c r="AO26" s="106"/>
      <c r="AP26" s="106"/>
      <c r="AQ26" s="106"/>
      <c r="AR26" s="106"/>
      <c r="AS26" s="106"/>
      <c r="AT26" s="106"/>
      <c r="AU26" s="106"/>
      <c r="AV26" s="106"/>
      <c r="AW26" s="107">
        <f t="shared" si="6"/>
        <v>2111901</v>
      </c>
    </row>
    <row r="27" spans="1:49" ht="13.2" x14ac:dyDescent="0.25">
      <c r="A27" s="9"/>
      <c r="B27" s="20"/>
      <c r="C27" s="21" t="s">
        <v>17</v>
      </c>
      <c r="D27" s="105">
        <v>1833065</v>
      </c>
      <c r="E27" s="106">
        <v>712174</v>
      </c>
      <c r="F27" s="106">
        <v>1205058</v>
      </c>
      <c r="G27" s="106"/>
      <c r="H27" s="106"/>
      <c r="I27" s="106"/>
      <c r="J27" s="107">
        <f t="shared" si="0"/>
        <v>3750297</v>
      </c>
      <c r="K27" s="108">
        <v>988883</v>
      </c>
      <c r="L27" s="106">
        <v>316465</v>
      </c>
      <c r="M27" s="106">
        <v>935840</v>
      </c>
      <c r="N27" s="106"/>
      <c r="O27" s="106"/>
      <c r="P27" s="106"/>
      <c r="Q27" s="106"/>
      <c r="R27" s="106"/>
      <c r="S27" s="106"/>
      <c r="T27" s="106"/>
      <c r="U27" s="106"/>
      <c r="V27" s="106"/>
      <c r="W27" s="107">
        <f t="shared" si="2"/>
        <v>2241188</v>
      </c>
      <c r="X27" s="106"/>
      <c r="Y27" s="106"/>
      <c r="Z27" s="106"/>
      <c r="AA27" s="106"/>
      <c r="AB27" s="106"/>
      <c r="AC27" s="106"/>
      <c r="AD27" s="106"/>
      <c r="AE27" s="106"/>
      <c r="AF27" s="107"/>
      <c r="AG27" s="87">
        <f t="shared" si="1"/>
        <v>5991485</v>
      </c>
      <c r="AH27" s="22"/>
      <c r="AI27" s="20"/>
      <c r="AJ27" s="21" t="s">
        <v>17</v>
      </c>
      <c r="AK27" s="108">
        <f t="shared" si="3"/>
        <v>988883</v>
      </c>
      <c r="AL27" s="106">
        <f t="shared" si="4"/>
        <v>316465</v>
      </c>
      <c r="AM27" s="106">
        <f t="shared" si="5"/>
        <v>935840</v>
      </c>
      <c r="AN27" s="106"/>
      <c r="AO27" s="106"/>
      <c r="AP27" s="106"/>
      <c r="AQ27" s="106"/>
      <c r="AR27" s="106"/>
      <c r="AS27" s="106"/>
      <c r="AT27" s="106"/>
      <c r="AU27" s="106"/>
      <c r="AV27" s="106"/>
      <c r="AW27" s="107">
        <f t="shared" si="6"/>
        <v>2241188</v>
      </c>
    </row>
    <row r="28" spans="1:49" ht="13.2" x14ac:dyDescent="0.25">
      <c r="A28" s="9"/>
      <c r="B28" s="27"/>
      <c r="C28" s="21" t="s">
        <v>18</v>
      </c>
      <c r="D28" s="105">
        <v>1899280</v>
      </c>
      <c r="E28" s="106">
        <v>821808</v>
      </c>
      <c r="F28" s="106">
        <v>1228529</v>
      </c>
      <c r="G28" s="106"/>
      <c r="H28" s="106"/>
      <c r="I28" s="106"/>
      <c r="J28" s="107">
        <f t="shared" si="0"/>
        <v>3949617</v>
      </c>
      <c r="K28" s="108">
        <v>1024601</v>
      </c>
      <c r="L28" s="106">
        <v>446910</v>
      </c>
      <c r="M28" s="106">
        <v>972553</v>
      </c>
      <c r="N28" s="106"/>
      <c r="O28" s="106"/>
      <c r="P28" s="106"/>
      <c r="Q28" s="106"/>
      <c r="R28" s="106"/>
      <c r="S28" s="106"/>
      <c r="T28" s="106"/>
      <c r="U28" s="106"/>
      <c r="V28" s="106"/>
      <c r="W28" s="107">
        <f t="shared" si="2"/>
        <v>2444064</v>
      </c>
      <c r="X28" s="106"/>
      <c r="Y28" s="106"/>
      <c r="Z28" s="106"/>
      <c r="AA28" s="106"/>
      <c r="AB28" s="106"/>
      <c r="AC28" s="106"/>
      <c r="AD28" s="106"/>
      <c r="AE28" s="106"/>
      <c r="AF28" s="107"/>
      <c r="AG28" s="87">
        <f t="shared" si="1"/>
        <v>6393681</v>
      </c>
      <c r="AH28" s="22"/>
      <c r="AI28" s="27"/>
      <c r="AJ28" s="21" t="s">
        <v>18</v>
      </c>
      <c r="AK28" s="108">
        <f t="shared" si="3"/>
        <v>1024601</v>
      </c>
      <c r="AL28" s="106">
        <f t="shared" si="4"/>
        <v>446910</v>
      </c>
      <c r="AM28" s="106">
        <f t="shared" si="5"/>
        <v>972553</v>
      </c>
      <c r="AN28" s="106"/>
      <c r="AO28" s="106"/>
      <c r="AP28" s="106"/>
      <c r="AQ28" s="106"/>
      <c r="AR28" s="106"/>
      <c r="AS28" s="106"/>
      <c r="AT28" s="106"/>
      <c r="AU28" s="106"/>
      <c r="AV28" s="106"/>
      <c r="AW28" s="107">
        <f t="shared" si="6"/>
        <v>2444064</v>
      </c>
    </row>
    <row r="29" spans="1:49" ht="13.2" x14ac:dyDescent="0.25">
      <c r="A29" s="9"/>
      <c r="B29" s="20"/>
      <c r="C29" s="21" t="s">
        <v>19</v>
      </c>
      <c r="D29" s="105">
        <v>2049937</v>
      </c>
      <c r="E29" s="106">
        <v>901299</v>
      </c>
      <c r="F29" s="106">
        <v>1249839</v>
      </c>
      <c r="G29" s="106"/>
      <c r="H29" s="106"/>
      <c r="I29" s="106"/>
      <c r="J29" s="107">
        <f t="shared" si="0"/>
        <v>4201075</v>
      </c>
      <c r="K29" s="108">
        <v>1105877</v>
      </c>
      <c r="L29" s="106">
        <v>480553</v>
      </c>
      <c r="M29" s="106">
        <v>1010511</v>
      </c>
      <c r="N29" s="106"/>
      <c r="O29" s="106"/>
      <c r="P29" s="106"/>
      <c r="Q29" s="106"/>
      <c r="R29" s="106"/>
      <c r="S29" s="106"/>
      <c r="T29" s="106"/>
      <c r="U29" s="106"/>
      <c r="V29" s="106"/>
      <c r="W29" s="107">
        <f t="shared" si="2"/>
        <v>2596941</v>
      </c>
      <c r="X29" s="106"/>
      <c r="Y29" s="106"/>
      <c r="Z29" s="106"/>
      <c r="AA29" s="106"/>
      <c r="AB29" s="106"/>
      <c r="AC29" s="106"/>
      <c r="AD29" s="106"/>
      <c r="AE29" s="106"/>
      <c r="AF29" s="107"/>
      <c r="AG29" s="87">
        <f t="shared" si="1"/>
        <v>6798016</v>
      </c>
      <c r="AH29" s="22"/>
      <c r="AI29" s="20"/>
      <c r="AJ29" s="21" t="s">
        <v>19</v>
      </c>
      <c r="AK29" s="108">
        <f t="shared" si="3"/>
        <v>1105877</v>
      </c>
      <c r="AL29" s="106">
        <f t="shared" si="4"/>
        <v>480553</v>
      </c>
      <c r="AM29" s="106">
        <f t="shared" si="5"/>
        <v>1010511</v>
      </c>
      <c r="AN29" s="106"/>
      <c r="AO29" s="106"/>
      <c r="AP29" s="106"/>
      <c r="AQ29" s="106"/>
      <c r="AR29" s="106"/>
      <c r="AS29" s="106"/>
      <c r="AT29" s="106"/>
      <c r="AU29" s="106"/>
      <c r="AV29" s="106"/>
      <c r="AW29" s="107">
        <f t="shared" si="6"/>
        <v>2596941</v>
      </c>
    </row>
    <row r="30" spans="1:49" ht="13.2" x14ac:dyDescent="0.25">
      <c r="A30" s="9"/>
      <c r="B30" s="20"/>
      <c r="C30" s="21" t="s">
        <v>20</v>
      </c>
      <c r="D30" s="105">
        <v>2122670</v>
      </c>
      <c r="E30" s="106">
        <v>859517</v>
      </c>
      <c r="F30" s="106">
        <v>1306057</v>
      </c>
      <c r="G30" s="106"/>
      <c r="H30" s="106"/>
      <c r="I30" s="106"/>
      <c r="J30" s="107">
        <f t="shared" si="0"/>
        <v>4288244</v>
      </c>
      <c r="K30" s="108">
        <v>1145118</v>
      </c>
      <c r="L30" s="106">
        <v>506128</v>
      </c>
      <c r="M30" s="106">
        <v>1028384</v>
      </c>
      <c r="N30" s="106"/>
      <c r="O30" s="106"/>
      <c r="P30" s="106"/>
      <c r="Q30" s="106"/>
      <c r="R30" s="106"/>
      <c r="S30" s="106"/>
      <c r="T30" s="106"/>
      <c r="U30" s="106"/>
      <c r="V30" s="106"/>
      <c r="W30" s="107">
        <f t="shared" si="2"/>
        <v>2679630</v>
      </c>
      <c r="X30" s="106"/>
      <c r="Y30" s="106"/>
      <c r="Z30" s="106"/>
      <c r="AA30" s="106"/>
      <c r="AB30" s="106"/>
      <c r="AC30" s="106"/>
      <c r="AD30" s="106"/>
      <c r="AE30" s="106"/>
      <c r="AF30" s="107"/>
      <c r="AG30" s="87">
        <f t="shared" ref="AG30:AG57" si="7">+J30+W30</f>
        <v>6967874</v>
      </c>
      <c r="AH30" s="22"/>
      <c r="AI30" s="20"/>
      <c r="AJ30" s="21" t="s">
        <v>20</v>
      </c>
      <c r="AK30" s="108">
        <f t="shared" si="3"/>
        <v>1145118</v>
      </c>
      <c r="AL30" s="106">
        <f t="shared" si="4"/>
        <v>506128</v>
      </c>
      <c r="AM30" s="106">
        <f t="shared" si="5"/>
        <v>1028384</v>
      </c>
      <c r="AN30" s="106"/>
      <c r="AO30" s="106"/>
      <c r="AP30" s="106"/>
      <c r="AQ30" s="106"/>
      <c r="AR30" s="106"/>
      <c r="AS30" s="106"/>
      <c r="AT30" s="106"/>
      <c r="AU30" s="106"/>
      <c r="AV30" s="106"/>
      <c r="AW30" s="107">
        <f t="shared" si="6"/>
        <v>2679630</v>
      </c>
    </row>
    <row r="31" spans="1:49" ht="13.2" x14ac:dyDescent="0.25">
      <c r="A31" s="9"/>
      <c r="B31" s="27"/>
      <c r="C31" s="21" t="s">
        <v>21</v>
      </c>
      <c r="D31" s="105">
        <v>2205152</v>
      </c>
      <c r="E31" s="106">
        <v>763546</v>
      </c>
      <c r="F31" s="106">
        <v>1378487</v>
      </c>
      <c r="G31" s="106"/>
      <c r="H31" s="106"/>
      <c r="I31" s="106"/>
      <c r="J31" s="107">
        <f t="shared" si="0"/>
        <v>4347185</v>
      </c>
      <c r="K31" s="108">
        <v>1189614</v>
      </c>
      <c r="L31" s="106">
        <v>456940</v>
      </c>
      <c r="M31" s="106">
        <v>1117845</v>
      </c>
      <c r="N31" s="106"/>
      <c r="O31" s="106"/>
      <c r="P31" s="106"/>
      <c r="Q31" s="106"/>
      <c r="R31" s="106"/>
      <c r="S31" s="106"/>
      <c r="T31" s="106"/>
      <c r="U31" s="106"/>
      <c r="V31" s="106"/>
      <c r="W31" s="107">
        <f t="shared" si="2"/>
        <v>2764399</v>
      </c>
      <c r="X31" s="106"/>
      <c r="Y31" s="106"/>
      <c r="Z31" s="106"/>
      <c r="AA31" s="106"/>
      <c r="AB31" s="106"/>
      <c r="AC31" s="106"/>
      <c r="AD31" s="106"/>
      <c r="AE31" s="106"/>
      <c r="AF31" s="107"/>
      <c r="AG31" s="87">
        <f t="shared" si="7"/>
        <v>7111584</v>
      </c>
      <c r="AH31" s="22"/>
      <c r="AI31" s="27"/>
      <c r="AJ31" s="21" t="s">
        <v>21</v>
      </c>
      <c r="AK31" s="108">
        <f t="shared" si="3"/>
        <v>1189614</v>
      </c>
      <c r="AL31" s="106">
        <f t="shared" si="4"/>
        <v>456940</v>
      </c>
      <c r="AM31" s="106">
        <f t="shared" si="5"/>
        <v>1117845</v>
      </c>
      <c r="AN31" s="106"/>
      <c r="AO31" s="106"/>
      <c r="AP31" s="106"/>
      <c r="AQ31" s="106"/>
      <c r="AR31" s="106"/>
      <c r="AS31" s="106"/>
      <c r="AT31" s="106"/>
      <c r="AU31" s="106"/>
      <c r="AV31" s="106"/>
      <c r="AW31" s="107">
        <f t="shared" si="6"/>
        <v>2764399</v>
      </c>
    </row>
    <row r="32" spans="1:49" ht="13.2" x14ac:dyDescent="0.25">
      <c r="A32" s="9"/>
      <c r="B32" s="20"/>
      <c r="C32" s="21" t="s">
        <v>22</v>
      </c>
      <c r="D32" s="105">
        <v>2173943</v>
      </c>
      <c r="E32" s="106">
        <v>757308</v>
      </c>
      <c r="F32" s="106">
        <v>1463181</v>
      </c>
      <c r="G32" s="106"/>
      <c r="H32" s="106"/>
      <c r="I32" s="106"/>
      <c r="J32" s="107">
        <f t="shared" si="0"/>
        <v>4394432</v>
      </c>
      <c r="K32" s="108">
        <v>1172774</v>
      </c>
      <c r="L32" s="106">
        <v>447214</v>
      </c>
      <c r="M32" s="106">
        <v>1124798</v>
      </c>
      <c r="N32" s="106"/>
      <c r="O32" s="106"/>
      <c r="P32" s="106"/>
      <c r="Q32" s="106"/>
      <c r="R32" s="106"/>
      <c r="S32" s="106"/>
      <c r="T32" s="106"/>
      <c r="U32" s="106"/>
      <c r="V32" s="106"/>
      <c r="W32" s="107">
        <f t="shared" si="2"/>
        <v>2744786</v>
      </c>
      <c r="X32" s="106"/>
      <c r="Y32" s="106"/>
      <c r="Z32" s="106"/>
      <c r="AA32" s="106"/>
      <c r="AB32" s="106"/>
      <c r="AC32" s="106"/>
      <c r="AD32" s="106"/>
      <c r="AE32" s="106"/>
      <c r="AF32" s="107"/>
      <c r="AG32" s="87">
        <f t="shared" si="7"/>
        <v>7139218</v>
      </c>
      <c r="AH32" s="22"/>
      <c r="AI32" s="20"/>
      <c r="AJ32" s="21" t="s">
        <v>22</v>
      </c>
      <c r="AK32" s="108">
        <f t="shared" si="3"/>
        <v>1172774</v>
      </c>
      <c r="AL32" s="106">
        <f t="shared" si="4"/>
        <v>447214</v>
      </c>
      <c r="AM32" s="106">
        <f t="shared" si="5"/>
        <v>1124798</v>
      </c>
      <c r="AN32" s="106"/>
      <c r="AO32" s="106"/>
      <c r="AP32" s="106"/>
      <c r="AQ32" s="106"/>
      <c r="AR32" s="106"/>
      <c r="AS32" s="106"/>
      <c r="AT32" s="106"/>
      <c r="AU32" s="106"/>
      <c r="AV32" s="106"/>
      <c r="AW32" s="107">
        <f t="shared" si="6"/>
        <v>2744786</v>
      </c>
    </row>
    <row r="33" spans="1:49" ht="13.95" thickBot="1" x14ac:dyDescent="0.3">
      <c r="A33" s="9"/>
      <c r="B33" s="24"/>
      <c r="C33" s="25" t="s">
        <v>23</v>
      </c>
      <c r="D33" s="97">
        <v>2348366</v>
      </c>
      <c r="E33" s="98">
        <v>919318</v>
      </c>
      <c r="F33" s="98">
        <v>1535035</v>
      </c>
      <c r="G33" s="98"/>
      <c r="H33" s="98"/>
      <c r="I33" s="98"/>
      <c r="J33" s="99">
        <f t="shared" si="0"/>
        <v>4802719</v>
      </c>
      <c r="K33" s="100">
        <v>1266875</v>
      </c>
      <c r="L33" s="98">
        <v>693521</v>
      </c>
      <c r="M33" s="98">
        <v>1194599</v>
      </c>
      <c r="N33" s="98"/>
      <c r="O33" s="98"/>
      <c r="P33" s="98"/>
      <c r="Q33" s="98"/>
      <c r="R33" s="98"/>
      <c r="S33" s="98"/>
      <c r="T33" s="98"/>
      <c r="U33" s="98"/>
      <c r="V33" s="98"/>
      <c r="W33" s="99">
        <f t="shared" si="2"/>
        <v>3154995</v>
      </c>
      <c r="X33" s="98"/>
      <c r="Y33" s="98"/>
      <c r="Z33" s="98"/>
      <c r="AA33" s="98"/>
      <c r="AB33" s="98"/>
      <c r="AC33" s="98"/>
      <c r="AD33" s="98"/>
      <c r="AE33" s="98"/>
      <c r="AF33" s="99"/>
      <c r="AG33" s="84">
        <f t="shared" si="7"/>
        <v>7957714</v>
      </c>
      <c r="AH33" s="22"/>
      <c r="AI33" s="24"/>
      <c r="AJ33" s="25" t="s">
        <v>23</v>
      </c>
      <c r="AK33" s="100">
        <f t="shared" si="3"/>
        <v>1266875</v>
      </c>
      <c r="AL33" s="98">
        <f t="shared" si="4"/>
        <v>693521</v>
      </c>
      <c r="AM33" s="98">
        <f t="shared" si="5"/>
        <v>1194599</v>
      </c>
      <c r="AN33" s="98"/>
      <c r="AO33" s="98"/>
      <c r="AP33" s="98"/>
      <c r="AQ33" s="98"/>
      <c r="AR33" s="98"/>
      <c r="AS33" s="98"/>
      <c r="AT33" s="98"/>
      <c r="AU33" s="98"/>
      <c r="AV33" s="98"/>
      <c r="AW33" s="99">
        <f t="shared" si="6"/>
        <v>3154995</v>
      </c>
    </row>
    <row r="34" spans="1:49" ht="13.2" x14ac:dyDescent="0.25">
      <c r="A34" s="9"/>
      <c r="B34" s="17">
        <v>2012</v>
      </c>
      <c r="C34" s="18" t="s">
        <v>12</v>
      </c>
      <c r="D34" s="101">
        <v>2371005</v>
      </c>
      <c r="E34" s="102">
        <v>740447</v>
      </c>
      <c r="F34" s="102">
        <v>1327644</v>
      </c>
      <c r="G34" s="102"/>
      <c r="H34" s="102"/>
      <c r="I34" s="102">
        <v>2</v>
      </c>
      <c r="J34" s="103">
        <f t="shared" si="0"/>
        <v>4439098</v>
      </c>
      <c r="K34" s="104">
        <v>1279083</v>
      </c>
      <c r="L34" s="102">
        <v>581004</v>
      </c>
      <c r="M34" s="102">
        <v>1413690</v>
      </c>
      <c r="N34" s="102"/>
      <c r="O34" s="102"/>
      <c r="P34" s="102">
        <v>374</v>
      </c>
      <c r="Q34" s="102"/>
      <c r="R34" s="102"/>
      <c r="S34" s="102"/>
      <c r="T34" s="102"/>
      <c r="U34" s="102"/>
      <c r="V34" s="102"/>
      <c r="W34" s="103">
        <f t="shared" si="2"/>
        <v>3274151</v>
      </c>
      <c r="X34" s="102"/>
      <c r="Y34" s="102"/>
      <c r="Z34" s="102"/>
      <c r="AA34" s="102"/>
      <c r="AB34" s="102"/>
      <c r="AC34" s="102"/>
      <c r="AD34" s="102"/>
      <c r="AE34" s="102"/>
      <c r="AF34" s="103"/>
      <c r="AG34" s="90">
        <f t="shared" si="7"/>
        <v>7713249</v>
      </c>
      <c r="AH34" s="22"/>
      <c r="AI34" s="17">
        <v>2012</v>
      </c>
      <c r="AJ34" s="18" t="s">
        <v>12</v>
      </c>
      <c r="AK34" s="104">
        <f t="shared" si="3"/>
        <v>1279083</v>
      </c>
      <c r="AL34" s="102">
        <f t="shared" si="4"/>
        <v>581004</v>
      </c>
      <c r="AM34" s="102">
        <f t="shared" si="5"/>
        <v>1413690</v>
      </c>
      <c r="AN34" s="102"/>
      <c r="AO34" s="102"/>
      <c r="AP34" s="102">
        <f t="shared" ref="AP34:AP73" si="8">+P34</f>
        <v>374</v>
      </c>
      <c r="AQ34" s="102"/>
      <c r="AR34" s="102"/>
      <c r="AS34" s="102"/>
      <c r="AT34" s="102"/>
      <c r="AU34" s="102"/>
      <c r="AV34" s="102"/>
      <c r="AW34" s="103">
        <f t="shared" si="6"/>
        <v>3274151</v>
      </c>
    </row>
    <row r="35" spans="1:49" ht="13.2" x14ac:dyDescent="0.25">
      <c r="A35" s="9"/>
      <c r="B35" s="20"/>
      <c r="C35" s="21" t="s">
        <v>13</v>
      </c>
      <c r="D35" s="105">
        <v>2238955</v>
      </c>
      <c r="E35" s="106">
        <v>754134</v>
      </c>
      <c r="F35" s="106">
        <v>1305632</v>
      </c>
      <c r="G35" s="106"/>
      <c r="H35" s="106"/>
      <c r="I35" s="106">
        <v>2</v>
      </c>
      <c r="J35" s="107">
        <f t="shared" si="0"/>
        <v>4298723</v>
      </c>
      <c r="K35" s="108">
        <v>1295653</v>
      </c>
      <c r="L35" s="106">
        <v>607664</v>
      </c>
      <c r="M35" s="106">
        <v>1450237</v>
      </c>
      <c r="N35" s="106"/>
      <c r="O35" s="106"/>
      <c r="P35" s="106">
        <v>392</v>
      </c>
      <c r="Q35" s="106"/>
      <c r="R35" s="106"/>
      <c r="S35" s="106"/>
      <c r="T35" s="106"/>
      <c r="U35" s="106"/>
      <c r="V35" s="106"/>
      <c r="W35" s="107">
        <f t="shared" si="2"/>
        <v>3353946</v>
      </c>
      <c r="X35" s="106"/>
      <c r="Y35" s="106"/>
      <c r="Z35" s="106"/>
      <c r="AA35" s="106"/>
      <c r="AB35" s="106"/>
      <c r="AC35" s="106"/>
      <c r="AD35" s="106"/>
      <c r="AE35" s="106"/>
      <c r="AF35" s="107"/>
      <c r="AG35" s="87">
        <f t="shared" si="7"/>
        <v>7652669</v>
      </c>
      <c r="AH35" s="22"/>
      <c r="AI35" s="20"/>
      <c r="AJ35" s="21" t="s">
        <v>13</v>
      </c>
      <c r="AK35" s="108">
        <f t="shared" si="3"/>
        <v>1295653</v>
      </c>
      <c r="AL35" s="106">
        <f t="shared" si="4"/>
        <v>607664</v>
      </c>
      <c r="AM35" s="106">
        <f t="shared" si="5"/>
        <v>1450237</v>
      </c>
      <c r="AN35" s="106"/>
      <c r="AO35" s="106"/>
      <c r="AP35" s="106">
        <f t="shared" si="8"/>
        <v>392</v>
      </c>
      <c r="AQ35" s="106"/>
      <c r="AR35" s="106"/>
      <c r="AS35" s="106"/>
      <c r="AT35" s="106"/>
      <c r="AU35" s="106"/>
      <c r="AV35" s="106"/>
      <c r="AW35" s="107">
        <f t="shared" si="6"/>
        <v>3353946</v>
      </c>
    </row>
    <row r="36" spans="1:49" ht="13.2" x14ac:dyDescent="0.25">
      <c r="A36" s="9"/>
      <c r="B36" s="20"/>
      <c r="C36" s="21" t="s">
        <v>14</v>
      </c>
      <c r="D36" s="105">
        <v>2428922</v>
      </c>
      <c r="E36" s="106">
        <v>743975</v>
      </c>
      <c r="F36" s="106">
        <v>1224078</v>
      </c>
      <c r="G36" s="106"/>
      <c r="H36" s="106"/>
      <c r="I36" s="106"/>
      <c r="J36" s="107">
        <f t="shared" si="0"/>
        <v>4396975</v>
      </c>
      <c r="K36" s="108">
        <v>1479713</v>
      </c>
      <c r="L36" s="106">
        <v>639753</v>
      </c>
      <c r="M36" s="106">
        <v>1499997</v>
      </c>
      <c r="N36" s="106"/>
      <c r="O36" s="106"/>
      <c r="P36" s="106"/>
      <c r="Q36" s="106"/>
      <c r="R36" s="106"/>
      <c r="S36" s="106"/>
      <c r="T36" s="106"/>
      <c r="U36" s="106"/>
      <c r="V36" s="106"/>
      <c r="W36" s="107">
        <f t="shared" si="2"/>
        <v>3619463</v>
      </c>
      <c r="X36" s="106"/>
      <c r="Y36" s="106"/>
      <c r="Z36" s="106"/>
      <c r="AA36" s="106"/>
      <c r="AB36" s="106"/>
      <c r="AC36" s="106"/>
      <c r="AD36" s="106"/>
      <c r="AE36" s="106"/>
      <c r="AF36" s="107"/>
      <c r="AG36" s="87">
        <f t="shared" si="7"/>
        <v>8016438</v>
      </c>
      <c r="AH36" s="22"/>
      <c r="AI36" s="20"/>
      <c r="AJ36" s="21" t="s">
        <v>14</v>
      </c>
      <c r="AK36" s="108">
        <f t="shared" si="3"/>
        <v>1479713</v>
      </c>
      <c r="AL36" s="106">
        <f t="shared" si="4"/>
        <v>639753</v>
      </c>
      <c r="AM36" s="106">
        <f t="shared" si="5"/>
        <v>1499997</v>
      </c>
      <c r="AN36" s="106"/>
      <c r="AO36" s="106"/>
      <c r="AP36" s="106">
        <f t="shared" si="8"/>
        <v>0</v>
      </c>
      <c r="AQ36" s="106"/>
      <c r="AR36" s="106"/>
      <c r="AS36" s="106"/>
      <c r="AT36" s="106"/>
      <c r="AU36" s="106"/>
      <c r="AV36" s="106"/>
      <c r="AW36" s="107">
        <f t="shared" si="6"/>
        <v>3619463</v>
      </c>
    </row>
    <row r="37" spans="1:49" ht="13.2" x14ac:dyDescent="0.25">
      <c r="A37" s="9"/>
      <c r="B37" s="27"/>
      <c r="C37" s="21" t="s">
        <v>15</v>
      </c>
      <c r="D37" s="105">
        <v>2289502</v>
      </c>
      <c r="E37" s="106">
        <v>720619</v>
      </c>
      <c r="F37" s="106">
        <v>1331332</v>
      </c>
      <c r="G37" s="106"/>
      <c r="H37" s="106"/>
      <c r="I37" s="106"/>
      <c r="J37" s="107">
        <f t="shared" si="0"/>
        <v>4341453</v>
      </c>
      <c r="K37" s="108">
        <v>1457949</v>
      </c>
      <c r="L37" s="106">
        <v>640251</v>
      </c>
      <c r="M37" s="106">
        <v>1593752</v>
      </c>
      <c r="N37" s="106"/>
      <c r="O37" s="106">
        <v>1877</v>
      </c>
      <c r="P37" s="106">
        <v>471</v>
      </c>
      <c r="Q37" s="106"/>
      <c r="R37" s="106"/>
      <c r="S37" s="106"/>
      <c r="T37" s="106"/>
      <c r="U37" s="106"/>
      <c r="V37" s="106"/>
      <c r="W37" s="107">
        <f t="shared" si="2"/>
        <v>3694300</v>
      </c>
      <c r="X37" s="106"/>
      <c r="Y37" s="106"/>
      <c r="Z37" s="106"/>
      <c r="AA37" s="106"/>
      <c r="AB37" s="106"/>
      <c r="AC37" s="106"/>
      <c r="AD37" s="106"/>
      <c r="AE37" s="106"/>
      <c r="AF37" s="107"/>
      <c r="AG37" s="87">
        <f t="shared" si="7"/>
        <v>8035753</v>
      </c>
      <c r="AH37" s="22"/>
      <c r="AI37" s="27"/>
      <c r="AJ37" s="21" t="s">
        <v>15</v>
      </c>
      <c r="AK37" s="108">
        <f t="shared" si="3"/>
        <v>1457949</v>
      </c>
      <c r="AL37" s="106">
        <f t="shared" si="4"/>
        <v>640251</v>
      </c>
      <c r="AM37" s="106">
        <f t="shared" si="5"/>
        <v>1593752</v>
      </c>
      <c r="AN37" s="106"/>
      <c r="AO37" s="106">
        <f t="shared" ref="AO37:AO73" si="9">+O37</f>
        <v>1877</v>
      </c>
      <c r="AP37" s="106">
        <f t="shared" si="8"/>
        <v>471</v>
      </c>
      <c r="AQ37" s="106"/>
      <c r="AR37" s="106"/>
      <c r="AS37" s="106"/>
      <c r="AT37" s="106"/>
      <c r="AU37" s="106"/>
      <c r="AV37" s="106"/>
      <c r="AW37" s="107">
        <f t="shared" si="6"/>
        <v>3694300</v>
      </c>
    </row>
    <row r="38" spans="1:49" ht="13.2" x14ac:dyDescent="0.25">
      <c r="A38" s="9"/>
      <c r="B38" s="20"/>
      <c r="C38" s="21" t="s">
        <v>16</v>
      </c>
      <c r="D38" s="105">
        <v>2255321</v>
      </c>
      <c r="E38" s="106">
        <v>713658</v>
      </c>
      <c r="F38" s="106">
        <v>1233257</v>
      </c>
      <c r="G38" s="106"/>
      <c r="H38" s="106"/>
      <c r="I38" s="106"/>
      <c r="J38" s="107">
        <f t="shared" si="0"/>
        <v>4202236</v>
      </c>
      <c r="K38" s="108">
        <v>1506764</v>
      </c>
      <c r="L38" s="106">
        <v>672557</v>
      </c>
      <c r="M38" s="106">
        <v>1648661</v>
      </c>
      <c r="N38" s="106"/>
      <c r="O38" s="106">
        <v>7223</v>
      </c>
      <c r="P38" s="106">
        <v>507</v>
      </c>
      <c r="Q38" s="106"/>
      <c r="R38" s="106"/>
      <c r="S38" s="106"/>
      <c r="T38" s="106"/>
      <c r="U38" s="106"/>
      <c r="V38" s="106"/>
      <c r="W38" s="107">
        <f t="shared" si="2"/>
        <v>3835712</v>
      </c>
      <c r="X38" s="106"/>
      <c r="Y38" s="106"/>
      <c r="Z38" s="106"/>
      <c r="AA38" s="106"/>
      <c r="AB38" s="106"/>
      <c r="AC38" s="106"/>
      <c r="AD38" s="106"/>
      <c r="AE38" s="106"/>
      <c r="AF38" s="107"/>
      <c r="AG38" s="87">
        <f t="shared" si="7"/>
        <v>8037948</v>
      </c>
      <c r="AH38" s="22"/>
      <c r="AI38" s="20"/>
      <c r="AJ38" s="21" t="s">
        <v>16</v>
      </c>
      <c r="AK38" s="108">
        <f t="shared" si="3"/>
        <v>1506764</v>
      </c>
      <c r="AL38" s="106">
        <f t="shared" si="4"/>
        <v>672557</v>
      </c>
      <c r="AM38" s="106">
        <f t="shared" si="5"/>
        <v>1648661</v>
      </c>
      <c r="AN38" s="106"/>
      <c r="AO38" s="106">
        <f t="shared" si="9"/>
        <v>7223</v>
      </c>
      <c r="AP38" s="106">
        <f t="shared" si="8"/>
        <v>507</v>
      </c>
      <c r="AQ38" s="106"/>
      <c r="AR38" s="106"/>
      <c r="AS38" s="106"/>
      <c r="AT38" s="106"/>
      <c r="AU38" s="106"/>
      <c r="AV38" s="106"/>
      <c r="AW38" s="107">
        <f t="shared" si="6"/>
        <v>3835712</v>
      </c>
    </row>
    <row r="39" spans="1:49" ht="13.2" x14ac:dyDescent="0.25">
      <c r="A39" s="9"/>
      <c r="B39" s="20"/>
      <c r="C39" s="21" t="s">
        <v>17</v>
      </c>
      <c r="D39" s="105">
        <v>2178746</v>
      </c>
      <c r="E39" s="106">
        <v>694605</v>
      </c>
      <c r="F39" s="106">
        <v>1244261</v>
      </c>
      <c r="G39" s="106"/>
      <c r="H39" s="106">
        <v>14</v>
      </c>
      <c r="I39" s="106"/>
      <c r="J39" s="107">
        <f t="shared" si="0"/>
        <v>4117626</v>
      </c>
      <c r="K39" s="108">
        <v>1546225</v>
      </c>
      <c r="L39" s="106">
        <v>686633</v>
      </c>
      <c r="M39" s="106">
        <v>1683619</v>
      </c>
      <c r="N39" s="106"/>
      <c r="O39" s="106">
        <v>12356</v>
      </c>
      <c r="P39" s="106">
        <v>542</v>
      </c>
      <c r="Q39" s="106">
        <v>16767</v>
      </c>
      <c r="R39" s="106"/>
      <c r="S39" s="106"/>
      <c r="T39" s="106"/>
      <c r="U39" s="106"/>
      <c r="V39" s="106"/>
      <c r="W39" s="107">
        <f t="shared" si="2"/>
        <v>3946142</v>
      </c>
      <c r="X39" s="106"/>
      <c r="Y39" s="106"/>
      <c r="Z39" s="106"/>
      <c r="AA39" s="106"/>
      <c r="AB39" s="106"/>
      <c r="AC39" s="106"/>
      <c r="AD39" s="106"/>
      <c r="AE39" s="106"/>
      <c r="AF39" s="107"/>
      <c r="AG39" s="87">
        <f t="shared" si="7"/>
        <v>8063768</v>
      </c>
      <c r="AH39" s="22"/>
      <c r="AI39" s="20"/>
      <c r="AJ39" s="21" t="s">
        <v>17</v>
      </c>
      <c r="AK39" s="108">
        <f t="shared" si="3"/>
        <v>1546225</v>
      </c>
      <c r="AL39" s="106">
        <f t="shared" si="4"/>
        <v>686633</v>
      </c>
      <c r="AM39" s="106">
        <f t="shared" si="5"/>
        <v>1683619</v>
      </c>
      <c r="AN39" s="106"/>
      <c r="AO39" s="106">
        <f t="shared" si="9"/>
        <v>12356</v>
      </c>
      <c r="AP39" s="106">
        <f t="shared" si="8"/>
        <v>542</v>
      </c>
      <c r="AQ39" s="106">
        <f>+Q39+AD39</f>
        <v>16767</v>
      </c>
      <c r="AR39" s="106"/>
      <c r="AS39" s="106"/>
      <c r="AT39" s="106"/>
      <c r="AU39" s="106"/>
      <c r="AV39" s="106"/>
      <c r="AW39" s="107">
        <f t="shared" si="6"/>
        <v>3946142</v>
      </c>
    </row>
    <row r="40" spans="1:49" ht="13.2" x14ac:dyDescent="0.25">
      <c r="A40" s="9"/>
      <c r="B40" s="20"/>
      <c r="C40" s="21" t="s">
        <v>18</v>
      </c>
      <c r="D40" s="105">
        <v>2150400</v>
      </c>
      <c r="E40" s="106">
        <v>668210</v>
      </c>
      <c r="F40" s="106">
        <v>1352812</v>
      </c>
      <c r="G40" s="106"/>
      <c r="H40" s="106">
        <v>610</v>
      </c>
      <c r="I40" s="106"/>
      <c r="J40" s="107">
        <f t="shared" si="0"/>
        <v>4172032</v>
      </c>
      <c r="K40" s="108">
        <v>1608843</v>
      </c>
      <c r="L40" s="106">
        <v>708633</v>
      </c>
      <c r="M40" s="106">
        <v>1746563</v>
      </c>
      <c r="N40" s="106">
        <v>27628</v>
      </c>
      <c r="O40" s="106">
        <v>17265</v>
      </c>
      <c r="P40" s="106">
        <v>568</v>
      </c>
      <c r="Q40" s="106">
        <v>30493</v>
      </c>
      <c r="R40" s="106"/>
      <c r="S40" s="106"/>
      <c r="T40" s="106"/>
      <c r="U40" s="106"/>
      <c r="V40" s="106"/>
      <c r="W40" s="107">
        <f t="shared" si="2"/>
        <v>4139993</v>
      </c>
      <c r="X40" s="106"/>
      <c r="Y40" s="106"/>
      <c r="Z40" s="106"/>
      <c r="AA40" s="106"/>
      <c r="AB40" s="106"/>
      <c r="AC40" s="106"/>
      <c r="AD40" s="106"/>
      <c r="AE40" s="106"/>
      <c r="AF40" s="107"/>
      <c r="AG40" s="87">
        <f t="shared" si="7"/>
        <v>8312025</v>
      </c>
      <c r="AH40" s="22"/>
      <c r="AI40" s="20"/>
      <c r="AJ40" s="21" t="s">
        <v>18</v>
      </c>
      <c r="AK40" s="108">
        <f t="shared" si="3"/>
        <v>1608843</v>
      </c>
      <c r="AL40" s="106">
        <f t="shared" si="4"/>
        <v>708633</v>
      </c>
      <c r="AM40" s="106">
        <f t="shared" si="5"/>
        <v>1746563</v>
      </c>
      <c r="AN40" s="106">
        <f t="shared" ref="AN40:AN73" si="10">+N40+AB40</f>
        <v>27628</v>
      </c>
      <c r="AO40" s="106">
        <f t="shared" si="9"/>
        <v>17265</v>
      </c>
      <c r="AP40" s="106">
        <f t="shared" si="8"/>
        <v>568</v>
      </c>
      <c r="AQ40" s="106">
        <f t="shared" ref="AQ40:AQ84" si="11">+Q40+AD40</f>
        <v>30493</v>
      </c>
      <c r="AR40" s="106"/>
      <c r="AS40" s="106"/>
      <c r="AT40" s="106"/>
      <c r="AU40" s="106"/>
      <c r="AV40" s="106"/>
      <c r="AW40" s="107">
        <f t="shared" si="6"/>
        <v>4139993</v>
      </c>
    </row>
    <row r="41" spans="1:49" ht="13.2" x14ac:dyDescent="0.25">
      <c r="A41" s="9"/>
      <c r="B41" s="27"/>
      <c r="C41" s="21" t="s">
        <v>19</v>
      </c>
      <c r="D41" s="105">
        <v>2108427</v>
      </c>
      <c r="E41" s="106">
        <v>658029</v>
      </c>
      <c r="F41" s="106">
        <v>1555390</v>
      </c>
      <c r="G41" s="106"/>
      <c r="H41" s="106">
        <v>822</v>
      </c>
      <c r="I41" s="106"/>
      <c r="J41" s="107">
        <f t="shared" si="0"/>
        <v>4322668</v>
      </c>
      <c r="K41" s="108">
        <v>1649554</v>
      </c>
      <c r="L41" s="106">
        <v>743476</v>
      </c>
      <c r="M41" s="106">
        <v>1816818</v>
      </c>
      <c r="N41" s="106">
        <v>36975</v>
      </c>
      <c r="O41" s="106">
        <v>21982</v>
      </c>
      <c r="P41" s="106">
        <v>645</v>
      </c>
      <c r="Q41" s="106">
        <v>77949</v>
      </c>
      <c r="R41" s="106"/>
      <c r="S41" s="106"/>
      <c r="T41" s="106"/>
      <c r="U41" s="106"/>
      <c r="V41" s="106"/>
      <c r="W41" s="107">
        <f t="shared" si="2"/>
        <v>4347399</v>
      </c>
      <c r="X41" s="106"/>
      <c r="Y41" s="106"/>
      <c r="Z41" s="106"/>
      <c r="AA41" s="106"/>
      <c r="AB41" s="106"/>
      <c r="AC41" s="106"/>
      <c r="AD41" s="106"/>
      <c r="AE41" s="106"/>
      <c r="AF41" s="107"/>
      <c r="AG41" s="87">
        <f t="shared" si="7"/>
        <v>8670067</v>
      </c>
      <c r="AH41" s="22"/>
      <c r="AI41" s="27"/>
      <c r="AJ41" s="21" t="s">
        <v>19</v>
      </c>
      <c r="AK41" s="108">
        <f t="shared" si="3"/>
        <v>1649554</v>
      </c>
      <c r="AL41" s="106">
        <f t="shared" si="4"/>
        <v>743476</v>
      </c>
      <c r="AM41" s="106">
        <f t="shared" si="5"/>
        <v>1816818</v>
      </c>
      <c r="AN41" s="106">
        <f t="shared" si="10"/>
        <v>36975</v>
      </c>
      <c r="AO41" s="106">
        <f t="shared" si="9"/>
        <v>21982</v>
      </c>
      <c r="AP41" s="106">
        <f t="shared" si="8"/>
        <v>645</v>
      </c>
      <c r="AQ41" s="106">
        <f t="shared" si="11"/>
        <v>77949</v>
      </c>
      <c r="AR41" s="106"/>
      <c r="AS41" s="106"/>
      <c r="AT41" s="106"/>
      <c r="AU41" s="106"/>
      <c r="AV41" s="106"/>
      <c r="AW41" s="107">
        <f t="shared" si="6"/>
        <v>4347399</v>
      </c>
    </row>
    <row r="42" spans="1:49" ht="13.2" x14ac:dyDescent="0.25">
      <c r="A42" s="9"/>
      <c r="B42" s="20"/>
      <c r="C42" s="21" t="s">
        <v>20</v>
      </c>
      <c r="D42" s="105">
        <v>2061777</v>
      </c>
      <c r="E42" s="106">
        <v>642473</v>
      </c>
      <c r="F42" s="106">
        <v>1596372</v>
      </c>
      <c r="G42" s="106"/>
      <c r="H42" s="106">
        <v>978</v>
      </c>
      <c r="I42" s="106"/>
      <c r="J42" s="107">
        <f t="shared" si="0"/>
        <v>4301600</v>
      </c>
      <c r="K42" s="108">
        <v>1646046</v>
      </c>
      <c r="L42" s="106">
        <v>756811</v>
      </c>
      <c r="M42" s="106">
        <v>1854434</v>
      </c>
      <c r="N42" s="106">
        <v>43992</v>
      </c>
      <c r="O42" s="106">
        <v>25096</v>
      </c>
      <c r="P42" s="106">
        <v>690</v>
      </c>
      <c r="Q42" s="106">
        <v>82424</v>
      </c>
      <c r="R42" s="106"/>
      <c r="S42" s="106"/>
      <c r="T42" s="106"/>
      <c r="U42" s="106"/>
      <c r="V42" s="106"/>
      <c r="W42" s="107">
        <f t="shared" si="2"/>
        <v>4409493</v>
      </c>
      <c r="X42" s="106"/>
      <c r="Y42" s="106"/>
      <c r="Z42" s="106"/>
      <c r="AA42" s="106"/>
      <c r="AB42" s="106"/>
      <c r="AC42" s="106"/>
      <c r="AD42" s="106"/>
      <c r="AE42" s="106"/>
      <c r="AF42" s="107"/>
      <c r="AG42" s="87">
        <f t="shared" si="7"/>
        <v>8711093</v>
      </c>
      <c r="AH42" s="22"/>
      <c r="AI42" s="20"/>
      <c r="AJ42" s="21" t="s">
        <v>20</v>
      </c>
      <c r="AK42" s="108">
        <f t="shared" si="3"/>
        <v>1646046</v>
      </c>
      <c r="AL42" s="106">
        <f t="shared" si="4"/>
        <v>756811</v>
      </c>
      <c r="AM42" s="106">
        <f t="shared" si="5"/>
        <v>1854434</v>
      </c>
      <c r="AN42" s="106">
        <f t="shared" si="10"/>
        <v>43992</v>
      </c>
      <c r="AO42" s="106">
        <f t="shared" si="9"/>
        <v>25096</v>
      </c>
      <c r="AP42" s="106">
        <f t="shared" si="8"/>
        <v>690</v>
      </c>
      <c r="AQ42" s="106">
        <f t="shared" si="11"/>
        <v>82424</v>
      </c>
      <c r="AR42" s="106"/>
      <c r="AS42" s="106"/>
      <c r="AT42" s="106"/>
      <c r="AU42" s="106"/>
      <c r="AV42" s="106"/>
      <c r="AW42" s="107">
        <f t="shared" si="6"/>
        <v>4409493</v>
      </c>
    </row>
    <row r="43" spans="1:49" ht="13.2" x14ac:dyDescent="0.25">
      <c r="A43" s="9"/>
      <c r="B43" s="27"/>
      <c r="C43" s="21" t="s">
        <v>21</v>
      </c>
      <c r="D43" s="105">
        <v>2035202</v>
      </c>
      <c r="E43" s="106">
        <v>640603</v>
      </c>
      <c r="F43" s="106">
        <v>1315190</v>
      </c>
      <c r="G43" s="106"/>
      <c r="H43" s="106">
        <v>1114</v>
      </c>
      <c r="I43" s="106"/>
      <c r="J43" s="107">
        <f t="shared" ref="J43:J48" si="12">SUM(D43:I43)</f>
        <v>3992109</v>
      </c>
      <c r="K43" s="108">
        <v>1713606</v>
      </c>
      <c r="L43" s="106">
        <v>805426</v>
      </c>
      <c r="M43" s="106">
        <v>1823870</v>
      </c>
      <c r="N43" s="106">
        <v>48921</v>
      </c>
      <c r="O43" s="106">
        <v>28094</v>
      </c>
      <c r="P43" s="106">
        <v>781</v>
      </c>
      <c r="Q43" s="106">
        <v>73952</v>
      </c>
      <c r="R43" s="106"/>
      <c r="S43" s="106"/>
      <c r="T43" s="106"/>
      <c r="U43" s="106"/>
      <c r="V43" s="106"/>
      <c r="W43" s="107">
        <f t="shared" si="2"/>
        <v>4494650</v>
      </c>
      <c r="X43" s="106"/>
      <c r="Y43" s="106"/>
      <c r="Z43" s="106"/>
      <c r="AA43" s="106"/>
      <c r="AB43" s="106"/>
      <c r="AC43" s="106"/>
      <c r="AD43" s="106"/>
      <c r="AE43" s="106"/>
      <c r="AF43" s="107"/>
      <c r="AG43" s="87">
        <f t="shared" si="7"/>
        <v>8486759</v>
      </c>
      <c r="AH43" s="22"/>
      <c r="AI43" s="27"/>
      <c r="AJ43" s="21" t="s">
        <v>21</v>
      </c>
      <c r="AK43" s="108">
        <f t="shared" si="3"/>
        <v>1713606</v>
      </c>
      <c r="AL43" s="106">
        <f t="shared" si="4"/>
        <v>805426</v>
      </c>
      <c r="AM43" s="106">
        <f t="shared" si="5"/>
        <v>1823870</v>
      </c>
      <c r="AN43" s="106">
        <f t="shared" si="10"/>
        <v>48921</v>
      </c>
      <c r="AO43" s="106">
        <f t="shared" si="9"/>
        <v>28094</v>
      </c>
      <c r="AP43" s="106">
        <f t="shared" si="8"/>
        <v>781</v>
      </c>
      <c r="AQ43" s="106">
        <f t="shared" si="11"/>
        <v>73952</v>
      </c>
      <c r="AR43" s="106"/>
      <c r="AS43" s="106"/>
      <c r="AT43" s="106"/>
      <c r="AU43" s="106"/>
      <c r="AV43" s="106"/>
      <c r="AW43" s="107">
        <f t="shared" si="6"/>
        <v>4494650</v>
      </c>
    </row>
    <row r="44" spans="1:49" ht="13.2" x14ac:dyDescent="0.25">
      <c r="A44" s="9"/>
      <c r="B44" s="20"/>
      <c r="C44" s="21" t="s">
        <v>22</v>
      </c>
      <c r="D44" s="105">
        <v>1963194</v>
      </c>
      <c r="E44" s="106">
        <v>628527</v>
      </c>
      <c r="F44" s="106">
        <v>1349733</v>
      </c>
      <c r="G44" s="106"/>
      <c r="H44" s="106">
        <v>1248</v>
      </c>
      <c r="I44" s="106"/>
      <c r="J44" s="107">
        <f t="shared" si="12"/>
        <v>3942702</v>
      </c>
      <c r="K44" s="108">
        <v>1719504</v>
      </c>
      <c r="L44" s="106">
        <v>842025</v>
      </c>
      <c r="M44" s="106">
        <v>1845832</v>
      </c>
      <c r="N44" s="106">
        <v>50024</v>
      </c>
      <c r="O44" s="106">
        <v>30705</v>
      </c>
      <c r="P44" s="106">
        <v>860</v>
      </c>
      <c r="Q44" s="106">
        <v>87184</v>
      </c>
      <c r="R44" s="106"/>
      <c r="S44" s="106"/>
      <c r="T44" s="106"/>
      <c r="U44" s="106"/>
      <c r="V44" s="106"/>
      <c r="W44" s="107">
        <f t="shared" si="2"/>
        <v>4576134</v>
      </c>
      <c r="X44" s="106"/>
      <c r="Y44" s="106"/>
      <c r="Z44" s="106"/>
      <c r="AA44" s="106"/>
      <c r="AB44" s="106"/>
      <c r="AC44" s="106"/>
      <c r="AD44" s="106"/>
      <c r="AE44" s="106"/>
      <c r="AF44" s="107"/>
      <c r="AG44" s="87">
        <f t="shared" si="7"/>
        <v>8518836</v>
      </c>
      <c r="AH44" s="22"/>
      <c r="AI44" s="20"/>
      <c r="AJ44" s="21" t="s">
        <v>22</v>
      </c>
      <c r="AK44" s="108">
        <f t="shared" si="3"/>
        <v>1719504</v>
      </c>
      <c r="AL44" s="106">
        <f t="shared" si="4"/>
        <v>842025</v>
      </c>
      <c r="AM44" s="106">
        <f t="shared" si="5"/>
        <v>1845832</v>
      </c>
      <c r="AN44" s="106">
        <f t="shared" si="10"/>
        <v>50024</v>
      </c>
      <c r="AO44" s="106">
        <f t="shared" si="9"/>
        <v>30705</v>
      </c>
      <c r="AP44" s="106">
        <f t="shared" si="8"/>
        <v>860</v>
      </c>
      <c r="AQ44" s="106">
        <f t="shared" si="11"/>
        <v>87184</v>
      </c>
      <c r="AR44" s="106"/>
      <c r="AS44" s="106"/>
      <c r="AT44" s="106"/>
      <c r="AU44" s="106"/>
      <c r="AV44" s="106"/>
      <c r="AW44" s="107">
        <f t="shared" si="6"/>
        <v>4576134</v>
      </c>
    </row>
    <row r="45" spans="1:49" ht="13.95" thickBot="1" x14ac:dyDescent="0.3">
      <c r="A45" s="9"/>
      <c r="B45" s="24"/>
      <c r="C45" s="25" t="s">
        <v>23</v>
      </c>
      <c r="D45" s="97">
        <v>1988940</v>
      </c>
      <c r="E45" s="98">
        <v>684543</v>
      </c>
      <c r="F45" s="98">
        <v>1313119</v>
      </c>
      <c r="G45" s="98"/>
      <c r="H45" s="98">
        <v>1992</v>
      </c>
      <c r="I45" s="98"/>
      <c r="J45" s="99">
        <f t="shared" si="12"/>
        <v>3988594</v>
      </c>
      <c r="K45" s="100">
        <v>1905372</v>
      </c>
      <c r="L45" s="98">
        <v>1010313</v>
      </c>
      <c r="M45" s="98">
        <v>1856012</v>
      </c>
      <c r="N45" s="98">
        <v>63609</v>
      </c>
      <c r="O45" s="98">
        <v>40466</v>
      </c>
      <c r="P45" s="98"/>
      <c r="Q45" s="98">
        <v>108116</v>
      </c>
      <c r="R45" s="98"/>
      <c r="S45" s="98"/>
      <c r="T45" s="98"/>
      <c r="U45" s="98"/>
      <c r="V45" s="98"/>
      <c r="W45" s="99">
        <f t="shared" si="2"/>
        <v>4983888</v>
      </c>
      <c r="X45" s="98"/>
      <c r="Y45" s="98"/>
      <c r="Z45" s="98"/>
      <c r="AA45" s="98"/>
      <c r="AB45" s="98"/>
      <c r="AC45" s="98"/>
      <c r="AD45" s="98"/>
      <c r="AE45" s="98"/>
      <c r="AF45" s="99"/>
      <c r="AG45" s="84">
        <f t="shared" si="7"/>
        <v>8972482</v>
      </c>
      <c r="AH45" s="22"/>
      <c r="AI45" s="24"/>
      <c r="AJ45" s="25" t="s">
        <v>23</v>
      </c>
      <c r="AK45" s="100">
        <f t="shared" si="3"/>
        <v>1905372</v>
      </c>
      <c r="AL45" s="98">
        <f t="shared" si="4"/>
        <v>1010313</v>
      </c>
      <c r="AM45" s="98">
        <f t="shared" si="5"/>
        <v>1856012</v>
      </c>
      <c r="AN45" s="98">
        <f t="shared" si="10"/>
        <v>63609</v>
      </c>
      <c r="AO45" s="98">
        <f t="shared" si="9"/>
        <v>40466</v>
      </c>
      <c r="AP45" s="98">
        <f t="shared" si="8"/>
        <v>0</v>
      </c>
      <c r="AQ45" s="98">
        <f t="shared" si="11"/>
        <v>108116</v>
      </c>
      <c r="AR45" s="98"/>
      <c r="AS45" s="98"/>
      <c r="AT45" s="98"/>
      <c r="AU45" s="98"/>
      <c r="AV45" s="98"/>
      <c r="AW45" s="99">
        <f t="shared" si="6"/>
        <v>4983888</v>
      </c>
    </row>
    <row r="46" spans="1:49" ht="13.2" x14ac:dyDescent="0.25">
      <c r="A46" s="9"/>
      <c r="B46" s="17">
        <v>2013</v>
      </c>
      <c r="C46" s="18" t="s">
        <v>12</v>
      </c>
      <c r="D46" s="101">
        <v>1934227</v>
      </c>
      <c r="E46" s="102">
        <v>674673</v>
      </c>
      <c r="F46" s="102">
        <v>1455582</v>
      </c>
      <c r="G46" s="102"/>
      <c r="H46" s="102">
        <v>2130</v>
      </c>
      <c r="I46" s="102">
        <v>1</v>
      </c>
      <c r="J46" s="103">
        <f t="shared" si="12"/>
        <v>4066613</v>
      </c>
      <c r="K46" s="104">
        <v>1914548</v>
      </c>
      <c r="L46" s="102">
        <v>999756</v>
      </c>
      <c r="M46" s="102">
        <v>1930363</v>
      </c>
      <c r="N46" s="102">
        <v>63825</v>
      </c>
      <c r="O46" s="102">
        <v>41084</v>
      </c>
      <c r="P46" s="102">
        <v>952</v>
      </c>
      <c r="Q46" s="102">
        <v>98009</v>
      </c>
      <c r="R46" s="102"/>
      <c r="S46" s="102"/>
      <c r="T46" s="102"/>
      <c r="U46" s="102"/>
      <c r="V46" s="102"/>
      <c r="W46" s="103">
        <f t="shared" si="2"/>
        <v>5048537</v>
      </c>
      <c r="X46" s="102"/>
      <c r="Y46" s="102"/>
      <c r="Z46" s="102"/>
      <c r="AA46" s="102"/>
      <c r="AB46" s="102"/>
      <c r="AC46" s="102"/>
      <c r="AD46" s="102"/>
      <c r="AE46" s="102"/>
      <c r="AF46" s="103"/>
      <c r="AG46" s="90">
        <f t="shared" si="7"/>
        <v>9115150</v>
      </c>
      <c r="AH46" s="22"/>
      <c r="AI46" s="17">
        <v>2013</v>
      </c>
      <c r="AJ46" s="18" t="s">
        <v>12</v>
      </c>
      <c r="AK46" s="104">
        <f t="shared" si="3"/>
        <v>1914548</v>
      </c>
      <c r="AL46" s="102">
        <f t="shared" si="4"/>
        <v>999756</v>
      </c>
      <c r="AM46" s="102">
        <f t="shared" si="5"/>
        <v>1930363</v>
      </c>
      <c r="AN46" s="102">
        <f t="shared" si="10"/>
        <v>63825</v>
      </c>
      <c r="AO46" s="102">
        <f t="shared" si="9"/>
        <v>41084</v>
      </c>
      <c r="AP46" s="102">
        <f t="shared" si="8"/>
        <v>952</v>
      </c>
      <c r="AQ46" s="102">
        <f t="shared" si="11"/>
        <v>98009</v>
      </c>
      <c r="AR46" s="102"/>
      <c r="AS46" s="102"/>
      <c r="AT46" s="102"/>
      <c r="AU46" s="102"/>
      <c r="AV46" s="102"/>
      <c r="AW46" s="103">
        <f t="shared" si="6"/>
        <v>5048537</v>
      </c>
    </row>
    <row r="47" spans="1:49" ht="13.2" x14ac:dyDescent="0.25">
      <c r="A47" s="9"/>
      <c r="B47" s="20"/>
      <c r="C47" s="21" t="s">
        <v>13</v>
      </c>
      <c r="D47" s="105">
        <v>1797999</v>
      </c>
      <c r="E47" s="106">
        <v>623803</v>
      </c>
      <c r="F47" s="106">
        <v>1432301</v>
      </c>
      <c r="G47" s="106"/>
      <c r="H47" s="106">
        <v>1671</v>
      </c>
      <c r="I47" s="106">
        <v>1</v>
      </c>
      <c r="J47" s="107">
        <f t="shared" si="12"/>
        <v>3855775</v>
      </c>
      <c r="K47" s="108">
        <v>1921873</v>
      </c>
      <c r="L47" s="106">
        <v>978357</v>
      </c>
      <c r="M47" s="106">
        <v>1997444</v>
      </c>
      <c r="N47" s="106">
        <v>56264</v>
      </c>
      <c r="O47" s="106">
        <v>43126</v>
      </c>
      <c r="P47" s="106">
        <v>987</v>
      </c>
      <c r="Q47" s="106">
        <v>91990</v>
      </c>
      <c r="R47" s="106"/>
      <c r="S47" s="106"/>
      <c r="T47" s="106"/>
      <c r="U47" s="106"/>
      <c r="V47" s="106"/>
      <c r="W47" s="107">
        <f t="shared" si="2"/>
        <v>5090041</v>
      </c>
      <c r="X47" s="106"/>
      <c r="Y47" s="106"/>
      <c r="Z47" s="106"/>
      <c r="AA47" s="106"/>
      <c r="AB47" s="106"/>
      <c r="AC47" s="106"/>
      <c r="AD47" s="106"/>
      <c r="AE47" s="106"/>
      <c r="AF47" s="107"/>
      <c r="AG47" s="87">
        <f t="shared" si="7"/>
        <v>8945816</v>
      </c>
      <c r="AH47" s="22"/>
      <c r="AI47" s="20"/>
      <c r="AJ47" s="21" t="s">
        <v>13</v>
      </c>
      <c r="AK47" s="108">
        <f t="shared" si="3"/>
        <v>1921873</v>
      </c>
      <c r="AL47" s="106">
        <f t="shared" si="4"/>
        <v>978357</v>
      </c>
      <c r="AM47" s="106">
        <f t="shared" si="5"/>
        <v>1997444</v>
      </c>
      <c r="AN47" s="106">
        <f t="shared" si="10"/>
        <v>56264</v>
      </c>
      <c r="AO47" s="106">
        <f t="shared" si="9"/>
        <v>43126</v>
      </c>
      <c r="AP47" s="106">
        <f t="shared" si="8"/>
        <v>987</v>
      </c>
      <c r="AQ47" s="106">
        <f t="shared" si="11"/>
        <v>91990</v>
      </c>
      <c r="AR47" s="106"/>
      <c r="AS47" s="106"/>
      <c r="AT47" s="106"/>
      <c r="AU47" s="106"/>
      <c r="AV47" s="106"/>
      <c r="AW47" s="107">
        <f t="shared" si="6"/>
        <v>5090041</v>
      </c>
    </row>
    <row r="48" spans="1:49" ht="13.2" x14ac:dyDescent="0.25">
      <c r="A48" s="9"/>
      <c r="B48" s="20"/>
      <c r="C48" s="21" t="s">
        <v>14</v>
      </c>
      <c r="D48" s="105">
        <v>1632777</v>
      </c>
      <c r="E48" s="106">
        <v>554505</v>
      </c>
      <c r="F48" s="106">
        <v>1568356</v>
      </c>
      <c r="G48" s="106"/>
      <c r="H48" s="106">
        <v>2096</v>
      </c>
      <c r="I48" s="106">
        <v>202</v>
      </c>
      <c r="J48" s="107">
        <f t="shared" si="12"/>
        <v>3757936</v>
      </c>
      <c r="K48" s="108">
        <v>2082027</v>
      </c>
      <c r="L48" s="106">
        <v>990973</v>
      </c>
      <c r="M48" s="106">
        <v>1980744</v>
      </c>
      <c r="N48" s="106">
        <v>56779</v>
      </c>
      <c r="O48" s="106">
        <v>44706</v>
      </c>
      <c r="P48" s="106">
        <v>1711</v>
      </c>
      <c r="Q48" s="106">
        <v>111163</v>
      </c>
      <c r="R48" s="106"/>
      <c r="S48" s="106"/>
      <c r="T48" s="106"/>
      <c r="U48" s="106"/>
      <c r="V48" s="106"/>
      <c r="W48" s="107">
        <f t="shared" si="2"/>
        <v>5268103</v>
      </c>
      <c r="X48" s="106"/>
      <c r="Y48" s="106"/>
      <c r="Z48" s="106"/>
      <c r="AA48" s="106"/>
      <c r="AB48" s="106"/>
      <c r="AC48" s="106"/>
      <c r="AD48" s="106"/>
      <c r="AE48" s="106"/>
      <c r="AF48" s="107"/>
      <c r="AG48" s="87">
        <f t="shared" si="7"/>
        <v>9026039</v>
      </c>
      <c r="AH48" s="22"/>
      <c r="AI48" s="20"/>
      <c r="AJ48" s="21" t="s">
        <v>14</v>
      </c>
      <c r="AK48" s="108">
        <f t="shared" si="3"/>
        <v>2082027</v>
      </c>
      <c r="AL48" s="106">
        <f t="shared" si="4"/>
        <v>990973</v>
      </c>
      <c r="AM48" s="106">
        <f t="shared" si="5"/>
        <v>1980744</v>
      </c>
      <c r="AN48" s="106">
        <f t="shared" si="10"/>
        <v>56779</v>
      </c>
      <c r="AO48" s="106">
        <f t="shared" si="9"/>
        <v>44706</v>
      </c>
      <c r="AP48" s="106">
        <f t="shared" si="8"/>
        <v>1711</v>
      </c>
      <c r="AQ48" s="106">
        <f t="shared" si="11"/>
        <v>111163</v>
      </c>
      <c r="AR48" s="106"/>
      <c r="AS48" s="106"/>
      <c r="AT48" s="106"/>
      <c r="AU48" s="106"/>
      <c r="AV48" s="106"/>
      <c r="AW48" s="107">
        <f t="shared" si="6"/>
        <v>5268103</v>
      </c>
    </row>
    <row r="49" spans="1:50" ht="13.2" x14ac:dyDescent="0.25">
      <c r="A49" s="9"/>
      <c r="B49" s="27"/>
      <c r="C49" s="21" t="s">
        <v>15</v>
      </c>
      <c r="D49" s="105">
        <v>1660426</v>
      </c>
      <c r="E49" s="106">
        <v>499602</v>
      </c>
      <c r="F49" s="106">
        <v>1585736</v>
      </c>
      <c r="G49" s="106"/>
      <c r="H49" s="106">
        <v>2361</v>
      </c>
      <c r="I49" s="106">
        <v>192</v>
      </c>
      <c r="J49" s="107">
        <f t="shared" ref="J49:J60" si="13">SUM(D49:I49)</f>
        <v>3748317</v>
      </c>
      <c r="K49" s="108">
        <v>2117286</v>
      </c>
      <c r="L49" s="106">
        <v>1002238</v>
      </c>
      <c r="M49" s="106">
        <v>2036982</v>
      </c>
      <c r="N49" s="106">
        <v>54366</v>
      </c>
      <c r="O49" s="106">
        <v>44986</v>
      </c>
      <c r="P49" s="106">
        <v>1840</v>
      </c>
      <c r="Q49" s="106">
        <v>113220</v>
      </c>
      <c r="R49" s="106"/>
      <c r="S49" s="106"/>
      <c r="T49" s="106"/>
      <c r="U49" s="106"/>
      <c r="V49" s="106"/>
      <c r="W49" s="107">
        <f t="shared" si="2"/>
        <v>5370918</v>
      </c>
      <c r="X49" s="106"/>
      <c r="Y49" s="106"/>
      <c r="Z49" s="106"/>
      <c r="AA49" s="106"/>
      <c r="AB49" s="106"/>
      <c r="AC49" s="106"/>
      <c r="AD49" s="106"/>
      <c r="AE49" s="106"/>
      <c r="AF49" s="107"/>
      <c r="AG49" s="87">
        <f t="shared" si="7"/>
        <v>9119235</v>
      </c>
      <c r="AH49" s="22"/>
      <c r="AI49" s="27"/>
      <c r="AJ49" s="21" t="s">
        <v>15</v>
      </c>
      <c r="AK49" s="108">
        <f t="shared" si="3"/>
        <v>2117286</v>
      </c>
      <c r="AL49" s="106">
        <f t="shared" si="4"/>
        <v>1002238</v>
      </c>
      <c r="AM49" s="106">
        <f t="shared" si="5"/>
        <v>2036982</v>
      </c>
      <c r="AN49" s="106">
        <f t="shared" si="10"/>
        <v>54366</v>
      </c>
      <c r="AO49" s="106">
        <f t="shared" si="9"/>
        <v>44986</v>
      </c>
      <c r="AP49" s="106">
        <f t="shared" si="8"/>
        <v>1840</v>
      </c>
      <c r="AQ49" s="106">
        <f t="shared" si="11"/>
        <v>113220</v>
      </c>
      <c r="AR49" s="106"/>
      <c r="AS49" s="106"/>
      <c r="AT49" s="106"/>
      <c r="AU49" s="106"/>
      <c r="AV49" s="106"/>
      <c r="AW49" s="107">
        <f t="shared" si="6"/>
        <v>5370918</v>
      </c>
    </row>
    <row r="50" spans="1:50" ht="13.2" x14ac:dyDescent="0.25">
      <c r="A50" s="9"/>
      <c r="B50" s="20"/>
      <c r="C50" s="21" t="s">
        <v>16</v>
      </c>
      <c r="D50" s="105">
        <v>1713876</v>
      </c>
      <c r="E50" s="106">
        <v>401500</v>
      </c>
      <c r="F50" s="106">
        <v>1668858</v>
      </c>
      <c r="G50" s="106"/>
      <c r="H50" s="106">
        <v>2463</v>
      </c>
      <c r="I50" s="106">
        <v>201</v>
      </c>
      <c r="J50" s="107">
        <f t="shared" si="13"/>
        <v>3786898</v>
      </c>
      <c r="K50" s="108">
        <v>2185443</v>
      </c>
      <c r="L50" s="106">
        <v>994346</v>
      </c>
      <c r="M50" s="106">
        <v>2069614</v>
      </c>
      <c r="N50" s="106">
        <v>53278</v>
      </c>
      <c r="O50" s="106">
        <v>47687</v>
      </c>
      <c r="P50" s="106">
        <v>1903</v>
      </c>
      <c r="Q50" s="106">
        <v>117103</v>
      </c>
      <c r="R50" s="106"/>
      <c r="S50" s="106"/>
      <c r="T50" s="106"/>
      <c r="U50" s="106"/>
      <c r="V50" s="106"/>
      <c r="W50" s="107">
        <f t="shared" si="2"/>
        <v>5469374</v>
      </c>
      <c r="X50" s="106"/>
      <c r="Y50" s="106"/>
      <c r="Z50" s="106"/>
      <c r="AA50" s="106"/>
      <c r="AB50" s="106"/>
      <c r="AC50" s="106"/>
      <c r="AD50" s="106"/>
      <c r="AE50" s="106"/>
      <c r="AF50" s="107"/>
      <c r="AG50" s="87">
        <f t="shared" si="7"/>
        <v>9256272</v>
      </c>
      <c r="AH50" s="22"/>
      <c r="AI50" s="20"/>
      <c r="AJ50" s="21" t="s">
        <v>16</v>
      </c>
      <c r="AK50" s="108">
        <f t="shared" si="3"/>
        <v>2185443</v>
      </c>
      <c r="AL50" s="106">
        <f t="shared" si="4"/>
        <v>994346</v>
      </c>
      <c r="AM50" s="106">
        <f t="shared" si="5"/>
        <v>2069614</v>
      </c>
      <c r="AN50" s="106">
        <f t="shared" si="10"/>
        <v>53278</v>
      </c>
      <c r="AO50" s="106">
        <f t="shared" si="9"/>
        <v>47687</v>
      </c>
      <c r="AP50" s="106">
        <f t="shared" si="8"/>
        <v>1903</v>
      </c>
      <c r="AQ50" s="106">
        <f t="shared" si="11"/>
        <v>117103</v>
      </c>
      <c r="AR50" s="106"/>
      <c r="AS50" s="106"/>
      <c r="AT50" s="106"/>
      <c r="AU50" s="106"/>
      <c r="AV50" s="106"/>
      <c r="AW50" s="107">
        <f t="shared" si="6"/>
        <v>5469374</v>
      </c>
    </row>
    <row r="51" spans="1:50" ht="13.2" x14ac:dyDescent="0.25">
      <c r="A51" s="9"/>
      <c r="B51" s="20"/>
      <c r="C51" s="21" t="s">
        <v>17</v>
      </c>
      <c r="D51" s="105">
        <v>1649695</v>
      </c>
      <c r="E51" s="106">
        <v>448166</v>
      </c>
      <c r="F51" s="106">
        <v>1739868</v>
      </c>
      <c r="G51" s="106"/>
      <c r="H51" s="106">
        <v>2653</v>
      </c>
      <c r="I51" s="106">
        <v>188</v>
      </c>
      <c r="J51" s="107">
        <f t="shared" si="13"/>
        <v>3840570</v>
      </c>
      <c r="K51" s="108">
        <v>2188373</v>
      </c>
      <c r="L51" s="106">
        <v>932276</v>
      </c>
      <c r="M51" s="106">
        <v>2099301</v>
      </c>
      <c r="N51" s="106">
        <v>52653</v>
      </c>
      <c r="O51" s="106">
        <v>50470</v>
      </c>
      <c r="P51" s="106">
        <v>2029</v>
      </c>
      <c r="Q51" s="106">
        <v>122563</v>
      </c>
      <c r="R51" s="106"/>
      <c r="S51" s="106"/>
      <c r="T51" s="106"/>
      <c r="U51" s="106"/>
      <c r="V51" s="106"/>
      <c r="W51" s="107">
        <f t="shared" si="2"/>
        <v>5447665</v>
      </c>
      <c r="X51" s="106"/>
      <c r="Y51" s="106"/>
      <c r="Z51" s="106"/>
      <c r="AA51" s="106"/>
      <c r="AB51" s="106"/>
      <c r="AC51" s="106"/>
      <c r="AD51" s="106"/>
      <c r="AE51" s="106"/>
      <c r="AF51" s="107"/>
      <c r="AG51" s="87">
        <f t="shared" si="7"/>
        <v>9288235</v>
      </c>
      <c r="AH51" s="22"/>
      <c r="AI51" s="20"/>
      <c r="AJ51" s="21" t="s">
        <v>17</v>
      </c>
      <c r="AK51" s="108">
        <f t="shared" si="3"/>
        <v>2188373</v>
      </c>
      <c r="AL51" s="106">
        <f t="shared" si="4"/>
        <v>932276</v>
      </c>
      <c r="AM51" s="106">
        <f t="shared" si="5"/>
        <v>2099301</v>
      </c>
      <c r="AN51" s="106">
        <f t="shared" si="10"/>
        <v>52653</v>
      </c>
      <c r="AO51" s="106">
        <f t="shared" si="9"/>
        <v>50470</v>
      </c>
      <c r="AP51" s="106">
        <f t="shared" si="8"/>
        <v>2029</v>
      </c>
      <c r="AQ51" s="106">
        <f t="shared" si="11"/>
        <v>122563</v>
      </c>
      <c r="AR51" s="106"/>
      <c r="AS51" s="106"/>
      <c r="AT51" s="106"/>
      <c r="AU51" s="106"/>
      <c r="AV51" s="106"/>
      <c r="AW51" s="107">
        <f t="shared" si="6"/>
        <v>5447665</v>
      </c>
    </row>
    <row r="52" spans="1:50" ht="13.2" x14ac:dyDescent="0.25">
      <c r="A52" s="9"/>
      <c r="B52" s="27"/>
      <c r="C52" s="21" t="s">
        <v>18</v>
      </c>
      <c r="D52" s="105">
        <v>1623684</v>
      </c>
      <c r="E52" s="106">
        <v>351353</v>
      </c>
      <c r="F52" s="106">
        <v>1741319</v>
      </c>
      <c r="G52" s="106"/>
      <c r="H52" s="106">
        <v>2512</v>
      </c>
      <c r="I52" s="106">
        <v>164</v>
      </c>
      <c r="J52" s="107">
        <f t="shared" si="13"/>
        <v>3719032</v>
      </c>
      <c r="K52" s="108">
        <v>2260223</v>
      </c>
      <c r="L52" s="106">
        <v>1000129</v>
      </c>
      <c r="M52" s="106">
        <v>2123497</v>
      </c>
      <c r="N52" s="106">
        <v>53207</v>
      </c>
      <c r="O52" s="106">
        <v>55914</v>
      </c>
      <c r="P52" s="106">
        <v>2187</v>
      </c>
      <c r="Q52" s="106">
        <v>119814</v>
      </c>
      <c r="R52" s="106"/>
      <c r="S52" s="106"/>
      <c r="T52" s="106"/>
      <c r="U52" s="106"/>
      <c r="V52" s="106"/>
      <c r="W52" s="107">
        <f t="shared" si="2"/>
        <v>5614971</v>
      </c>
      <c r="X52" s="106"/>
      <c r="Y52" s="106"/>
      <c r="Z52" s="106"/>
      <c r="AA52" s="106"/>
      <c r="AB52" s="106"/>
      <c r="AC52" s="106"/>
      <c r="AD52" s="106"/>
      <c r="AE52" s="106"/>
      <c r="AF52" s="107"/>
      <c r="AG52" s="87">
        <f t="shared" si="7"/>
        <v>9334003</v>
      </c>
      <c r="AH52" s="22"/>
      <c r="AI52" s="27"/>
      <c r="AJ52" s="21" t="s">
        <v>18</v>
      </c>
      <c r="AK52" s="108">
        <f t="shared" si="3"/>
        <v>2260223</v>
      </c>
      <c r="AL52" s="106">
        <f t="shared" si="4"/>
        <v>1000129</v>
      </c>
      <c r="AM52" s="106">
        <f t="shared" si="5"/>
        <v>2123497</v>
      </c>
      <c r="AN52" s="106">
        <f t="shared" si="10"/>
        <v>53207</v>
      </c>
      <c r="AO52" s="106">
        <f t="shared" si="9"/>
        <v>55914</v>
      </c>
      <c r="AP52" s="106">
        <f t="shared" si="8"/>
        <v>2187</v>
      </c>
      <c r="AQ52" s="106">
        <f t="shared" si="11"/>
        <v>119814</v>
      </c>
      <c r="AR52" s="106"/>
      <c r="AS52" s="106"/>
      <c r="AT52" s="106"/>
      <c r="AU52" s="106"/>
      <c r="AV52" s="106"/>
      <c r="AW52" s="107">
        <f t="shared" si="6"/>
        <v>5614971</v>
      </c>
    </row>
    <row r="53" spans="1:50" ht="13.2" x14ac:dyDescent="0.25">
      <c r="A53" s="9"/>
      <c r="B53" s="20"/>
      <c r="C53" s="21" t="s">
        <v>19</v>
      </c>
      <c r="D53" s="105">
        <v>1619615</v>
      </c>
      <c r="E53" s="106">
        <v>331692</v>
      </c>
      <c r="F53" s="106">
        <v>1751784</v>
      </c>
      <c r="G53" s="106"/>
      <c r="H53" s="106">
        <v>2222</v>
      </c>
      <c r="I53" s="106">
        <v>179</v>
      </c>
      <c r="J53" s="107">
        <f t="shared" si="13"/>
        <v>3705492</v>
      </c>
      <c r="K53" s="108">
        <v>2254564</v>
      </c>
      <c r="L53" s="106">
        <v>1029449</v>
      </c>
      <c r="M53" s="106">
        <v>2151682</v>
      </c>
      <c r="N53" s="106">
        <v>55820</v>
      </c>
      <c r="O53" s="106">
        <v>61210</v>
      </c>
      <c r="P53" s="106">
        <v>2318</v>
      </c>
      <c r="Q53" s="106">
        <v>124451</v>
      </c>
      <c r="R53" s="106"/>
      <c r="S53" s="106"/>
      <c r="T53" s="106"/>
      <c r="U53" s="106"/>
      <c r="V53" s="106"/>
      <c r="W53" s="107">
        <f t="shared" si="2"/>
        <v>5679494</v>
      </c>
      <c r="X53" s="106"/>
      <c r="Y53" s="106"/>
      <c r="Z53" s="106"/>
      <c r="AA53" s="106"/>
      <c r="AB53" s="106"/>
      <c r="AC53" s="106"/>
      <c r="AD53" s="106"/>
      <c r="AE53" s="106"/>
      <c r="AF53" s="107"/>
      <c r="AG53" s="87">
        <f t="shared" si="7"/>
        <v>9384986</v>
      </c>
      <c r="AH53" s="22"/>
      <c r="AI53" s="20"/>
      <c r="AJ53" s="21" t="s">
        <v>19</v>
      </c>
      <c r="AK53" s="108">
        <f t="shared" si="3"/>
        <v>2254564</v>
      </c>
      <c r="AL53" s="106">
        <f t="shared" si="4"/>
        <v>1029449</v>
      </c>
      <c r="AM53" s="106">
        <f t="shared" si="5"/>
        <v>2151682</v>
      </c>
      <c r="AN53" s="106">
        <f t="shared" si="10"/>
        <v>55820</v>
      </c>
      <c r="AO53" s="106">
        <f t="shared" si="9"/>
        <v>61210</v>
      </c>
      <c r="AP53" s="106">
        <f t="shared" si="8"/>
        <v>2318</v>
      </c>
      <c r="AQ53" s="106">
        <f t="shared" si="11"/>
        <v>124451</v>
      </c>
      <c r="AR53" s="106"/>
      <c r="AS53" s="106"/>
      <c r="AT53" s="106"/>
      <c r="AU53" s="106"/>
      <c r="AV53" s="106"/>
      <c r="AW53" s="107">
        <f t="shared" si="6"/>
        <v>5679494</v>
      </c>
    </row>
    <row r="54" spans="1:50" ht="13.2" x14ac:dyDescent="0.25">
      <c r="A54" s="9"/>
      <c r="B54" s="20"/>
      <c r="C54" s="21" t="s">
        <v>20</v>
      </c>
      <c r="D54" s="105">
        <v>1580975</v>
      </c>
      <c r="E54" s="106">
        <v>313447</v>
      </c>
      <c r="F54" s="106">
        <v>1776787</v>
      </c>
      <c r="G54" s="106"/>
      <c r="H54" s="106">
        <v>1819</v>
      </c>
      <c r="I54" s="106">
        <v>171</v>
      </c>
      <c r="J54" s="107">
        <f t="shared" si="13"/>
        <v>3673199</v>
      </c>
      <c r="K54" s="108">
        <v>2200772</v>
      </c>
      <c r="L54" s="106">
        <v>1041173</v>
      </c>
      <c r="M54" s="106">
        <v>2164434</v>
      </c>
      <c r="N54" s="106">
        <v>53808</v>
      </c>
      <c r="O54" s="106">
        <v>65368</v>
      </c>
      <c r="P54" s="106">
        <v>2328</v>
      </c>
      <c r="Q54" s="106">
        <v>117895</v>
      </c>
      <c r="R54" s="106"/>
      <c r="S54" s="106"/>
      <c r="T54" s="106"/>
      <c r="U54" s="106"/>
      <c r="V54" s="106"/>
      <c r="W54" s="107">
        <f t="shared" si="2"/>
        <v>5645778</v>
      </c>
      <c r="X54" s="106"/>
      <c r="Y54" s="106"/>
      <c r="Z54" s="106"/>
      <c r="AA54" s="106"/>
      <c r="AB54" s="106"/>
      <c r="AC54" s="106"/>
      <c r="AD54" s="106"/>
      <c r="AE54" s="106"/>
      <c r="AF54" s="107"/>
      <c r="AG54" s="87">
        <f t="shared" si="7"/>
        <v>9318977</v>
      </c>
      <c r="AH54" s="22"/>
      <c r="AI54" s="20"/>
      <c r="AJ54" s="21" t="s">
        <v>20</v>
      </c>
      <c r="AK54" s="108">
        <f t="shared" si="3"/>
        <v>2200772</v>
      </c>
      <c r="AL54" s="106">
        <f t="shared" si="4"/>
        <v>1041173</v>
      </c>
      <c r="AM54" s="106">
        <f t="shared" si="5"/>
        <v>2164434</v>
      </c>
      <c r="AN54" s="106">
        <f t="shared" si="10"/>
        <v>53808</v>
      </c>
      <c r="AO54" s="106">
        <f t="shared" si="9"/>
        <v>65368</v>
      </c>
      <c r="AP54" s="106">
        <f t="shared" si="8"/>
        <v>2328</v>
      </c>
      <c r="AQ54" s="106">
        <f t="shared" si="11"/>
        <v>117895</v>
      </c>
      <c r="AR54" s="106"/>
      <c r="AS54" s="106"/>
      <c r="AT54" s="106"/>
      <c r="AU54" s="106"/>
      <c r="AV54" s="106"/>
      <c r="AW54" s="107">
        <f t="shared" si="6"/>
        <v>5645778</v>
      </c>
    </row>
    <row r="55" spans="1:50" ht="13.2" x14ac:dyDescent="0.25">
      <c r="A55" s="9"/>
      <c r="B55" s="27"/>
      <c r="C55" s="21" t="s">
        <v>21</v>
      </c>
      <c r="D55" s="105">
        <v>1370992</v>
      </c>
      <c r="E55" s="106">
        <v>304113</v>
      </c>
      <c r="F55" s="106">
        <v>1797739</v>
      </c>
      <c r="G55" s="106"/>
      <c r="H55" s="106">
        <v>1632</v>
      </c>
      <c r="I55" s="106">
        <v>142</v>
      </c>
      <c r="J55" s="107">
        <f t="shared" si="13"/>
        <v>3474618</v>
      </c>
      <c r="K55" s="108">
        <v>2414420</v>
      </c>
      <c r="L55" s="106">
        <v>1065886</v>
      </c>
      <c r="M55" s="106">
        <v>2150896</v>
      </c>
      <c r="N55" s="106">
        <v>48565</v>
      </c>
      <c r="O55" s="106">
        <v>68750</v>
      </c>
      <c r="P55" s="106">
        <v>2482</v>
      </c>
      <c r="Q55" s="106">
        <v>121082</v>
      </c>
      <c r="R55" s="106"/>
      <c r="S55" s="106">
        <v>4466</v>
      </c>
      <c r="T55" s="106"/>
      <c r="U55" s="106"/>
      <c r="V55" s="106"/>
      <c r="W55" s="107">
        <f t="shared" si="2"/>
        <v>5876547</v>
      </c>
      <c r="X55" s="106"/>
      <c r="Y55" s="106"/>
      <c r="Z55" s="106"/>
      <c r="AA55" s="106"/>
      <c r="AB55" s="106"/>
      <c r="AC55" s="106"/>
      <c r="AD55" s="106"/>
      <c r="AE55" s="106"/>
      <c r="AF55" s="107"/>
      <c r="AG55" s="87">
        <f t="shared" si="7"/>
        <v>9351165</v>
      </c>
      <c r="AH55" s="22"/>
      <c r="AI55" s="27"/>
      <c r="AJ55" s="21" t="s">
        <v>21</v>
      </c>
      <c r="AK55" s="108">
        <f t="shared" si="3"/>
        <v>2414420</v>
      </c>
      <c r="AL55" s="106">
        <f t="shared" si="4"/>
        <v>1065886</v>
      </c>
      <c r="AM55" s="106">
        <f t="shared" si="5"/>
        <v>2150896</v>
      </c>
      <c r="AN55" s="106">
        <f t="shared" si="10"/>
        <v>48565</v>
      </c>
      <c r="AO55" s="106">
        <f t="shared" si="9"/>
        <v>68750</v>
      </c>
      <c r="AP55" s="106">
        <f t="shared" si="8"/>
        <v>2482</v>
      </c>
      <c r="AQ55" s="106">
        <f t="shared" si="11"/>
        <v>121082</v>
      </c>
      <c r="AR55" s="106"/>
      <c r="AS55" s="106">
        <f t="shared" ref="AS55:AS73" si="14">+S55</f>
        <v>4466</v>
      </c>
      <c r="AT55" s="106"/>
      <c r="AU55" s="106"/>
      <c r="AV55" s="106"/>
      <c r="AW55" s="107">
        <f t="shared" si="6"/>
        <v>5876547</v>
      </c>
    </row>
    <row r="56" spans="1:50" ht="13.2" x14ac:dyDescent="0.25">
      <c r="A56" s="9"/>
      <c r="B56" s="20"/>
      <c r="C56" s="21" t="s">
        <v>22</v>
      </c>
      <c r="D56" s="105">
        <v>1371136</v>
      </c>
      <c r="E56" s="106">
        <v>303459</v>
      </c>
      <c r="F56" s="106">
        <v>1812006</v>
      </c>
      <c r="G56" s="106"/>
      <c r="H56" s="106">
        <v>1437</v>
      </c>
      <c r="I56" s="106">
        <v>118</v>
      </c>
      <c r="J56" s="107">
        <f t="shared" si="13"/>
        <v>3488156</v>
      </c>
      <c r="K56" s="108">
        <v>2414667</v>
      </c>
      <c r="L56" s="106">
        <v>1085167</v>
      </c>
      <c r="M56" s="106">
        <v>2126003</v>
      </c>
      <c r="N56" s="106">
        <v>47987</v>
      </c>
      <c r="O56" s="106">
        <v>68970</v>
      </c>
      <c r="P56" s="106">
        <v>3128</v>
      </c>
      <c r="Q56" s="106">
        <v>126489</v>
      </c>
      <c r="R56" s="106"/>
      <c r="S56" s="106">
        <v>7949</v>
      </c>
      <c r="T56" s="106"/>
      <c r="U56" s="106"/>
      <c r="V56" s="106"/>
      <c r="W56" s="107">
        <f t="shared" si="2"/>
        <v>5880360</v>
      </c>
      <c r="X56" s="106"/>
      <c r="Y56" s="106"/>
      <c r="Z56" s="106"/>
      <c r="AA56" s="106"/>
      <c r="AB56" s="106"/>
      <c r="AC56" s="106"/>
      <c r="AD56" s="106"/>
      <c r="AE56" s="106"/>
      <c r="AF56" s="107"/>
      <c r="AG56" s="87">
        <f t="shared" si="7"/>
        <v>9368516</v>
      </c>
      <c r="AH56" s="22"/>
      <c r="AI56" s="20"/>
      <c r="AJ56" s="21" t="s">
        <v>22</v>
      </c>
      <c r="AK56" s="108">
        <f t="shared" si="3"/>
        <v>2414667</v>
      </c>
      <c r="AL56" s="106">
        <f t="shared" si="4"/>
        <v>1085167</v>
      </c>
      <c r="AM56" s="106">
        <f t="shared" si="5"/>
        <v>2126003</v>
      </c>
      <c r="AN56" s="106">
        <f t="shared" si="10"/>
        <v>47987</v>
      </c>
      <c r="AO56" s="106">
        <f t="shared" si="9"/>
        <v>68970</v>
      </c>
      <c r="AP56" s="106">
        <f t="shared" si="8"/>
        <v>3128</v>
      </c>
      <c r="AQ56" s="106">
        <f t="shared" si="11"/>
        <v>126489</v>
      </c>
      <c r="AR56" s="106"/>
      <c r="AS56" s="106">
        <f t="shared" si="14"/>
        <v>7949</v>
      </c>
      <c r="AT56" s="106"/>
      <c r="AU56" s="106"/>
      <c r="AV56" s="106"/>
      <c r="AW56" s="107">
        <f t="shared" si="6"/>
        <v>5880360</v>
      </c>
    </row>
    <row r="57" spans="1:50" ht="13.95" thickBot="1" x14ac:dyDescent="0.3">
      <c r="A57" s="9"/>
      <c r="B57" s="24"/>
      <c r="C57" s="25" t="s">
        <v>23</v>
      </c>
      <c r="D57" s="97">
        <v>1302557</v>
      </c>
      <c r="E57" s="98">
        <v>328353</v>
      </c>
      <c r="F57" s="98">
        <v>1812314</v>
      </c>
      <c r="G57" s="98"/>
      <c r="H57" s="98">
        <v>1530</v>
      </c>
      <c r="I57" s="98">
        <v>108</v>
      </c>
      <c r="J57" s="99">
        <f t="shared" si="13"/>
        <v>3444862</v>
      </c>
      <c r="K57" s="100">
        <v>2721623</v>
      </c>
      <c r="L57" s="98">
        <v>1205087</v>
      </c>
      <c r="M57" s="98">
        <v>2126923</v>
      </c>
      <c r="N57" s="98">
        <v>48002</v>
      </c>
      <c r="O57" s="98">
        <v>75784</v>
      </c>
      <c r="P57" s="98">
        <v>3689</v>
      </c>
      <c r="Q57" s="98">
        <v>128611</v>
      </c>
      <c r="R57" s="98"/>
      <c r="S57" s="98">
        <v>40670</v>
      </c>
      <c r="T57" s="98"/>
      <c r="U57" s="98"/>
      <c r="V57" s="98">
        <v>15731</v>
      </c>
      <c r="W57" s="99">
        <f t="shared" si="2"/>
        <v>6366120</v>
      </c>
      <c r="X57" s="98"/>
      <c r="Y57" s="98"/>
      <c r="Z57" s="98"/>
      <c r="AA57" s="98"/>
      <c r="AB57" s="98"/>
      <c r="AC57" s="98"/>
      <c r="AD57" s="98"/>
      <c r="AE57" s="98"/>
      <c r="AF57" s="99"/>
      <c r="AG57" s="84">
        <f t="shared" si="7"/>
        <v>9810982</v>
      </c>
      <c r="AH57" s="22"/>
      <c r="AI57" s="24"/>
      <c r="AJ57" s="25" t="s">
        <v>23</v>
      </c>
      <c r="AK57" s="100">
        <f t="shared" si="3"/>
        <v>2721623</v>
      </c>
      <c r="AL57" s="98">
        <f t="shared" si="4"/>
        <v>1205087</v>
      </c>
      <c r="AM57" s="98">
        <f t="shared" si="5"/>
        <v>2126923</v>
      </c>
      <c r="AN57" s="98">
        <f t="shared" si="10"/>
        <v>48002</v>
      </c>
      <c r="AO57" s="98">
        <f t="shared" si="9"/>
        <v>75784</v>
      </c>
      <c r="AP57" s="98">
        <f t="shared" si="8"/>
        <v>3689</v>
      </c>
      <c r="AQ57" s="98">
        <f t="shared" si="11"/>
        <v>128611</v>
      </c>
      <c r="AR57" s="98"/>
      <c r="AS57" s="98">
        <f t="shared" si="14"/>
        <v>40670</v>
      </c>
      <c r="AT57" s="98"/>
      <c r="AU57" s="98"/>
      <c r="AV57" s="98">
        <f t="shared" ref="AV57:AV73" si="15">+V57</f>
        <v>15731</v>
      </c>
      <c r="AW57" s="99">
        <f t="shared" si="6"/>
        <v>6366120</v>
      </c>
    </row>
    <row r="58" spans="1:50" ht="13.2" x14ac:dyDescent="0.25">
      <c r="A58" s="9"/>
      <c r="B58" s="17">
        <v>2014</v>
      </c>
      <c r="C58" s="18" t="s">
        <v>12</v>
      </c>
      <c r="D58" s="101">
        <v>1205480</v>
      </c>
      <c r="E58" s="102">
        <v>310346</v>
      </c>
      <c r="F58" s="102">
        <v>1826725</v>
      </c>
      <c r="G58" s="102"/>
      <c r="H58" s="102">
        <v>1609</v>
      </c>
      <c r="I58" s="102">
        <v>97</v>
      </c>
      <c r="J58" s="103">
        <f t="shared" si="13"/>
        <v>3344257</v>
      </c>
      <c r="K58" s="104">
        <v>2769261</v>
      </c>
      <c r="L58" s="102">
        <v>1221058</v>
      </c>
      <c r="M58" s="102">
        <v>2311909</v>
      </c>
      <c r="N58" s="102">
        <v>52336</v>
      </c>
      <c r="O58" s="102">
        <v>78202</v>
      </c>
      <c r="P58" s="102">
        <v>4009</v>
      </c>
      <c r="Q58" s="102">
        <v>143773</v>
      </c>
      <c r="R58" s="102">
        <v>1400</v>
      </c>
      <c r="S58" s="102">
        <v>39051</v>
      </c>
      <c r="T58" s="102"/>
      <c r="U58" s="102"/>
      <c r="V58" s="102">
        <v>15237</v>
      </c>
      <c r="W58" s="103">
        <f t="shared" si="2"/>
        <v>6636236</v>
      </c>
      <c r="X58" s="102"/>
      <c r="Y58" s="102">
        <v>6485</v>
      </c>
      <c r="Z58" s="102"/>
      <c r="AA58" s="102"/>
      <c r="AB58" s="102"/>
      <c r="AC58" s="102"/>
      <c r="AD58" s="102"/>
      <c r="AE58" s="102"/>
      <c r="AF58" s="103">
        <f>SUM(X58:AD58)</f>
        <v>6485</v>
      </c>
      <c r="AG58" s="90">
        <f t="shared" ref="AG58:AG75" si="16">+J58+W58+AF58</f>
        <v>9986978</v>
      </c>
      <c r="AH58" s="22"/>
      <c r="AI58" s="17">
        <v>2014</v>
      </c>
      <c r="AJ58" s="18" t="s">
        <v>12</v>
      </c>
      <c r="AK58" s="104">
        <f t="shared" si="3"/>
        <v>2769261</v>
      </c>
      <c r="AL58" s="102">
        <f t="shared" si="4"/>
        <v>1227543</v>
      </c>
      <c r="AM58" s="102">
        <f t="shared" si="5"/>
        <v>2311909</v>
      </c>
      <c r="AN58" s="102">
        <f t="shared" si="10"/>
        <v>52336</v>
      </c>
      <c r="AO58" s="102">
        <f t="shared" si="9"/>
        <v>78202</v>
      </c>
      <c r="AP58" s="102">
        <f t="shared" si="8"/>
        <v>4009</v>
      </c>
      <c r="AQ58" s="102">
        <f t="shared" si="11"/>
        <v>143773</v>
      </c>
      <c r="AR58" s="102">
        <f t="shared" ref="AR58:AR73" si="17">+R58</f>
        <v>1400</v>
      </c>
      <c r="AS58" s="102">
        <f t="shared" si="14"/>
        <v>39051</v>
      </c>
      <c r="AT58" s="102"/>
      <c r="AU58" s="102"/>
      <c r="AV58" s="102">
        <f t="shared" si="15"/>
        <v>15237</v>
      </c>
      <c r="AW58" s="103">
        <f t="shared" si="6"/>
        <v>6642721</v>
      </c>
      <c r="AX58" s="65"/>
    </row>
    <row r="59" spans="1:50" ht="13.2" x14ac:dyDescent="0.25">
      <c r="A59" s="9"/>
      <c r="B59" s="20"/>
      <c r="C59" s="21" t="s">
        <v>13</v>
      </c>
      <c r="D59" s="105">
        <v>1110349</v>
      </c>
      <c r="E59" s="106">
        <v>289622</v>
      </c>
      <c r="F59" s="106">
        <v>1809309</v>
      </c>
      <c r="G59" s="106"/>
      <c r="H59" s="106">
        <v>1411</v>
      </c>
      <c r="I59" s="106">
        <v>99</v>
      </c>
      <c r="J59" s="107">
        <f t="shared" si="13"/>
        <v>3210790</v>
      </c>
      <c r="K59" s="108">
        <v>2800659</v>
      </c>
      <c r="L59" s="106">
        <v>1197713</v>
      </c>
      <c r="M59" s="106">
        <v>2331591</v>
      </c>
      <c r="N59" s="106">
        <v>53251</v>
      </c>
      <c r="O59" s="106">
        <v>89190</v>
      </c>
      <c r="P59" s="106">
        <v>4085</v>
      </c>
      <c r="Q59" s="106">
        <v>144953</v>
      </c>
      <c r="R59" s="106">
        <v>1305</v>
      </c>
      <c r="S59" s="106">
        <v>37011</v>
      </c>
      <c r="T59" s="106"/>
      <c r="U59" s="106"/>
      <c r="V59" s="106">
        <v>15251</v>
      </c>
      <c r="W59" s="107">
        <f t="shared" si="2"/>
        <v>6675009</v>
      </c>
      <c r="X59" s="106"/>
      <c r="Y59" s="106">
        <v>8170</v>
      </c>
      <c r="Z59" s="106"/>
      <c r="AA59" s="106"/>
      <c r="AB59" s="106"/>
      <c r="AC59" s="106"/>
      <c r="AD59" s="106"/>
      <c r="AE59" s="106"/>
      <c r="AF59" s="107">
        <f t="shared" ref="AF59:AF84" si="18">SUM(X59:AD59)</f>
        <v>8170</v>
      </c>
      <c r="AG59" s="87">
        <f t="shared" si="16"/>
        <v>9893969</v>
      </c>
      <c r="AH59" s="22"/>
      <c r="AI59" s="20"/>
      <c r="AJ59" s="21" t="s">
        <v>13</v>
      </c>
      <c r="AK59" s="108">
        <f t="shared" si="3"/>
        <v>2800659</v>
      </c>
      <c r="AL59" s="106">
        <f t="shared" si="4"/>
        <v>1205883</v>
      </c>
      <c r="AM59" s="106">
        <f t="shared" si="5"/>
        <v>2331591</v>
      </c>
      <c r="AN59" s="106">
        <f t="shared" si="10"/>
        <v>53251</v>
      </c>
      <c r="AO59" s="106">
        <f t="shared" si="9"/>
        <v>89190</v>
      </c>
      <c r="AP59" s="106">
        <f t="shared" si="8"/>
        <v>4085</v>
      </c>
      <c r="AQ59" s="106">
        <f t="shared" si="11"/>
        <v>144953</v>
      </c>
      <c r="AR59" s="106">
        <f t="shared" si="17"/>
        <v>1305</v>
      </c>
      <c r="AS59" s="106">
        <f t="shared" si="14"/>
        <v>37011</v>
      </c>
      <c r="AT59" s="106"/>
      <c r="AU59" s="106"/>
      <c r="AV59" s="106">
        <f t="shared" si="15"/>
        <v>15251</v>
      </c>
      <c r="AW59" s="107">
        <f t="shared" si="6"/>
        <v>6683179</v>
      </c>
      <c r="AX59" s="65"/>
    </row>
    <row r="60" spans="1:50" ht="13.2" x14ac:dyDescent="0.25">
      <c r="A60" s="9"/>
      <c r="B60" s="20"/>
      <c r="C60" s="21" t="s">
        <v>14</v>
      </c>
      <c r="D60" s="105">
        <v>1134678</v>
      </c>
      <c r="E60" s="106">
        <v>330434</v>
      </c>
      <c r="F60" s="106">
        <v>1684105</v>
      </c>
      <c r="G60" s="106"/>
      <c r="H60" s="106">
        <v>1508</v>
      </c>
      <c r="I60" s="106">
        <v>100</v>
      </c>
      <c r="J60" s="107">
        <f t="shared" si="13"/>
        <v>3150825</v>
      </c>
      <c r="K60" s="108">
        <v>2914200</v>
      </c>
      <c r="L60" s="106">
        <v>1285394</v>
      </c>
      <c r="M60" s="106">
        <v>2461788</v>
      </c>
      <c r="N60" s="106">
        <v>57057</v>
      </c>
      <c r="O60" s="106">
        <v>88067</v>
      </c>
      <c r="P60" s="106">
        <v>4337</v>
      </c>
      <c r="Q60" s="106">
        <v>147596</v>
      </c>
      <c r="R60" s="106">
        <v>1278</v>
      </c>
      <c r="S60" s="106">
        <v>35632</v>
      </c>
      <c r="T60" s="106"/>
      <c r="U60" s="106"/>
      <c r="V60" s="106">
        <v>16304</v>
      </c>
      <c r="W60" s="107">
        <f t="shared" si="2"/>
        <v>7011653</v>
      </c>
      <c r="X60" s="106"/>
      <c r="Y60" s="106">
        <v>9829</v>
      </c>
      <c r="Z60" s="106"/>
      <c r="AA60" s="106"/>
      <c r="AB60" s="106"/>
      <c r="AC60" s="106"/>
      <c r="AD60" s="106"/>
      <c r="AE60" s="106"/>
      <c r="AF60" s="107">
        <f t="shared" si="18"/>
        <v>9829</v>
      </c>
      <c r="AG60" s="87">
        <f t="shared" si="16"/>
        <v>10172307</v>
      </c>
      <c r="AH60" s="22"/>
      <c r="AI60" s="20"/>
      <c r="AJ60" s="21" t="s">
        <v>14</v>
      </c>
      <c r="AK60" s="108">
        <f t="shared" si="3"/>
        <v>2914200</v>
      </c>
      <c r="AL60" s="106">
        <f t="shared" si="4"/>
        <v>1295223</v>
      </c>
      <c r="AM60" s="106">
        <f t="shared" si="5"/>
        <v>2461788</v>
      </c>
      <c r="AN60" s="106">
        <f t="shared" si="10"/>
        <v>57057</v>
      </c>
      <c r="AO60" s="106">
        <f t="shared" si="9"/>
        <v>88067</v>
      </c>
      <c r="AP60" s="106">
        <f t="shared" si="8"/>
        <v>4337</v>
      </c>
      <c r="AQ60" s="106">
        <f t="shared" si="11"/>
        <v>147596</v>
      </c>
      <c r="AR60" s="106">
        <f t="shared" si="17"/>
        <v>1278</v>
      </c>
      <c r="AS60" s="106">
        <f t="shared" si="14"/>
        <v>35632</v>
      </c>
      <c r="AT60" s="106"/>
      <c r="AU60" s="106"/>
      <c r="AV60" s="106">
        <f t="shared" si="15"/>
        <v>16304</v>
      </c>
      <c r="AW60" s="107">
        <f t="shared" si="6"/>
        <v>7021482</v>
      </c>
      <c r="AX60" s="65"/>
    </row>
    <row r="61" spans="1:50" ht="13.2" x14ac:dyDescent="0.25">
      <c r="A61" s="9"/>
      <c r="B61" s="27"/>
      <c r="C61" s="21" t="s">
        <v>15</v>
      </c>
      <c r="D61" s="105">
        <v>1072337</v>
      </c>
      <c r="E61" s="106">
        <v>204470</v>
      </c>
      <c r="F61" s="106">
        <v>1575165</v>
      </c>
      <c r="G61" s="106"/>
      <c r="H61" s="106">
        <v>1219</v>
      </c>
      <c r="I61" s="106">
        <v>81</v>
      </c>
      <c r="J61" s="107">
        <f t="shared" ref="J61:J72" si="19">SUM(D61:I61)</f>
        <v>2853272</v>
      </c>
      <c r="K61" s="108">
        <v>2928618</v>
      </c>
      <c r="L61" s="106">
        <v>1344664</v>
      </c>
      <c r="M61" s="106">
        <v>2561991</v>
      </c>
      <c r="N61" s="106">
        <v>58693</v>
      </c>
      <c r="O61" s="106">
        <v>82143</v>
      </c>
      <c r="P61" s="106">
        <v>4545</v>
      </c>
      <c r="Q61" s="106">
        <v>149596</v>
      </c>
      <c r="R61" s="106">
        <v>1261</v>
      </c>
      <c r="S61" s="106">
        <v>29787</v>
      </c>
      <c r="T61" s="106">
        <v>523</v>
      </c>
      <c r="U61" s="106"/>
      <c r="V61" s="106">
        <v>17184</v>
      </c>
      <c r="W61" s="107">
        <f t="shared" si="2"/>
        <v>7179005</v>
      </c>
      <c r="X61" s="106"/>
      <c r="Y61" s="106">
        <v>29536</v>
      </c>
      <c r="Z61" s="106"/>
      <c r="AA61" s="106"/>
      <c r="AB61" s="106"/>
      <c r="AC61" s="106"/>
      <c r="AD61" s="106"/>
      <c r="AE61" s="106"/>
      <c r="AF61" s="107">
        <f t="shared" si="18"/>
        <v>29536</v>
      </c>
      <c r="AG61" s="87">
        <f t="shared" si="16"/>
        <v>10061813</v>
      </c>
      <c r="AH61" s="22"/>
      <c r="AI61" s="27"/>
      <c r="AJ61" s="21" t="s">
        <v>15</v>
      </c>
      <c r="AK61" s="108">
        <f t="shared" si="3"/>
        <v>2928618</v>
      </c>
      <c r="AL61" s="106">
        <f t="shared" si="4"/>
        <v>1374200</v>
      </c>
      <c r="AM61" s="106">
        <f t="shared" si="5"/>
        <v>2561991</v>
      </c>
      <c r="AN61" s="106">
        <f t="shared" si="10"/>
        <v>58693</v>
      </c>
      <c r="AO61" s="106">
        <f t="shared" si="9"/>
        <v>82143</v>
      </c>
      <c r="AP61" s="106">
        <f t="shared" si="8"/>
        <v>4545</v>
      </c>
      <c r="AQ61" s="106">
        <f t="shared" si="11"/>
        <v>149596</v>
      </c>
      <c r="AR61" s="106">
        <f t="shared" si="17"/>
        <v>1261</v>
      </c>
      <c r="AS61" s="106">
        <f t="shared" si="14"/>
        <v>29787</v>
      </c>
      <c r="AT61" s="106">
        <f t="shared" ref="AT61:AT73" si="20">+T61</f>
        <v>523</v>
      </c>
      <c r="AU61" s="106"/>
      <c r="AV61" s="106">
        <f t="shared" si="15"/>
        <v>17184</v>
      </c>
      <c r="AW61" s="107">
        <f t="shared" si="6"/>
        <v>7208541</v>
      </c>
      <c r="AX61" s="65"/>
    </row>
    <row r="62" spans="1:50" ht="13.2" x14ac:dyDescent="0.25">
      <c r="A62" s="9"/>
      <c r="B62" s="20"/>
      <c r="C62" s="21" t="s">
        <v>16</v>
      </c>
      <c r="D62" s="105">
        <v>1054636</v>
      </c>
      <c r="E62" s="106">
        <v>254599</v>
      </c>
      <c r="F62" s="106">
        <v>1484341</v>
      </c>
      <c r="G62" s="106"/>
      <c r="H62" s="106">
        <v>1250</v>
      </c>
      <c r="I62" s="106">
        <v>90</v>
      </c>
      <c r="J62" s="107">
        <f t="shared" si="19"/>
        <v>2794916</v>
      </c>
      <c r="K62" s="108">
        <v>3011935</v>
      </c>
      <c r="L62" s="106">
        <v>1571347</v>
      </c>
      <c r="M62" s="106">
        <v>2652658</v>
      </c>
      <c r="N62" s="106">
        <v>62234</v>
      </c>
      <c r="O62" s="106">
        <v>84285</v>
      </c>
      <c r="P62" s="106">
        <v>4722</v>
      </c>
      <c r="Q62" s="106">
        <v>153007</v>
      </c>
      <c r="R62" s="106">
        <v>1330</v>
      </c>
      <c r="S62" s="106">
        <v>34135</v>
      </c>
      <c r="T62" s="106">
        <v>518</v>
      </c>
      <c r="U62" s="106"/>
      <c r="V62" s="106">
        <v>17068</v>
      </c>
      <c r="W62" s="107">
        <f t="shared" si="2"/>
        <v>7593239</v>
      </c>
      <c r="X62" s="106"/>
      <c r="Y62" s="106">
        <v>14407</v>
      </c>
      <c r="Z62" s="106"/>
      <c r="AA62" s="106"/>
      <c r="AB62" s="106"/>
      <c r="AC62" s="106"/>
      <c r="AD62" s="106"/>
      <c r="AE62" s="106"/>
      <c r="AF62" s="107">
        <f t="shared" si="18"/>
        <v>14407</v>
      </c>
      <c r="AG62" s="87">
        <f t="shared" si="16"/>
        <v>10402562</v>
      </c>
      <c r="AH62" s="22"/>
      <c r="AI62" s="20"/>
      <c r="AJ62" s="21" t="s">
        <v>16</v>
      </c>
      <c r="AK62" s="108">
        <f t="shared" si="3"/>
        <v>3011935</v>
      </c>
      <c r="AL62" s="106">
        <f t="shared" si="4"/>
        <v>1585754</v>
      </c>
      <c r="AM62" s="106">
        <f t="shared" si="5"/>
        <v>2652658</v>
      </c>
      <c r="AN62" s="106">
        <f t="shared" si="10"/>
        <v>62234</v>
      </c>
      <c r="AO62" s="106">
        <f t="shared" si="9"/>
        <v>84285</v>
      </c>
      <c r="AP62" s="106">
        <f t="shared" si="8"/>
        <v>4722</v>
      </c>
      <c r="AQ62" s="106">
        <f t="shared" si="11"/>
        <v>153007</v>
      </c>
      <c r="AR62" s="106">
        <f t="shared" si="17"/>
        <v>1330</v>
      </c>
      <c r="AS62" s="106">
        <f t="shared" si="14"/>
        <v>34135</v>
      </c>
      <c r="AT62" s="106">
        <f t="shared" si="20"/>
        <v>518</v>
      </c>
      <c r="AU62" s="106"/>
      <c r="AV62" s="106">
        <f t="shared" si="15"/>
        <v>17068</v>
      </c>
      <c r="AW62" s="107">
        <f t="shared" si="6"/>
        <v>7607646</v>
      </c>
      <c r="AX62" s="65"/>
    </row>
    <row r="63" spans="1:50" ht="13.2" x14ac:dyDescent="0.25">
      <c r="A63" s="9"/>
      <c r="B63" s="20"/>
      <c r="C63" s="21" t="s">
        <v>17</v>
      </c>
      <c r="D63" s="105">
        <v>947668</v>
      </c>
      <c r="E63" s="106">
        <v>261355</v>
      </c>
      <c r="F63" s="106">
        <v>1393593</v>
      </c>
      <c r="G63" s="106"/>
      <c r="H63" s="106">
        <v>1152</v>
      </c>
      <c r="I63" s="106">
        <v>77</v>
      </c>
      <c r="J63" s="107">
        <f t="shared" si="19"/>
        <v>2603845</v>
      </c>
      <c r="K63" s="108">
        <v>2979182</v>
      </c>
      <c r="L63" s="106">
        <v>1613058</v>
      </c>
      <c r="M63" s="106">
        <v>2683947</v>
      </c>
      <c r="N63" s="106">
        <v>64551</v>
      </c>
      <c r="O63" s="106">
        <v>84105</v>
      </c>
      <c r="P63" s="106">
        <v>4883</v>
      </c>
      <c r="Q63" s="106">
        <v>157482</v>
      </c>
      <c r="R63" s="106">
        <v>1328</v>
      </c>
      <c r="S63" s="106">
        <v>34185</v>
      </c>
      <c r="T63" s="106">
        <v>420</v>
      </c>
      <c r="U63" s="106"/>
      <c r="V63" s="106">
        <v>14387</v>
      </c>
      <c r="W63" s="107">
        <f t="shared" si="2"/>
        <v>7637528</v>
      </c>
      <c r="X63" s="106">
        <v>92988</v>
      </c>
      <c r="Y63" s="106">
        <v>14787</v>
      </c>
      <c r="Z63" s="106">
        <v>76607</v>
      </c>
      <c r="AA63" s="106"/>
      <c r="AB63" s="106"/>
      <c r="AC63" s="106"/>
      <c r="AD63" s="106"/>
      <c r="AE63" s="106"/>
      <c r="AF63" s="107">
        <f t="shared" si="18"/>
        <v>184382</v>
      </c>
      <c r="AG63" s="87">
        <f t="shared" si="16"/>
        <v>10425755</v>
      </c>
      <c r="AH63" s="22"/>
      <c r="AI63" s="20"/>
      <c r="AJ63" s="21" t="s">
        <v>17</v>
      </c>
      <c r="AK63" s="108">
        <f t="shared" si="3"/>
        <v>3072170</v>
      </c>
      <c r="AL63" s="106">
        <f t="shared" si="4"/>
        <v>1627845</v>
      </c>
      <c r="AM63" s="106">
        <f t="shared" si="5"/>
        <v>2760554</v>
      </c>
      <c r="AN63" s="106">
        <f t="shared" si="10"/>
        <v>64551</v>
      </c>
      <c r="AO63" s="106">
        <f t="shared" si="9"/>
        <v>84105</v>
      </c>
      <c r="AP63" s="106">
        <f t="shared" si="8"/>
        <v>4883</v>
      </c>
      <c r="AQ63" s="106">
        <f t="shared" si="11"/>
        <v>157482</v>
      </c>
      <c r="AR63" s="106">
        <f t="shared" si="17"/>
        <v>1328</v>
      </c>
      <c r="AS63" s="106">
        <f t="shared" si="14"/>
        <v>34185</v>
      </c>
      <c r="AT63" s="106">
        <f t="shared" si="20"/>
        <v>420</v>
      </c>
      <c r="AU63" s="106"/>
      <c r="AV63" s="106">
        <f t="shared" si="15"/>
        <v>14387</v>
      </c>
      <c r="AW63" s="107">
        <f t="shared" si="6"/>
        <v>7821910</v>
      </c>
      <c r="AX63" s="65"/>
    </row>
    <row r="64" spans="1:50" ht="13.2" x14ac:dyDescent="0.25">
      <c r="A64" s="9"/>
      <c r="B64" s="27"/>
      <c r="C64" s="21" t="s">
        <v>18</v>
      </c>
      <c r="D64" s="105">
        <v>763744</v>
      </c>
      <c r="E64" s="106">
        <v>228515</v>
      </c>
      <c r="F64" s="106">
        <v>1326602</v>
      </c>
      <c r="G64" s="106"/>
      <c r="H64" s="106">
        <v>1146</v>
      </c>
      <c r="I64" s="106">
        <v>82</v>
      </c>
      <c r="J64" s="107">
        <f t="shared" si="19"/>
        <v>2320089</v>
      </c>
      <c r="K64" s="108">
        <v>2731092</v>
      </c>
      <c r="L64" s="106">
        <v>1734279</v>
      </c>
      <c r="M64" s="106">
        <v>2731917</v>
      </c>
      <c r="N64" s="106">
        <v>69339</v>
      </c>
      <c r="O64" s="106">
        <v>86854</v>
      </c>
      <c r="P64" s="106">
        <v>5121</v>
      </c>
      <c r="Q64" s="106">
        <v>164169</v>
      </c>
      <c r="R64" s="106">
        <v>1514</v>
      </c>
      <c r="S64" s="106">
        <v>34574</v>
      </c>
      <c r="T64" s="106">
        <v>481</v>
      </c>
      <c r="U64" s="106"/>
      <c r="V64" s="106">
        <v>14108</v>
      </c>
      <c r="W64" s="107">
        <f t="shared" si="2"/>
        <v>7573448</v>
      </c>
      <c r="X64" s="106">
        <v>110501</v>
      </c>
      <c r="Y64" s="106">
        <v>24342</v>
      </c>
      <c r="Z64" s="106">
        <v>85600</v>
      </c>
      <c r="AA64" s="106"/>
      <c r="AB64" s="106"/>
      <c r="AC64" s="106"/>
      <c r="AD64" s="106"/>
      <c r="AE64" s="106"/>
      <c r="AF64" s="107">
        <f t="shared" si="18"/>
        <v>220443</v>
      </c>
      <c r="AG64" s="87">
        <f t="shared" si="16"/>
        <v>10113980</v>
      </c>
      <c r="AH64" s="22"/>
      <c r="AI64" s="27"/>
      <c r="AJ64" s="21" t="s">
        <v>18</v>
      </c>
      <c r="AK64" s="108">
        <f t="shared" si="3"/>
        <v>2841593</v>
      </c>
      <c r="AL64" s="106">
        <f t="shared" si="4"/>
        <v>1758621</v>
      </c>
      <c r="AM64" s="106">
        <f t="shared" si="5"/>
        <v>2817517</v>
      </c>
      <c r="AN64" s="106">
        <f t="shared" si="10"/>
        <v>69339</v>
      </c>
      <c r="AO64" s="106">
        <f t="shared" si="9"/>
        <v>86854</v>
      </c>
      <c r="AP64" s="106">
        <f t="shared" si="8"/>
        <v>5121</v>
      </c>
      <c r="AQ64" s="106">
        <f t="shared" si="11"/>
        <v>164169</v>
      </c>
      <c r="AR64" s="106">
        <f t="shared" si="17"/>
        <v>1514</v>
      </c>
      <c r="AS64" s="106">
        <f t="shared" si="14"/>
        <v>34574</v>
      </c>
      <c r="AT64" s="106">
        <f t="shared" si="20"/>
        <v>481</v>
      </c>
      <c r="AU64" s="106"/>
      <c r="AV64" s="106">
        <f t="shared" si="15"/>
        <v>14108</v>
      </c>
      <c r="AW64" s="107">
        <f t="shared" si="6"/>
        <v>7793891</v>
      </c>
      <c r="AX64" s="65"/>
    </row>
    <row r="65" spans="1:50" ht="13.2" x14ac:dyDescent="0.25">
      <c r="A65" s="9"/>
      <c r="B65" s="20"/>
      <c r="C65" s="21" t="s">
        <v>19</v>
      </c>
      <c r="D65" s="105">
        <v>667175</v>
      </c>
      <c r="E65" s="106">
        <v>195509</v>
      </c>
      <c r="F65" s="106">
        <v>1256880</v>
      </c>
      <c r="G65" s="106"/>
      <c r="H65" s="106">
        <v>1067</v>
      </c>
      <c r="I65" s="106">
        <v>93</v>
      </c>
      <c r="J65" s="107">
        <f t="shared" si="19"/>
        <v>2120724</v>
      </c>
      <c r="K65" s="108">
        <v>2821346</v>
      </c>
      <c r="L65" s="106">
        <v>1686214</v>
      </c>
      <c r="M65" s="106">
        <v>2781364</v>
      </c>
      <c r="N65" s="106">
        <v>73736</v>
      </c>
      <c r="O65" s="106">
        <v>89540</v>
      </c>
      <c r="P65" s="106">
        <v>5296</v>
      </c>
      <c r="Q65" s="106">
        <v>165126</v>
      </c>
      <c r="R65" s="106">
        <v>1888</v>
      </c>
      <c r="S65" s="106">
        <v>35423</v>
      </c>
      <c r="T65" s="106">
        <v>707</v>
      </c>
      <c r="U65" s="106"/>
      <c r="V65" s="106">
        <v>14755</v>
      </c>
      <c r="W65" s="107">
        <f t="shared" si="2"/>
        <v>7675395</v>
      </c>
      <c r="X65" s="106">
        <v>131148</v>
      </c>
      <c r="Y65" s="106">
        <v>38420</v>
      </c>
      <c r="Z65" s="106">
        <v>100598</v>
      </c>
      <c r="AA65" s="106"/>
      <c r="AB65" s="106"/>
      <c r="AC65" s="106"/>
      <c r="AD65" s="106"/>
      <c r="AE65" s="106"/>
      <c r="AF65" s="107">
        <f t="shared" si="18"/>
        <v>270166</v>
      </c>
      <c r="AG65" s="87">
        <f t="shared" si="16"/>
        <v>10066285</v>
      </c>
      <c r="AH65" s="22"/>
      <c r="AI65" s="20"/>
      <c r="AJ65" s="21" t="s">
        <v>19</v>
      </c>
      <c r="AK65" s="108">
        <f t="shared" si="3"/>
        <v>2952494</v>
      </c>
      <c r="AL65" s="106">
        <f t="shared" si="4"/>
        <v>1724634</v>
      </c>
      <c r="AM65" s="106">
        <f t="shared" si="5"/>
        <v>2881962</v>
      </c>
      <c r="AN65" s="106">
        <f t="shared" si="10"/>
        <v>73736</v>
      </c>
      <c r="AO65" s="106">
        <f t="shared" si="9"/>
        <v>89540</v>
      </c>
      <c r="AP65" s="106">
        <f t="shared" si="8"/>
        <v>5296</v>
      </c>
      <c r="AQ65" s="106">
        <f t="shared" si="11"/>
        <v>165126</v>
      </c>
      <c r="AR65" s="106">
        <f t="shared" si="17"/>
        <v>1888</v>
      </c>
      <c r="AS65" s="106">
        <f t="shared" si="14"/>
        <v>35423</v>
      </c>
      <c r="AT65" s="106">
        <f t="shared" si="20"/>
        <v>707</v>
      </c>
      <c r="AU65" s="106"/>
      <c r="AV65" s="106">
        <f t="shared" si="15"/>
        <v>14755</v>
      </c>
      <c r="AW65" s="107">
        <f t="shared" si="6"/>
        <v>7945561</v>
      </c>
      <c r="AX65" s="65"/>
    </row>
    <row r="66" spans="1:50" ht="13.2" x14ac:dyDescent="0.25">
      <c r="A66" s="9"/>
      <c r="B66" s="20"/>
      <c r="C66" s="21" t="s">
        <v>20</v>
      </c>
      <c r="D66" s="105">
        <v>762406</v>
      </c>
      <c r="E66" s="106">
        <v>253339</v>
      </c>
      <c r="F66" s="106">
        <v>1140485</v>
      </c>
      <c r="G66" s="106"/>
      <c r="H66" s="106">
        <v>1038</v>
      </c>
      <c r="I66" s="106">
        <v>93</v>
      </c>
      <c r="J66" s="107">
        <f t="shared" si="19"/>
        <v>2157361</v>
      </c>
      <c r="K66" s="108">
        <v>3055708</v>
      </c>
      <c r="L66" s="106">
        <v>1819594</v>
      </c>
      <c r="M66" s="106">
        <v>2839662</v>
      </c>
      <c r="N66" s="106">
        <v>77471</v>
      </c>
      <c r="O66" s="106">
        <v>91662</v>
      </c>
      <c r="P66" s="106">
        <v>5387</v>
      </c>
      <c r="Q66" s="106">
        <v>166249</v>
      </c>
      <c r="R66" s="106">
        <v>2322</v>
      </c>
      <c r="S66" s="106">
        <v>32545</v>
      </c>
      <c r="T66" s="106">
        <v>670</v>
      </c>
      <c r="U66" s="106"/>
      <c r="V66" s="106">
        <v>14462</v>
      </c>
      <c r="W66" s="107">
        <f t="shared" si="2"/>
        <v>8105732</v>
      </c>
      <c r="X66" s="106">
        <v>151021</v>
      </c>
      <c r="Y66" s="106">
        <v>51878</v>
      </c>
      <c r="Z66" s="106">
        <v>142497</v>
      </c>
      <c r="AA66" s="106"/>
      <c r="AB66" s="106"/>
      <c r="AC66" s="106"/>
      <c r="AD66" s="106"/>
      <c r="AE66" s="106"/>
      <c r="AF66" s="107">
        <f t="shared" si="18"/>
        <v>345396</v>
      </c>
      <c r="AG66" s="87">
        <f t="shared" si="16"/>
        <v>10608489</v>
      </c>
      <c r="AH66" s="22"/>
      <c r="AI66" s="20"/>
      <c r="AJ66" s="21" t="s">
        <v>20</v>
      </c>
      <c r="AK66" s="108">
        <f t="shared" si="3"/>
        <v>3206729</v>
      </c>
      <c r="AL66" s="106">
        <f t="shared" si="4"/>
        <v>1871472</v>
      </c>
      <c r="AM66" s="106">
        <f t="shared" si="5"/>
        <v>2982159</v>
      </c>
      <c r="AN66" s="106">
        <f t="shared" si="10"/>
        <v>77471</v>
      </c>
      <c r="AO66" s="106">
        <f t="shared" si="9"/>
        <v>91662</v>
      </c>
      <c r="AP66" s="106">
        <f t="shared" si="8"/>
        <v>5387</v>
      </c>
      <c r="AQ66" s="106">
        <f t="shared" si="11"/>
        <v>166249</v>
      </c>
      <c r="AR66" s="106">
        <f t="shared" si="17"/>
        <v>2322</v>
      </c>
      <c r="AS66" s="106">
        <f t="shared" si="14"/>
        <v>32545</v>
      </c>
      <c r="AT66" s="106">
        <f t="shared" si="20"/>
        <v>670</v>
      </c>
      <c r="AU66" s="106"/>
      <c r="AV66" s="106">
        <f t="shared" si="15"/>
        <v>14462</v>
      </c>
      <c r="AW66" s="107">
        <f t="shared" si="6"/>
        <v>8451128</v>
      </c>
      <c r="AX66" s="65"/>
    </row>
    <row r="67" spans="1:50" ht="13.2" x14ac:dyDescent="0.25">
      <c r="A67" s="9"/>
      <c r="B67" s="27"/>
      <c r="C67" s="21" t="s">
        <v>21</v>
      </c>
      <c r="D67" s="105">
        <v>736276</v>
      </c>
      <c r="E67" s="106">
        <v>231674</v>
      </c>
      <c r="F67" s="106">
        <v>1049570</v>
      </c>
      <c r="G67" s="106"/>
      <c r="H67" s="106">
        <v>944</v>
      </c>
      <c r="I67" s="106">
        <v>85</v>
      </c>
      <c r="J67" s="107">
        <f t="shared" si="19"/>
        <v>2018549</v>
      </c>
      <c r="K67" s="108">
        <v>3099718</v>
      </c>
      <c r="L67" s="106">
        <v>1835693</v>
      </c>
      <c r="M67" s="106">
        <v>2903447</v>
      </c>
      <c r="N67" s="106">
        <v>80745</v>
      </c>
      <c r="O67" s="106">
        <v>99434</v>
      </c>
      <c r="P67" s="106">
        <v>5781</v>
      </c>
      <c r="Q67" s="106">
        <v>167860</v>
      </c>
      <c r="R67" s="106">
        <v>2726</v>
      </c>
      <c r="S67" s="106">
        <v>35429</v>
      </c>
      <c r="T67" s="106">
        <v>603</v>
      </c>
      <c r="U67" s="106"/>
      <c r="V67" s="106">
        <v>14872</v>
      </c>
      <c r="W67" s="107">
        <f t="shared" si="2"/>
        <v>8246308</v>
      </c>
      <c r="X67" s="106">
        <v>186794</v>
      </c>
      <c r="Y67" s="106">
        <v>49081</v>
      </c>
      <c r="Z67" s="106">
        <v>165774</v>
      </c>
      <c r="AA67" s="106"/>
      <c r="AB67" s="106"/>
      <c r="AC67" s="106"/>
      <c r="AD67" s="106"/>
      <c r="AE67" s="106"/>
      <c r="AF67" s="107">
        <f t="shared" si="18"/>
        <v>401649</v>
      </c>
      <c r="AG67" s="87">
        <f t="shared" si="16"/>
        <v>10666506</v>
      </c>
      <c r="AH67" s="22"/>
      <c r="AI67" s="27"/>
      <c r="AJ67" s="21" t="s">
        <v>21</v>
      </c>
      <c r="AK67" s="108">
        <f t="shared" si="3"/>
        <v>3286512</v>
      </c>
      <c r="AL67" s="106">
        <f t="shared" si="4"/>
        <v>1884774</v>
      </c>
      <c r="AM67" s="106">
        <f t="shared" si="5"/>
        <v>3069221</v>
      </c>
      <c r="AN67" s="106">
        <f t="shared" si="10"/>
        <v>80745</v>
      </c>
      <c r="AO67" s="106">
        <f t="shared" si="9"/>
        <v>99434</v>
      </c>
      <c r="AP67" s="106">
        <f t="shared" si="8"/>
        <v>5781</v>
      </c>
      <c r="AQ67" s="106">
        <f t="shared" si="11"/>
        <v>167860</v>
      </c>
      <c r="AR67" s="106">
        <f t="shared" si="17"/>
        <v>2726</v>
      </c>
      <c r="AS67" s="106">
        <f t="shared" si="14"/>
        <v>35429</v>
      </c>
      <c r="AT67" s="106">
        <f t="shared" si="20"/>
        <v>603</v>
      </c>
      <c r="AU67" s="106"/>
      <c r="AV67" s="106">
        <f t="shared" si="15"/>
        <v>14872</v>
      </c>
      <c r="AW67" s="107">
        <f t="shared" si="6"/>
        <v>8647957</v>
      </c>
      <c r="AX67" s="65"/>
    </row>
    <row r="68" spans="1:50" ht="13.2" x14ac:dyDescent="0.25">
      <c r="A68" s="9"/>
      <c r="B68" s="20"/>
      <c r="C68" s="21" t="s">
        <v>22</v>
      </c>
      <c r="D68" s="105">
        <v>682633</v>
      </c>
      <c r="E68" s="106">
        <v>237656</v>
      </c>
      <c r="F68" s="106">
        <v>908712</v>
      </c>
      <c r="G68" s="106"/>
      <c r="H68" s="106">
        <v>914</v>
      </c>
      <c r="I68" s="106">
        <v>89</v>
      </c>
      <c r="J68" s="107">
        <f t="shared" si="19"/>
        <v>1830004</v>
      </c>
      <c r="K68" s="108">
        <v>3056849</v>
      </c>
      <c r="L68" s="106">
        <v>1958350</v>
      </c>
      <c r="M68" s="106">
        <v>2859367</v>
      </c>
      <c r="N68" s="106">
        <v>84099</v>
      </c>
      <c r="O68" s="106">
        <v>107567</v>
      </c>
      <c r="P68" s="106">
        <v>5877</v>
      </c>
      <c r="Q68" s="106">
        <v>161437</v>
      </c>
      <c r="R68" s="106">
        <v>2875</v>
      </c>
      <c r="S68" s="106">
        <v>34893</v>
      </c>
      <c r="T68" s="106">
        <v>527</v>
      </c>
      <c r="U68" s="106"/>
      <c r="V68" s="106">
        <v>14954</v>
      </c>
      <c r="W68" s="107">
        <f t="shared" si="2"/>
        <v>8286795</v>
      </c>
      <c r="X68" s="106">
        <v>209944</v>
      </c>
      <c r="Y68" s="106">
        <v>76182</v>
      </c>
      <c r="Z68" s="106">
        <v>214609</v>
      </c>
      <c r="AA68" s="106"/>
      <c r="AB68" s="106"/>
      <c r="AC68" s="106"/>
      <c r="AD68" s="106"/>
      <c r="AE68" s="106"/>
      <c r="AF68" s="107">
        <f t="shared" si="18"/>
        <v>500735</v>
      </c>
      <c r="AG68" s="87">
        <f t="shared" si="16"/>
        <v>10617534</v>
      </c>
      <c r="AH68" s="22"/>
      <c r="AI68" s="20"/>
      <c r="AJ68" s="21" t="s">
        <v>22</v>
      </c>
      <c r="AK68" s="108">
        <f t="shared" si="3"/>
        <v>3266793</v>
      </c>
      <c r="AL68" s="106">
        <f t="shared" si="4"/>
        <v>2034532</v>
      </c>
      <c r="AM68" s="106">
        <f t="shared" si="5"/>
        <v>3073976</v>
      </c>
      <c r="AN68" s="106">
        <f t="shared" si="10"/>
        <v>84099</v>
      </c>
      <c r="AO68" s="106">
        <f t="shared" si="9"/>
        <v>107567</v>
      </c>
      <c r="AP68" s="106">
        <f t="shared" si="8"/>
        <v>5877</v>
      </c>
      <c r="AQ68" s="106">
        <f t="shared" si="11"/>
        <v>161437</v>
      </c>
      <c r="AR68" s="106">
        <f t="shared" si="17"/>
        <v>2875</v>
      </c>
      <c r="AS68" s="106">
        <f t="shared" si="14"/>
        <v>34893</v>
      </c>
      <c r="AT68" s="106">
        <f t="shared" si="20"/>
        <v>527</v>
      </c>
      <c r="AU68" s="106"/>
      <c r="AV68" s="106">
        <f t="shared" si="15"/>
        <v>14954</v>
      </c>
      <c r="AW68" s="107">
        <f t="shared" si="6"/>
        <v>8787530</v>
      </c>
      <c r="AX68" s="65"/>
    </row>
    <row r="69" spans="1:50" ht="13.95" thickBot="1" x14ac:dyDescent="0.3">
      <c r="A69" s="9"/>
      <c r="B69" s="24"/>
      <c r="C69" s="25" t="s">
        <v>23</v>
      </c>
      <c r="D69" s="97">
        <v>643103</v>
      </c>
      <c r="E69" s="98">
        <v>255515</v>
      </c>
      <c r="F69" s="98">
        <v>844769</v>
      </c>
      <c r="G69" s="98"/>
      <c r="H69" s="98">
        <v>949</v>
      </c>
      <c r="I69" s="98">
        <v>88</v>
      </c>
      <c r="J69" s="99">
        <f t="shared" si="19"/>
        <v>1744424</v>
      </c>
      <c r="K69" s="100">
        <v>3228279</v>
      </c>
      <c r="L69" s="98">
        <v>2072635</v>
      </c>
      <c r="M69" s="98">
        <v>2875515</v>
      </c>
      <c r="N69" s="98">
        <v>87456</v>
      </c>
      <c r="O69" s="98">
        <v>116163</v>
      </c>
      <c r="P69" s="98">
        <v>6216</v>
      </c>
      <c r="Q69" s="98">
        <v>156848</v>
      </c>
      <c r="R69" s="98">
        <v>3439</v>
      </c>
      <c r="S69" s="98">
        <v>48431</v>
      </c>
      <c r="T69" s="98">
        <v>434</v>
      </c>
      <c r="U69" s="98"/>
      <c r="V69" s="98">
        <v>14897</v>
      </c>
      <c r="W69" s="99">
        <f t="shared" si="2"/>
        <v>8610313</v>
      </c>
      <c r="X69" s="98">
        <v>238989</v>
      </c>
      <c r="Y69" s="98">
        <v>76108</v>
      </c>
      <c r="Z69" s="98">
        <v>230313</v>
      </c>
      <c r="AA69" s="98"/>
      <c r="AB69" s="98"/>
      <c r="AC69" s="98"/>
      <c r="AD69" s="98"/>
      <c r="AE69" s="98"/>
      <c r="AF69" s="99">
        <f t="shared" si="18"/>
        <v>545410</v>
      </c>
      <c r="AG69" s="84">
        <f t="shared" si="16"/>
        <v>10900147</v>
      </c>
      <c r="AH69" s="22"/>
      <c r="AI69" s="24"/>
      <c r="AJ69" s="25" t="s">
        <v>23</v>
      </c>
      <c r="AK69" s="100">
        <f t="shared" si="3"/>
        <v>3467268</v>
      </c>
      <c r="AL69" s="98">
        <f t="shared" si="4"/>
        <v>2148743</v>
      </c>
      <c r="AM69" s="98">
        <f t="shared" si="5"/>
        <v>3105828</v>
      </c>
      <c r="AN69" s="98">
        <f t="shared" si="10"/>
        <v>87456</v>
      </c>
      <c r="AO69" s="98">
        <f t="shared" si="9"/>
        <v>116163</v>
      </c>
      <c r="AP69" s="98">
        <f t="shared" si="8"/>
        <v>6216</v>
      </c>
      <c r="AQ69" s="98">
        <f t="shared" si="11"/>
        <v>156848</v>
      </c>
      <c r="AR69" s="98">
        <f t="shared" si="17"/>
        <v>3439</v>
      </c>
      <c r="AS69" s="98">
        <f t="shared" si="14"/>
        <v>48431</v>
      </c>
      <c r="AT69" s="98">
        <f t="shared" si="20"/>
        <v>434</v>
      </c>
      <c r="AU69" s="98"/>
      <c r="AV69" s="98">
        <f t="shared" si="15"/>
        <v>14897</v>
      </c>
      <c r="AW69" s="99">
        <f t="shared" si="6"/>
        <v>9155723</v>
      </c>
      <c r="AX69" s="65"/>
    </row>
    <row r="70" spans="1:50" ht="13.2" x14ac:dyDescent="0.25">
      <c r="A70" s="9"/>
      <c r="B70" s="17">
        <v>2015</v>
      </c>
      <c r="C70" s="18" t="s">
        <v>12</v>
      </c>
      <c r="D70" s="101">
        <v>601217</v>
      </c>
      <c r="E70" s="102">
        <v>216428</v>
      </c>
      <c r="F70" s="102">
        <v>742854</v>
      </c>
      <c r="G70" s="102"/>
      <c r="H70" s="102">
        <v>744</v>
      </c>
      <c r="I70" s="102">
        <v>95</v>
      </c>
      <c r="J70" s="103">
        <f t="shared" si="19"/>
        <v>1561338</v>
      </c>
      <c r="K70" s="104">
        <v>3094453</v>
      </c>
      <c r="L70" s="102">
        <v>2151503</v>
      </c>
      <c r="M70" s="102">
        <v>2818562</v>
      </c>
      <c r="N70" s="102">
        <v>92413</v>
      </c>
      <c r="O70" s="102">
        <v>118420</v>
      </c>
      <c r="P70" s="102">
        <v>6438</v>
      </c>
      <c r="Q70" s="102">
        <v>133763</v>
      </c>
      <c r="R70" s="102">
        <v>2917</v>
      </c>
      <c r="S70" s="102">
        <v>45780</v>
      </c>
      <c r="T70" s="102">
        <v>400</v>
      </c>
      <c r="U70" s="102"/>
      <c r="V70" s="102">
        <v>14897</v>
      </c>
      <c r="W70" s="103">
        <f t="shared" si="2"/>
        <v>8479546</v>
      </c>
      <c r="X70" s="102">
        <v>270715</v>
      </c>
      <c r="Y70" s="102">
        <v>93968</v>
      </c>
      <c r="Z70" s="102">
        <v>266629</v>
      </c>
      <c r="AA70" s="102"/>
      <c r="AB70" s="102"/>
      <c r="AC70" s="102"/>
      <c r="AD70" s="102"/>
      <c r="AE70" s="102"/>
      <c r="AF70" s="103">
        <f t="shared" si="18"/>
        <v>631312</v>
      </c>
      <c r="AG70" s="90">
        <f t="shared" si="16"/>
        <v>10672196</v>
      </c>
      <c r="AH70" s="22"/>
      <c r="AI70" s="17">
        <v>2015</v>
      </c>
      <c r="AJ70" s="18" t="s">
        <v>12</v>
      </c>
      <c r="AK70" s="104">
        <f t="shared" si="3"/>
        <v>3365168</v>
      </c>
      <c r="AL70" s="102">
        <f t="shared" si="4"/>
        <v>2245471</v>
      </c>
      <c r="AM70" s="102">
        <f t="shared" si="5"/>
        <v>3085191</v>
      </c>
      <c r="AN70" s="102">
        <f t="shared" si="10"/>
        <v>92413</v>
      </c>
      <c r="AO70" s="102">
        <f t="shared" si="9"/>
        <v>118420</v>
      </c>
      <c r="AP70" s="102">
        <f t="shared" si="8"/>
        <v>6438</v>
      </c>
      <c r="AQ70" s="102">
        <f t="shared" si="11"/>
        <v>133763</v>
      </c>
      <c r="AR70" s="102">
        <f t="shared" si="17"/>
        <v>2917</v>
      </c>
      <c r="AS70" s="102">
        <f t="shared" si="14"/>
        <v>45780</v>
      </c>
      <c r="AT70" s="102">
        <f t="shared" si="20"/>
        <v>400</v>
      </c>
      <c r="AU70" s="102"/>
      <c r="AV70" s="102">
        <f t="shared" si="15"/>
        <v>14897</v>
      </c>
      <c r="AW70" s="103">
        <f t="shared" si="6"/>
        <v>9110858</v>
      </c>
      <c r="AX70" s="65"/>
    </row>
    <row r="71" spans="1:50" ht="13.2" x14ac:dyDescent="0.25">
      <c r="A71" s="9"/>
      <c r="B71" s="20"/>
      <c r="C71" s="21" t="s">
        <v>13</v>
      </c>
      <c r="D71" s="105">
        <v>569918</v>
      </c>
      <c r="E71" s="106">
        <v>208664</v>
      </c>
      <c r="F71" s="106">
        <v>677148</v>
      </c>
      <c r="G71" s="106"/>
      <c r="H71" s="106">
        <v>651</v>
      </c>
      <c r="I71" s="106">
        <v>88</v>
      </c>
      <c r="J71" s="107">
        <f t="shared" si="19"/>
        <v>1456469</v>
      </c>
      <c r="K71" s="108">
        <v>3039305</v>
      </c>
      <c r="L71" s="106">
        <v>2171130</v>
      </c>
      <c r="M71" s="106">
        <v>2922537</v>
      </c>
      <c r="N71" s="106">
        <v>95413</v>
      </c>
      <c r="O71" s="106">
        <v>121987</v>
      </c>
      <c r="P71" s="106">
        <v>6609</v>
      </c>
      <c r="Q71" s="106">
        <v>131010</v>
      </c>
      <c r="R71" s="106">
        <v>2915</v>
      </c>
      <c r="S71" s="106">
        <v>46663</v>
      </c>
      <c r="T71" s="106">
        <v>520</v>
      </c>
      <c r="U71" s="106"/>
      <c r="V71" s="106">
        <v>16330</v>
      </c>
      <c r="W71" s="107">
        <f t="shared" si="2"/>
        <v>8554419</v>
      </c>
      <c r="X71" s="106">
        <v>300800</v>
      </c>
      <c r="Y71" s="106">
        <v>105071</v>
      </c>
      <c r="Z71" s="106">
        <v>287565</v>
      </c>
      <c r="AA71" s="106"/>
      <c r="AB71" s="106"/>
      <c r="AC71" s="106"/>
      <c r="AD71" s="106"/>
      <c r="AE71" s="106"/>
      <c r="AF71" s="107">
        <f t="shared" si="18"/>
        <v>693436</v>
      </c>
      <c r="AG71" s="87">
        <f t="shared" si="16"/>
        <v>10704324</v>
      </c>
      <c r="AH71" s="22"/>
      <c r="AI71" s="20"/>
      <c r="AJ71" s="21" t="s">
        <v>13</v>
      </c>
      <c r="AK71" s="108">
        <f t="shared" si="3"/>
        <v>3340105</v>
      </c>
      <c r="AL71" s="106">
        <f t="shared" si="4"/>
        <v>2276201</v>
      </c>
      <c r="AM71" s="106">
        <f t="shared" si="5"/>
        <v>3210102</v>
      </c>
      <c r="AN71" s="106">
        <f t="shared" si="10"/>
        <v>95413</v>
      </c>
      <c r="AO71" s="106">
        <f t="shared" si="9"/>
        <v>121987</v>
      </c>
      <c r="AP71" s="106">
        <f t="shared" si="8"/>
        <v>6609</v>
      </c>
      <c r="AQ71" s="106">
        <f t="shared" si="11"/>
        <v>131010</v>
      </c>
      <c r="AR71" s="106">
        <f t="shared" si="17"/>
        <v>2915</v>
      </c>
      <c r="AS71" s="106">
        <f t="shared" si="14"/>
        <v>46663</v>
      </c>
      <c r="AT71" s="106">
        <f t="shared" si="20"/>
        <v>520</v>
      </c>
      <c r="AU71" s="106"/>
      <c r="AV71" s="106">
        <f t="shared" si="15"/>
        <v>16330</v>
      </c>
      <c r="AW71" s="107">
        <f t="shared" si="6"/>
        <v>9247855</v>
      </c>
      <c r="AX71" s="65"/>
    </row>
    <row r="72" spans="1:50" ht="13.2" x14ac:dyDescent="0.25">
      <c r="A72" s="9"/>
      <c r="B72" s="20"/>
      <c r="C72" s="21" t="s">
        <v>14</v>
      </c>
      <c r="D72" s="105">
        <v>583025</v>
      </c>
      <c r="E72" s="106">
        <v>207003</v>
      </c>
      <c r="F72" s="106">
        <v>595240</v>
      </c>
      <c r="G72" s="106"/>
      <c r="H72" s="106">
        <v>643</v>
      </c>
      <c r="I72" s="106">
        <v>94</v>
      </c>
      <c r="J72" s="107">
        <f t="shared" si="19"/>
        <v>1386005</v>
      </c>
      <c r="K72" s="108">
        <v>3099451</v>
      </c>
      <c r="L72" s="106">
        <v>2313910</v>
      </c>
      <c r="M72" s="106">
        <v>2749125</v>
      </c>
      <c r="N72" s="106">
        <v>100508</v>
      </c>
      <c r="O72" s="106">
        <v>125370</v>
      </c>
      <c r="P72" s="106">
        <v>6742</v>
      </c>
      <c r="Q72" s="106">
        <v>131296</v>
      </c>
      <c r="R72" s="106">
        <v>2717</v>
      </c>
      <c r="S72" s="106">
        <v>47166</v>
      </c>
      <c r="T72" s="106">
        <v>486</v>
      </c>
      <c r="U72" s="106"/>
      <c r="V72" s="106">
        <v>19047</v>
      </c>
      <c r="W72" s="107">
        <f t="shared" si="2"/>
        <v>8595818</v>
      </c>
      <c r="X72" s="106">
        <v>332818</v>
      </c>
      <c r="Y72" s="106">
        <v>111661</v>
      </c>
      <c r="Z72" s="106">
        <v>443573</v>
      </c>
      <c r="AA72" s="106"/>
      <c r="AB72" s="106"/>
      <c r="AC72" s="106"/>
      <c r="AD72" s="106"/>
      <c r="AE72" s="106"/>
      <c r="AF72" s="107">
        <f t="shared" si="18"/>
        <v>888052</v>
      </c>
      <c r="AG72" s="87">
        <f t="shared" si="16"/>
        <v>10869875</v>
      </c>
      <c r="AH72" s="22"/>
      <c r="AI72" s="20"/>
      <c r="AJ72" s="21" t="s">
        <v>14</v>
      </c>
      <c r="AK72" s="108">
        <f t="shared" si="3"/>
        <v>3432269</v>
      </c>
      <c r="AL72" s="106">
        <f t="shared" si="4"/>
        <v>2425571</v>
      </c>
      <c r="AM72" s="106">
        <f t="shared" si="5"/>
        <v>3192698</v>
      </c>
      <c r="AN72" s="106">
        <f t="shared" si="10"/>
        <v>100508</v>
      </c>
      <c r="AO72" s="106">
        <f t="shared" si="9"/>
        <v>125370</v>
      </c>
      <c r="AP72" s="106">
        <f t="shared" si="8"/>
        <v>6742</v>
      </c>
      <c r="AQ72" s="106">
        <f t="shared" si="11"/>
        <v>131296</v>
      </c>
      <c r="AR72" s="106">
        <f t="shared" si="17"/>
        <v>2717</v>
      </c>
      <c r="AS72" s="106">
        <f t="shared" si="14"/>
        <v>47166</v>
      </c>
      <c r="AT72" s="106">
        <f t="shared" si="20"/>
        <v>486</v>
      </c>
      <c r="AU72" s="106"/>
      <c r="AV72" s="106">
        <f t="shared" si="15"/>
        <v>19047</v>
      </c>
      <c r="AW72" s="107">
        <f t="shared" si="6"/>
        <v>9483870</v>
      </c>
      <c r="AX72" s="65"/>
    </row>
    <row r="73" spans="1:50" ht="13.2" x14ac:dyDescent="0.25">
      <c r="A73" s="9"/>
      <c r="B73" s="27"/>
      <c r="C73" s="21" t="s">
        <v>15</v>
      </c>
      <c r="D73" s="105">
        <v>577795</v>
      </c>
      <c r="E73" s="106">
        <v>214906</v>
      </c>
      <c r="F73" s="106">
        <v>529773</v>
      </c>
      <c r="G73" s="106"/>
      <c r="H73" s="106">
        <v>596</v>
      </c>
      <c r="I73" s="106">
        <v>95</v>
      </c>
      <c r="J73" s="107">
        <f t="shared" ref="J73:J84" si="21">SUM(D73:I73)</f>
        <v>1323165</v>
      </c>
      <c r="K73" s="108">
        <v>3113690</v>
      </c>
      <c r="L73" s="106">
        <v>2395924</v>
      </c>
      <c r="M73" s="106">
        <v>2731943</v>
      </c>
      <c r="N73" s="106">
        <v>103019</v>
      </c>
      <c r="O73" s="106">
        <v>127192</v>
      </c>
      <c r="P73" s="106">
        <v>6798</v>
      </c>
      <c r="Q73" s="106">
        <v>133465</v>
      </c>
      <c r="R73" s="106">
        <v>1946</v>
      </c>
      <c r="S73" s="106">
        <v>44282</v>
      </c>
      <c r="T73" s="106">
        <v>453</v>
      </c>
      <c r="U73" s="106"/>
      <c r="V73" s="106">
        <v>21286</v>
      </c>
      <c r="W73" s="107">
        <f t="shared" si="2"/>
        <v>8679998</v>
      </c>
      <c r="X73" s="106">
        <v>398553</v>
      </c>
      <c r="Y73" s="106">
        <v>120125</v>
      </c>
      <c r="Z73" s="106">
        <v>439616</v>
      </c>
      <c r="AA73" s="106"/>
      <c r="AB73" s="106"/>
      <c r="AC73" s="106"/>
      <c r="AD73" s="106"/>
      <c r="AE73" s="106"/>
      <c r="AF73" s="107">
        <f t="shared" si="18"/>
        <v>958294</v>
      </c>
      <c r="AG73" s="87">
        <f t="shared" si="16"/>
        <v>10961457</v>
      </c>
      <c r="AH73" s="22"/>
      <c r="AI73" s="27"/>
      <c r="AJ73" s="21" t="s">
        <v>15</v>
      </c>
      <c r="AK73" s="108">
        <f t="shared" si="3"/>
        <v>3512243</v>
      </c>
      <c r="AL73" s="106">
        <f t="shared" si="4"/>
        <v>2516049</v>
      </c>
      <c r="AM73" s="106">
        <f t="shared" si="5"/>
        <v>3171559</v>
      </c>
      <c r="AN73" s="106">
        <f t="shared" si="10"/>
        <v>103019</v>
      </c>
      <c r="AO73" s="106">
        <f t="shared" si="9"/>
        <v>127192</v>
      </c>
      <c r="AP73" s="106">
        <f t="shared" si="8"/>
        <v>6798</v>
      </c>
      <c r="AQ73" s="106">
        <f t="shared" si="11"/>
        <v>133465</v>
      </c>
      <c r="AR73" s="106">
        <f t="shared" si="17"/>
        <v>1946</v>
      </c>
      <c r="AS73" s="106">
        <f t="shared" si="14"/>
        <v>44282</v>
      </c>
      <c r="AT73" s="106">
        <f t="shared" si="20"/>
        <v>453</v>
      </c>
      <c r="AU73" s="106"/>
      <c r="AV73" s="106">
        <f t="shared" si="15"/>
        <v>21286</v>
      </c>
      <c r="AW73" s="107">
        <f t="shared" si="6"/>
        <v>9638292</v>
      </c>
      <c r="AX73" s="65"/>
    </row>
    <row r="74" spans="1:50" ht="13.2" x14ac:dyDescent="0.25">
      <c r="A74" s="9"/>
      <c r="B74" s="20"/>
      <c r="C74" s="21" t="s">
        <v>16</v>
      </c>
      <c r="D74" s="105">
        <v>594310</v>
      </c>
      <c r="E74" s="106">
        <v>198153</v>
      </c>
      <c r="F74" s="106">
        <v>468996</v>
      </c>
      <c r="G74" s="106"/>
      <c r="H74" s="106">
        <v>550</v>
      </c>
      <c r="I74" s="106">
        <v>102</v>
      </c>
      <c r="J74" s="107">
        <f t="shared" si="21"/>
        <v>1262111</v>
      </c>
      <c r="K74" s="108">
        <v>3202695</v>
      </c>
      <c r="L74" s="106">
        <v>2388727</v>
      </c>
      <c r="M74" s="106">
        <v>2671182</v>
      </c>
      <c r="N74" s="106">
        <v>107216</v>
      </c>
      <c r="O74" s="106">
        <v>128789</v>
      </c>
      <c r="P74" s="106">
        <v>6891</v>
      </c>
      <c r="Q74" s="106">
        <v>142596</v>
      </c>
      <c r="R74" s="106">
        <v>2098</v>
      </c>
      <c r="S74" s="106">
        <v>54101</v>
      </c>
      <c r="T74" s="106">
        <v>426</v>
      </c>
      <c r="U74" s="106"/>
      <c r="V74" s="106">
        <v>22218</v>
      </c>
      <c r="W74" s="107">
        <f t="shared" ref="W74:W90" si="22">SUM(K74:V74)</f>
        <v>8726939</v>
      </c>
      <c r="X74" s="106">
        <v>409519</v>
      </c>
      <c r="Y74" s="106">
        <v>131510</v>
      </c>
      <c r="Z74" s="106">
        <v>485838</v>
      </c>
      <c r="AA74" s="106"/>
      <c r="AB74" s="106"/>
      <c r="AC74" s="106"/>
      <c r="AD74" s="106"/>
      <c r="AE74" s="106"/>
      <c r="AF74" s="107">
        <f t="shared" si="18"/>
        <v>1026867</v>
      </c>
      <c r="AG74" s="87">
        <f t="shared" si="16"/>
        <v>11015917</v>
      </c>
      <c r="AH74" s="22"/>
      <c r="AI74" s="20"/>
      <c r="AJ74" s="21" t="s">
        <v>16</v>
      </c>
      <c r="AK74" s="108">
        <f t="shared" ref="AK74:AK84" si="23">+K74+X74</f>
        <v>3612214</v>
      </c>
      <c r="AL74" s="106">
        <f t="shared" ref="AL74:AL84" si="24">+L74+Y74</f>
        <v>2520237</v>
      </c>
      <c r="AM74" s="106">
        <f t="shared" ref="AM74:AM84" si="25">+M74+Z74</f>
        <v>3157020</v>
      </c>
      <c r="AN74" s="106">
        <f t="shared" ref="AN74:AN84" si="26">+N74+AB74</f>
        <v>107216</v>
      </c>
      <c r="AO74" s="106">
        <f t="shared" ref="AO74:AO84" si="27">+O74</f>
        <v>128789</v>
      </c>
      <c r="AP74" s="106">
        <f t="shared" ref="AP74:AP84" si="28">+P74</f>
        <v>6891</v>
      </c>
      <c r="AQ74" s="106">
        <f t="shared" si="11"/>
        <v>142596</v>
      </c>
      <c r="AR74" s="106">
        <f t="shared" ref="AR74:AR84" si="29">+R74</f>
        <v>2098</v>
      </c>
      <c r="AS74" s="106">
        <f t="shared" ref="AS74:AS84" si="30">+S74</f>
        <v>54101</v>
      </c>
      <c r="AT74" s="106">
        <f t="shared" ref="AT74:AT79" si="31">+T74</f>
        <v>426</v>
      </c>
      <c r="AU74" s="106"/>
      <c r="AV74" s="106">
        <f t="shared" ref="AV74:AV84" si="32">+V74</f>
        <v>22218</v>
      </c>
      <c r="AW74" s="107">
        <f t="shared" ref="AW74:AW90" si="33">SUM(AK74:AV74)</f>
        <v>9753806</v>
      </c>
      <c r="AX74" s="65"/>
    </row>
    <row r="75" spans="1:50" ht="13.2" x14ac:dyDescent="0.25">
      <c r="A75" s="9"/>
      <c r="B75" s="20"/>
      <c r="C75" s="21" t="s">
        <v>17</v>
      </c>
      <c r="D75" s="105">
        <v>566745</v>
      </c>
      <c r="E75" s="106">
        <v>159266</v>
      </c>
      <c r="F75" s="106">
        <v>387314</v>
      </c>
      <c r="G75" s="106"/>
      <c r="H75" s="106">
        <v>519</v>
      </c>
      <c r="I75" s="106">
        <v>95</v>
      </c>
      <c r="J75" s="107">
        <f t="shared" si="21"/>
        <v>1113939</v>
      </c>
      <c r="K75" s="108">
        <v>3093164</v>
      </c>
      <c r="L75" s="106">
        <v>2333636</v>
      </c>
      <c r="M75" s="106">
        <v>2608902</v>
      </c>
      <c r="N75" s="106">
        <v>109588</v>
      </c>
      <c r="O75" s="106">
        <v>132759</v>
      </c>
      <c r="P75" s="106">
        <v>7191</v>
      </c>
      <c r="Q75" s="106">
        <v>146658</v>
      </c>
      <c r="R75" s="106">
        <v>1881</v>
      </c>
      <c r="S75" s="106">
        <v>44334</v>
      </c>
      <c r="T75" s="106">
        <v>373</v>
      </c>
      <c r="U75" s="106"/>
      <c r="V75" s="106">
        <v>23241</v>
      </c>
      <c r="W75" s="107">
        <f t="shared" si="22"/>
        <v>8501727</v>
      </c>
      <c r="X75" s="106">
        <v>442789</v>
      </c>
      <c r="Y75" s="106">
        <v>143338</v>
      </c>
      <c r="Z75" s="106">
        <v>516612</v>
      </c>
      <c r="AA75" s="106"/>
      <c r="AB75" s="106"/>
      <c r="AC75" s="106"/>
      <c r="AD75" s="106"/>
      <c r="AE75" s="106"/>
      <c r="AF75" s="107">
        <f t="shared" si="18"/>
        <v>1102739</v>
      </c>
      <c r="AG75" s="87">
        <f t="shared" si="16"/>
        <v>10718405</v>
      </c>
      <c r="AH75" s="22"/>
      <c r="AI75" s="20"/>
      <c r="AJ75" s="21" t="s">
        <v>17</v>
      </c>
      <c r="AK75" s="108">
        <f t="shared" si="23"/>
        <v>3535953</v>
      </c>
      <c r="AL75" s="106">
        <f t="shared" si="24"/>
        <v>2476974</v>
      </c>
      <c r="AM75" s="106">
        <f t="shared" si="25"/>
        <v>3125514</v>
      </c>
      <c r="AN75" s="106">
        <f t="shared" si="26"/>
        <v>109588</v>
      </c>
      <c r="AO75" s="106">
        <f t="shared" si="27"/>
        <v>132759</v>
      </c>
      <c r="AP75" s="106">
        <f t="shared" si="28"/>
        <v>7191</v>
      </c>
      <c r="AQ75" s="106">
        <f t="shared" si="11"/>
        <v>146658</v>
      </c>
      <c r="AR75" s="106">
        <f t="shared" si="29"/>
        <v>1881</v>
      </c>
      <c r="AS75" s="106">
        <f t="shared" si="30"/>
        <v>44334</v>
      </c>
      <c r="AT75" s="106">
        <f t="shared" si="31"/>
        <v>373</v>
      </c>
      <c r="AU75" s="106"/>
      <c r="AV75" s="106">
        <f t="shared" si="32"/>
        <v>23241</v>
      </c>
      <c r="AW75" s="107">
        <f t="shared" si="33"/>
        <v>9604466</v>
      </c>
      <c r="AX75" s="65"/>
    </row>
    <row r="76" spans="1:50" ht="13.2" x14ac:dyDescent="0.25">
      <c r="A76" s="9"/>
      <c r="B76" s="27"/>
      <c r="C76" s="21" t="s">
        <v>18</v>
      </c>
      <c r="D76" s="105">
        <v>561314</v>
      </c>
      <c r="E76" s="106">
        <v>178661</v>
      </c>
      <c r="F76" s="106">
        <v>329543</v>
      </c>
      <c r="G76" s="106"/>
      <c r="H76" s="106">
        <v>527</v>
      </c>
      <c r="I76" s="106">
        <v>100</v>
      </c>
      <c r="J76" s="107">
        <f t="shared" si="21"/>
        <v>1070145</v>
      </c>
      <c r="K76" s="108">
        <v>3062691</v>
      </c>
      <c r="L76" s="106">
        <v>2473766</v>
      </c>
      <c r="M76" s="106">
        <v>2713552</v>
      </c>
      <c r="N76" s="106">
        <v>113743</v>
      </c>
      <c r="O76" s="106">
        <v>140009</v>
      </c>
      <c r="P76" s="106">
        <v>7471</v>
      </c>
      <c r="Q76" s="106">
        <v>186172</v>
      </c>
      <c r="R76" s="106">
        <v>1741</v>
      </c>
      <c r="S76" s="106">
        <v>45464</v>
      </c>
      <c r="T76" s="106">
        <v>348</v>
      </c>
      <c r="U76" s="106">
        <v>2753</v>
      </c>
      <c r="V76" s="106">
        <v>23660</v>
      </c>
      <c r="W76" s="107">
        <f t="shared" si="22"/>
        <v>8771370</v>
      </c>
      <c r="X76" s="106">
        <v>471295</v>
      </c>
      <c r="Y76" s="106">
        <v>162103</v>
      </c>
      <c r="Z76" s="106">
        <v>548194</v>
      </c>
      <c r="AA76" s="106"/>
      <c r="AB76" s="106"/>
      <c r="AC76" s="106"/>
      <c r="AD76" s="106"/>
      <c r="AE76" s="106"/>
      <c r="AF76" s="107">
        <f t="shared" si="18"/>
        <v>1181592</v>
      </c>
      <c r="AG76" s="87">
        <f t="shared" ref="AG76:AG84" si="34">+J76+W76+AF76</f>
        <v>11023107</v>
      </c>
      <c r="AH76" s="22"/>
      <c r="AI76" s="27"/>
      <c r="AJ76" s="21" t="s">
        <v>18</v>
      </c>
      <c r="AK76" s="108">
        <f t="shared" si="23"/>
        <v>3533986</v>
      </c>
      <c r="AL76" s="106">
        <f t="shared" si="24"/>
        <v>2635869</v>
      </c>
      <c r="AM76" s="106">
        <f t="shared" si="25"/>
        <v>3261746</v>
      </c>
      <c r="AN76" s="106">
        <f t="shared" si="26"/>
        <v>113743</v>
      </c>
      <c r="AO76" s="106">
        <f t="shared" si="27"/>
        <v>140009</v>
      </c>
      <c r="AP76" s="106">
        <f t="shared" si="28"/>
        <v>7471</v>
      </c>
      <c r="AQ76" s="106">
        <f t="shared" si="11"/>
        <v>186172</v>
      </c>
      <c r="AR76" s="106">
        <f t="shared" si="29"/>
        <v>1741</v>
      </c>
      <c r="AS76" s="106">
        <f t="shared" si="30"/>
        <v>45464</v>
      </c>
      <c r="AT76" s="106">
        <f t="shared" si="31"/>
        <v>348</v>
      </c>
      <c r="AU76" s="106">
        <f t="shared" ref="AU76:AU84" si="35">+U76</f>
        <v>2753</v>
      </c>
      <c r="AV76" s="106">
        <f t="shared" si="32"/>
        <v>23660</v>
      </c>
      <c r="AW76" s="107">
        <f t="shared" si="33"/>
        <v>9952962</v>
      </c>
      <c r="AX76" s="65"/>
    </row>
    <row r="77" spans="1:50" ht="13.2" x14ac:dyDescent="0.25">
      <c r="A77" s="9"/>
      <c r="B77" s="20"/>
      <c r="C77" s="21" t="s">
        <v>19</v>
      </c>
      <c r="D77" s="105">
        <v>654939</v>
      </c>
      <c r="E77" s="106">
        <v>178620</v>
      </c>
      <c r="F77" s="106">
        <v>304823</v>
      </c>
      <c r="G77" s="106"/>
      <c r="H77" s="106">
        <v>266</v>
      </c>
      <c r="I77" s="106">
        <v>98</v>
      </c>
      <c r="J77" s="107">
        <f t="shared" si="21"/>
        <v>1138746</v>
      </c>
      <c r="K77" s="108">
        <v>2843034</v>
      </c>
      <c r="L77" s="106">
        <v>2506094</v>
      </c>
      <c r="M77" s="106">
        <v>2710002</v>
      </c>
      <c r="N77" s="106">
        <v>103596</v>
      </c>
      <c r="O77" s="106">
        <v>150154</v>
      </c>
      <c r="P77" s="106">
        <v>7635</v>
      </c>
      <c r="Q77" s="106">
        <v>219768</v>
      </c>
      <c r="R77" s="106">
        <v>1421</v>
      </c>
      <c r="S77" s="106">
        <v>47471</v>
      </c>
      <c r="T77" s="106">
        <v>325</v>
      </c>
      <c r="U77" s="106">
        <v>3504</v>
      </c>
      <c r="V77" s="106">
        <v>23077</v>
      </c>
      <c r="W77" s="107">
        <f t="shared" si="22"/>
        <v>8616081</v>
      </c>
      <c r="X77" s="106">
        <v>555868</v>
      </c>
      <c r="Y77" s="106">
        <v>170005</v>
      </c>
      <c r="Z77" s="106">
        <v>578357</v>
      </c>
      <c r="AA77" s="106"/>
      <c r="AB77" s="106">
        <v>13758</v>
      </c>
      <c r="AC77" s="106"/>
      <c r="AD77" s="106"/>
      <c r="AE77" s="106"/>
      <c r="AF77" s="107">
        <f t="shared" si="18"/>
        <v>1317988</v>
      </c>
      <c r="AG77" s="87">
        <f t="shared" si="34"/>
        <v>11072815</v>
      </c>
      <c r="AH77" s="22"/>
      <c r="AI77" s="20"/>
      <c r="AJ77" s="21" t="s">
        <v>19</v>
      </c>
      <c r="AK77" s="108">
        <f t="shared" si="23"/>
        <v>3398902</v>
      </c>
      <c r="AL77" s="106">
        <f t="shared" si="24"/>
        <v>2676099</v>
      </c>
      <c r="AM77" s="106">
        <f t="shared" si="25"/>
        <v>3288359</v>
      </c>
      <c r="AN77" s="106">
        <f t="shared" si="26"/>
        <v>117354</v>
      </c>
      <c r="AO77" s="106">
        <f t="shared" si="27"/>
        <v>150154</v>
      </c>
      <c r="AP77" s="106">
        <f t="shared" si="28"/>
        <v>7635</v>
      </c>
      <c r="AQ77" s="106">
        <f t="shared" si="11"/>
        <v>219768</v>
      </c>
      <c r="AR77" s="106">
        <f t="shared" si="29"/>
        <v>1421</v>
      </c>
      <c r="AS77" s="106">
        <f t="shared" si="30"/>
        <v>47471</v>
      </c>
      <c r="AT77" s="106">
        <f t="shared" si="31"/>
        <v>325</v>
      </c>
      <c r="AU77" s="106">
        <f t="shared" si="35"/>
        <v>3504</v>
      </c>
      <c r="AV77" s="106">
        <f t="shared" si="32"/>
        <v>23077</v>
      </c>
      <c r="AW77" s="107">
        <f t="shared" si="33"/>
        <v>9934069</v>
      </c>
      <c r="AX77" s="65"/>
    </row>
    <row r="78" spans="1:50" ht="13.2" x14ac:dyDescent="0.25">
      <c r="A78" s="9"/>
      <c r="B78" s="20"/>
      <c r="C78" s="21" t="s">
        <v>20</v>
      </c>
      <c r="D78" s="105">
        <v>670450</v>
      </c>
      <c r="E78" s="106">
        <v>170824</v>
      </c>
      <c r="F78" s="106">
        <v>239690</v>
      </c>
      <c r="G78" s="106"/>
      <c r="H78" s="106">
        <v>262</v>
      </c>
      <c r="I78" s="106">
        <v>92</v>
      </c>
      <c r="J78" s="107">
        <f t="shared" si="21"/>
        <v>1081318</v>
      </c>
      <c r="K78" s="108">
        <v>2910399</v>
      </c>
      <c r="L78" s="106">
        <v>2501618</v>
      </c>
      <c r="M78" s="106">
        <v>2702266</v>
      </c>
      <c r="N78" s="106">
        <v>102444</v>
      </c>
      <c r="O78" s="106">
        <v>156723</v>
      </c>
      <c r="P78" s="106">
        <v>7690</v>
      </c>
      <c r="Q78" s="106">
        <v>226966</v>
      </c>
      <c r="R78" s="106">
        <v>1272</v>
      </c>
      <c r="S78" s="106">
        <v>48201</v>
      </c>
      <c r="T78" s="106">
        <v>290</v>
      </c>
      <c r="U78" s="106">
        <v>4142</v>
      </c>
      <c r="V78" s="106">
        <v>23586</v>
      </c>
      <c r="W78" s="107">
        <f t="shared" si="22"/>
        <v>8685597</v>
      </c>
      <c r="X78" s="106">
        <v>643366</v>
      </c>
      <c r="Y78" s="106">
        <v>188639</v>
      </c>
      <c r="Z78" s="106">
        <v>640675</v>
      </c>
      <c r="AA78" s="106"/>
      <c r="AB78" s="106">
        <v>13600</v>
      </c>
      <c r="AC78" s="106"/>
      <c r="AD78" s="106"/>
      <c r="AE78" s="106"/>
      <c r="AF78" s="107">
        <f t="shared" si="18"/>
        <v>1486280</v>
      </c>
      <c r="AG78" s="87">
        <f t="shared" si="34"/>
        <v>11253195</v>
      </c>
      <c r="AH78" s="22"/>
      <c r="AI78" s="20"/>
      <c r="AJ78" s="21" t="s">
        <v>20</v>
      </c>
      <c r="AK78" s="108">
        <f t="shared" si="23"/>
        <v>3553765</v>
      </c>
      <c r="AL78" s="106">
        <f t="shared" si="24"/>
        <v>2690257</v>
      </c>
      <c r="AM78" s="106">
        <f t="shared" si="25"/>
        <v>3342941</v>
      </c>
      <c r="AN78" s="106">
        <f t="shared" si="26"/>
        <v>116044</v>
      </c>
      <c r="AO78" s="106">
        <f t="shared" si="27"/>
        <v>156723</v>
      </c>
      <c r="AP78" s="106">
        <f t="shared" si="28"/>
        <v>7690</v>
      </c>
      <c r="AQ78" s="106">
        <f t="shared" si="11"/>
        <v>226966</v>
      </c>
      <c r="AR78" s="106">
        <f t="shared" si="29"/>
        <v>1272</v>
      </c>
      <c r="AS78" s="106">
        <f t="shared" si="30"/>
        <v>48201</v>
      </c>
      <c r="AT78" s="106">
        <f t="shared" si="31"/>
        <v>290</v>
      </c>
      <c r="AU78" s="106">
        <f t="shared" si="35"/>
        <v>4142</v>
      </c>
      <c r="AV78" s="106">
        <f t="shared" si="32"/>
        <v>23586</v>
      </c>
      <c r="AW78" s="107">
        <f t="shared" si="33"/>
        <v>10171877</v>
      </c>
      <c r="AX78" s="65"/>
    </row>
    <row r="79" spans="1:50" ht="13.2" x14ac:dyDescent="0.25">
      <c r="A79" s="9"/>
      <c r="B79" s="27"/>
      <c r="C79" s="21" t="s">
        <v>21</v>
      </c>
      <c r="D79" s="105">
        <v>510517</v>
      </c>
      <c r="E79" s="106">
        <v>165797</v>
      </c>
      <c r="F79" s="106">
        <v>188054</v>
      </c>
      <c r="G79" s="106"/>
      <c r="H79" s="106">
        <v>452</v>
      </c>
      <c r="I79" s="106">
        <v>100</v>
      </c>
      <c r="J79" s="107">
        <f t="shared" si="21"/>
        <v>864920</v>
      </c>
      <c r="K79" s="108">
        <v>2929217</v>
      </c>
      <c r="L79" s="106">
        <v>2494304</v>
      </c>
      <c r="M79" s="106">
        <v>2466703</v>
      </c>
      <c r="N79" s="106">
        <v>47692</v>
      </c>
      <c r="O79" s="106">
        <v>159177</v>
      </c>
      <c r="P79" s="106">
        <v>7926</v>
      </c>
      <c r="Q79" s="106">
        <v>294139</v>
      </c>
      <c r="R79" s="106">
        <v>1272</v>
      </c>
      <c r="S79" s="106">
        <v>48270</v>
      </c>
      <c r="T79" s="106">
        <v>274</v>
      </c>
      <c r="U79" s="106">
        <v>5647</v>
      </c>
      <c r="V79" s="106">
        <v>24885</v>
      </c>
      <c r="W79" s="107">
        <f t="shared" si="22"/>
        <v>8479506</v>
      </c>
      <c r="X79" s="106">
        <v>649197</v>
      </c>
      <c r="Y79" s="106">
        <v>240538</v>
      </c>
      <c r="Z79" s="106">
        <v>849894</v>
      </c>
      <c r="AA79" s="106"/>
      <c r="AB79" s="106">
        <v>67537</v>
      </c>
      <c r="AC79" s="106"/>
      <c r="AD79" s="106"/>
      <c r="AE79" s="106"/>
      <c r="AF79" s="107">
        <f t="shared" si="18"/>
        <v>1807166</v>
      </c>
      <c r="AG79" s="87">
        <f t="shared" si="34"/>
        <v>11151592</v>
      </c>
      <c r="AH79" s="22"/>
      <c r="AI79" s="27"/>
      <c r="AJ79" s="21" t="s">
        <v>21</v>
      </c>
      <c r="AK79" s="108">
        <f t="shared" si="23"/>
        <v>3578414</v>
      </c>
      <c r="AL79" s="106">
        <f t="shared" si="24"/>
        <v>2734842</v>
      </c>
      <c r="AM79" s="106">
        <f t="shared" si="25"/>
        <v>3316597</v>
      </c>
      <c r="AN79" s="106">
        <f t="shared" si="26"/>
        <v>115229</v>
      </c>
      <c r="AO79" s="106">
        <f t="shared" si="27"/>
        <v>159177</v>
      </c>
      <c r="AP79" s="106">
        <f t="shared" si="28"/>
        <v>7926</v>
      </c>
      <c r="AQ79" s="106">
        <f t="shared" si="11"/>
        <v>294139</v>
      </c>
      <c r="AR79" s="106">
        <f t="shared" si="29"/>
        <v>1272</v>
      </c>
      <c r="AS79" s="106">
        <f t="shared" si="30"/>
        <v>48270</v>
      </c>
      <c r="AT79" s="106">
        <f t="shared" si="31"/>
        <v>274</v>
      </c>
      <c r="AU79" s="106">
        <f t="shared" si="35"/>
        <v>5647</v>
      </c>
      <c r="AV79" s="106">
        <f t="shared" si="32"/>
        <v>24885</v>
      </c>
      <c r="AW79" s="107">
        <f t="shared" si="33"/>
        <v>10286672</v>
      </c>
      <c r="AX79" s="65"/>
    </row>
    <row r="80" spans="1:50" ht="13.2" x14ac:dyDescent="0.25">
      <c r="A80" s="9"/>
      <c r="B80" s="20"/>
      <c r="C80" s="21" t="s">
        <v>22</v>
      </c>
      <c r="D80" s="105">
        <v>509331</v>
      </c>
      <c r="E80" s="106">
        <v>152027</v>
      </c>
      <c r="F80" s="106">
        <v>163204</v>
      </c>
      <c r="G80" s="106"/>
      <c r="H80" s="106">
        <v>412</v>
      </c>
      <c r="I80" s="106">
        <v>106</v>
      </c>
      <c r="J80" s="107">
        <f t="shared" si="21"/>
        <v>825080</v>
      </c>
      <c r="K80" s="108">
        <v>2922396</v>
      </c>
      <c r="L80" s="106">
        <v>2400803</v>
      </c>
      <c r="M80" s="106">
        <v>2313313</v>
      </c>
      <c r="N80" s="106">
        <v>47518</v>
      </c>
      <c r="O80" s="106">
        <v>159570</v>
      </c>
      <c r="P80" s="106">
        <v>7914</v>
      </c>
      <c r="Q80" s="106">
        <v>314437</v>
      </c>
      <c r="R80" s="106">
        <v>1097</v>
      </c>
      <c r="S80" s="106">
        <v>46838</v>
      </c>
      <c r="T80" s="106"/>
      <c r="U80" s="106">
        <v>6840</v>
      </c>
      <c r="V80" s="106">
        <v>26565</v>
      </c>
      <c r="W80" s="107">
        <f t="shared" si="22"/>
        <v>8247291</v>
      </c>
      <c r="X80" s="106">
        <v>647684</v>
      </c>
      <c r="Y80" s="106">
        <v>255133</v>
      </c>
      <c r="Z80" s="106">
        <v>951100</v>
      </c>
      <c r="AA80" s="106"/>
      <c r="AB80" s="106">
        <v>68263</v>
      </c>
      <c r="AC80" s="106"/>
      <c r="AD80" s="106">
        <v>115866</v>
      </c>
      <c r="AE80" s="106"/>
      <c r="AF80" s="107">
        <f t="shared" si="18"/>
        <v>2038046</v>
      </c>
      <c r="AG80" s="87">
        <f t="shared" si="34"/>
        <v>11110417</v>
      </c>
      <c r="AH80" s="22"/>
      <c r="AI80" s="20"/>
      <c r="AJ80" s="21" t="s">
        <v>22</v>
      </c>
      <c r="AK80" s="108">
        <f t="shared" si="23"/>
        <v>3570080</v>
      </c>
      <c r="AL80" s="106">
        <f t="shared" si="24"/>
        <v>2655936</v>
      </c>
      <c r="AM80" s="106">
        <f t="shared" si="25"/>
        <v>3264413</v>
      </c>
      <c r="AN80" s="106">
        <f t="shared" si="26"/>
        <v>115781</v>
      </c>
      <c r="AO80" s="106">
        <f t="shared" si="27"/>
        <v>159570</v>
      </c>
      <c r="AP80" s="106">
        <f t="shared" si="28"/>
        <v>7914</v>
      </c>
      <c r="AQ80" s="106">
        <f t="shared" si="11"/>
        <v>430303</v>
      </c>
      <c r="AR80" s="106">
        <f t="shared" si="29"/>
        <v>1097</v>
      </c>
      <c r="AS80" s="106">
        <f t="shared" si="30"/>
        <v>46838</v>
      </c>
      <c r="AT80" s="106"/>
      <c r="AU80" s="106">
        <f t="shared" si="35"/>
        <v>6840</v>
      </c>
      <c r="AV80" s="106">
        <f t="shared" si="32"/>
        <v>26565</v>
      </c>
      <c r="AW80" s="107">
        <f t="shared" si="33"/>
        <v>10285337</v>
      </c>
      <c r="AX80" s="65"/>
    </row>
    <row r="81" spans="1:50" ht="13.95" thickBot="1" x14ac:dyDescent="0.3">
      <c r="A81" s="9"/>
      <c r="B81" s="24"/>
      <c r="C81" s="25" t="s">
        <v>23</v>
      </c>
      <c r="D81" s="97">
        <v>983106</v>
      </c>
      <c r="E81" s="98">
        <v>158073</v>
      </c>
      <c r="F81" s="98">
        <v>129153</v>
      </c>
      <c r="G81" s="98"/>
      <c r="H81" s="98">
        <v>395</v>
      </c>
      <c r="I81" s="98">
        <v>98</v>
      </c>
      <c r="J81" s="99">
        <f t="shared" si="21"/>
        <v>1270825</v>
      </c>
      <c r="K81" s="100">
        <v>2343061</v>
      </c>
      <c r="L81" s="98">
        <v>2563986</v>
      </c>
      <c r="M81" s="98">
        <v>2329763</v>
      </c>
      <c r="N81" s="98">
        <v>46600</v>
      </c>
      <c r="O81" s="98">
        <v>164445</v>
      </c>
      <c r="P81" s="98">
        <v>8036</v>
      </c>
      <c r="Q81" s="98">
        <v>346310</v>
      </c>
      <c r="R81" s="98">
        <v>1093</v>
      </c>
      <c r="S81" s="98">
        <v>47455</v>
      </c>
      <c r="T81" s="98"/>
      <c r="U81" s="98">
        <v>8089</v>
      </c>
      <c r="V81" s="98">
        <v>26827</v>
      </c>
      <c r="W81" s="99">
        <f t="shared" si="22"/>
        <v>7885665</v>
      </c>
      <c r="X81" s="98">
        <v>775922</v>
      </c>
      <c r="Y81" s="98">
        <v>327583</v>
      </c>
      <c r="Z81" s="98">
        <v>1048365</v>
      </c>
      <c r="AA81" s="98"/>
      <c r="AB81" s="98">
        <v>68569</v>
      </c>
      <c r="AC81" s="98"/>
      <c r="AD81" s="98">
        <v>177140</v>
      </c>
      <c r="AE81" s="98"/>
      <c r="AF81" s="99">
        <f t="shared" si="18"/>
        <v>2397579</v>
      </c>
      <c r="AG81" s="84">
        <f t="shared" si="34"/>
        <v>11554069</v>
      </c>
      <c r="AH81" s="22"/>
      <c r="AI81" s="24"/>
      <c r="AJ81" s="25" t="s">
        <v>23</v>
      </c>
      <c r="AK81" s="100">
        <f t="shared" si="23"/>
        <v>3118983</v>
      </c>
      <c r="AL81" s="98">
        <f t="shared" si="24"/>
        <v>2891569</v>
      </c>
      <c r="AM81" s="98">
        <f t="shared" si="25"/>
        <v>3378128</v>
      </c>
      <c r="AN81" s="98">
        <f t="shared" si="26"/>
        <v>115169</v>
      </c>
      <c r="AO81" s="98">
        <f t="shared" si="27"/>
        <v>164445</v>
      </c>
      <c r="AP81" s="98">
        <f t="shared" si="28"/>
        <v>8036</v>
      </c>
      <c r="AQ81" s="98">
        <f t="shared" si="11"/>
        <v>523450</v>
      </c>
      <c r="AR81" s="98">
        <f t="shared" si="29"/>
        <v>1093</v>
      </c>
      <c r="AS81" s="98">
        <f t="shared" si="30"/>
        <v>47455</v>
      </c>
      <c r="AT81" s="98"/>
      <c r="AU81" s="98">
        <f t="shared" si="35"/>
        <v>8089</v>
      </c>
      <c r="AV81" s="98">
        <f t="shared" si="32"/>
        <v>26827</v>
      </c>
      <c r="AW81" s="99">
        <f t="shared" si="33"/>
        <v>10283244</v>
      </c>
      <c r="AX81" s="65"/>
    </row>
    <row r="82" spans="1:50" ht="13.2" x14ac:dyDescent="0.25">
      <c r="A82" s="9"/>
      <c r="B82" s="17">
        <v>2016</v>
      </c>
      <c r="C82" s="18" t="s">
        <v>12</v>
      </c>
      <c r="D82" s="101">
        <v>979004</v>
      </c>
      <c r="E82" s="102">
        <v>153216</v>
      </c>
      <c r="F82" s="102">
        <v>128716</v>
      </c>
      <c r="G82" s="102"/>
      <c r="H82" s="102">
        <v>377</v>
      </c>
      <c r="I82" s="102">
        <v>99</v>
      </c>
      <c r="J82" s="103">
        <f t="shared" si="21"/>
        <v>1261412</v>
      </c>
      <c r="K82" s="104">
        <v>2251634</v>
      </c>
      <c r="L82" s="102">
        <v>2536034</v>
      </c>
      <c r="M82" s="102">
        <v>2336942</v>
      </c>
      <c r="N82" s="102">
        <v>46303</v>
      </c>
      <c r="O82" s="102">
        <v>171074</v>
      </c>
      <c r="P82" s="102">
        <v>8161</v>
      </c>
      <c r="Q82" s="102">
        <v>367271</v>
      </c>
      <c r="R82" s="102">
        <v>1244</v>
      </c>
      <c r="S82" s="102">
        <v>46546</v>
      </c>
      <c r="T82" s="102"/>
      <c r="U82" s="102">
        <v>9890</v>
      </c>
      <c r="V82" s="102">
        <v>26897</v>
      </c>
      <c r="W82" s="103">
        <f t="shared" si="22"/>
        <v>7801996</v>
      </c>
      <c r="X82" s="102">
        <v>815032</v>
      </c>
      <c r="Y82" s="102">
        <v>384624</v>
      </c>
      <c r="Z82" s="102">
        <v>1125835</v>
      </c>
      <c r="AA82" s="102"/>
      <c r="AB82" s="102">
        <v>68365</v>
      </c>
      <c r="AC82" s="102"/>
      <c r="AD82" s="102">
        <v>226191</v>
      </c>
      <c r="AE82" s="102"/>
      <c r="AF82" s="103">
        <f t="shared" si="18"/>
        <v>2620047</v>
      </c>
      <c r="AG82" s="90">
        <f t="shared" si="34"/>
        <v>11683455</v>
      </c>
      <c r="AH82" s="22"/>
      <c r="AI82" s="17">
        <v>2016</v>
      </c>
      <c r="AJ82" s="18" t="s">
        <v>12</v>
      </c>
      <c r="AK82" s="104">
        <f t="shared" si="23"/>
        <v>3066666</v>
      </c>
      <c r="AL82" s="102">
        <f t="shared" si="24"/>
        <v>2920658</v>
      </c>
      <c r="AM82" s="102">
        <f t="shared" si="25"/>
        <v>3462777</v>
      </c>
      <c r="AN82" s="102">
        <f t="shared" si="26"/>
        <v>114668</v>
      </c>
      <c r="AO82" s="102">
        <f t="shared" si="27"/>
        <v>171074</v>
      </c>
      <c r="AP82" s="102">
        <f t="shared" si="28"/>
        <v>8161</v>
      </c>
      <c r="AQ82" s="102">
        <f t="shared" si="11"/>
        <v>593462</v>
      </c>
      <c r="AR82" s="102">
        <f t="shared" si="29"/>
        <v>1244</v>
      </c>
      <c r="AS82" s="102">
        <f t="shared" si="30"/>
        <v>46546</v>
      </c>
      <c r="AT82" s="102"/>
      <c r="AU82" s="102">
        <f t="shared" si="35"/>
        <v>9890</v>
      </c>
      <c r="AV82" s="102">
        <f t="shared" si="32"/>
        <v>26897</v>
      </c>
      <c r="AW82" s="103">
        <f t="shared" si="33"/>
        <v>10422043</v>
      </c>
      <c r="AX82" s="65"/>
    </row>
    <row r="83" spans="1:50" ht="13.2" x14ac:dyDescent="0.25">
      <c r="A83" s="9"/>
      <c r="B83" s="20"/>
      <c r="C83" s="21" t="s">
        <v>13</v>
      </c>
      <c r="D83" s="105">
        <v>933069</v>
      </c>
      <c r="E83" s="106">
        <v>145605</v>
      </c>
      <c r="F83" s="106">
        <v>105456</v>
      </c>
      <c r="G83" s="106"/>
      <c r="H83" s="106">
        <v>354</v>
      </c>
      <c r="I83" s="106">
        <v>87</v>
      </c>
      <c r="J83" s="107">
        <f t="shared" si="21"/>
        <v>1184571</v>
      </c>
      <c r="K83" s="108">
        <v>2177437</v>
      </c>
      <c r="L83" s="106">
        <v>2414632</v>
      </c>
      <c r="M83" s="106">
        <v>2339033</v>
      </c>
      <c r="N83" s="106">
        <v>46161</v>
      </c>
      <c r="O83" s="106">
        <v>179026</v>
      </c>
      <c r="P83" s="106">
        <v>8001</v>
      </c>
      <c r="Q83" s="106">
        <v>368977</v>
      </c>
      <c r="R83" s="106">
        <v>1209</v>
      </c>
      <c r="S83" s="106">
        <v>46755</v>
      </c>
      <c r="T83" s="106"/>
      <c r="U83" s="106">
        <v>10302</v>
      </c>
      <c r="V83" s="106">
        <v>27568</v>
      </c>
      <c r="W83" s="107">
        <f t="shared" si="22"/>
        <v>7619101</v>
      </c>
      <c r="X83" s="106">
        <v>863487</v>
      </c>
      <c r="Y83" s="106">
        <v>437723</v>
      </c>
      <c r="Z83" s="106">
        <v>1205470</v>
      </c>
      <c r="AA83" s="106"/>
      <c r="AB83" s="106">
        <v>68061</v>
      </c>
      <c r="AC83" s="106"/>
      <c r="AD83" s="106">
        <v>264638</v>
      </c>
      <c r="AE83" s="106"/>
      <c r="AF83" s="107">
        <f t="shared" si="18"/>
        <v>2839379</v>
      </c>
      <c r="AG83" s="87">
        <f t="shared" si="34"/>
        <v>11643051</v>
      </c>
      <c r="AH83" s="22"/>
      <c r="AI83" s="20"/>
      <c r="AJ83" s="21" t="s">
        <v>13</v>
      </c>
      <c r="AK83" s="108">
        <f t="shared" si="23"/>
        <v>3040924</v>
      </c>
      <c r="AL83" s="106">
        <f t="shared" si="24"/>
        <v>2852355</v>
      </c>
      <c r="AM83" s="106">
        <f t="shared" si="25"/>
        <v>3544503</v>
      </c>
      <c r="AN83" s="106">
        <f t="shared" si="26"/>
        <v>114222</v>
      </c>
      <c r="AO83" s="106">
        <f t="shared" si="27"/>
        <v>179026</v>
      </c>
      <c r="AP83" s="106">
        <f t="shared" si="28"/>
        <v>8001</v>
      </c>
      <c r="AQ83" s="106">
        <f t="shared" si="11"/>
        <v>633615</v>
      </c>
      <c r="AR83" s="106">
        <f t="shared" si="29"/>
        <v>1209</v>
      </c>
      <c r="AS83" s="106">
        <f t="shared" si="30"/>
        <v>46755</v>
      </c>
      <c r="AT83" s="106"/>
      <c r="AU83" s="106">
        <f t="shared" si="35"/>
        <v>10302</v>
      </c>
      <c r="AV83" s="106">
        <f t="shared" si="32"/>
        <v>27568</v>
      </c>
      <c r="AW83" s="107">
        <f t="shared" si="33"/>
        <v>10458480</v>
      </c>
      <c r="AX83" s="65"/>
    </row>
    <row r="84" spans="1:50" ht="13.2" x14ac:dyDescent="0.25">
      <c r="A84" s="9"/>
      <c r="B84" s="20"/>
      <c r="C84" s="21" t="s">
        <v>14</v>
      </c>
      <c r="D84" s="105">
        <v>899424</v>
      </c>
      <c r="E84" s="106">
        <v>140625</v>
      </c>
      <c r="F84" s="106">
        <v>108212</v>
      </c>
      <c r="G84" s="106"/>
      <c r="H84" s="106">
        <v>335</v>
      </c>
      <c r="I84" s="106">
        <v>93</v>
      </c>
      <c r="J84" s="107">
        <f t="shared" si="21"/>
        <v>1148689</v>
      </c>
      <c r="K84" s="108">
        <v>2161854</v>
      </c>
      <c r="L84" s="106">
        <v>2387979</v>
      </c>
      <c r="M84" s="106">
        <v>2342746</v>
      </c>
      <c r="N84" s="106">
        <v>47036</v>
      </c>
      <c r="O84" s="106">
        <v>183821</v>
      </c>
      <c r="P84" s="106">
        <v>8031</v>
      </c>
      <c r="Q84" s="106">
        <v>376088</v>
      </c>
      <c r="R84" s="106">
        <v>1198</v>
      </c>
      <c r="S84" s="106">
        <v>47634</v>
      </c>
      <c r="T84" s="106"/>
      <c r="U84" s="106">
        <v>11301</v>
      </c>
      <c r="V84" s="106">
        <v>29280</v>
      </c>
      <c r="W84" s="107">
        <f t="shared" si="22"/>
        <v>7596968</v>
      </c>
      <c r="X84" s="106">
        <v>918183</v>
      </c>
      <c r="Y84" s="106">
        <v>528524</v>
      </c>
      <c r="Z84" s="106">
        <v>1223744</v>
      </c>
      <c r="AA84" s="106"/>
      <c r="AB84" s="106">
        <v>68764</v>
      </c>
      <c r="AC84" s="106"/>
      <c r="AD84" s="106">
        <v>313385</v>
      </c>
      <c r="AE84" s="106"/>
      <c r="AF84" s="107">
        <f t="shared" si="18"/>
        <v>3052600</v>
      </c>
      <c r="AG84" s="87">
        <f t="shared" si="34"/>
        <v>11798257</v>
      </c>
      <c r="AH84" s="22"/>
      <c r="AI84" s="20"/>
      <c r="AJ84" s="21" t="s">
        <v>14</v>
      </c>
      <c r="AK84" s="108">
        <f t="shared" si="23"/>
        <v>3080037</v>
      </c>
      <c r="AL84" s="106">
        <f t="shared" si="24"/>
        <v>2916503</v>
      </c>
      <c r="AM84" s="106">
        <f t="shared" si="25"/>
        <v>3566490</v>
      </c>
      <c r="AN84" s="106">
        <f t="shared" si="26"/>
        <v>115800</v>
      </c>
      <c r="AO84" s="106">
        <f t="shared" si="27"/>
        <v>183821</v>
      </c>
      <c r="AP84" s="106">
        <f t="shared" si="28"/>
        <v>8031</v>
      </c>
      <c r="AQ84" s="106">
        <f t="shared" si="11"/>
        <v>689473</v>
      </c>
      <c r="AR84" s="106">
        <f t="shared" si="29"/>
        <v>1198</v>
      </c>
      <c r="AS84" s="106">
        <f t="shared" si="30"/>
        <v>47634</v>
      </c>
      <c r="AT84" s="106"/>
      <c r="AU84" s="106">
        <f t="shared" si="35"/>
        <v>11301</v>
      </c>
      <c r="AV84" s="106">
        <f t="shared" si="32"/>
        <v>29280</v>
      </c>
      <c r="AW84" s="107">
        <f t="shared" si="33"/>
        <v>10649568</v>
      </c>
      <c r="AX84" s="65"/>
    </row>
    <row r="85" spans="1:50" ht="13.2" x14ac:dyDescent="0.25">
      <c r="A85" s="9"/>
      <c r="B85" s="27"/>
      <c r="C85" s="21" t="s">
        <v>15</v>
      </c>
      <c r="D85" s="105">
        <v>863454</v>
      </c>
      <c r="E85" s="106">
        <v>131987</v>
      </c>
      <c r="F85" s="106">
        <v>104603</v>
      </c>
      <c r="G85" s="106"/>
      <c r="H85" s="106">
        <v>312</v>
      </c>
      <c r="I85" s="106">
        <v>91</v>
      </c>
      <c r="J85" s="107">
        <f t="shared" ref="J85:J91" si="36">SUM(D85:I85)</f>
        <v>1100447</v>
      </c>
      <c r="K85" s="108">
        <v>2057852</v>
      </c>
      <c r="L85" s="106">
        <v>2253775</v>
      </c>
      <c r="M85" s="106">
        <v>2278302</v>
      </c>
      <c r="N85" s="106">
        <v>47549</v>
      </c>
      <c r="O85" s="106">
        <v>181743</v>
      </c>
      <c r="P85" s="106">
        <v>8039</v>
      </c>
      <c r="Q85" s="106">
        <v>383658</v>
      </c>
      <c r="R85" s="106">
        <v>1186</v>
      </c>
      <c r="S85" s="106">
        <v>47538</v>
      </c>
      <c r="T85" s="106"/>
      <c r="U85" s="106">
        <v>12998</v>
      </c>
      <c r="V85" s="106">
        <v>30423</v>
      </c>
      <c r="W85" s="107">
        <f t="shared" si="22"/>
        <v>7303063</v>
      </c>
      <c r="X85" s="106">
        <v>1057703</v>
      </c>
      <c r="Y85" s="106">
        <v>602447</v>
      </c>
      <c r="Z85" s="106">
        <v>1310762</v>
      </c>
      <c r="AA85" s="106"/>
      <c r="AB85" s="106">
        <v>69978</v>
      </c>
      <c r="AC85" s="106"/>
      <c r="AD85" s="106">
        <v>365876</v>
      </c>
      <c r="AE85" s="106"/>
      <c r="AF85" s="107">
        <f t="shared" ref="AF85:AF91" si="37">SUM(X85:AD85)</f>
        <v>3406766</v>
      </c>
      <c r="AG85" s="87">
        <f t="shared" ref="AG85:AG91" si="38">+J85+W85+AF85</f>
        <v>11810276</v>
      </c>
      <c r="AH85" s="22"/>
      <c r="AI85" s="27"/>
      <c r="AJ85" s="21" t="s">
        <v>15</v>
      </c>
      <c r="AK85" s="108">
        <f t="shared" ref="AK85:AM91" si="39">+K85+X85</f>
        <v>3115555</v>
      </c>
      <c r="AL85" s="106">
        <f t="shared" si="39"/>
        <v>2856222</v>
      </c>
      <c r="AM85" s="106">
        <f t="shared" si="39"/>
        <v>3589064</v>
      </c>
      <c r="AN85" s="106">
        <f t="shared" ref="AN85:AN91" si="40">+N85+AB85</f>
        <v>117527</v>
      </c>
      <c r="AO85" s="106">
        <f t="shared" ref="AO85:AP88" si="41">+O85</f>
        <v>181743</v>
      </c>
      <c r="AP85" s="106">
        <f t="shared" si="41"/>
        <v>8039</v>
      </c>
      <c r="AQ85" s="106">
        <f t="shared" ref="AQ85:AQ91" si="42">+Q85+AD85</f>
        <v>749534</v>
      </c>
      <c r="AR85" s="106">
        <f t="shared" ref="AR85:AS91" si="43">+R85</f>
        <v>1186</v>
      </c>
      <c r="AS85" s="106">
        <f t="shared" si="43"/>
        <v>47538</v>
      </c>
      <c r="AT85" s="106"/>
      <c r="AU85" s="106">
        <f t="shared" ref="AU85:AV91" si="44">+U85</f>
        <v>12998</v>
      </c>
      <c r="AV85" s="106">
        <f t="shared" si="44"/>
        <v>30423</v>
      </c>
      <c r="AW85" s="107">
        <f t="shared" si="33"/>
        <v>10709829</v>
      </c>
      <c r="AX85" s="65"/>
    </row>
    <row r="86" spans="1:50" ht="13.2" x14ac:dyDescent="0.25">
      <c r="A86" s="9"/>
      <c r="B86" s="20"/>
      <c r="C86" s="21" t="s">
        <v>16</v>
      </c>
      <c r="D86" s="105">
        <v>818513</v>
      </c>
      <c r="E86" s="106">
        <v>134967</v>
      </c>
      <c r="F86" s="106">
        <v>106799</v>
      </c>
      <c r="G86" s="106"/>
      <c r="H86" s="106">
        <v>294</v>
      </c>
      <c r="I86" s="106">
        <v>91</v>
      </c>
      <c r="J86" s="107">
        <f t="shared" si="36"/>
        <v>1060664</v>
      </c>
      <c r="K86" s="108">
        <v>2066879</v>
      </c>
      <c r="L86" s="106">
        <v>2271631</v>
      </c>
      <c r="M86" s="106">
        <v>2281276</v>
      </c>
      <c r="N86" s="106">
        <v>48265</v>
      </c>
      <c r="O86" s="106">
        <v>183522</v>
      </c>
      <c r="P86" s="106">
        <v>8041</v>
      </c>
      <c r="Q86" s="106">
        <v>400776</v>
      </c>
      <c r="R86" s="106">
        <v>1229</v>
      </c>
      <c r="S86" s="106">
        <v>48343</v>
      </c>
      <c r="T86" s="106"/>
      <c r="U86" s="106">
        <v>13900</v>
      </c>
      <c r="V86" s="106">
        <v>30378</v>
      </c>
      <c r="W86" s="107">
        <f t="shared" si="22"/>
        <v>7354240</v>
      </c>
      <c r="X86" s="106">
        <v>1174454</v>
      </c>
      <c r="Y86" s="106">
        <v>666143</v>
      </c>
      <c r="Z86" s="106">
        <v>1349864</v>
      </c>
      <c r="AA86" s="106"/>
      <c r="AB86" s="106">
        <v>72682</v>
      </c>
      <c r="AC86" s="106"/>
      <c r="AD86" s="106">
        <v>424464</v>
      </c>
      <c r="AE86" s="106"/>
      <c r="AF86" s="107">
        <f t="shared" si="37"/>
        <v>3687607</v>
      </c>
      <c r="AG86" s="87">
        <f t="shared" si="38"/>
        <v>12102511</v>
      </c>
      <c r="AH86" s="22"/>
      <c r="AI86" s="20"/>
      <c r="AJ86" s="21" t="s">
        <v>16</v>
      </c>
      <c r="AK86" s="108">
        <f t="shared" si="39"/>
        <v>3241333</v>
      </c>
      <c r="AL86" s="106">
        <f t="shared" si="39"/>
        <v>2937774</v>
      </c>
      <c r="AM86" s="106">
        <f t="shared" si="39"/>
        <v>3631140</v>
      </c>
      <c r="AN86" s="106">
        <f t="shared" si="40"/>
        <v>120947</v>
      </c>
      <c r="AO86" s="106">
        <f t="shared" si="41"/>
        <v>183522</v>
      </c>
      <c r="AP86" s="106">
        <f t="shared" si="41"/>
        <v>8041</v>
      </c>
      <c r="AQ86" s="106">
        <f t="shared" si="42"/>
        <v>825240</v>
      </c>
      <c r="AR86" s="106">
        <f t="shared" si="43"/>
        <v>1229</v>
      </c>
      <c r="AS86" s="106">
        <f t="shared" si="43"/>
        <v>48343</v>
      </c>
      <c r="AT86" s="106"/>
      <c r="AU86" s="106">
        <f t="shared" si="44"/>
        <v>13900</v>
      </c>
      <c r="AV86" s="106">
        <f t="shared" si="44"/>
        <v>30378</v>
      </c>
      <c r="AW86" s="107">
        <f t="shared" si="33"/>
        <v>11041847</v>
      </c>
      <c r="AX86" s="65"/>
    </row>
    <row r="87" spans="1:50" ht="13.2" x14ac:dyDescent="0.25">
      <c r="A87" s="9"/>
      <c r="B87" s="20"/>
      <c r="C87" s="21" t="s">
        <v>17</v>
      </c>
      <c r="D87" s="105">
        <v>745097</v>
      </c>
      <c r="E87" s="106">
        <v>125383</v>
      </c>
      <c r="F87" s="106">
        <v>124683</v>
      </c>
      <c r="G87" s="106"/>
      <c r="H87" s="106">
        <v>265</v>
      </c>
      <c r="I87" s="106">
        <v>91</v>
      </c>
      <c r="J87" s="107">
        <f t="shared" si="36"/>
        <v>995519</v>
      </c>
      <c r="K87" s="108">
        <v>2072467</v>
      </c>
      <c r="L87" s="106">
        <v>2166042</v>
      </c>
      <c r="M87" s="106">
        <v>2366298</v>
      </c>
      <c r="N87" s="106">
        <v>48607</v>
      </c>
      <c r="O87" s="106">
        <v>181953</v>
      </c>
      <c r="P87" s="106">
        <v>7930</v>
      </c>
      <c r="Q87" s="106">
        <v>409113</v>
      </c>
      <c r="R87" s="106">
        <v>1229</v>
      </c>
      <c r="S87" s="106">
        <v>49942</v>
      </c>
      <c r="T87" s="106"/>
      <c r="U87" s="106">
        <v>14201</v>
      </c>
      <c r="V87" s="106">
        <v>31387</v>
      </c>
      <c r="W87" s="107">
        <f t="shared" si="22"/>
        <v>7349169</v>
      </c>
      <c r="X87" s="106">
        <v>1263396</v>
      </c>
      <c r="Y87" s="106">
        <v>710948</v>
      </c>
      <c r="Z87" s="106">
        <v>1489988</v>
      </c>
      <c r="AA87" s="106"/>
      <c r="AB87" s="106">
        <v>74599</v>
      </c>
      <c r="AC87" s="106"/>
      <c r="AD87" s="106">
        <v>494848</v>
      </c>
      <c r="AE87" s="106"/>
      <c r="AF87" s="107">
        <f t="shared" si="37"/>
        <v>4033779</v>
      </c>
      <c r="AG87" s="87">
        <f t="shared" si="38"/>
        <v>12378467</v>
      </c>
      <c r="AH87" s="22"/>
      <c r="AI87" s="20"/>
      <c r="AJ87" s="21" t="s">
        <v>17</v>
      </c>
      <c r="AK87" s="108">
        <f t="shared" si="39"/>
        <v>3335863</v>
      </c>
      <c r="AL87" s="106">
        <f t="shared" si="39"/>
        <v>2876990</v>
      </c>
      <c r="AM87" s="106">
        <f t="shared" si="39"/>
        <v>3856286</v>
      </c>
      <c r="AN87" s="106">
        <f t="shared" si="40"/>
        <v>123206</v>
      </c>
      <c r="AO87" s="106">
        <f t="shared" si="41"/>
        <v>181953</v>
      </c>
      <c r="AP87" s="106">
        <f t="shared" si="41"/>
        <v>7930</v>
      </c>
      <c r="AQ87" s="106">
        <f t="shared" si="42"/>
        <v>903961</v>
      </c>
      <c r="AR87" s="106">
        <f t="shared" si="43"/>
        <v>1229</v>
      </c>
      <c r="AS87" s="106">
        <f t="shared" si="43"/>
        <v>49942</v>
      </c>
      <c r="AT87" s="106"/>
      <c r="AU87" s="106">
        <f t="shared" si="44"/>
        <v>14201</v>
      </c>
      <c r="AV87" s="106">
        <f t="shared" si="44"/>
        <v>31387</v>
      </c>
      <c r="AW87" s="107">
        <f t="shared" si="33"/>
        <v>11382948</v>
      </c>
      <c r="AX87" s="65"/>
    </row>
    <row r="88" spans="1:50" ht="13.2" x14ac:dyDescent="0.25">
      <c r="A88" s="9"/>
      <c r="B88" s="20"/>
      <c r="C88" s="21" t="s">
        <v>18</v>
      </c>
      <c r="D88" s="105">
        <v>695777</v>
      </c>
      <c r="E88" s="106">
        <v>121613</v>
      </c>
      <c r="F88" s="106">
        <v>126491</v>
      </c>
      <c r="G88" s="106"/>
      <c r="H88" s="106">
        <v>266</v>
      </c>
      <c r="I88" s="106">
        <v>86</v>
      </c>
      <c r="J88" s="107">
        <f t="shared" si="36"/>
        <v>944233</v>
      </c>
      <c r="K88" s="108">
        <v>2087419</v>
      </c>
      <c r="L88" s="106">
        <v>2138147</v>
      </c>
      <c r="M88" s="106">
        <v>2469898</v>
      </c>
      <c r="N88" s="106">
        <v>50657</v>
      </c>
      <c r="O88" s="106">
        <v>180135</v>
      </c>
      <c r="P88" s="106">
        <v>8139</v>
      </c>
      <c r="Q88" s="106">
        <v>432416</v>
      </c>
      <c r="R88" s="106">
        <v>1222</v>
      </c>
      <c r="S88" s="106">
        <v>51485</v>
      </c>
      <c r="T88" s="106"/>
      <c r="U88" s="106">
        <v>15204</v>
      </c>
      <c r="V88" s="106">
        <v>32552</v>
      </c>
      <c r="W88" s="107">
        <f t="shared" si="22"/>
        <v>7467274</v>
      </c>
      <c r="X88" s="106">
        <v>1373862</v>
      </c>
      <c r="Y88" s="106">
        <v>778755</v>
      </c>
      <c r="Z88" s="106">
        <v>1554842</v>
      </c>
      <c r="AA88" s="106"/>
      <c r="AB88" s="106">
        <v>77790</v>
      </c>
      <c r="AC88" s="106"/>
      <c r="AD88" s="106">
        <v>569429</v>
      </c>
      <c r="AE88" s="106"/>
      <c r="AF88" s="107">
        <f t="shared" si="37"/>
        <v>4354678</v>
      </c>
      <c r="AG88" s="87">
        <f t="shared" si="38"/>
        <v>12766185</v>
      </c>
      <c r="AH88" s="22"/>
      <c r="AI88" s="20"/>
      <c r="AJ88" s="21" t="s">
        <v>18</v>
      </c>
      <c r="AK88" s="108">
        <f t="shared" si="39"/>
        <v>3461281</v>
      </c>
      <c r="AL88" s="106">
        <f t="shared" si="39"/>
        <v>2916902</v>
      </c>
      <c r="AM88" s="106">
        <f t="shared" si="39"/>
        <v>4024740</v>
      </c>
      <c r="AN88" s="106">
        <f t="shared" si="40"/>
        <v>128447</v>
      </c>
      <c r="AO88" s="106">
        <f t="shared" si="41"/>
        <v>180135</v>
      </c>
      <c r="AP88" s="106">
        <f t="shared" si="41"/>
        <v>8139</v>
      </c>
      <c r="AQ88" s="106">
        <f t="shared" si="42"/>
        <v>1001845</v>
      </c>
      <c r="AR88" s="106">
        <f t="shared" si="43"/>
        <v>1222</v>
      </c>
      <c r="AS88" s="106">
        <f t="shared" si="43"/>
        <v>51485</v>
      </c>
      <c r="AT88" s="106"/>
      <c r="AU88" s="106">
        <f t="shared" si="44"/>
        <v>15204</v>
      </c>
      <c r="AV88" s="106">
        <f t="shared" si="44"/>
        <v>32552</v>
      </c>
      <c r="AW88" s="107">
        <f t="shared" si="33"/>
        <v>11821952</v>
      </c>
      <c r="AX88" s="65"/>
    </row>
    <row r="89" spans="1:50" ht="13.2" x14ac:dyDescent="0.25">
      <c r="A89" s="9"/>
      <c r="B89" s="20"/>
      <c r="C89" s="21" t="s">
        <v>19</v>
      </c>
      <c r="D89" s="105">
        <v>661605</v>
      </c>
      <c r="E89" s="106">
        <v>117237</v>
      </c>
      <c r="F89" s="106">
        <v>129043</v>
      </c>
      <c r="G89" s="106"/>
      <c r="H89" s="106">
        <v>278</v>
      </c>
      <c r="I89" s="106"/>
      <c r="J89" s="107">
        <f t="shared" si="36"/>
        <v>908163</v>
      </c>
      <c r="K89" s="108">
        <v>2087181</v>
      </c>
      <c r="L89" s="106">
        <v>2122422</v>
      </c>
      <c r="M89" s="106">
        <v>2520227</v>
      </c>
      <c r="N89" s="106">
        <v>52473</v>
      </c>
      <c r="O89" s="106">
        <v>187244</v>
      </c>
      <c r="P89" s="106">
        <v>4551</v>
      </c>
      <c r="Q89" s="106">
        <v>455076</v>
      </c>
      <c r="R89" s="106">
        <v>1900</v>
      </c>
      <c r="S89" s="106">
        <v>52262</v>
      </c>
      <c r="T89" s="106"/>
      <c r="U89" s="106">
        <v>15998</v>
      </c>
      <c r="V89" s="106">
        <v>33773</v>
      </c>
      <c r="W89" s="107">
        <f t="shared" si="22"/>
        <v>7533107</v>
      </c>
      <c r="X89" s="106">
        <v>1514624</v>
      </c>
      <c r="Y89" s="106">
        <v>862518</v>
      </c>
      <c r="Z89" s="106">
        <v>1605280</v>
      </c>
      <c r="AA89" s="106"/>
      <c r="AB89" s="106">
        <v>81447</v>
      </c>
      <c r="AC89" s="106">
        <v>3781</v>
      </c>
      <c r="AD89" s="106">
        <v>657266</v>
      </c>
      <c r="AE89" s="106"/>
      <c r="AF89" s="107">
        <f t="shared" si="37"/>
        <v>4724916</v>
      </c>
      <c r="AG89" s="87">
        <f t="shared" si="38"/>
        <v>13166186</v>
      </c>
      <c r="AH89" s="22"/>
      <c r="AI89" s="20"/>
      <c r="AJ89" s="21" t="s">
        <v>19</v>
      </c>
      <c r="AK89" s="108">
        <f t="shared" si="39"/>
        <v>3601805</v>
      </c>
      <c r="AL89" s="106">
        <f t="shared" si="39"/>
        <v>2984940</v>
      </c>
      <c r="AM89" s="106">
        <f t="shared" si="39"/>
        <v>4125507</v>
      </c>
      <c r="AN89" s="106">
        <f t="shared" si="40"/>
        <v>133920</v>
      </c>
      <c r="AO89" s="106">
        <f>+O89</f>
        <v>187244</v>
      </c>
      <c r="AP89" s="106">
        <f>+P89+AC89</f>
        <v>8332</v>
      </c>
      <c r="AQ89" s="106">
        <f t="shared" si="42"/>
        <v>1112342</v>
      </c>
      <c r="AR89" s="106">
        <f t="shared" si="43"/>
        <v>1900</v>
      </c>
      <c r="AS89" s="106">
        <f t="shared" si="43"/>
        <v>52262</v>
      </c>
      <c r="AT89" s="106"/>
      <c r="AU89" s="106">
        <f t="shared" si="44"/>
        <v>15998</v>
      </c>
      <c r="AV89" s="106">
        <f t="shared" si="44"/>
        <v>33773</v>
      </c>
      <c r="AW89" s="107">
        <f t="shared" si="33"/>
        <v>12258023</v>
      </c>
      <c r="AX89" s="65"/>
    </row>
    <row r="90" spans="1:50" ht="13.2" x14ac:dyDescent="0.25">
      <c r="A90" s="9"/>
      <c r="B90" s="27"/>
      <c r="C90" s="21" t="s">
        <v>20</v>
      </c>
      <c r="D90" s="105">
        <v>630359</v>
      </c>
      <c r="E90" s="106">
        <v>114095</v>
      </c>
      <c r="F90" s="106">
        <v>128009</v>
      </c>
      <c r="G90" s="106"/>
      <c r="H90" s="106">
        <v>252</v>
      </c>
      <c r="I90" s="106"/>
      <c r="J90" s="107">
        <f t="shared" si="36"/>
        <v>872715</v>
      </c>
      <c r="K90" s="108">
        <v>2039669</v>
      </c>
      <c r="L90" s="106">
        <v>2054597</v>
      </c>
      <c r="M90" s="106">
        <v>2552717</v>
      </c>
      <c r="N90" s="106">
        <v>53890</v>
      </c>
      <c r="O90" s="106">
        <v>184564</v>
      </c>
      <c r="P90" s="106">
        <v>4293</v>
      </c>
      <c r="Q90" s="106">
        <v>459278</v>
      </c>
      <c r="R90" s="106">
        <v>1864</v>
      </c>
      <c r="S90" s="106">
        <v>51316</v>
      </c>
      <c r="T90" s="106"/>
      <c r="U90" s="106">
        <v>16200</v>
      </c>
      <c r="V90" s="106">
        <v>36186</v>
      </c>
      <c r="W90" s="107">
        <f t="shared" si="22"/>
        <v>7454574</v>
      </c>
      <c r="X90" s="106">
        <v>1621224</v>
      </c>
      <c r="Y90" s="106">
        <v>925079</v>
      </c>
      <c r="Z90" s="106">
        <v>1644550</v>
      </c>
      <c r="AA90" s="106"/>
      <c r="AB90" s="106">
        <v>83980</v>
      </c>
      <c r="AC90" s="106">
        <v>4037</v>
      </c>
      <c r="AD90" s="106">
        <v>715826</v>
      </c>
      <c r="AE90" s="106"/>
      <c r="AF90" s="107">
        <f t="shared" si="37"/>
        <v>4994696</v>
      </c>
      <c r="AG90" s="87">
        <f t="shared" si="38"/>
        <v>13321985</v>
      </c>
      <c r="AH90" s="22"/>
      <c r="AI90" s="27"/>
      <c r="AJ90" s="21" t="s">
        <v>20</v>
      </c>
      <c r="AK90" s="108">
        <f t="shared" si="39"/>
        <v>3660893</v>
      </c>
      <c r="AL90" s="106">
        <f t="shared" si="39"/>
        <v>2979676</v>
      </c>
      <c r="AM90" s="106">
        <f t="shared" si="39"/>
        <v>4197267</v>
      </c>
      <c r="AN90" s="106">
        <f t="shared" si="40"/>
        <v>137870</v>
      </c>
      <c r="AO90" s="106">
        <f>+O90</f>
        <v>184564</v>
      </c>
      <c r="AP90" s="106">
        <f t="shared" ref="AP90:AP93" si="45">+P90+AC90</f>
        <v>8330</v>
      </c>
      <c r="AQ90" s="106">
        <f t="shared" si="42"/>
        <v>1175104</v>
      </c>
      <c r="AR90" s="106">
        <f t="shared" si="43"/>
        <v>1864</v>
      </c>
      <c r="AS90" s="106">
        <f t="shared" si="43"/>
        <v>51316</v>
      </c>
      <c r="AT90" s="106"/>
      <c r="AU90" s="106">
        <f t="shared" si="44"/>
        <v>16200</v>
      </c>
      <c r="AV90" s="106">
        <f t="shared" si="44"/>
        <v>36186</v>
      </c>
      <c r="AW90" s="107">
        <f t="shared" si="33"/>
        <v>12449270</v>
      </c>
      <c r="AX90" s="65"/>
    </row>
    <row r="91" spans="1:50" ht="13.2" x14ac:dyDescent="0.25">
      <c r="A91" s="9"/>
      <c r="B91" s="20"/>
      <c r="C91" s="21" t="s">
        <v>21</v>
      </c>
      <c r="D91" s="105">
        <v>609072</v>
      </c>
      <c r="E91" s="106">
        <v>107100</v>
      </c>
      <c r="F91" s="106">
        <v>126819</v>
      </c>
      <c r="G91" s="106"/>
      <c r="H91" s="106">
        <v>249</v>
      </c>
      <c r="I91" s="106"/>
      <c r="J91" s="107">
        <f t="shared" si="36"/>
        <v>843240</v>
      </c>
      <c r="K91" s="108">
        <v>2010917</v>
      </c>
      <c r="L91" s="106">
        <v>1974896</v>
      </c>
      <c r="M91" s="106">
        <v>2452261</v>
      </c>
      <c r="N91" s="106">
        <v>55083</v>
      </c>
      <c r="O91" s="106">
        <v>182723</v>
      </c>
      <c r="P91" s="106">
        <v>4033</v>
      </c>
      <c r="Q91" s="106">
        <v>464760</v>
      </c>
      <c r="R91" s="106">
        <v>2278</v>
      </c>
      <c r="S91" s="106">
        <v>51421</v>
      </c>
      <c r="T91" s="106"/>
      <c r="U91" s="106">
        <v>16901</v>
      </c>
      <c r="V91" s="106">
        <v>38662</v>
      </c>
      <c r="W91" s="107">
        <f t="shared" ref="W91:W96" si="46">SUM(K91:V91)</f>
        <v>7253935</v>
      </c>
      <c r="X91" s="106">
        <v>1717083</v>
      </c>
      <c r="Y91" s="106">
        <v>984845</v>
      </c>
      <c r="Z91" s="106">
        <v>1688086</v>
      </c>
      <c r="AA91" s="106"/>
      <c r="AB91" s="106">
        <v>86021</v>
      </c>
      <c r="AC91" s="106">
        <v>4373</v>
      </c>
      <c r="AD91" s="106">
        <v>776887</v>
      </c>
      <c r="AE91" s="106"/>
      <c r="AF91" s="107">
        <f t="shared" si="37"/>
        <v>5257295</v>
      </c>
      <c r="AG91" s="87">
        <f t="shared" si="38"/>
        <v>13354470</v>
      </c>
      <c r="AH91" s="22"/>
      <c r="AI91" s="20"/>
      <c r="AJ91" s="21" t="s">
        <v>21</v>
      </c>
      <c r="AK91" s="108">
        <f t="shared" si="39"/>
        <v>3728000</v>
      </c>
      <c r="AL91" s="106">
        <f t="shared" si="39"/>
        <v>2959741</v>
      </c>
      <c r="AM91" s="106">
        <f t="shared" si="39"/>
        <v>4140347</v>
      </c>
      <c r="AN91" s="106">
        <f t="shared" si="40"/>
        <v>141104</v>
      </c>
      <c r="AO91" s="106">
        <f>+O91</f>
        <v>182723</v>
      </c>
      <c r="AP91" s="106">
        <f t="shared" si="45"/>
        <v>8406</v>
      </c>
      <c r="AQ91" s="106">
        <f t="shared" si="42"/>
        <v>1241647</v>
      </c>
      <c r="AR91" s="106">
        <f t="shared" si="43"/>
        <v>2278</v>
      </c>
      <c r="AS91" s="106">
        <f t="shared" si="43"/>
        <v>51421</v>
      </c>
      <c r="AT91" s="106"/>
      <c r="AU91" s="106">
        <f t="shared" si="44"/>
        <v>16901</v>
      </c>
      <c r="AV91" s="106">
        <f t="shared" si="44"/>
        <v>38662</v>
      </c>
      <c r="AW91" s="107">
        <f t="shared" ref="AW91:AW96" si="47">SUM(AK91:AV91)</f>
        <v>12511230</v>
      </c>
      <c r="AX91" s="65"/>
    </row>
    <row r="92" spans="1:50" ht="13.2" x14ac:dyDescent="0.25">
      <c r="A92" s="9"/>
      <c r="B92" s="27"/>
      <c r="C92" s="21" t="s">
        <v>22</v>
      </c>
      <c r="D92" s="105">
        <v>525045</v>
      </c>
      <c r="E92" s="106">
        <v>106432</v>
      </c>
      <c r="F92" s="106">
        <v>112159</v>
      </c>
      <c r="G92" s="106"/>
      <c r="H92" s="106">
        <v>237</v>
      </c>
      <c r="I92" s="106"/>
      <c r="J92" s="107">
        <f t="shared" ref="J92:J96" si="48">SUM(D92:I92)</f>
        <v>743873</v>
      </c>
      <c r="K92" s="108">
        <v>1981244</v>
      </c>
      <c r="L92" s="106">
        <v>2101463</v>
      </c>
      <c r="M92" s="106">
        <v>2328060</v>
      </c>
      <c r="N92" s="106">
        <v>57150</v>
      </c>
      <c r="O92" s="106">
        <v>180844</v>
      </c>
      <c r="P92" s="106">
        <v>3839</v>
      </c>
      <c r="Q92" s="106">
        <v>466976</v>
      </c>
      <c r="R92" s="106">
        <v>1983</v>
      </c>
      <c r="S92" s="106">
        <v>51300</v>
      </c>
      <c r="T92" s="106"/>
      <c r="U92" s="106">
        <v>17001</v>
      </c>
      <c r="V92" s="106">
        <v>42570</v>
      </c>
      <c r="W92" s="107">
        <f t="shared" si="46"/>
        <v>7232430</v>
      </c>
      <c r="X92" s="106">
        <v>1805782</v>
      </c>
      <c r="Y92" s="106">
        <v>1124638</v>
      </c>
      <c r="Z92" s="106">
        <v>1772663</v>
      </c>
      <c r="AA92" s="106"/>
      <c r="AB92" s="106">
        <v>89310</v>
      </c>
      <c r="AC92" s="106">
        <v>4547</v>
      </c>
      <c r="AD92" s="106">
        <v>842710</v>
      </c>
      <c r="AE92" s="106"/>
      <c r="AF92" s="107">
        <f t="shared" ref="AF92:AF93" si="49">SUM(X92:AD92)</f>
        <v>5639650</v>
      </c>
      <c r="AG92" s="87">
        <f t="shared" ref="AG92:AG96" si="50">+J92+W92+AF92</f>
        <v>13615953</v>
      </c>
      <c r="AH92" s="22"/>
      <c r="AI92" s="27"/>
      <c r="AJ92" s="21" t="s">
        <v>22</v>
      </c>
      <c r="AK92" s="108">
        <f t="shared" ref="AK92:AK96" si="51">+K92+X92</f>
        <v>3787026</v>
      </c>
      <c r="AL92" s="106">
        <f t="shared" ref="AL92:AL96" si="52">+L92+Y92</f>
        <v>3226101</v>
      </c>
      <c r="AM92" s="106">
        <f t="shared" ref="AM92:AM96" si="53">+M92+Z92</f>
        <v>4100723</v>
      </c>
      <c r="AN92" s="106">
        <f t="shared" ref="AN92:AN96" si="54">+N92+AB92</f>
        <v>146460</v>
      </c>
      <c r="AO92" s="106">
        <f t="shared" ref="AO92:AO96" si="55">+O92</f>
        <v>180844</v>
      </c>
      <c r="AP92" s="106">
        <f t="shared" si="45"/>
        <v>8386</v>
      </c>
      <c r="AQ92" s="106">
        <f t="shared" ref="AQ92:AQ96" si="56">+Q92+AD92</f>
        <v>1309686</v>
      </c>
      <c r="AR92" s="106">
        <f t="shared" ref="AR92:AR96" si="57">+R92</f>
        <v>1983</v>
      </c>
      <c r="AS92" s="106">
        <f t="shared" ref="AS92:AS96" si="58">+S92</f>
        <v>51300</v>
      </c>
      <c r="AT92" s="106"/>
      <c r="AU92" s="106">
        <f t="shared" ref="AU92:AU96" si="59">+U92</f>
        <v>17001</v>
      </c>
      <c r="AV92" s="106">
        <f t="shared" ref="AV92:AV93" si="60">+V92</f>
        <v>42570</v>
      </c>
      <c r="AW92" s="107">
        <f t="shared" si="47"/>
        <v>12872080</v>
      </c>
      <c r="AX92" s="65"/>
    </row>
    <row r="93" spans="1:50" ht="13.95" thickBot="1" x14ac:dyDescent="0.3">
      <c r="A93" s="9"/>
      <c r="B93" s="24"/>
      <c r="C93" s="25" t="s">
        <v>23</v>
      </c>
      <c r="D93" s="97">
        <v>511519</v>
      </c>
      <c r="E93" s="98">
        <v>103961</v>
      </c>
      <c r="F93" s="98">
        <v>114411</v>
      </c>
      <c r="G93" s="98"/>
      <c r="H93" s="98">
        <v>224</v>
      </c>
      <c r="I93" s="98"/>
      <c r="J93" s="99">
        <f t="shared" si="48"/>
        <v>730115</v>
      </c>
      <c r="K93" s="100">
        <v>1947011</v>
      </c>
      <c r="L93" s="98">
        <v>2005196</v>
      </c>
      <c r="M93" s="98">
        <v>2136256</v>
      </c>
      <c r="N93" s="98">
        <v>58745</v>
      </c>
      <c r="O93" s="98">
        <v>182102</v>
      </c>
      <c r="P93" s="98">
        <v>3652</v>
      </c>
      <c r="Q93" s="98">
        <v>474752</v>
      </c>
      <c r="R93" s="98">
        <v>1946</v>
      </c>
      <c r="S93" s="98">
        <v>51986</v>
      </c>
      <c r="T93" s="98"/>
      <c r="U93" s="98">
        <v>20100</v>
      </c>
      <c r="V93" s="98">
        <v>42517</v>
      </c>
      <c r="W93" s="99">
        <f t="shared" si="46"/>
        <v>6924263</v>
      </c>
      <c r="X93" s="98">
        <v>2006938</v>
      </c>
      <c r="Y93" s="98">
        <v>1182868</v>
      </c>
      <c r="Z93" s="98">
        <v>2022281</v>
      </c>
      <c r="AA93" s="98"/>
      <c r="AB93" s="98">
        <v>92973</v>
      </c>
      <c r="AC93" s="98">
        <v>4867</v>
      </c>
      <c r="AD93" s="98">
        <v>980949</v>
      </c>
      <c r="AE93" s="98"/>
      <c r="AF93" s="99">
        <f t="shared" si="49"/>
        <v>6290876</v>
      </c>
      <c r="AG93" s="84">
        <f t="shared" si="50"/>
        <v>13945254</v>
      </c>
      <c r="AH93" s="22"/>
      <c r="AI93" s="24"/>
      <c r="AJ93" s="25" t="s">
        <v>23</v>
      </c>
      <c r="AK93" s="100">
        <f t="shared" si="51"/>
        <v>3953949</v>
      </c>
      <c r="AL93" s="98">
        <f t="shared" si="52"/>
        <v>3188064</v>
      </c>
      <c r="AM93" s="98">
        <f t="shared" si="53"/>
        <v>4158537</v>
      </c>
      <c r="AN93" s="98">
        <f t="shared" si="54"/>
        <v>151718</v>
      </c>
      <c r="AO93" s="98">
        <f t="shared" si="55"/>
        <v>182102</v>
      </c>
      <c r="AP93" s="98">
        <f t="shared" si="45"/>
        <v>8519</v>
      </c>
      <c r="AQ93" s="98">
        <f t="shared" si="56"/>
        <v>1455701</v>
      </c>
      <c r="AR93" s="98">
        <f t="shared" si="57"/>
        <v>1946</v>
      </c>
      <c r="AS93" s="98">
        <f t="shared" si="58"/>
        <v>51986</v>
      </c>
      <c r="AT93" s="98"/>
      <c r="AU93" s="98">
        <f t="shared" si="59"/>
        <v>20100</v>
      </c>
      <c r="AV93" s="98">
        <f t="shared" si="60"/>
        <v>42517</v>
      </c>
      <c r="AW93" s="99">
        <f t="shared" si="47"/>
        <v>13215139</v>
      </c>
      <c r="AX93" s="65"/>
    </row>
    <row r="94" spans="1:50" ht="13.2" x14ac:dyDescent="0.25">
      <c r="A94" s="9"/>
      <c r="B94" s="17">
        <v>2017</v>
      </c>
      <c r="C94" s="18" t="s">
        <v>12</v>
      </c>
      <c r="D94" s="101">
        <v>510273</v>
      </c>
      <c r="E94" s="102">
        <v>100254</v>
      </c>
      <c r="F94" s="102">
        <v>119939</v>
      </c>
      <c r="G94" s="102"/>
      <c r="H94" s="102">
        <v>226</v>
      </c>
      <c r="I94" s="102"/>
      <c r="J94" s="103">
        <f t="shared" si="48"/>
        <v>730692</v>
      </c>
      <c r="K94" s="104">
        <v>1949179</v>
      </c>
      <c r="L94" s="102">
        <v>1906332</v>
      </c>
      <c r="M94" s="102">
        <v>2133006</v>
      </c>
      <c r="N94" s="102">
        <v>60571</v>
      </c>
      <c r="O94" s="102">
        <v>173550</v>
      </c>
      <c r="P94" s="102">
        <v>3357</v>
      </c>
      <c r="Q94" s="102">
        <v>466568</v>
      </c>
      <c r="R94" s="102">
        <v>2001</v>
      </c>
      <c r="S94" s="102">
        <v>51318</v>
      </c>
      <c r="T94" s="102"/>
      <c r="U94" s="102">
        <v>20502</v>
      </c>
      <c r="V94" s="102">
        <v>42271</v>
      </c>
      <c r="W94" s="103">
        <f t="shared" si="46"/>
        <v>6808655</v>
      </c>
      <c r="X94" s="102">
        <v>2002747</v>
      </c>
      <c r="Y94" s="102">
        <v>1270331</v>
      </c>
      <c r="Z94" s="102">
        <v>2086735</v>
      </c>
      <c r="AA94" s="102"/>
      <c r="AB94" s="102">
        <v>95230</v>
      </c>
      <c r="AC94" s="102">
        <v>4972</v>
      </c>
      <c r="AD94" s="102">
        <v>1044044</v>
      </c>
      <c r="AE94" s="102"/>
      <c r="AF94" s="103">
        <f>SUM(X94:AE94)</f>
        <v>6504059</v>
      </c>
      <c r="AG94" s="90">
        <f t="shared" si="50"/>
        <v>14043406</v>
      </c>
      <c r="AH94" s="22"/>
      <c r="AI94" s="17">
        <v>2017</v>
      </c>
      <c r="AJ94" s="18" t="s">
        <v>12</v>
      </c>
      <c r="AK94" s="104">
        <f t="shared" si="51"/>
        <v>3951926</v>
      </c>
      <c r="AL94" s="102">
        <f t="shared" si="52"/>
        <v>3176663</v>
      </c>
      <c r="AM94" s="102">
        <f t="shared" si="53"/>
        <v>4219741</v>
      </c>
      <c r="AN94" s="102">
        <f t="shared" si="54"/>
        <v>155801</v>
      </c>
      <c r="AO94" s="102">
        <f t="shared" si="55"/>
        <v>173550</v>
      </c>
      <c r="AP94" s="102">
        <f>+P94+AC94</f>
        <v>8329</v>
      </c>
      <c r="AQ94" s="102">
        <f t="shared" si="56"/>
        <v>1510612</v>
      </c>
      <c r="AR94" s="102">
        <f t="shared" si="57"/>
        <v>2001</v>
      </c>
      <c r="AS94" s="102">
        <f t="shared" si="58"/>
        <v>51318</v>
      </c>
      <c r="AT94" s="102"/>
      <c r="AU94" s="102">
        <f t="shared" si="59"/>
        <v>20502</v>
      </c>
      <c r="AV94" s="102">
        <f>+V94+AE94</f>
        <v>42271</v>
      </c>
      <c r="AW94" s="103">
        <f t="shared" si="47"/>
        <v>13312714</v>
      </c>
      <c r="AX94" s="65"/>
    </row>
    <row r="95" spans="1:50" ht="13.2" x14ac:dyDescent="0.25">
      <c r="A95" s="9"/>
      <c r="B95" s="20"/>
      <c r="C95" s="21" t="s">
        <v>13</v>
      </c>
      <c r="D95" s="105">
        <v>440634</v>
      </c>
      <c r="E95" s="106">
        <v>92816</v>
      </c>
      <c r="F95" s="106">
        <v>111951</v>
      </c>
      <c r="G95" s="106"/>
      <c r="H95" s="106">
        <v>197</v>
      </c>
      <c r="I95" s="106"/>
      <c r="J95" s="107">
        <f t="shared" si="48"/>
        <v>645598</v>
      </c>
      <c r="K95" s="108">
        <v>1758014</v>
      </c>
      <c r="L95" s="106">
        <v>1802232</v>
      </c>
      <c r="M95" s="106">
        <v>2175391</v>
      </c>
      <c r="N95" s="106">
        <v>61986</v>
      </c>
      <c r="O95" s="106">
        <v>165122</v>
      </c>
      <c r="P95" s="106">
        <v>3201</v>
      </c>
      <c r="Q95" s="106">
        <v>457506</v>
      </c>
      <c r="R95" s="106">
        <v>1988</v>
      </c>
      <c r="S95" s="106">
        <v>49877</v>
      </c>
      <c r="T95" s="106"/>
      <c r="U95" s="106">
        <v>20905</v>
      </c>
      <c r="V95" s="106">
        <v>45469</v>
      </c>
      <c r="W95" s="107">
        <f t="shared" si="46"/>
        <v>6541691</v>
      </c>
      <c r="X95" s="106">
        <v>2253271</v>
      </c>
      <c r="Y95" s="106">
        <v>1292148</v>
      </c>
      <c r="Z95" s="106">
        <v>2176405</v>
      </c>
      <c r="AA95" s="106"/>
      <c r="AB95" s="106">
        <v>96827</v>
      </c>
      <c r="AC95" s="106">
        <v>5053</v>
      </c>
      <c r="AD95" s="106">
        <v>1094921</v>
      </c>
      <c r="AE95" s="106"/>
      <c r="AF95" s="107">
        <f t="shared" ref="AF95:AF96" si="61">SUM(X95:AE95)</f>
        <v>6918625</v>
      </c>
      <c r="AG95" s="87">
        <f t="shared" si="50"/>
        <v>14105914</v>
      </c>
      <c r="AH95" s="22"/>
      <c r="AI95" s="20"/>
      <c r="AJ95" s="21" t="s">
        <v>13</v>
      </c>
      <c r="AK95" s="108">
        <f t="shared" si="51"/>
        <v>4011285</v>
      </c>
      <c r="AL95" s="106">
        <f t="shared" si="52"/>
        <v>3094380</v>
      </c>
      <c r="AM95" s="106">
        <f t="shared" si="53"/>
        <v>4351796</v>
      </c>
      <c r="AN95" s="106">
        <f t="shared" si="54"/>
        <v>158813</v>
      </c>
      <c r="AO95" s="106">
        <f t="shared" si="55"/>
        <v>165122</v>
      </c>
      <c r="AP95" s="106">
        <f t="shared" ref="AP95:AP96" si="62">+P95+AC95</f>
        <v>8254</v>
      </c>
      <c r="AQ95" s="106">
        <f t="shared" si="56"/>
        <v>1552427</v>
      </c>
      <c r="AR95" s="106">
        <f t="shared" si="57"/>
        <v>1988</v>
      </c>
      <c r="AS95" s="106">
        <f t="shared" si="58"/>
        <v>49877</v>
      </c>
      <c r="AT95" s="106"/>
      <c r="AU95" s="106">
        <f t="shared" si="59"/>
        <v>20905</v>
      </c>
      <c r="AV95" s="106">
        <f t="shared" ref="AV95:AV96" si="63">+V95+AE95</f>
        <v>45469</v>
      </c>
      <c r="AW95" s="107">
        <f t="shared" si="47"/>
        <v>13460316</v>
      </c>
      <c r="AX95" s="65"/>
    </row>
    <row r="96" spans="1:50" ht="13.2" x14ac:dyDescent="0.25">
      <c r="A96" s="9"/>
      <c r="B96" s="20"/>
      <c r="C96" s="21" t="s">
        <v>14</v>
      </c>
      <c r="D96" s="105">
        <v>427962</v>
      </c>
      <c r="E96" s="106">
        <v>91042</v>
      </c>
      <c r="F96" s="106">
        <v>122541</v>
      </c>
      <c r="G96" s="106"/>
      <c r="H96" s="106">
        <v>204</v>
      </c>
      <c r="I96" s="106"/>
      <c r="J96" s="107">
        <f t="shared" si="48"/>
        <v>641749</v>
      </c>
      <c r="K96" s="108">
        <v>1718644</v>
      </c>
      <c r="L96" s="106">
        <v>1728447</v>
      </c>
      <c r="M96" s="106">
        <v>2103994</v>
      </c>
      <c r="N96" s="106">
        <v>64549</v>
      </c>
      <c r="O96" s="106">
        <v>163092</v>
      </c>
      <c r="P96" s="106">
        <v>3064</v>
      </c>
      <c r="Q96" s="106">
        <v>467709</v>
      </c>
      <c r="R96" s="106">
        <v>2004</v>
      </c>
      <c r="S96" s="106">
        <v>50474</v>
      </c>
      <c r="T96" s="106"/>
      <c r="U96" s="106">
        <v>21005</v>
      </c>
      <c r="V96" s="106">
        <v>33751</v>
      </c>
      <c r="W96" s="107">
        <f t="shared" si="46"/>
        <v>6356733</v>
      </c>
      <c r="X96" s="106">
        <v>2359829</v>
      </c>
      <c r="Y96" s="106">
        <v>1399926</v>
      </c>
      <c r="Z96" s="106">
        <v>2303204</v>
      </c>
      <c r="AA96" s="106"/>
      <c r="AB96" s="106">
        <v>99930</v>
      </c>
      <c r="AC96" s="106">
        <v>5326</v>
      </c>
      <c r="AD96" s="106">
        <v>1196828</v>
      </c>
      <c r="AE96" s="106">
        <v>17790</v>
      </c>
      <c r="AF96" s="107">
        <f t="shared" si="61"/>
        <v>7382833</v>
      </c>
      <c r="AG96" s="87">
        <f t="shared" si="50"/>
        <v>14381315</v>
      </c>
      <c r="AH96" s="22"/>
      <c r="AI96" s="20"/>
      <c r="AJ96" s="21" t="s">
        <v>14</v>
      </c>
      <c r="AK96" s="108">
        <f t="shared" si="51"/>
        <v>4078473</v>
      </c>
      <c r="AL96" s="106">
        <f t="shared" si="52"/>
        <v>3128373</v>
      </c>
      <c r="AM96" s="106">
        <f t="shared" si="53"/>
        <v>4407198</v>
      </c>
      <c r="AN96" s="106">
        <f t="shared" si="54"/>
        <v>164479</v>
      </c>
      <c r="AO96" s="106">
        <f t="shared" si="55"/>
        <v>163092</v>
      </c>
      <c r="AP96" s="106">
        <f t="shared" si="62"/>
        <v>8390</v>
      </c>
      <c r="AQ96" s="106">
        <f t="shared" si="56"/>
        <v>1664537</v>
      </c>
      <c r="AR96" s="106">
        <f t="shared" si="57"/>
        <v>2004</v>
      </c>
      <c r="AS96" s="106">
        <f t="shared" si="58"/>
        <v>50474</v>
      </c>
      <c r="AT96" s="106"/>
      <c r="AU96" s="106">
        <f t="shared" si="59"/>
        <v>21005</v>
      </c>
      <c r="AV96" s="106">
        <f t="shared" si="63"/>
        <v>51541</v>
      </c>
      <c r="AW96" s="107">
        <f t="shared" si="47"/>
        <v>13739566</v>
      </c>
      <c r="AX96" s="65"/>
    </row>
    <row r="97" spans="1:50" ht="13.2" x14ac:dyDescent="0.25">
      <c r="A97" s="9"/>
      <c r="B97" s="27"/>
      <c r="C97" s="21" t="s">
        <v>15</v>
      </c>
      <c r="D97" s="105">
        <v>410461</v>
      </c>
      <c r="E97" s="106">
        <v>86356</v>
      </c>
      <c r="F97" s="106">
        <v>119207</v>
      </c>
      <c r="G97" s="106"/>
      <c r="H97" s="106">
        <v>189</v>
      </c>
      <c r="I97" s="106"/>
      <c r="J97" s="107">
        <f t="shared" ref="J97:J108" si="64">SUM(D97:I97)</f>
        <v>616213</v>
      </c>
      <c r="K97" s="108">
        <v>1601047</v>
      </c>
      <c r="L97" s="106">
        <v>1658491</v>
      </c>
      <c r="M97" s="106">
        <v>2057557</v>
      </c>
      <c r="N97" s="106">
        <v>66015</v>
      </c>
      <c r="O97" s="106">
        <v>161026</v>
      </c>
      <c r="P97" s="106">
        <v>2901</v>
      </c>
      <c r="Q97" s="106">
        <v>467562</v>
      </c>
      <c r="R97" s="106">
        <v>2156</v>
      </c>
      <c r="S97" s="106">
        <v>50692</v>
      </c>
      <c r="T97" s="106"/>
      <c r="U97" s="106">
        <v>21010</v>
      </c>
      <c r="V97" s="106">
        <v>33878</v>
      </c>
      <c r="W97" s="107">
        <f t="shared" ref="W97:W108" si="65">SUM(K97:V97)</f>
        <v>6122335</v>
      </c>
      <c r="X97" s="106">
        <v>2443023</v>
      </c>
      <c r="Y97" s="106">
        <v>1460908</v>
      </c>
      <c r="Z97" s="106">
        <v>2385624</v>
      </c>
      <c r="AA97" s="106"/>
      <c r="AB97" s="106">
        <v>103179</v>
      </c>
      <c r="AC97" s="106">
        <v>5537</v>
      </c>
      <c r="AD97" s="106">
        <v>1257869</v>
      </c>
      <c r="AE97" s="106">
        <v>22879</v>
      </c>
      <c r="AF97" s="107">
        <f>SUM(X97:AE97)</f>
        <v>7679019</v>
      </c>
      <c r="AG97" s="87">
        <f t="shared" ref="AG97:AG108" si="66">+J97+W97+AF97</f>
        <v>14417567</v>
      </c>
      <c r="AH97" s="22"/>
      <c r="AI97" s="27"/>
      <c r="AJ97" s="21" t="s">
        <v>15</v>
      </c>
      <c r="AK97" s="108">
        <f t="shared" ref="AK97:AK108" si="67">+K97+X97</f>
        <v>4044070</v>
      </c>
      <c r="AL97" s="106">
        <f t="shared" ref="AL97:AL108" si="68">+L97+Y97</f>
        <v>3119399</v>
      </c>
      <c r="AM97" s="106">
        <f t="shared" ref="AM97:AM108" si="69">+M97+Z97</f>
        <v>4443181</v>
      </c>
      <c r="AN97" s="106">
        <f t="shared" ref="AN97:AN108" si="70">+N97+AB97</f>
        <v>169194</v>
      </c>
      <c r="AO97" s="106">
        <f t="shared" ref="AO97:AO98" si="71">+O97</f>
        <v>161026</v>
      </c>
      <c r="AP97" s="106">
        <f>+P97+AC97</f>
        <v>8438</v>
      </c>
      <c r="AQ97" s="106">
        <f t="shared" ref="AQ97:AQ108" si="72">+Q97+AD97</f>
        <v>1725431</v>
      </c>
      <c r="AR97" s="106">
        <f t="shared" ref="AR97:AR108" si="73">+R97</f>
        <v>2156</v>
      </c>
      <c r="AS97" s="106">
        <f t="shared" ref="AS97:AS108" si="74">+S97</f>
        <v>50692</v>
      </c>
      <c r="AT97" s="106"/>
      <c r="AU97" s="106">
        <f t="shared" ref="AU97:AU108" si="75">+U97</f>
        <v>21010</v>
      </c>
      <c r="AV97" s="106">
        <f>+V97+AE97</f>
        <v>56757</v>
      </c>
      <c r="AW97" s="107">
        <f t="shared" ref="AW97:AW108" si="76">SUM(AK97:AV97)</f>
        <v>13801354</v>
      </c>
      <c r="AX97" s="65"/>
    </row>
    <row r="98" spans="1:50" ht="13.2" x14ac:dyDescent="0.25">
      <c r="A98" s="9"/>
      <c r="B98" s="20"/>
      <c r="C98" s="21" t="s">
        <v>16</v>
      </c>
      <c r="D98" s="105">
        <v>413728</v>
      </c>
      <c r="E98" s="106">
        <v>82817</v>
      </c>
      <c r="F98" s="106">
        <v>117688</v>
      </c>
      <c r="G98" s="106"/>
      <c r="H98" s="106">
        <v>179</v>
      </c>
      <c r="I98" s="106"/>
      <c r="J98" s="107">
        <f t="shared" si="64"/>
        <v>614412</v>
      </c>
      <c r="K98" s="108">
        <v>1608283</v>
      </c>
      <c r="L98" s="106">
        <v>1599522</v>
      </c>
      <c r="M98" s="106">
        <v>2013246</v>
      </c>
      <c r="N98" s="106">
        <v>68239</v>
      </c>
      <c r="O98" s="106">
        <v>159032</v>
      </c>
      <c r="P98" s="106">
        <v>2848</v>
      </c>
      <c r="Q98" s="106">
        <v>471748</v>
      </c>
      <c r="R98" s="106">
        <v>2126</v>
      </c>
      <c r="S98" s="106">
        <v>50965</v>
      </c>
      <c r="T98" s="106"/>
      <c r="U98" s="106">
        <v>21129</v>
      </c>
      <c r="V98" s="106">
        <v>38282</v>
      </c>
      <c r="W98" s="107">
        <f t="shared" si="65"/>
        <v>6035420</v>
      </c>
      <c r="X98" s="106">
        <v>2458772</v>
      </c>
      <c r="Y98" s="106">
        <v>1536055</v>
      </c>
      <c r="Z98" s="106">
        <v>2448655</v>
      </c>
      <c r="AA98" s="106"/>
      <c r="AB98" s="106">
        <v>106638</v>
      </c>
      <c r="AC98" s="106">
        <v>5770</v>
      </c>
      <c r="AD98" s="106">
        <v>1354846</v>
      </c>
      <c r="AE98" s="106">
        <v>22891</v>
      </c>
      <c r="AF98" s="107">
        <f t="shared" ref="AF98:AF99" si="77">SUM(X98:AE98)</f>
        <v>7933627</v>
      </c>
      <c r="AG98" s="87">
        <f t="shared" si="66"/>
        <v>14583459</v>
      </c>
      <c r="AH98" s="22"/>
      <c r="AI98" s="20"/>
      <c r="AJ98" s="21" t="s">
        <v>16</v>
      </c>
      <c r="AK98" s="108">
        <f t="shared" si="67"/>
        <v>4067055</v>
      </c>
      <c r="AL98" s="106">
        <f t="shared" si="68"/>
        <v>3135577</v>
      </c>
      <c r="AM98" s="106">
        <f t="shared" si="69"/>
        <v>4461901</v>
      </c>
      <c r="AN98" s="106">
        <f t="shared" si="70"/>
        <v>174877</v>
      </c>
      <c r="AO98" s="106">
        <f t="shared" si="71"/>
        <v>159032</v>
      </c>
      <c r="AP98" s="106">
        <f t="shared" ref="AP98:AP99" si="78">+P98+AC98</f>
        <v>8618</v>
      </c>
      <c r="AQ98" s="106">
        <f t="shared" si="72"/>
        <v>1826594</v>
      </c>
      <c r="AR98" s="106">
        <f t="shared" si="73"/>
        <v>2126</v>
      </c>
      <c r="AS98" s="106">
        <f t="shared" si="74"/>
        <v>50965</v>
      </c>
      <c r="AT98" s="106"/>
      <c r="AU98" s="106">
        <f t="shared" si="75"/>
        <v>21129</v>
      </c>
      <c r="AV98" s="106">
        <f t="shared" ref="AV98:AV99" si="79">+V98+AE98</f>
        <v>61173</v>
      </c>
      <c r="AW98" s="107">
        <f t="shared" si="76"/>
        <v>13969047</v>
      </c>
      <c r="AX98" s="65"/>
    </row>
    <row r="99" spans="1:50" ht="13.2" x14ac:dyDescent="0.25">
      <c r="A99" s="9"/>
      <c r="B99" s="20"/>
      <c r="C99" s="21" t="s">
        <v>17</v>
      </c>
      <c r="D99" s="105">
        <v>337768</v>
      </c>
      <c r="E99" s="106">
        <v>76079</v>
      </c>
      <c r="F99" s="106">
        <v>110950</v>
      </c>
      <c r="G99" s="106">
        <v>3513</v>
      </c>
      <c r="H99" s="106">
        <v>173</v>
      </c>
      <c r="I99" s="106"/>
      <c r="J99" s="107">
        <f t="shared" si="64"/>
        <v>528483</v>
      </c>
      <c r="K99" s="108">
        <v>1528664</v>
      </c>
      <c r="L99" s="106">
        <v>1489267</v>
      </c>
      <c r="M99" s="106">
        <v>1957388</v>
      </c>
      <c r="N99" s="106">
        <v>70140</v>
      </c>
      <c r="O99" s="106">
        <v>96658</v>
      </c>
      <c r="P99" s="106">
        <v>2624</v>
      </c>
      <c r="Q99" s="106">
        <v>477065</v>
      </c>
      <c r="R99" s="106">
        <v>1684</v>
      </c>
      <c r="S99" s="106">
        <v>49758</v>
      </c>
      <c r="T99" s="106"/>
      <c r="U99" s="106">
        <v>21251</v>
      </c>
      <c r="V99" s="106">
        <v>43756</v>
      </c>
      <c r="W99" s="107">
        <f t="shared" si="65"/>
        <v>5738255</v>
      </c>
      <c r="X99" s="106">
        <v>2621049</v>
      </c>
      <c r="Y99" s="106">
        <v>1571554</v>
      </c>
      <c r="Z99" s="106">
        <v>2514089</v>
      </c>
      <c r="AA99" s="106">
        <v>56682</v>
      </c>
      <c r="AB99" s="106">
        <v>109044</v>
      </c>
      <c r="AC99" s="106">
        <v>5955</v>
      </c>
      <c r="AD99" s="106">
        <v>1429847</v>
      </c>
      <c r="AE99" s="106">
        <v>20606</v>
      </c>
      <c r="AF99" s="107">
        <f t="shared" si="77"/>
        <v>8328826</v>
      </c>
      <c r="AG99" s="87">
        <f t="shared" si="66"/>
        <v>14595564</v>
      </c>
      <c r="AH99" s="22"/>
      <c r="AI99" s="20"/>
      <c r="AJ99" s="21" t="s">
        <v>17</v>
      </c>
      <c r="AK99" s="108">
        <f t="shared" si="67"/>
        <v>4149713</v>
      </c>
      <c r="AL99" s="106">
        <f t="shared" si="68"/>
        <v>3060821</v>
      </c>
      <c r="AM99" s="106">
        <f t="shared" si="69"/>
        <v>4471477</v>
      </c>
      <c r="AN99" s="106">
        <f t="shared" si="70"/>
        <v>179184</v>
      </c>
      <c r="AO99" s="106">
        <f>+O99+AA99</f>
        <v>153340</v>
      </c>
      <c r="AP99" s="106">
        <f t="shared" si="78"/>
        <v>8579</v>
      </c>
      <c r="AQ99" s="106">
        <f t="shared" si="72"/>
        <v>1906912</v>
      </c>
      <c r="AR99" s="106">
        <f t="shared" si="73"/>
        <v>1684</v>
      </c>
      <c r="AS99" s="106">
        <f t="shared" si="74"/>
        <v>49758</v>
      </c>
      <c r="AT99" s="106"/>
      <c r="AU99" s="106">
        <f t="shared" si="75"/>
        <v>21251</v>
      </c>
      <c r="AV99" s="106">
        <f t="shared" si="79"/>
        <v>64362</v>
      </c>
      <c r="AW99" s="107">
        <f t="shared" si="76"/>
        <v>14067081</v>
      </c>
      <c r="AX99" s="65"/>
    </row>
    <row r="100" spans="1:50" ht="13.2" x14ac:dyDescent="0.25">
      <c r="A100" s="9"/>
      <c r="B100" s="27"/>
      <c r="C100" s="21" t="s">
        <v>18</v>
      </c>
      <c r="D100" s="105">
        <v>333448</v>
      </c>
      <c r="E100" s="106">
        <v>71446</v>
      </c>
      <c r="F100" s="106">
        <v>112971</v>
      </c>
      <c r="G100" s="106">
        <v>3902</v>
      </c>
      <c r="H100" s="106">
        <v>178</v>
      </c>
      <c r="I100" s="106"/>
      <c r="J100" s="107">
        <f t="shared" si="64"/>
        <v>521945</v>
      </c>
      <c r="K100" s="108">
        <v>1471995</v>
      </c>
      <c r="L100" s="106">
        <v>1415356</v>
      </c>
      <c r="M100" s="106">
        <v>1966097</v>
      </c>
      <c r="N100" s="106">
        <v>72564</v>
      </c>
      <c r="O100" s="106">
        <v>102863</v>
      </c>
      <c r="P100" s="106">
        <v>2493</v>
      </c>
      <c r="Q100" s="106">
        <v>471312</v>
      </c>
      <c r="R100" s="106">
        <v>1544</v>
      </c>
      <c r="S100" s="106">
        <v>49312</v>
      </c>
      <c r="T100" s="106"/>
      <c r="U100" s="106">
        <v>21301</v>
      </c>
      <c r="V100" s="106">
        <v>49946</v>
      </c>
      <c r="W100" s="107">
        <f t="shared" si="65"/>
        <v>5624783</v>
      </c>
      <c r="X100" s="106">
        <v>2765030</v>
      </c>
      <c r="Y100" s="106">
        <v>1631253</v>
      </c>
      <c r="Z100" s="106">
        <v>2623566</v>
      </c>
      <c r="AA100" s="106">
        <v>64712</v>
      </c>
      <c r="AB100" s="106">
        <v>113106</v>
      </c>
      <c r="AC100" s="106">
        <v>6204</v>
      </c>
      <c r="AD100" s="106">
        <v>1531296</v>
      </c>
      <c r="AE100" s="106">
        <v>18187</v>
      </c>
      <c r="AF100" s="107">
        <f>SUM(X100:AE100)</f>
        <v>8753354</v>
      </c>
      <c r="AG100" s="87">
        <f t="shared" si="66"/>
        <v>14900082</v>
      </c>
      <c r="AH100" s="22"/>
      <c r="AI100" s="27"/>
      <c r="AJ100" s="21" t="s">
        <v>18</v>
      </c>
      <c r="AK100" s="108">
        <f t="shared" si="67"/>
        <v>4237025</v>
      </c>
      <c r="AL100" s="106">
        <f t="shared" si="68"/>
        <v>3046609</v>
      </c>
      <c r="AM100" s="106">
        <f t="shared" si="69"/>
        <v>4589663</v>
      </c>
      <c r="AN100" s="106">
        <f t="shared" si="70"/>
        <v>185670</v>
      </c>
      <c r="AO100" s="106">
        <f t="shared" ref="AO100:AO108" si="80">+O100+AA100</f>
        <v>167575</v>
      </c>
      <c r="AP100" s="106">
        <f>+P100+AC100</f>
        <v>8697</v>
      </c>
      <c r="AQ100" s="106">
        <f t="shared" si="72"/>
        <v>2002608</v>
      </c>
      <c r="AR100" s="106">
        <f t="shared" si="73"/>
        <v>1544</v>
      </c>
      <c r="AS100" s="106">
        <f t="shared" si="74"/>
        <v>49312</v>
      </c>
      <c r="AT100" s="106"/>
      <c r="AU100" s="106">
        <f t="shared" si="75"/>
        <v>21301</v>
      </c>
      <c r="AV100" s="106">
        <f>+V100+AE100</f>
        <v>68133</v>
      </c>
      <c r="AW100" s="107">
        <f t="shared" si="76"/>
        <v>14378137</v>
      </c>
      <c r="AX100" s="65"/>
    </row>
    <row r="101" spans="1:50" ht="13.2" x14ac:dyDescent="0.25">
      <c r="A101" s="9"/>
      <c r="B101" s="20"/>
      <c r="C101" s="21" t="s">
        <v>19</v>
      </c>
      <c r="D101" s="105">
        <v>318430</v>
      </c>
      <c r="E101" s="106">
        <v>72439</v>
      </c>
      <c r="F101" s="106">
        <v>119038</v>
      </c>
      <c r="G101" s="106">
        <v>3871</v>
      </c>
      <c r="H101" s="106">
        <v>149</v>
      </c>
      <c r="I101" s="106"/>
      <c r="J101" s="107">
        <f t="shared" si="64"/>
        <v>513927</v>
      </c>
      <c r="K101" s="108">
        <v>1399369</v>
      </c>
      <c r="L101" s="106">
        <v>1578367</v>
      </c>
      <c r="M101" s="106">
        <v>1999897</v>
      </c>
      <c r="N101" s="106">
        <v>73235</v>
      </c>
      <c r="O101" s="106">
        <v>96660</v>
      </c>
      <c r="P101" s="106">
        <v>2356</v>
      </c>
      <c r="Q101" s="106">
        <v>445274</v>
      </c>
      <c r="R101" s="106">
        <v>1544</v>
      </c>
      <c r="S101" s="106">
        <v>52100</v>
      </c>
      <c r="T101" s="106"/>
      <c r="U101" s="106">
        <v>21405</v>
      </c>
      <c r="V101" s="106">
        <v>28303</v>
      </c>
      <c r="W101" s="107">
        <f t="shared" si="65"/>
        <v>5698510</v>
      </c>
      <c r="X101" s="106">
        <v>2890630</v>
      </c>
      <c r="Y101" s="106">
        <v>1666005</v>
      </c>
      <c r="Z101" s="106">
        <v>2720985</v>
      </c>
      <c r="AA101" s="106">
        <v>66138</v>
      </c>
      <c r="AB101" s="106">
        <v>114239</v>
      </c>
      <c r="AC101" s="106">
        <v>6390</v>
      </c>
      <c r="AD101" s="106">
        <v>1564767</v>
      </c>
      <c r="AE101" s="106">
        <v>38807</v>
      </c>
      <c r="AF101" s="107">
        <f t="shared" ref="AF101:AF102" si="81">SUM(X101:AE101)</f>
        <v>9067961</v>
      </c>
      <c r="AG101" s="87">
        <f t="shared" si="66"/>
        <v>15280398</v>
      </c>
      <c r="AH101" s="22"/>
      <c r="AI101" s="20"/>
      <c r="AJ101" s="21" t="s">
        <v>19</v>
      </c>
      <c r="AK101" s="108">
        <f t="shared" si="67"/>
        <v>4289999</v>
      </c>
      <c r="AL101" s="106">
        <f t="shared" si="68"/>
        <v>3244372</v>
      </c>
      <c r="AM101" s="106">
        <f t="shared" si="69"/>
        <v>4720882</v>
      </c>
      <c r="AN101" s="106">
        <f t="shared" si="70"/>
        <v>187474</v>
      </c>
      <c r="AO101" s="106">
        <f t="shared" si="80"/>
        <v>162798</v>
      </c>
      <c r="AP101" s="106">
        <f t="shared" ref="AP101:AP102" si="82">+P101+AC101</f>
        <v>8746</v>
      </c>
      <c r="AQ101" s="106">
        <f t="shared" si="72"/>
        <v>2010041</v>
      </c>
      <c r="AR101" s="106">
        <f t="shared" si="73"/>
        <v>1544</v>
      </c>
      <c r="AS101" s="106">
        <f t="shared" si="74"/>
        <v>52100</v>
      </c>
      <c r="AT101" s="106"/>
      <c r="AU101" s="106">
        <f t="shared" si="75"/>
        <v>21405</v>
      </c>
      <c r="AV101" s="106">
        <f t="shared" ref="AV101:AV102" si="83">+V101+AE101</f>
        <v>67110</v>
      </c>
      <c r="AW101" s="107">
        <f t="shared" si="76"/>
        <v>14766471</v>
      </c>
      <c r="AX101" s="65"/>
    </row>
    <row r="102" spans="1:50" ht="13.2" x14ac:dyDescent="0.25">
      <c r="A102" s="9"/>
      <c r="B102" s="20"/>
      <c r="C102" s="21" t="s">
        <v>20</v>
      </c>
      <c r="D102" s="105">
        <v>335286</v>
      </c>
      <c r="E102" s="106">
        <v>70884</v>
      </c>
      <c r="F102" s="106">
        <v>123838</v>
      </c>
      <c r="G102" s="106">
        <v>3961</v>
      </c>
      <c r="H102" s="106">
        <v>150</v>
      </c>
      <c r="I102" s="106"/>
      <c r="J102" s="107">
        <f t="shared" si="64"/>
        <v>534119</v>
      </c>
      <c r="K102" s="108">
        <v>1479949</v>
      </c>
      <c r="L102" s="106">
        <v>1546411</v>
      </c>
      <c r="M102" s="106">
        <v>2026030</v>
      </c>
      <c r="N102" s="106">
        <v>73974</v>
      </c>
      <c r="O102" s="106">
        <v>91235</v>
      </c>
      <c r="P102" s="106">
        <v>2171</v>
      </c>
      <c r="Q102" s="106">
        <v>474438</v>
      </c>
      <c r="R102" s="106">
        <v>1444</v>
      </c>
      <c r="S102" s="106">
        <v>49138</v>
      </c>
      <c r="T102" s="106"/>
      <c r="U102" s="106">
        <v>21100</v>
      </c>
      <c r="V102" s="106">
        <v>25640</v>
      </c>
      <c r="W102" s="107">
        <f t="shared" si="65"/>
        <v>5791530</v>
      </c>
      <c r="X102" s="106">
        <v>2775546</v>
      </c>
      <c r="Y102" s="106">
        <v>1646873</v>
      </c>
      <c r="Z102" s="106">
        <v>2787490</v>
      </c>
      <c r="AA102" s="106">
        <v>65243</v>
      </c>
      <c r="AB102" s="106">
        <v>116018</v>
      </c>
      <c r="AC102" s="106">
        <v>6490</v>
      </c>
      <c r="AD102" s="106">
        <v>1657799</v>
      </c>
      <c r="AE102" s="106">
        <v>39140</v>
      </c>
      <c r="AF102" s="107">
        <f t="shared" si="81"/>
        <v>9094599</v>
      </c>
      <c r="AG102" s="87">
        <f t="shared" si="66"/>
        <v>15420248</v>
      </c>
      <c r="AH102" s="22"/>
      <c r="AI102" s="20"/>
      <c r="AJ102" s="21" t="s">
        <v>20</v>
      </c>
      <c r="AK102" s="108">
        <f t="shared" si="67"/>
        <v>4255495</v>
      </c>
      <c r="AL102" s="106">
        <f t="shared" si="68"/>
        <v>3193284</v>
      </c>
      <c r="AM102" s="106">
        <f t="shared" si="69"/>
        <v>4813520</v>
      </c>
      <c r="AN102" s="106">
        <f t="shared" si="70"/>
        <v>189992</v>
      </c>
      <c r="AO102" s="106">
        <f t="shared" si="80"/>
        <v>156478</v>
      </c>
      <c r="AP102" s="106">
        <f t="shared" si="82"/>
        <v>8661</v>
      </c>
      <c r="AQ102" s="106">
        <f t="shared" si="72"/>
        <v>2132237</v>
      </c>
      <c r="AR102" s="106">
        <f t="shared" si="73"/>
        <v>1444</v>
      </c>
      <c r="AS102" s="106">
        <f t="shared" si="74"/>
        <v>49138</v>
      </c>
      <c r="AT102" s="106"/>
      <c r="AU102" s="106">
        <f t="shared" si="75"/>
        <v>21100</v>
      </c>
      <c r="AV102" s="106">
        <f t="shared" si="83"/>
        <v>64780</v>
      </c>
      <c r="AW102" s="107">
        <f t="shared" si="76"/>
        <v>14886129</v>
      </c>
      <c r="AX102" s="65"/>
    </row>
    <row r="103" spans="1:50" ht="13.2" x14ac:dyDescent="0.25">
      <c r="A103" s="9"/>
      <c r="B103" s="27"/>
      <c r="C103" s="21" t="s">
        <v>21</v>
      </c>
      <c r="D103" s="105">
        <v>178103</v>
      </c>
      <c r="E103" s="106">
        <v>64236</v>
      </c>
      <c r="F103" s="106">
        <v>127239</v>
      </c>
      <c r="G103" s="106">
        <v>4105</v>
      </c>
      <c r="H103" s="106">
        <v>161</v>
      </c>
      <c r="I103" s="106"/>
      <c r="J103" s="107">
        <f t="shared" si="64"/>
        <v>373844</v>
      </c>
      <c r="K103" s="108">
        <v>1402511</v>
      </c>
      <c r="L103" s="106">
        <v>1355424</v>
      </c>
      <c r="M103" s="106">
        <v>2063171</v>
      </c>
      <c r="N103" s="106">
        <v>76383</v>
      </c>
      <c r="O103" s="106">
        <v>88597</v>
      </c>
      <c r="P103" s="106">
        <v>2070</v>
      </c>
      <c r="Q103" s="106">
        <v>473481</v>
      </c>
      <c r="R103" s="106">
        <v>1371</v>
      </c>
      <c r="S103" s="106">
        <v>41955</v>
      </c>
      <c r="T103" s="106"/>
      <c r="U103" s="106">
        <v>21487</v>
      </c>
      <c r="V103" s="106">
        <v>23765</v>
      </c>
      <c r="W103" s="107">
        <f t="shared" si="65"/>
        <v>5550215</v>
      </c>
      <c r="X103" s="106">
        <v>3076782</v>
      </c>
      <c r="Y103" s="106">
        <v>1894746</v>
      </c>
      <c r="Z103" s="106">
        <v>2898249</v>
      </c>
      <c r="AA103" s="106">
        <v>67436</v>
      </c>
      <c r="AB103" s="106">
        <v>118910</v>
      </c>
      <c r="AC103" s="106">
        <v>6745</v>
      </c>
      <c r="AD103" s="106">
        <v>1719645</v>
      </c>
      <c r="AE103" s="106">
        <v>39715</v>
      </c>
      <c r="AF103" s="107">
        <f>SUM(X103:AE103)</f>
        <v>9822228</v>
      </c>
      <c r="AG103" s="87">
        <f t="shared" si="66"/>
        <v>15746287</v>
      </c>
      <c r="AH103" s="22"/>
      <c r="AI103" s="27"/>
      <c r="AJ103" s="21" t="s">
        <v>21</v>
      </c>
      <c r="AK103" s="108">
        <f t="shared" si="67"/>
        <v>4479293</v>
      </c>
      <c r="AL103" s="106">
        <f t="shared" si="68"/>
        <v>3250170</v>
      </c>
      <c r="AM103" s="106">
        <f t="shared" si="69"/>
        <v>4961420</v>
      </c>
      <c r="AN103" s="106">
        <f t="shared" si="70"/>
        <v>195293</v>
      </c>
      <c r="AO103" s="106">
        <f t="shared" si="80"/>
        <v>156033</v>
      </c>
      <c r="AP103" s="106">
        <f>+P103+AC103</f>
        <v>8815</v>
      </c>
      <c r="AQ103" s="106">
        <f t="shared" si="72"/>
        <v>2193126</v>
      </c>
      <c r="AR103" s="106">
        <f t="shared" si="73"/>
        <v>1371</v>
      </c>
      <c r="AS103" s="106">
        <f t="shared" si="74"/>
        <v>41955</v>
      </c>
      <c r="AT103" s="106"/>
      <c r="AU103" s="106">
        <f t="shared" si="75"/>
        <v>21487</v>
      </c>
      <c r="AV103" s="106">
        <f>+V103+AE103</f>
        <v>63480</v>
      </c>
      <c r="AW103" s="107">
        <f t="shared" si="76"/>
        <v>15372443</v>
      </c>
      <c r="AX103" s="65"/>
    </row>
    <row r="104" spans="1:50" ht="13.2" x14ac:dyDescent="0.25">
      <c r="A104" s="9"/>
      <c r="B104" s="20"/>
      <c r="C104" s="21" t="s">
        <v>22</v>
      </c>
      <c r="D104" s="105">
        <v>148417</v>
      </c>
      <c r="E104" s="106">
        <v>57247</v>
      </c>
      <c r="F104" s="106">
        <v>131090</v>
      </c>
      <c r="G104" s="106">
        <v>4380</v>
      </c>
      <c r="H104" s="106">
        <v>158</v>
      </c>
      <c r="I104" s="106"/>
      <c r="J104" s="107">
        <f t="shared" si="64"/>
        <v>341292</v>
      </c>
      <c r="K104" s="108">
        <v>1402752</v>
      </c>
      <c r="L104" s="106">
        <v>1349512</v>
      </c>
      <c r="M104" s="106">
        <v>2263407</v>
      </c>
      <c r="N104" s="106">
        <v>76906</v>
      </c>
      <c r="O104" s="106">
        <v>84896</v>
      </c>
      <c r="P104" s="106">
        <v>1991</v>
      </c>
      <c r="Q104" s="106">
        <v>465592</v>
      </c>
      <c r="R104" s="106">
        <v>1407</v>
      </c>
      <c r="S104" s="106">
        <v>39345</v>
      </c>
      <c r="T104" s="106"/>
      <c r="U104" s="106">
        <v>21510</v>
      </c>
      <c r="V104" s="106">
        <v>21671</v>
      </c>
      <c r="W104" s="107">
        <f t="shared" si="65"/>
        <v>5728989</v>
      </c>
      <c r="X104" s="106">
        <v>3102566</v>
      </c>
      <c r="Y104" s="106">
        <v>1975016</v>
      </c>
      <c r="Z104" s="106">
        <v>2996435</v>
      </c>
      <c r="AA104" s="106">
        <v>69862</v>
      </c>
      <c r="AB104" s="106">
        <v>120848</v>
      </c>
      <c r="AC104" s="106">
        <v>6903</v>
      </c>
      <c r="AD104" s="106">
        <v>1784621</v>
      </c>
      <c r="AE104" s="106">
        <v>39729</v>
      </c>
      <c r="AF104" s="107">
        <f t="shared" ref="AF104:AF105" si="84">SUM(X104:AE104)</f>
        <v>10095980</v>
      </c>
      <c r="AG104" s="87">
        <f t="shared" si="66"/>
        <v>16166261</v>
      </c>
      <c r="AH104" s="22"/>
      <c r="AI104" s="20"/>
      <c r="AJ104" s="21" t="s">
        <v>22</v>
      </c>
      <c r="AK104" s="108">
        <f t="shared" si="67"/>
        <v>4505318</v>
      </c>
      <c r="AL104" s="106">
        <f t="shared" si="68"/>
        <v>3324528</v>
      </c>
      <c r="AM104" s="106">
        <f t="shared" si="69"/>
        <v>5259842</v>
      </c>
      <c r="AN104" s="106">
        <f t="shared" si="70"/>
        <v>197754</v>
      </c>
      <c r="AO104" s="106">
        <f t="shared" si="80"/>
        <v>154758</v>
      </c>
      <c r="AP104" s="106">
        <f t="shared" ref="AP104:AP105" si="85">+P104+AC104</f>
        <v>8894</v>
      </c>
      <c r="AQ104" s="106">
        <f t="shared" si="72"/>
        <v>2250213</v>
      </c>
      <c r="AR104" s="106">
        <f t="shared" si="73"/>
        <v>1407</v>
      </c>
      <c r="AS104" s="106">
        <f t="shared" si="74"/>
        <v>39345</v>
      </c>
      <c r="AT104" s="106"/>
      <c r="AU104" s="106">
        <f t="shared" si="75"/>
        <v>21510</v>
      </c>
      <c r="AV104" s="106">
        <f t="shared" ref="AV104:AV105" si="86">+V104+AE104</f>
        <v>61400</v>
      </c>
      <c r="AW104" s="107">
        <f t="shared" si="76"/>
        <v>15824969</v>
      </c>
      <c r="AX104" s="65"/>
    </row>
    <row r="105" spans="1:50" ht="13.95" thickBot="1" x14ac:dyDescent="0.3">
      <c r="A105" s="9"/>
      <c r="B105" s="24"/>
      <c r="C105" s="25" t="s">
        <v>23</v>
      </c>
      <c r="D105" s="97">
        <v>156951</v>
      </c>
      <c r="E105" s="98">
        <v>57247</v>
      </c>
      <c r="F105" s="98">
        <v>148857</v>
      </c>
      <c r="G105" s="98">
        <v>5272</v>
      </c>
      <c r="H105" s="98">
        <v>153</v>
      </c>
      <c r="I105" s="98"/>
      <c r="J105" s="99">
        <f t="shared" si="64"/>
        <v>368480</v>
      </c>
      <c r="K105" s="100">
        <v>1295841</v>
      </c>
      <c r="L105" s="98">
        <v>1418543</v>
      </c>
      <c r="M105" s="98">
        <v>2134712</v>
      </c>
      <c r="N105" s="98">
        <v>77323</v>
      </c>
      <c r="O105" s="98">
        <v>81586</v>
      </c>
      <c r="P105" s="98">
        <v>1945</v>
      </c>
      <c r="Q105" s="98">
        <v>464576</v>
      </c>
      <c r="R105" s="98">
        <v>1452</v>
      </c>
      <c r="S105" s="98">
        <v>36942</v>
      </c>
      <c r="T105" s="98"/>
      <c r="U105" s="98">
        <v>21190</v>
      </c>
      <c r="V105" s="98">
        <v>20565</v>
      </c>
      <c r="W105" s="99">
        <f t="shared" si="65"/>
        <v>5554675</v>
      </c>
      <c r="X105" s="98">
        <v>3365964</v>
      </c>
      <c r="Y105" s="98">
        <v>2064361</v>
      </c>
      <c r="Z105" s="98">
        <v>3132982</v>
      </c>
      <c r="AA105" s="98">
        <v>75273</v>
      </c>
      <c r="AB105" s="98">
        <v>124378</v>
      </c>
      <c r="AC105" s="98">
        <v>7043</v>
      </c>
      <c r="AD105" s="98">
        <v>1958351</v>
      </c>
      <c r="AE105" s="98">
        <v>39961</v>
      </c>
      <c r="AF105" s="99">
        <f t="shared" si="84"/>
        <v>10768313</v>
      </c>
      <c r="AG105" s="84">
        <f t="shared" si="66"/>
        <v>16691468</v>
      </c>
      <c r="AH105" s="22"/>
      <c r="AI105" s="24"/>
      <c r="AJ105" s="25" t="s">
        <v>23</v>
      </c>
      <c r="AK105" s="100">
        <f t="shared" si="67"/>
        <v>4661805</v>
      </c>
      <c r="AL105" s="98">
        <f t="shared" si="68"/>
        <v>3482904</v>
      </c>
      <c r="AM105" s="98">
        <f t="shared" si="69"/>
        <v>5267694</v>
      </c>
      <c r="AN105" s="98">
        <f t="shared" si="70"/>
        <v>201701</v>
      </c>
      <c r="AO105" s="98">
        <f t="shared" si="80"/>
        <v>156859</v>
      </c>
      <c r="AP105" s="98">
        <f t="shared" si="85"/>
        <v>8988</v>
      </c>
      <c r="AQ105" s="98">
        <f t="shared" si="72"/>
        <v>2422927</v>
      </c>
      <c r="AR105" s="98">
        <f t="shared" si="73"/>
        <v>1452</v>
      </c>
      <c r="AS105" s="98">
        <f t="shared" si="74"/>
        <v>36942</v>
      </c>
      <c r="AT105" s="98"/>
      <c r="AU105" s="98">
        <f t="shared" si="75"/>
        <v>21190</v>
      </c>
      <c r="AV105" s="98">
        <f t="shared" si="86"/>
        <v>60526</v>
      </c>
      <c r="AW105" s="99">
        <f t="shared" si="76"/>
        <v>16322988</v>
      </c>
      <c r="AX105" s="65"/>
    </row>
    <row r="106" spans="1:50" ht="12.75" x14ac:dyDescent="0.2">
      <c r="A106" s="9"/>
      <c r="B106" s="17">
        <v>2018</v>
      </c>
      <c r="C106" s="18" t="s">
        <v>12</v>
      </c>
      <c r="D106" s="101">
        <v>161170</v>
      </c>
      <c r="E106" s="102">
        <v>58036</v>
      </c>
      <c r="F106" s="102">
        <v>189174</v>
      </c>
      <c r="G106" s="102">
        <v>5585</v>
      </c>
      <c r="H106" s="102">
        <v>138</v>
      </c>
      <c r="I106" s="102"/>
      <c r="J106" s="103">
        <f t="shared" si="64"/>
        <v>414103</v>
      </c>
      <c r="K106" s="104">
        <v>1367044</v>
      </c>
      <c r="L106" s="102">
        <v>1133418</v>
      </c>
      <c r="M106" s="102">
        <v>2100404</v>
      </c>
      <c r="N106" s="102">
        <v>79070</v>
      </c>
      <c r="O106" s="102">
        <v>78708</v>
      </c>
      <c r="P106" s="102">
        <v>1836</v>
      </c>
      <c r="Q106" s="102">
        <v>461662</v>
      </c>
      <c r="R106" s="102">
        <v>1400</v>
      </c>
      <c r="S106" s="102">
        <v>34116</v>
      </c>
      <c r="T106" s="102"/>
      <c r="U106" s="102">
        <v>19100</v>
      </c>
      <c r="V106" s="102">
        <v>18998</v>
      </c>
      <c r="W106" s="103">
        <f t="shared" si="65"/>
        <v>5295756</v>
      </c>
      <c r="X106" s="102">
        <v>3182639</v>
      </c>
      <c r="Y106" s="102">
        <v>2301946</v>
      </c>
      <c r="Z106" s="102">
        <v>3171277</v>
      </c>
      <c r="AA106" s="102">
        <v>77350</v>
      </c>
      <c r="AB106" s="102">
        <v>125850</v>
      </c>
      <c r="AC106" s="102">
        <v>7551</v>
      </c>
      <c r="AD106" s="102">
        <v>2021776</v>
      </c>
      <c r="AE106" s="102">
        <v>38616</v>
      </c>
      <c r="AF106" s="103">
        <f>SUM(X106:AE106)</f>
        <v>10927005</v>
      </c>
      <c r="AG106" s="90">
        <f t="shared" si="66"/>
        <v>16636864</v>
      </c>
      <c r="AH106" s="22"/>
      <c r="AI106" s="17">
        <v>2018</v>
      </c>
      <c r="AJ106" s="18" t="s">
        <v>12</v>
      </c>
      <c r="AK106" s="104">
        <f t="shared" si="67"/>
        <v>4549683</v>
      </c>
      <c r="AL106" s="102">
        <f t="shared" si="68"/>
        <v>3435364</v>
      </c>
      <c r="AM106" s="102">
        <f t="shared" si="69"/>
        <v>5271681</v>
      </c>
      <c r="AN106" s="102">
        <f t="shared" si="70"/>
        <v>204920</v>
      </c>
      <c r="AO106" s="102">
        <f t="shared" si="80"/>
        <v>156058</v>
      </c>
      <c r="AP106" s="102">
        <f>+P106+AC106</f>
        <v>9387</v>
      </c>
      <c r="AQ106" s="102">
        <f t="shared" si="72"/>
        <v>2483438</v>
      </c>
      <c r="AR106" s="102">
        <f t="shared" si="73"/>
        <v>1400</v>
      </c>
      <c r="AS106" s="102">
        <f t="shared" si="74"/>
        <v>34116</v>
      </c>
      <c r="AT106" s="102"/>
      <c r="AU106" s="102">
        <f t="shared" si="75"/>
        <v>19100</v>
      </c>
      <c r="AV106" s="102">
        <f>+V106+AE106</f>
        <v>57614</v>
      </c>
      <c r="AW106" s="103">
        <f t="shared" si="76"/>
        <v>16222761</v>
      </c>
      <c r="AX106" s="65"/>
    </row>
    <row r="107" spans="1:50" ht="12.75" x14ac:dyDescent="0.2">
      <c r="A107" s="9"/>
      <c r="B107" s="20"/>
      <c r="C107" s="21" t="s">
        <v>13</v>
      </c>
      <c r="D107" s="105">
        <v>164209</v>
      </c>
      <c r="E107" s="106">
        <v>65031</v>
      </c>
      <c r="F107" s="106">
        <v>224790</v>
      </c>
      <c r="G107" s="106">
        <v>5861</v>
      </c>
      <c r="H107" s="106">
        <v>150</v>
      </c>
      <c r="I107" s="106"/>
      <c r="J107" s="107">
        <f t="shared" si="64"/>
        <v>460041</v>
      </c>
      <c r="K107" s="108">
        <v>1392802</v>
      </c>
      <c r="L107" s="106">
        <v>1193444</v>
      </c>
      <c r="M107" s="106">
        <v>1644813</v>
      </c>
      <c r="N107" s="106">
        <v>80157</v>
      </c>
      <c r="O107" s="106">
        <v>76581</v>
      </c>
      <c r="P107" s="106">
        <v>1767</v>
      </c>
      <c r="Q107" s="106">
        <v>457152</v>
      </c>
      <c r="R107" s="106">
        <v>1317</v>
      </c>
      <c r="S107" s="106">
        <v>29577</v>
      </c>
      <c r="T107" s="106"/>
      <c r="U107" s="106">
        <v>17790</v>
      </c>
      <c r="V107" s="106">
        <v>17801</v>
      </c>
      <c r="W107" s="107">
        <f t="shared" si="65"/>
        <v>4913201</v>
      </c>
      <c r="X107" s="106">
        <v>3240958</v>
      </c>
      <c r="Y107" s="106">
        <v>2470963</v>
      </c>
      <c r="Z107" s="106">
        <v>3640303</v>
      </c>
      <c r="AA107" s="106">
        <v>79325</v>
      </c>
      <c r="AB107" s="106">
        <v>126867</v>
      </c>
      <c r="AC107" s="106">
        <v>7248</v>
      </c>
      <c r="AD107" s="106">
        <v>2050900</v>
      </c>
      <c r="AE107" s="106">
        <v>37985</v>
      </c>
      <c r="AF107" s="107">
        <f t="shared" ref="AF107:AF108" si="87">SUM(X107:AE107)</f>
        <v>11654549</v>
      </c>
      <c r="AG107" s="87">
        <f t="shared" si="66"/>
        <v>17027791</v>
      </c>
      <c r="AH107" s="22"/>
      <c r="AI107" s="20"/>
      <c r="AJ107" s="21" t="s">
        <v>13</v>
      </c>
      <c r="AK107" s="108">
        <f t="shared" si="67"/>
        <v>4633760</v>
      </c>
      <c r="AL107" s="106">
        <f t="shared" si="68"/>
        <v>3664407</v>
      </c>
      <c r="AM107" s="106">
        <f t="shared" si="69"/>
        <v>5285116</v>
      </c>
      <c r="AN107" s="106">
        <f t="shared" si="70"/>
        <v>207024</v>
      </c>
      <c r="AO107" s="106">
        <f t="shared" si="80"/>
        <v>155906</v>
      </c>
      <c r="AP107" s="106">
        <f t="shared" ref="AP107:AP108" si="88">+P107+AC107</f>
        <v>9015</v>
      </c>
      <c r="AQ107" s="106">
        <f t="shared" si="72"/>
        <v>2508052</v>
      </c>
      <c r="AR107" s="106">
        <f t="shared" si="73"/>
        <v>1317</v>
      </c>
      <c r="AS107" s="106">
        <f t="shared" si="74"/>
        <v>29577</v>
      </c>
      <c r="AT107" s="106"/>
      <c r="AU107" s="106">
        <f t="shared" si="75"/>
        <v>17790</v>
      </c>
      <c r="AV107" s="106">
        <f t="shared" ref="AV107:AV108" si="89">+V107+AE107</f>
        <v>55786</v>
      </c>
      <c r="AW107" s="107">
        <f t="shared" si="76"/>
        <v>16567750</v>
      </c>
      <c r="AX107" s="65"/>
    </row>
    <row r="108" spans="1:50" ht="13.5" thickBot="1" x14ac:dyDescent="0.25">
      <c r="A108" s="9"/>
      <c r="B108" s="24"/>
      <c r="C108" s="25" t="s">
        <v>14</v>
      </c>
      <c r="D108" s="97">
        <v>165914</v>
      </c>
      <c r="E108" s="98">
        <v>60071</v>
      </c>
      <c r="F108" s="98">
        <v>214092</v>
      </c>
      <c r="G108" s="98">
        <v>6279</v>
      </c>
      <c r="H108" s="98">
        <v>170</v>
      </c>
      <c r="I108" s="98"/>
      <c r="J108" s="99">
        <f t="shared" si="64"/>
        <v>446526</v>
      </c>
      <c r="K108" s="100">
        <v>1405459</v>
      </c>
      <c r="L108" s="98">
        <v>1183877</v>
      </c>
      <c r="M108" s="98">
        <v>1618740</v>
      </c>
      <c r="N108" s="98">
        <v>82107</v>
      </c>
      <c r="O108" s="98">
        <v>73542</v>
      </c>
      <c r="P108" s="98">
        <v>1753</v>
      </c>
      <c r="Q108" s="98">
        <v>462129</v>
      </c>
      <c r="R108" s="98">
        <v>1371</v>
      </c>
      <c r="S108" s="98">
        <v>25292</v>
      </c>
      <c r="T108" s="98"/>
      <c r="U108" s="98">
        <v>17995</v>
      </c>
      <c r="V108" s="98">
        <v>24541</v>
      </c>
      <c r="W108" s="99">
        <f t="shared" si="65"/>
        <v>4896806</v>
      </c>
      <c r="X108" s="98">
        <v>3267922</v>
      </c>
      <c r="Y108" s="98">
        <v>2532965</v>
      </c>
      <c r="Z108" s="98">
        <v>3761773</v>
      </c>
      <c r="AA108" s="98">
        <v>81095</v>
      </c>
      <c r="AB108" s="98">
        <v>128355</v>
      </c>
      <c r="AC108" s="98">
        <v>7767</v>
      </c>
      <c r="AD108" s="98">
        <v>2147965</v>
      </c>
      <c r="AE108" s="98">
        <v>33989</v>
      </c>
      <c r="AF108" s="99">
        <f t="shared" si="87"/>
        <v>11961831</v>
      </c>
      <c r="AG108" s="84">
        <f t="shared" si="66"/>
        <v>17305163</v>
      </c>
      <c r="AH108" s="22"/>
      <c r="AI108" s="24"/>
      <c r="AJ108" s="25" t="s">
        <v>14</v>
      </c>
      <c r="AK108" s="100">
        <f t="shared" si="67"/>
        <v>4673381</v>
      </c>
      <c r="AL108" s="98">
        <f t="shared" si="68"/>
        <v>3716842</v>
      </c>
      <c r="AM108" s="98">
        <f t="shared" si="69"/>
        <v>5380513</v>
      </c>
      <c r="AN108" s="98">
        <f t="shared" si="70"/>
        <v>210462</v>
      </c>
      <c r="AO108" s="98">
        <f t="shared" si="80"/>
        <v>154637</v>
      </c>
      <c r="AP108" s="98">
        <f t="shared" si="88"/>
        <v>9520</v>
      </c>
      <c r="AQ108" s="98">
        <f t="shared" si="72"/>
        <v>2610094</v>
      </c>
      <c r="AR108" s="98">
        <f t="shared" si="73"/>
        <v>1371</v>
      </c>
      <c r="AS108" s="98">
        <f t="shared" si="74"/>
        <v>25292</v>
      </c>
      <c r="AT108" s="98"/>
      <c r="AU108" s="98">
        <f t="shared" si="75"/>
        <v>17995</v>
      </c>
      <c r="AV108" s="98">
        <f t="shared" si="89"/>
        <v>58530</v>
      </c>
      <c r="AW108" s="99">
        <f t="shared" si="76"/>
        <v>16858637</v>
      </c>
      <c r="AX108" s="65"/>
    </row>
    <row r="109" spans="1:50" ht="13.95" thickBot="1" x14ac:dyDescent="0.3">
      <c r="A109" s="9"/>
      <c r="B109" s="28"/>
      <c r="C109" s="54"/>
      <c r="D109" s="59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37"/>
      <c r="AH109" s="22"/>
      <c r="AI109" s="28"/>
      <c r="AJ109" s="54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</row>
    <row r="110" spans="1:50" ht="13.95" thickBot="1" x14ac:dyDescent="0.3">
      <c r="A110" s="9"/>
      <c r="B110" s="56" t="s">
        <v>85</v>
      </c>
      <c r="C110" s="156"/>
      <c r="D110" s="80">
        <f>+D108/D105-1</f>
        <v>5.7106995176838593E-2</v>
      </c>
      <c r="E110" s="66">
        <f>+E108/E105-1</f>
        <v>4.933009590022186E-2</v>
      </c>
      <c r="F110" s="66">
        <f>+F108/F105-1</f>
        <v>0.43823938410689456</v>
      </c>
      <c r="G110" s="66">
        <f>+G108/G105-1</f>
        <v>0.19100910470409715</v>
      </c>
      <c r="H110" s="66">
        <f>+H108/H105-1</f>
        <v>0.11111111111111116</v>
      </c>
      <c r="I110" s="66"/>
      <c r="J110" s="67">
        <f t="shared" ref="J110:J111" si="90">+J105/J93-1</f>
        <v>-0.49531238229593966</v>
      </c>
      <c r="K110" s="66">
        <f t="shared" ref="K110:S110" si="91">+K108/K105-1</f>
        <v>8.4592168329293393E-2</v>
      </c>
      <c r="L110" s="66">
        <f t="shared" si="91"/>
        <v>-0.16542748439772359</v>
      </c>
      <c r="M110" s="66">
        <f t="shared" si="91"/>
        <v>-0.24170567270901178</v>
      </c>
      <c r="N110" s="66">
        <f t="shared" si="91"/>
        <v>6.1870336122499037E-2</v>
      </c>
      <c r="O110" s="66">
        <f t="shared" si="91"/>
        <v>-9.8595347240948206E-2</v>
      </c>
      <c r="P110" s="66">
        <f t="shared" si="91"/>
        <v>-9.8714652956298221E-2</v>
      </c>
      <c r="Q110" s="66">
        <f t="shared" si="91"/>
        <v>-5.2671683427469862E-3</v>
      </c>
      <c r="R110" s="66">
        <f t="shared" si="91"/>
        <v>-5.5785123966942129E-2</v>
      </c>
      <c r="S110" s="66">
        <f t="shared" si="91"/>
        <v>-0.31535921173731796</v>
      </c>
      <c r="T110" s="66"/>
      <c r="U110" s="66">
        <f t="shared" ref="U110:AG110" si="92">+U108/U105-1</f>
        <v>-0.15077866918357719</v>
      </c>
      <c r="V110" s="66">
        <f t="shared" si="92"/>
        <v>0.19333819596401658</v>
      </c>
      <c r="W110" s="67">
        <f t="shared" si="92"/>
        <v>-0.11843519197792851</v>
      </c>
      <c r="X110" s="66">
        <f t="shared" si="92"/>
        <v>-2.912746541555411E-2</v>
      </c>
      <c r="Y110" s="66">
        <f t="shared" si="92"/>
        <v>0.22699711920541032</v>
      </c>
      <c r="Z110" s="66">
        <f t="shared" si="92"/>
        <v>0.20070048279881592</v>
      </c>
      <c r="AA110" s="66">
        <f t="shared" si="92"/>
        <v>7.7345130392039607E-2</v>
      </c>
      <c r="AB110" s="66">
        <f t="shared" si="92"/>
        <v>3.1975108138095232E-2</v>
      </c>
      <c r="AC110" s="66">
        <f t="shared" si="92"/>
        <v>0.10279710350702831</v>
      </c>
      <c r="AD110" s="66">
        <f t="shared" si="92"/>
        <v>9.6823296743025145E-2</v>
      </c>
      <c r="AE110" s="66">
        <f t="shared" si="92"/>
        <v>-0.14944570956682768</v>
      </c>
      <c r="AF110" s="67">
        <f t="shared" si="92"/>
        <v>0.11083611704080298</v>
      </c>
      <c r="AG110" s="124">
        <f t="shared" si="92"/>
        <v>3.6766987780823213E-2</v>
      </c>
      <c r="AH110" s="22"/>
      <c r="AI110" s="56" t="s">
        <v>85</v>
      </c>
      <c r="AJ110" s="156"/>
      <c r="AK110" s="66">
        <f t="shared" ref="AK110:AS110" si="93">+AK108/AK105-1</f>
        <v>2.4831583474640428E-3</v>
      </c>
      <c r="AL110" s="66">
        <f t="shared" si="93"/>
        <v>6.7167513086780373E-2</v>
      </c>
      <c r="AM110" s="66">
        <f t="shared" si="93"/>
        <v>2.141715141388234E-2</v>
      </c>
      <c r="AN110" s="66">
        <f t="shared" si="93"/>
        <v>4.343558038879336E-2</v>
      </c>
      <c r="AO110" s="66">
        <f t="shared" si="93"/>
        <v>-1.41655882034184E-2</v>
      </c>
      <c r="AP110" s="66">
        <f t="shared" si="93"/>
        <v>5.9190031152647871E-2</v>
      </c>
      <c r="AQ110" s="66">
        <f t="shared" si="93"/>
        <v>7.7248303395025975E-2</v>
      </c>
      <c r="AR110" s="66">
        <f t="shared" si="93"/>
        <v>-5.5785123966942129E-2</v>
      </c>
      <c r="AS110" s="66">
        <f t="shared" si="93"/>
        <v>-0.31535921173731796</v>
      </c>
      <c r="AT110" s="66"/>
      <c r="AU110" s="66">
        <f>+AU108/AU105-1</f>
        <v>-0.15077866918357719</v>
      </c>
      <c r="AV110" s="66">
        <f>+AV108/AV105-1</f>
        <v>-3.2977563361200168E-2</v>
      </c>
      <c r="AW110" s="67">
        <f>+AW108/AW105-1</f>
        <v>3.2815621747684931E-2</v>
      </c>
    </row>
    <row r="111" spans="1:50" ht="13.95" thickBot="1" x14ac:dyDescent="0.3">
      <c r="A111" s="9"/>
      <c r="B111" s="56" t="s">
        <v>86</v>
      </c>
      <c r="C111" s="156"/>
      <c r="D111" s="80">
        <f>+D108/D96-1</f>
        <v>-0.61231604675181439</v>
      </c>
      <c r="E111" s="66">
        <f>+E108/E96-1</f>
        <v>-0.34018365150150476</v>
      </c>
      <c r="F111" s="66">
        <f>+F108/F96-1</f>
        <v>0.74710505055450827</v>
      </c>
      <c r="G111" s="66"/>
      <c r="H111" s="66">
        <f>+H108/H96-1</f>
        <v>-0.16666666666666663</v>
      </c>
      <c r="I111" s="66"/>
      <c r="J111" s="67">
        <f t="shared" si="90"/>
        <v>-0.43327284272990541</v>
      </c>
      <c r="K111" s="66">
        <f t="shared" ref="K111:S111" si="94">+K108/K96-1</f>
        <v>-0.18222796576836153</v>
      </c>
      <c r="L111" s="66">
        <f t="shared" si="94"/>
        <v>-0.31506317520872784</v>
      </c>
      <c r="M111" s="66">
        <f t="shared" si="94"/>
        <v>-0.23063468812173415</v>
      </c>
      <c r="N111" s="66">
        <f t="shared" si="94"/>
        <v>0.2720104106957506</v>
      </c>
      <c r="O111" s="66">
        <f t="shared" si="94"/>
        <v>-0.54907659480538595</v>
      </c>
      <c r="P111" s="66">
        <f t="shared" si="94"/>
        <v>-0.42787206266318534</v>
      </c>
      <c r="Q111" s="66">
        <f t="shared" si="94"/>
        <v>-1.1930495243837491E-2</v>
      </c>
      <c r="R111" s="66">
        <f t="shared" si="94"/>
        <v>-0.31586826347305386</v>
      </c>
      <c r="S111" s="66">
        <f t="shared" si="94"/>
        <v>-0.49891033007092755</v>
      </c>
      <c r="T111" s="66"/>
      <c r="U111" s="66">
        <f t="shared" ref="U111:AG111" si="95">+U108/U96-1</f>
        <v>-0.14329921447274463</v>
      </c>
      <c r="V111" s="66">
        <f t="shared" si="95"/>
        <v>-0.27288080353174726</v>
      </c>
      <c r="W111" s="67">
        <f t="shared" si="95"/>
        <v>-0.22966624522376511</v>
      </c>
      <c r="X111" s="66">
        <f t="shared" si="95"/>
        <v>0.3848130521321671</v>
      </c>
      <c r="Y111" s="66">
        <f t="shared" si="95"/>
        <v>0.80935635169287523</v>
      </c>
      <c r="Z111" s="66">
        <f t="shared" si="95"/>
        <v>0.63327825064562226</v>
      </c>
      <c r="AA111" s="66"/>
      <c r="AB111" s="66">
        <f t="shared" si="95"/>
        <v>0.28444911438006604</v>
      </c>
      <c r="AC111" s="66">
        <f t="shared" si="95"/>
        <v>0.45831768681937657</v>
      </c>
      <c r="AD111" s="66">
        <f t="shared" si="95"/>
        <v>0.79471486295440941</v>
      </c>
      <c r="AE111" s="66">
        <f t="shared" si="95"/>
        <v>0.91056773468240593</v>
      </c>
      <c r="AF111" s="67">
        <f t="shared" si="95"/>
        <v>0.62022234554133893</v>
      </c>
      <c r="AG111" s="124">
        <f t="shared" si="95"/>
        <v>0.20330880729613399</v>
      </c>
      <c r="AH111" s="22"/>
      <c r="AI111" s="56" t="s">
        <v>86</v>
      </c>
      <c r="AJ111" s="156"/>
      <c r="AK111" s="66">
        <f t="shared" ref="AK111:AS111" si="96">+AK108/AK96-1</f>
        <v>0.14586537657598808</v>
      </c>
      <c r="AL111" s="66">
        <f t="shared" si="96"/>
        <v>0.18810704478014606</v>
      </c>
      <c r="AM111" s="66">
        <f t="shared" si="96"/>
        <v>0.22084666947116971</v>
      </c>
      <c r="AN111" s="66">
        <f t="shared" si="96"/>
        <v>0.27956760437502659</v>
      </c>
      <c r="AO111" s="66">
        <f t="shared" si="96"/>
        <v>-5.18419051823511E-2</v>
      </c>
      <c r="AP111" s="66">
        <f t="shared" si="96"/>
        <v>0.13468414779499405</v>
      </c>
      <c r="AQ111" s="66">
        <f t="shared" si="96"/>
        <v>0.56806006715380919</v>
      </c>
      <c r="AR111" s="66">
        <f t="shared" si="96"/>
        <v>-0.31586826347305386</v>
      </c>
      <c r="AS111" s="66">
        <f t="shared" si="96"/>
        <v>-0.49891033007092755</v>
      </c>
      <c r="AT111" s="66"/>
      <c r="AU111" s="66">
        <f>+AU108/AU96-1</f>
        <v>-0.14329921447274463</v>
      </c>
      <c r="AV111" s="66">
        <f>+AV108/AV96-1</f>
        <v>0.13560078384198992</v>
      </c>
      <c r="AW111" s="67">
        <f>+AW108/AW96-1</f>
        <v>0.2270137935943537</v>
      </c>
    </row>
    <row r="112" spans="1:50" ht="13.95" thickBot="1" x14ac:dyDescent="0.3">
      <c r="A112" s="9"/>
      <c r="B112" s="58" t="s">
        <v>87</v>
      </c>
      <c r="C112" s="157"/>
      <c r="D112" s="66">
        <f>+D108/$J$108</f>
        <v>0.37156626937737108</v>
      </c>
      <c r="E112" s="66">
        <f t="shared" ref="E112:J112" si="97">+E108/$J$108</f>
        <v>0.13452968024258385</v>
      </c>
      <c r="F112" s="66">
        <f t="shared" si="97"/>
        <v>0.47946144233482485</v>
      </c>
      <c r="G112" s="66">
        <f t="shared" si="97"/>
        <v>1.4061891132879161E-2</v>
      </c>
      <c r="H112" s="133">
        <f t="shared" si="97"/>
        <v>3.8071691234105071E-4</v>
      </c>
      <c r="I112" s="66">
        <f t="shared" si="97"/>
        <v>0</v>
      </c>
      <c r="J112" s="67">
        <f t="shared" si="97"/>
        <v>1</v>
      </c>
      <c r="K112" s="66">
        <f>+K108/$W$108</f>
        <v>0.28701545456364824</v>
      </c>
      <c r="L112" s="66">
        <f t="shared" ref="L112:S112" si="98">+L108/$W$108</f>
        <v>0.24176514242140693</v>
      </c>
      <c r="M112" s="66">
        <f t="shared" si="98"/>
        <v>0.33057058008832696</v>
      </c>
      <c r="N112" s="66">
        <f t="shared" si="98"/>
        <v>1.6767460258789096E-2</v>
      </c>
      <c r="O112" s="66">
        <f t="shared" si="98"/>
        <v>1.5018360947932182E-2</v>
      </c>
      <c r="P112" s="133">
        <f t="shared" si="98"/>
        <v>3.5798845206446816E-4</v>
      </c>
      <c r="Q112" s="66">
        <f t="shared" si="98"/>
        <v>9.4373556967541697E-2</v>
      </c>
      <c r="R112" s="66">
        <f t="shared" si="98"/>
        <v>2.7997841858550248E-4</v>
      </c>
      <c r="S112" s="66">
        <f t="shared" si="98"/>
        <v>5.1649993893979054E-3</v>
      </c>
      <c r="T112" s="66"/>
      <c r="U112" s="133">
        <f t="shared" ref="U112:W112" si="99">+U108/$W$108</f>
        <v>3.6748443781517994E-3</v>
      </c>
      <c r="V112" s="66">
        <f t="shared" si="99"/>
        <v>5.011634114155227E-3</v>
      </c>
      <c r="W112" s="67">
        <f t="shared" si="99"/>
        <v>1</v>
      </c>
      <c r="X112" s="66">
        <f>+X108/$AF$108</f>
        <v>0.27319580087697276</v>
      </c>
      <c r="Y112" s="66">
        <f t="shared" ref="Y112:AF112" si="100">+Y108/$AF$108</f>
        <v>0.21175395305283948</v>
      </c>
      <c r="Z112" s="66">
        <f t="shared" si="100"/>
        <v>0.31448136995080433</v>
      </c>
      <c r="AA112" s="66">
        <f t="shared" si="100"/>
        <v>6.7794804992647026E-3</v>
      </c>
      <c r="AB112" s="66">
        <f t="shared" si="100"/>
        <v>1.073038065827882E-2</v>
      </c>
      <c r="AC112" s="66">
        <f t="shared" si="100"/>
        <v>6.4931530967123681E-4</v>
      </c>
      <c r="AD112" s="66">
        <f t="shared" si="100"/>
        <v>0.17956824502870838</v>
      </c>
      <c r="AE112" s="66">
        <f t="shared" si="100"/>
        <v>2.8414546234602376E-3</v>
      </c>
      <c r="AF112" s="67">
        <f t="shared" si="100"/>
        <v>1</v>
      </c>
      <c r="AG112" s="104"/>
      <c r="AH112" s="22"/>
      <c r="AI112" s="58" t="s">
        <v>87</v>
      </c>
      <c r="AJ112" s="157"/>
      <c r="AK112" s="66">
        <f>+AK108/$AW$108</f>
        <v>0.27720989543816621</v>
      </c>
      <c r="AL112" s="66">
        <f t="shared" ref="AL112:AS112" si="101">+AL108/$AW$108</f>
        <v>0.22047108553318989</v>
      </c>
      <c r="AM112" s="66">
        <f t="shared" si="101"/>
        <v>0.31915468611133868</v>
      </c>
      <c r="AN112" s="66">
        <f t="shared" si="101"/>
        <v>1.2483927377996216E-2</v>
      </c>
      <c r="AO112" s="66">
        <f t="shared" si="101"/>
        <v>9.1725683398960426E-3</v>
      </c>
      <c r="AP112" s="133">
        <f t="shared" si="101"/>
        <v>5.6469571057256882E-4</v>
      </c>
      <c r="AQ112" s="66">
        <f t="shared" si="101"/>
        <v>0.1548223619738654</v>
      </c>
      <c r="AR112" s="133">
        <f t="shared" si="101"/>
        <v>8.1323300335608387E-5</v>
      </c>
      <c r="AS112" s="66">
        <f t="shared" si="101"/>
        <v>1.5002399067018289E-3</v>
      </c>
      <c r="AT112" s="66"/>
      <c r="AU112" s="133">
        <f t="shared" ref="AU112:AW112" si="102">+AU108/$AW$108</f>
        <v>1.0674053898900606E-3</v>
      </c>
      <c r="AV112" s="66">
        <f t="shared" si="102"/>
        <v>3.4718109180475265E-3</v>
      </c>
      <c r="AW112" s="67">
        <f t="shared" si="102"/>
        <v>1</v>
      </c>
    </row>
    <row r="113" spans="1:49" ht="13.2" x14ac:dyDescent="0.25">
      <c r="A113" s="9"/>
      <c r="B113" s="28"/>
      <c r="C113" s="54"/>
      <c r="D113" s="59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22"/>
      <c r="AI113" s="22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</row>
    <row r="114" spans="1:49" ht="13.2" x14ac:dyDescent="0.25">
      <c r="A114" s="9"/>
      <c r="B114" s="8" t="s">
        <v>1</v>
      </c>
      <c r="C114" s="28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28"/>
      <c r="AH114" s="22"/>
      <c r="AI114" s="28"/>
      <c r="AM114" s="154"/>
    </row>
    <row r="115" spans="1:49" ht="14.4" x14ac:dyDescent="0.3">
      <c r="A115" s="1"/>
      <c r="B115" s="28"/>
      <c r="C115" s="28"/>
      <c r="D115" s="30"/>
      <c r="E115" s="30"/>
      <c r="F115" s="30"/>
      <c r="G115" s="30"/>
      <c r="H115" s="30"/>
      <c r="I115" s="30"/>
      <c r="J115" s="28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32"/>
      <c r="AH115" s="32"/>
      <c r="AI115" s="32"/>
    </row>
    <row r="116" spans="1:49" ht="13.2" x14ac:dyDescent="0.25">
      <c r="A116" s="1"/>
      <c r="B116" s="28"/>
      <c r="C116" s="28"/>
      <c r="D116" s="33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32"/>
      <c r="AH116" s="32"/>
      <c r="AI116" s="32"/>
    </row>
    <row r="117" spans="1:49" ht="13.2" x14ac:dyDescent="0.25">
      <c r="A117" s="1"/>
      <c r="B117" s="28"/>
      <c r="C117" s="28"/>
      <c r="D117" s="33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32"/>
      <c r="AH117" s="32"/>
      <c r="AI117" s="32"/>
    </row>
    <row r="118" spans="1:49" ht="13.2" x14ac:dyDescent="0.25">
      <c r="A118" s="1"/>
      <c r="B118" s="28"/>
      <c r="C118" s="28"/>
      <c r="D118" s="33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32"/>
      <c r="AH118" s="32"/>
      <c r="AI118" s="32"/>
    </row>
    <row r="119" spans="1:49" ht="13.2" x14ac:dyDescent="0.25">
      <c r="A119" s="1"/>
      <c r="B119" s="28"/>
      <c r="C119" s="28"/>
      <c r="D119" s="33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32"/>
      <c r="AH119" s="32"/>
      <c r="AI119" s="32"/>
    </row>
    <row r="120" spans="1:49" ht="13.2" x14ac:dyDescent="0.25">
      <c r="A120" s="1"/>
      <c r="B120" s="28"/>
      <c r="C120" s="28"/>
      <c r="D120" s="33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32"/>
      <c r="AH120" s="32"/>
      <c r="AI120" s="32"/>
    </row>
    <row r="121" spans="1:49" ht="13.2" x14ac:dyDescent="0.25">
      <c r="A121" s="1"/>
      <c r="B121" s="28"/>
      <c r="C121" s="28"/>
      <c r="D121" s="33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32"/>
      <c r="AH121" s="32"/>
      <c r="AI121" s="32"/>
    </row>
    <row r="122" spans="1:49" ht="13.2" x14ac:dyDescent="0.25">
      <c r="A122" s="1"/>
      <c r="B122" s="28"/>
      <c r="C122" s="28"/>
      <c r="D122" s="33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32"/>
      <c r="AH122" s="32"/>
      <c r="AI122" s="32"/>
    </row>
    <row r="123" spans="1:49" ht="13.2" x14ac:dyDescent="0.25">
      <c r="A123" s="1"/>
      <c r="B123" s="28"/>
      <c r="C123" s="28"/>
      <c r="D123" s="33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32"/>
      <c r="AH123" s="32"/>
      <c r="AI123" s="32"/>
    </row>
    <row r="124" spans="1:49" ht="13.2" x14ac:dyDescent="0.25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</row>
    <row r="125" spans="1:49" ht="13.2" x14ac:dyDescent="0.25"/>
    <row r="126" spans="1:49" ht="13.2" x14ac:dyDescent="0.25"/>
    <row r="127" spans="1:49" ht="13.2" x14ac:dyDescent="0.25"/>
    <row r="128" spans="1:49" ht="13.2" x14ac:dyDescent="0.25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2.75" customHeight="1" x14ac:dyDescent="0.25"/>
    <row r="186" ht="12.75" customHeight="1" x14ac:dyDescent="0.25"/>
  </sheetData>
  <mergeCells count="6">
    <mergeCell ref="AK7:AW7"/>
    <mergeCell ref="B7:C7"/>
    <mergeCell ref="D7:J7"/>
    <mergeCell ref="K7:W7"/>
    <mergeCell ref="X7:AF7"/>
    <mergeCell ref="AI7:AJ7"/>
  </mergeCells>
  <hyperlinks>
    <hyperlink ref="B6" location="ÍNDICE!A1" display="&lt;&lt; VOLVER"/>
    <hyperlink ref="B114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32" max="1048575" man="1"/>
  </colBreaks>
  <ignoredErrors>
    <ignoredError sqref="AQ58:AQ75 AQ76:AQ87 AQ88:AQ90 AQ94:AQ96" formula="1"/>
    <ignoredError sqref="D112:J112 K112:AF112 AK112:AW112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showGridLines="0" topLeftCell="A103" zoomScaleNormal="100" zoomScaleSheetLayoutView="100" workbookViewId="0">
      <selection activeCell="D105" sqref="D105:F107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3" width="15" style="2" customWidth="1"/>
    <col min="14" max="16384" width="15" style="2" hidden="1"/>
  </cols>
  <sheetData>
    <row r="1" spans="1:1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/>
      <c r="B2" s="3" t="s">
        <v>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3.8" x14ac:dyDescent="0.25">
      <c r="A3" s="1"/>
      <c r="B3" s="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</row>
    <row r="7" spans="1:14" ht="41.25" customHeight="1" thickBot="1" x14ac:dyDescent="0.3">
      <c r="A7" s="9"/>
      <c r="B7" s="12" t="s">
        <v>4</v>
      </c>
      <c r="C7" s="12" t="s">
        <v>5</v>
      </c>
      <c r="D7" s="13" t="s">
        <v>35</v>
      </c>
      <c r="E7" s="14" t="s">
        <v>36</v>
      </c>
      <c r="F7" s="10" t="s">
        <v>37</v>
      </c>
      <c r="G7" s="16" t="s">
        <v>72</v>
      </c>
      <c r="H7" s="4"/>
      <c r="I7" s="4"/>
      <c r="J7" s="4"/>
      <c r="K7" s="4"/>
      <c r="L7" s="1"/>
      <c r="M7" s="22"/>
      <c r="N7" s="22"/>
    </row>
    <row r="8" spans="1:14" ht="13.95" thickBot="1" x14ac:dyDescent="0.3">
      <c r="A8" s="9"/>
      <c r="B8" s="78">
        <v>2009</v>
      </c>
      <c r="C8" s="25" t="s">
        <v>23</v>
      </c>
      <c r="D8" s="97">
        <v>343961</v>
      </c>
      <c r="E8" s="98">
        <v>121704</v>
      </c>
      <c r="F8" s="98">
        <v>133841</v>
      </c>
      <c r="G8" s="84">
        <f t="shared" ref="G8:G32" si="0">SUM(D8:F8)</f>
        <v>599506</v>
      </c>
      <c r="H8" s="62"/>
      <c r="I8" s="4"/>
      <c r="J8" s="4"/>
      <c r="K8" s="4"/>
      <c r="L8" s="1"/>
      <c r="M8" s="22"/>
      <c r="N8" s="22"/>
    </row>
    <row r="9" spans="1:14" ht="13.2" x14ac:dyDescent="0.25">
      <c r="A9" s="9"/>
      <c r="B9" s="27">
        <v>2010</v>
      </c>
      <c r="C9" s="21" t="s">
        <v>12</v>
      </c>
      <c r="D9" s="105">
        <v>398513</v>
      </c>
      <c r="E9" s="106">
        <v>141349</v>
      </c>
      <c r="F9" s="106">
        <v>154035</v>
      </c>
      <c r="G9" s="87">
        <f t="shared" si="0"/>
        <v>693897</v>
      </c>
      <c r="H9" s="62"/>
      <c r="I9" s="4"/>
      <c r="J9" s="4"/>
      <c r="K9" s="4"/>
      <c r="L9" s="1"/>
      <c r="M9" s="22"/>
      <c r="N9" s="22"/>
    </row>
    <row r="10" spans="1:14" ht="13.2" x14ac:dyDescent="0.25">
      <c r="A10" s="9"/>
      <c r="B10" s="20"/>
      <c r="C10" s="21" t="s">
        <v>13</v>
      </c>
      <c r="D10" s="105">
        <v>428100</v>
      </c>
      <c r="E10" s="106">
        <v>150513</v>
      </c>
      <c r="F10" s="106">
        <v>168573</v>
      </c>
      <c r="G10" s="87">
        <f t="shared" si="0"/>
        <v>747186</v>
      </c>
      <c r="H10" s="62"/>
      <c r="I10" s="4"/>
      <c r="J10" s="4"/>
      <c r="K10" s="4"/>
      <c r="L10" s="1"/>
      <c r="M10" s="22"/>
      <c r="N10" s="22"/>
    </row>
    <row r="11" spans="1:14" ht="13.2" x14ac:dyDescent="0.25">
      <c r="A11" s="9"/>
      <c r="B11" s="20"/>
      <c r="C11" s="21" t="s">
        <v>14</v>
      </c>
      <c r="D11" s="105">
        <v>461753</v>
      </c>
      <c r="E11" s="106">
        <v>171716</v>
      </c>
      <c r="F11" s="106">
        <v>194327</v>
      </c>
      <c r="G11" s="87">
        <f t="shared" si="0"/>
        <v>827796</v>
      </c>
      <c r="H11" s="62"/>
      <c r="I11" s="4"/>
      <c r="J11" s="4"/>
      <c r="K11" s="4"/>
      <c r="L11" s="1"/>
      <c r="M11" s="22"/>
      <c r="N11" s="22"/>
    </row>
    <row r="12" spans="1:14" ht="13.2" x14ac:dyDescent="0.25">
      <c r="A12" s="9"/>
      <c r="B12" s="20"/>
      <c r="C12" s="21" t="s">
        <v>15</v>
      </c>
      <c r="D12" s="105">
        <v>497278</v>
      </c>
      <c r="E12" s="106">
        <v>191831</v>
      </c>
      <c r="F12" s="106">
        <v>244832</v>
      </c>
      <c r="G12" s="87">
        <f t="shared" si="0"/>
        <v>933941</v>
      </c>
      <c r="H12" s="62"/>
      <c r="I12" s="4"/>
      <c r="J12" s="4"/>
      <c r="K12" s="4"/>
      <c r="L12" s="1"/>
      <c r="M12" s="22"/>
      <c r="N12" s="22"/>
    </row>
    <row r="13" spans="1:14" ht="13.2" x14ac:dyDescent="0.25">
      <c r="A13" s="9"/>
      <c r="B13" s="20"/>
      <c r="C13" s="21" t="s">
        <v>16</v>
      </c>
      <c r="D13" s="105">
        <v>515924</v>
      </c>
      <c r="E13" s="106">
        <v>244605</v>
      </c>
      <c r="F13" s="106">
        <v>247591</v>
      </c>
      <c r="G13" s="87">
        <f t="shared" si="0"/>
        <v>1008120</v>
      </c>
      <c r="H13" s="62"/>
      <c r="I13" s="4"/>
      <c r="J13" s="4"/>
      <c r="K13" s="4"/>
      <c r="L13" s="1"/>
      <c r="M13" s="22"/>
      <c r="N13" s="22"/>
    </row>
    <row r="14" spans="1:14" ht="13.2" x14ac:dyDescent="0.25">
      <c r="A14" s="9"/>
      <c r="B14" s="20"/>
      <c r="C14" s="21" t="s">
        <v>17</v>
      </c>
      <c r="D14" s="105">
        <v>453045</v>
      </c>
      <c r="E14" s="106">
        <v>362471</v>
      </c>
      <c r="F14" s="106">
        <v>235720</v>
      </c>
      <c r="G14" s="87">
        <f t="shared" si="0"/>
        <v>1051236</v>
      </c>
      <c r="H14" s="62"/>
      <c r="I14" s="4"/>
      <c r="J14" s="4"/>
      <c r="K14" s="4"/>
      <c r="L14" s="1"/>
      <c r="M14" s="22"/>
      <c r="N14" s="22"/>
    </row>
    <row r="15" spans="1:14" ht="13.2" x14ac:dyDescent="0.25">
      <c r="A15" s="9"/>
      <c r="B15" s="20"/>
      <c r="C15" s="21" t="s">
        <v>18</v>
      </c>
      <c r="D15" s="105">
        <v>494139</v>
      </c>
      <c r="E15" s="106">
        <v>367345</v>
      </c>
      <c r="F15" s="106">
        <v>227285</v>
      </c>
      <c r="G15" s="87">
        <f t="shared" si="0"/>
        <v>1088769</v>
      </c>
      <c r="H15" s="62"/>
      <c r="I15" s="4"/>
      <c r="J15" s="4"/>
      <c r="K15" s="4"/>
      <c r="L15" s="1"/>
      <c r="M15" s="22"/>
      <c r="N15" s="22"/>
    </row>
    <row r="16" spans="1:14" ht="13.2" x14ac:dyDescent="0.25">
      <c r="A16" s="9"/>
      <c r="B16" s="20"/>
      <c r="C16" s="21" t="s">
        <v>19</v>
      </c>
      <c r="D16" s="105">
        <v>510429</v>
      </c>
      <c r="E16" s="106">
        <v>366484</v>
      </c>
      <c r="F16" s="106">
        <v>254192</v>
      </c>
      <c r="G16" s="87">
        <f t="shared" si="0"/>
        <v>1131105</v>
      </c>
      <c r="H16" s="62"/>
      <c r="I16" s="4"/>
      <c r="J16" s="4"/>
      <c r="K16" s="4"/>
      <c r="L16" s="1"/>
      <c r="M16" s="22"/>
      <c r="N16" s="22"/>
    </row>
    <row r="17" spans="1:14" ht="13.2" x14ac:dyDescent="0.25">
      <c r="A17" s="9"/>
      <c r="B17" s="20"/>
      <c r="C17" s="21" t="s">
        <v>20</v>
      </c>
      <c r="D17" s="105">
        <v>547098</v>
      </c>
      <c r="E17" s="106">
        <v>377660</v>
      </c>
      <c r="F17" s="106">
        <v>257894</v>
      </c>
      <c r="G17" s="87">
        <f t="shared" si="0"/>
        <v>1182652</v>
      </c>
      <c r="H17" s="62"/>
      <c r="I17" s="4"/>
      <c r="J17" s="4"/>
      <c r="K17" s="4"/>
      <c r="L17" s="1"/>
      <c r="M17" s="22"/>
      <c r="N17" s="22"/>
    </row>
    <row r="18" spans="1:14" ht="13.2" x14ac:dyDescent="0.25">
      <c r="A18" s="9"/>
      <c r="B18" s="20"/>
      <c r="C18" s="21" t="s">
        <v>21</v>
      </c>
      <c r="D18" s="105">
        <v>713293</v>
      </c>
      <c r="E18" s="106">
        <v>241525</v>
      </c>
      <c r="F18" s="106">
        <v>308868</v>
      </c>
      <c r="G18" s="87">
        <f t="shared" si="0"/>
        <v>1263686</v>
      </c>
      <c r="H18" s="62"/>
      <c r="I18" s="4"/>
      <c r="J18" s="4"/>
      <c r="K18" s="4"/>
      <c r="L18" s="1"/>
      <c r="M18" s="22"/>
      <c r="N18" s="22"/>
    </row>
    <row r="19" spans="1:14" ht="13.2" x14ac:dyDescent="0.25">
      <c r="A19" s="9"/>
      <c r="B19" s="20"/>
      <c r="C19" s="21" t="s">
        <v>22</v>
      </c>
      <c r="D19" s="105">
        <v>773129</v>
      </c>
      <c r="E19" s="106">
        <v>216553</v>
      </c>
      <c r="F19" s="106">
        <v>339343</v>
      </c>
      <c r="G19" s="87">
        <f t="shared" si="0"/>
        <v>1329025</v>
      </c>
      <c r="H19" s="62"/>
      <c r="I19" s="4"/>
      <c r="J19" s="4"/>
      <c r="K19" s="4"/>
      <c r="L19" s="1"/>
      <c r="M19" s="22"/>
      <c r="N19" s="22"/>
    </row>
    <row r="20" spans="1:14" ht="13.95" thickBot="1" x14ac:dyDescent="0.3">
      <c r="A20" s="9"/>
      <c r="B20" s="24"/>
      <c r="C20" s="25" t="s">
        <v>23</v>
      </c>
      <c r="D20" s="97">
        <v>803953</v>
      </c>
      <c r="E20" s="98">
        <v>226221</v>
      </c>
      <c r="F20" s="98">
        <v>413409</v>
      </c>
      <c r="G20" s="84">
        <f t="shared" si="0"/>
        <v>1443583</v>
      </c>
      <c r="H20" s="62"/>
      <c r="I20" s="4"/>
      <c r="J20" s="4"/>
      <c r="K20" s="4"/>
      <c r="L20" s="1"/>
      <c r="M20" s="22"/>
      <c r="N20" s="22"/>
    </row>
    <row r="21" spans="1:14" ht="13.2" x14ac:dyDescent="0.25">
      <c r="A21" s="9"/>
      <c r="B21" s="27">
        <v>2011</v>
      </c>
      <c r="C21" s="21" t="s">
        <v>12</v>
      </c>
      <c r="D21" s="105">
        <v>927537</v>
      </c>
      <c r="E21" s="106">
        <v>232314</v>
      </c>
      <c r="F21" s="106">
        <v>619068</v>
      </c>
      <c r="G21" s="87">
        <f t="shared" si="0"/>
        <v>1778919</v>
      </c>
      <c r="H21" s="62"/>
      <c r="I21" s="4"/>
      <c r="J21" s="4"/>
      <c r="K21" s="4"/>
      <c r="L21" s="1"/>
      <c r="M21" s="22"/>
      <c r="N21" s="22"/>
    </row>
    <row r="22" spans="1:14" ht="13.2" x14ac:dyDescent="0.25">
      <c r="A22" s="9"/>
      <c r="B22" s="20"/>
      <c r="C22" s="21" t="s">
        <v>13</v>
      </c>
      <c r="D22" s="105">
        <v>905590</v>
      </c>
      <c r="E22" s="106">
        <v>233036</v>
      </c>
      <c r="F22" s="106">
        <v>640039</v>
      </c>
      <c r="G22" s="87">
        <f t="shared" si="0"/>
        <v>1778665</v>
      </c>
      <c r="H22" s="62"/>
      <c r="I22" s="4"/>
      <c r="J22" s="4"/>
      <c r="K22" s="4"/>
      <c r="L22" s="1"/>
      <c r="M22" s="22"/>
      <c r="N22" s="22"/>
    </row>
    <row r="23" spans="1:14" ht="13.2" x14ac:dyDescent="0.25">
      <c r="A23" s="9"/>
      <c r="B23" s="20"/>
      <c r="C23" s="21" t="s">
        <v>14</v>
      </c>
      <c r="D23" s="105">
        <v>994635</v>
      </c>
      <c r="E23" s="106">
        <v>241363</v>
      </c>
      <c r="F23" s="106">
        <v>680209</v>
      </c>
      <c r="G23" s="87">
        <f t="shared" si="0"/>
        <v>1916207</v>
      </c>
      <c r="H23" s="62"/>
      <c r="I23" s="4"/>
      <c r="J23" s="4"/>
      <c r="K23" s="4"/>
      <c r="L23" s="1"/>
      <c r="M23" s="22"/>
      <c r="N23" s="22"/>
    </row>
    <row r="24" spans="1:14" ht="13.2" x14ac:dyDescent="0.25">
      <c r="A24" s="9"/>
      <c r="B24" s="27"/>
      <c r="C24" s="21" t="s">
        <v>15</v>
      </c>
      <c r="D24" s="105">
        <v>1013633</v>
      </c>
      <c r="E24" s="106">
        <v>245938</v>
      </c>
      <c r="F24" s="106">
        <v>758035</v>
      </c>
      <c r="G24" s="87">
        <f t="shared" si="0"/>
        <v>2017606</v>
      </c>
      <c r="H24" s="62"/>
      <c r="I24" s="4"/>
      <c r="J24" s="4"/>
      <c r="K24" s="4"/>
      <c r="L24" s="1"/>
      <c r="M24" s="22"/>
      <c r="N24" s="22"/>
    </row>
    <row r="25" spans="1:14" ht="13.2" x14ac:dyDescent="0.25">
      <c r="A25" s="9"/>
      <c r="B25" s="20"/>
      <c r="C25" s="21" t="s">
        <v>16</v>
      </c>
      <c r="D25" s="105">
        <v>1041814</v>
      </c>
      <c r="E25" s="106">
        <v>263226</v>
      </c>
      <c r="F25" s="106">
        <v>804842</v>
      </c>
      <c r="G25" s="87">
        <f t="shared" si="0"/>
        <v>2109882</v>
      </c>
      <c r="H25" s="62"/>
      <c r="I25" s="4"/>
      <c r="J25" s="4"/>
      <c r="K25" s="4"/>
      <c r="L25" s="1"/>
      <c r="M25" s="22"/>
      <c r="N25" s="22"/>
    </row>
    <row r="26" spans="1:14" ht="13.2" x14ac:dyDescent="0.25">
      <c r="A26" s="9"/>
      <c r="B26" s="20"/>
      <c r="C26" s="21" t="s">
        <v>17</v>
      </c>
      <c r="D26" s="105">
        <v>1099129</v>
      </c>
      <c r="E26" s="106">
        <v>279113</v>
      </c>
      <c r="F26" s="106">
        <v>860930</v>
      </c>
      <c r="G26" s="87">
        <f t="shared" si="0"/>
        <v>2239172</v>
      </c>
      <c r="H26" s="62"/>
      <c r="I26" s="4"/>
      <c r="J26" s="4"/>
      <c r="K26" s="4"/>
      <c r="L26" s="1"/>
      <c r="M26" s="22"/>
      <c r="N26" s="22"/>
    </row>
    <row r="27" spans="1:14" ht="13.2" x14ac:dyDescent="0.25">
      <c r="A27" s="9"/>
      <c r="B27" s="27"/>
      <c r="C27" s="21" t="s">
        <v>18</v>
      </c>
      <c r="D27" s="105">
        <v>1246118</v>
      </c>
      <c r="E27" s="106">
        <v>292291</v>
      </c>
      <c r="F27" s="106">
        <v>903666</v>
      </c>
      <c r="G27" s="87">
        <f t="shared" si="0"/>
        <v>2442075</v>
      </c>
      <c r="H27" s="62"/>
      <c r="I27" s="4"/>
      <c r="J27" s="4"/>
      <c r="K27" s="4"/>
      <c r="L27" s="1"/>
      <c r="M27" s="22"/>
      <c r="N27" s="22"/>
    </row>
    <row r="28" spans="1:14" ht="13.2" x14ac:dyDescent="0.25">
      <c r="A28" s="9"/>
      <c r="B28" s="20"/>
      <c r="C28" s="21" t="s">
        <v>19</v>
      </c>
      <c r="D28" s="105">
        <v>1314763</v>
      </c>
      <c r="E28" s="106">
        <v>302250</v>
      </c>
      <c r="F28" s="106">
        <v>977984</v>
      </c>
      <c r="G28" s="87">
        <f t="shared" si="0"/>
        <v>2594997</v>
      </c>
      <c r="H28" s="62"/>
      <c r="I28" s="4"/>
      <c r="J28" s="4"/>
      <c r="K28" s="4"/>
      <c r="L28" s="1"/>
      <c r="M28" s="22"/>
      <c r="N28" s="22"/>
    </row>
    <row r="29" spans="1:14" ht="13.2" x14ac:dyDescent="0.25">
      <c r="A29" s="9"/>
      <c r="B29" s="20"/>
      <c r="C29" s="21" t="s">
        <v>20</v>
      </c>
      <c r="D29" s="105">
        <v>1354639</v>
      </c>
      <c r="E29" s="106">
        <v>300604</v>
      </c>
      <c r="F29" s="106">
        <v>1022487</v>
      </c>
      <c r="G29" s="87">
        <f t="shared" si="0"/>
        <v>2677730</v>
      </c>
      <c r="H29" s="62"/>
      <c r="I29" s="4"/>
      <c r="J29" s="4"/>
      <c r="K29" s="4"/>
      <c r="L29" s="1"/>
      <c r="M29" s="22"/>
      <c r="N29" s="22"/>
    </row>
    <row r="30" spans="1:14" ht="13.2" x14ac:dyDescent="0.25">
      <c r="A30" s="9"/>
      <c r="B30" s="27"/>
      <c r="C30" s="21" t="s">
        <v>21</v>
      </c>
      <c r="D30" s="105">
        <v>1365578</v>
      </c>
      <c r="E30" s="106">
        <v>329966</v>
      </c>
      <c r="F30" s="106">
        <v>1067081</v>
      </c>
      <c r="G30" s="87">
        <f t="shared" si="0"/>
        <v>2762625</v>
      </c>
      <c r="H30" s="62"/>
      <c r="I30" s="4"/>
      <c r="J30" s="4"/>
      <c r="K30" s="4"/>
      <c r="L30" s="1"/>
      <c r="M30" s="22"/>
      <c r="N30" s="22"/>
    </row>
    <row r="31" spans="1:14" ht="13.2" x14ac:dyDescent="0.25">
      <c r="A31" s="9"/>
      <c r="B31" s="20"/>
      <c r="C31" s="21" t="s">
        <v>22</v>
      </c>
      <c r="D31" s="105">
        <v>1355182</v>
      </c>
      <c r="E31" s="106">
        <v>338166</v>
      </c>
      <c r="F31" s="106">
        <v>1049751</v>
      </c>
      <c r="G31" s="87">
        <f t="shared" si="0"/>
        <v>2743099</v>
      </c>
      <c r="H31" s="62"/>
      <c r="I31" s="4"/>
      <c r="J31" s="4"/>
      <c r="K31" s="4"/>
      <c r="L31" s="1"/>
      <c r="M31" s="22"/>
      <c r="N31" s="22"/>
    </row>
    <row r="32" spans="1:14" ht="13.95" thickBot="1" x14ac:dyDescent="0.3">
      <c r="A32" s="9"/>
      <c r="B32" s="24"/>
      <c r="C32" s="25" t="s">
        <v>23</v>
      </c>
      <c r="D32" s="97">
        <v>1521628</v>
      </c>
      <c r="E32" s="98">
        <v>400094</v>
      </c>
      <c r="F32" s="98">
        <v>1231702</v>
      </c>
      <c r="G32" s="84">
        <f t="shared" si="0"/>
        <v>3153424</v>
      </c>
      <c r="H32" s="62"/>
      <c r="I32" s="4"/>
      <c r="J32" s="4"/>
      <c r="K32" s="4"/>
      <c r="L32" s="1"/>
      <c r="M32" s="22"/>
      <c r="N32" s="22"/>
    </row>
    <row r="33" spans="1:14" ht="13.2" x14ac:dyDescent="0.25">
      <c r="A33" s="9"/>
      <c r="B33" s="17">
        <v>2012</v>
      </c>
      <c r="C33" s="18" t="s">
        <v>12</v>
      </c>
      <c r="D33" s="101">
        <v>1471087</v>
      </c>
      <c r="E33" s="102">
        <v>464816</v>
      </c>
      <c r="F33" s="102">
        <v>1336742</v>
      </c>
      <c r="G33" s="90">
        <f t="shared" ref="G33:G38" si="1">SUM(D33:F33)</f>
        <v>3272645</v>
      </c>
      <c r="H33" s="62"/>
      <c r="I33" s="4"/>
      <c r="J33" s="4"/>
      <c r="K33" s="4"/>
      <c r="L33" s="1"/>
      <c r="M33" s="22"/>
      <c r="N33" s="22"/>
    </row>
    <row r="34" spans="1:14" ht="13.2" x14ac:dyDescent="0.25">
      <c r="A34" s="9"/>
      <c r="B34" s="20"/>
      <c r="C34" s="21" t="s">
        <v>13</v>
      </c>
      <c r="D34" s="105">
        <v>1509980</v>
      </c>
      <c r="E34" s="106">
        <v>471766</v>
      </c>
      <c r="F34" s="106">
        <v>1370773</v>
      </c>
      <c r="G34" s="87">
        <f t="shared" si="1"/>
        <v>3352519</v>
      </c>
      <c r="H34" s="62"/>
      <c r="I34" s="4"/>
      <c r="J34" s="4"/>
      <c r="K34" s="4"/>
      <c r="L34" s="1"/>
      <c r="M34" s="22"/>
      <c r="N34" s="22"/>
    </row>
    <row r="35" spans="1:14" ht="13.2" x14ac:dyDescent="0.25">
      <c r="A35" s="9"/>
      <c r="B35" s="20"/>
      <c r="C35" s="21" t="s">
        <v>14</v>
      </c>
      <c r="D35" s="105">
        <v>1624449</v>
      </c>
      <c r="E35" s="106">
        <v>488449</v>
      </c>
      <c r="F35" s="106">
        <v>1505151</v>
      </c>
      <c r="G35" s="87">
        <f t="shared" si="1"/>
        <v>3618049</v>
      </c>
      <c r="H35" s="62"/>
      <c r="I35" s="4"/>
      <c r="J35" s="4"/>
      <c r="K35" s="4"/>
      <c r="L35" s="1"/>
      <c r="M35" s="22"/>
      <c r="N35" s="22"/>
    </row>
    <row r="36" spans="1:14" ht="13.2" x14ac:dyDescent="0.25">
      <c r="A36" s="9"/>
      <c r="B36" s="27"/>
      <c r="C36" s="21" t="s">
        <v>15</v>
      </c>
      <c r="D36" s="105">
        <v>1689355</v>
      </c>
      <c r="E36" s="106">
        <v>495397</v>
      </c>
      <c r="F36" s="106">
        <v>1508175</v>
      </c>
      <c r="G36" s="87">
        <f t="shared" si="1"/>
        <v>3692927</v>
      </c>
      <c r="H36" s="62"/>
      <c r="I36" s="4"/>
      <c r="J36" s="4"/>
      <c r="K36" s="4"/>
      <c r="L36" s="1"/>
      <c r="M36" s="22"/>
      <c r="N36" s="22"/>
    </row>
    <row r="37" spans="1:14" ht="13.2" x14ac:dyDescent="0.25">
      <c r="A37" s="9"/>
      <c r="B37" s="20"/>
      <c r="C37" s="21" t="s">
        <v>16</v>
      </c>
      <c r="D37" s="105">
        <v>1794795</v>
      </c>
      <c r="E37" s="106">
        <v>509112</v>
      </c>
      <c r="F37" s="106">
        <v>1530439</v>
      </c>
      <c r="G37" s="87">
        <f t="shared" si="1"/>
        <v>3834346</v>
      </c>
      <c r="H37" s="62"/>
      <c r="I37" s="4"/>
      <c r="J37" s="4"/>
      <c r="K37" s="4"/>
      <c r="L37" s="1"/>
      <c r="M37" s="22"/>
      <c r="N37" s="22"/>
    </row>
    <row r="38" spans="1:14" ht="13.2" x14ac:dyDescent="0.25">
      <c r="A38" s="9"/>
      <c r="B38" s="20"/>
      <c r="C38" s="21" t="s">
        <v>17</v>
      </c>
      <c r="D38" s="105">
        <v>1850200</v>
      </c>
      <c r="E38" s="106">
        <v>519508</v>
      </c>
      <c r="F38" s="106">
        <v>1575114</v>
      </c>
      <c r="G38" s="87">
        <f t="shared" si="1"/>
        <v>3944822</v>
      </c>
      <c r="H38" s="62"/>
      <c r="I38" s="4"/>
      <c r="J38" s="4"/>
      <c r="K38" s="4"/>
      <c r="L38" s="1"/>
      <c r="M38" s="22"/>
      <c r="N38" s="22"/>
    </row>
    <row r="39" spans="1:14" ht="13.2" x14ac:dyDescent="0.25">
      <c r="A39" s="9"/>
      <c r="B39" s="20"/>
      <c r="C39" s="21" t="s">
        <v>18</v>
      </c>
      <c r="D39" s="105">
        <v>1952089</v>
      </c>
      <c r="E39" s="106">
        <v>527253</v>
      </c>
      <c r="F39" s="106">
        <v>1659372</v>
      </c>
      <c r="G39" s="87">
        <f t="shared" ref="G39:G44" si="2">SUM(D39:F39)</f>
        <v>4138714</v>
      </c>
      <c r="H39" s="62"/>
      <c r="I39" s="4"/>
      <c r="J39" s="4"/>
      <c r="K39" s="4"/>
      <c r="L39" s="1"/>
      <c r="M39" s="22"/>
      <c r="N39" s="22"/>
    </row>
    <row r="40" spans="1:14" ht="13.2" x14ac:dyDescent="0.25">
      <c r="A40" s="9"/>
      <c r="B40" s="27"/>
      <c r="C40" s="21" t="s">
        <v>19</v>
      </c>
      <c r="D40" s="105">
        <v>2066868</v>
      </c>
      <c r="E40" s="106">
        <v>551091</v>
      </c>
      <c r="F40" s="106">
        <v>1709073</v>
      </c>
      <c r="G40" s="87">
        <f t="shared" si="2"/>
        <v>4327032</v>
      </c>
      <c r="H40" s="62"/>
      <c r="I40" s="4"/>
      <c r="J40" s="4"/>
      <c r="K40" s="4"/>
      <c r="L40" s="1"/>
      <c r="M40" s="22"/>
      <c r="N40" s="22"/>
    </row>
    <row r="41" spans="1:14" ht="13.2" x14ac:dyDescent="0.25">
      <c r="A41" s="9"/>
      <c r="B41" s="20"/>
      <c r="C41" s="21" t="s">
        <v>20</v>
      </c>
      <c r="D41" s="105">
        <v>2102656</v>
      </c>
      <c r="E41" s="106">
        <v>555854</v>
      </c>
      <c r="F41" s="106">
        <v>1722707</v>
      </c>
      <c r="G41" s="87">
        <f t="shared" si="2"/>
        <v>4381217</v>
      </c>
      <c r="H41" s="62"/>
      <c r="I41" s="4"/>
      <c r="J41" s="4"/>
      <c r="K41" s="4"/>
      <c r="L41" s="1"/>
      <c r="M41" s="22"/>
      <c r="N41" s="22"/>
    </row>
    <row r="42" spans="1:14" ht="13.2" x14ac:dyDescent="0.25">
      <c r="A42" s="9"/>
      <c r="B42" s="27"/>
      <c r="C42" s="21" t="s">
        <v>21</v>
      </c>
      <c r="D42" s="105">
        <v>2117005</v>
      </c>
      <c r="E42" s="106">
        <v>564305</v>
      </c>
      <c r="F42" s="106">
        <v>1784824</v>
      </c>
      <c r="G42" s="87">
        <f t="shared" si="2"/>
        <v>4466134</v>
      </c>
      <c r="H42" s="62"/>
      <c r="I42" s="4"/>
      <c r="J42" s="4"/>
      <c r="K42" s="4"/>
      <c r="L42" s="1"/>
      <c r="M42" s="22"/>
      <c r="N42" s="22"/>
    </row>
    <row r="43" spans="1:14" ht="13.2" x14ac:dyDescent="0.25">
      <c r="A43" s="9"/>
      <c r="B43" s="20"/>
      <c r="C43" s="21" t="s">
        <v>22</v>
      </c>
      <c r="D43" s="105">
        <v>2152292</v>
      </c>
      <c r="E43" s="106">
        <v>569614</v>
      </c>
      <c r="F43" s="106">
        <v>1816359</v>
      </c>
      <c r="G43" s="87">
        <f t="shared" si="2"/>
        <v>4538265</v>
      </c>
      <c r="H43" s="62"/>
      <c r="I43" s="4"/>
      <c r="J43" s="4"/>
      <c r="K43" s="4"/>
      <c r="L43" s="1"/>
      <c r="M43" s="22"/>
      <c r="N43" s="22"/>
    </row>
    <row r="44" spans="1:14" ht="13.95" thickBot="1" x14ac:dyDescent="0.3">
      <c r="A44" s="9"/>
      <c r="B44" s="24"/>
      <c r="C44" s="25" t="s">
        <v>23</v>
      </c>
      <c r="D44" s="97">
        <v>2214098</v>
      </c>
      <c r="E44" s="98">
        <v>575599</v>
      </c>
      <c r="F44" s="98">
        <v>2143756</v>
      </c>
      <c r="G44" s="84">
        <f t="shared" si="2"/>
        <v>4933453</v>
      </c>
      <c r="H44" s="62"/>
      <c r="I44" s="62"/>
      <c r="J44" s="4"/>
      <c r="K44" s="4"/>
      <c r="L44" s="1"/>
      <c r="M44" s="22"/>
      <c r="N44" s="22"/>
    </row>
    <row r="45" spans="1:14" ht="13.2" x14ac:dyDescent="0.25">
      <c r="A45" s="9"/>
      <c r="B45" s="17">
        <v>2013</v>
      </c>
      <c r="C45" s="18" t="s">
        <v>12</v>
      </c>
      <c r="D45" s="101">
        <v>2256471</v>
      </c>
      <c r="E45" s="102">
        <v>606977</v>
      </c>
      <c r="F45" s="102">
        <v>2134808</v>
      </c>
      <c r="G45" s="90">
        <f t="shared" ref="G45:G50" si="3">SUM(D45:F45)</f>
        <v>4998256</v>
      </c>
      <c r="H45" s="62"/>
      <c r="I45" s="4"/>
      <c r="J45" s="4"/>
      <c r="K45" s="4"/>
      <c r="L45" s="1"/>
      <c r="M45" s="22"/>
      <c r="N45" s="22"/>
    </row>
    <row r="46" spans="1:14" ht="13.2" x14ac:dyDescent="0.25">
      <c r="A46" s="9"/>
      <c r="B46" s="20"/>
      <c r="C46" s="21" t="s">
        <v>13</v>
      </c>
      <c r="D46" s="105">
        <v>2301751</v>
      </c>
      <c r="E46" s="106">
        <v>613041</v>
      </c>
      <c r="F46" s="106">
        <v>2127968</v>
      </c>
      <c r="G46" s="87">
        <f t="shared" si="3"/>
        <v>5042760</v>
      </c>
      <c r="H46" s="62"/>
      <c r="I46" s="4"/>
      <c r="J46" s="4"/>
      <c r="K46" s="4"/>
      <c r="L46" s="1"/>
      <c r="M46" s="22"/>
      <c r="N46" s="22"/>
    </row>
    <row r="47" spans="1:14" ht="13.2" x14ac:dyDescent="0.25">
      <c r="A47" s="9"/>
      <c r="B47" s="20"/>
      <c r="C47" s="21" t="s">
        <v>14</v>
      </c>
      <c r="D47" s="105">
        <v>2852000</v>
      </c>
      <c r="E47" s="106">
        <v>744653</v>
      </c>
      <c r="F47" s="106">
        <v>1586935</v>
      </c>
      <c r="G47" s="87">
        <f t="shared" si="3"/>
        <v>5183588</v>
      </c>
      <c r="H47" s="62"/>
      <c r="I47" s="4"/>
      <c r="J47" s="4"/>
      <c r="K47" s="4"/>
      <c r="L47" s="1"/>
      <c r="M47" s="22"/>
      <c r="N47" s="22"/>
    </row>
    <row r="48" spans="1:14" ht="13.2" x14ac:dyDescent="0.25">
      <c r="A48" s="9"/>
      <c r="B48" s="27"/>
      <c r="C48" s="21" t="s">
        <v>15</v>
      </c>
      <c r="D48" s="105">
        <v>2928853</v>
      </c>
      <c r="E48" s="106">
        <v>770811</v>
      </c>
      <c r="F48" s="106">
        <v>1584593</v>
      </c>
      <c r="G48" s="87">
        <f t="shared" si="3"/>
        <v>5284257</v>
      </c>
      <c r="H48" s="62"/>
      <c r="I48" s="4"/>
      <c r="J48" s="4"/>
      <c r="K48" s="4"/>
      <c r="L48" s="1"/>
      <c r="M48" s="22"/>
      <c r="N48" s="22"/>
    </row>
    <row r="49" spans="1:14" ht="13.2" x14ac:dyDescent="0.25">
      <c r="A49" s="9"/>
      <c r="B49" s="20"/>
      <c r="C49" s="21" t="s">
        <v>16</v>
      </c>
      <c r="D49" s="105">
        <v>3008963</v>
      </c>
      <c r="E49" s="106">
        <v>780691</v>
      </c>
      <c r="F49" s="106">
        <v>1601779</v>
      </c>
      <c r="G49" s="87">
        <f t="shared" si="3"/>
        <v>5391433</v>
      </c>
      <c r="H49" s="62"/>
      <c r="I49" s="4"/>
      <c r="J49" s="4"/>
      <c r="K49" s="4"/>
      <c r="L49" s="1"/>
      <c r="M49" s="22"/>
      <c r="N49" s="22"/>
    </row>
    <row r="50" spans="1:14" ht="13.2" x14ac:dyDescent="0.25">
      <c r="A50" s="9"/>
      <c r="B50" s="20"/>
      <c r="C50" s="21" t="s">
        <v>17</v>
      </c>
      <c r="D50" s="105">
        <v>3012836</v>
      </c>
      <c r="E50" s="106">
        <v>790368</v>
      </c>
      <c r="F50" s="106">
        <v>1561706</v>
      </c>
      <c r="G50" s="87">
        <f t="shared" si="3"/>
        <v>5364910</v>
      </c>
      <c r="H50" s="62"/>
      <c r="I50" s="4"/>
      <c r="J50" s="4"/>
      <c r="K50" s="4"/>
      <c r="L50" s="1"/>
      <c r="M50" s="22"/>
      <c r="N50" s="22"/>
    </row>
    <row r="51" spans="1:14" ht="13.2" x14ac:dyDescent="0.25">
      <c r="A51" s="9"/>
      <c r="B51" s="27"/>
      <c r="C51" s="21" t="s">
        <v>18</v>
      </c>
      <c r="D51" s="105">
        <v>3118429</v>
      </c>
      <c r="E51" s="106">
        <v>803705</v>
      </c>
      <c r="F51" s="106">
        <v>1613384</v>
      </c>
      <c r="G51" s="87">
        <f t="shared" ref="G51:G59" si="4">SUM(D51:F51)</f>
        <v>5535518</v>
      </c>
      <c r="H51" s="62"/>
      <c r="I51" s="4"/>
      <c r="J51" s="4"/>
      <c r="K51" s="4"/>
      <c r="L51" s="1"/>
      <c r="M51" s="22"/>
      <c r="N51" s="22"/>
    </row>
    <row r="52" spans="1:14" ht="13.2" x14ac:dyDescent="0.25">
      <c r="A52" s="9"/>
      <c r="B52" s="20"/>
      <c r="C52" s="21" t="s">
        <v>19</v>
      </c>
      <c r="D52" s="105">
        <v>3151713</v>
      </c>
      <c r="E52" s="106">
        <v>807105</v>
      </c>
      <c r="F52" s="106">
        <v>1640909</v>
      </c>
      <c r="G52" s="87">
        <f t="shared" si="4"/>
        <v>5599727</v>
      </c>
      <c r="H52" s="62"/>
      <c r="I52" s="4"/>
      <c r="J52" s="4"/>
      <c r="K52" s="4"/>
      <c r="L52" s="1"/>
      <c r="M52" s="22"/>
      <c r="N52" s="22"/>
    </row>
    <row r="53" spans="1:14" ht="13.2" x14ac:dyDescent="0.25">
      <c r="A53" s="9"/>
      <c r="B53" s="20"/>
      <c r="C53" s="21" t="s">
        <v>20</v>
      </c>
      <c r="D53" s="105">
        <v>3142725</v>
      </c>
      <c r="E53" s="106">
        <v>804775</v>
      </c>
      <c r="F53" s="106">
        <v>1623044</v>
      </c>
      <c r="G53" s="87">
        <f t="shared" si="4"/>
        <v>5570544</v>
      </c>
      <c r="H53" s="62"/>
      <c r="I53" s="4"/>
      <c r="J53" s="4"/>
      <c r="K53" s="4"/>
      <c r="L53" s="1"/>
      <c r="M53" s="22"/>
      <c r="N53" s="22"/>
    </row>
    <row r="54" spans="1:14" ht="13.2" x14ac:dyDescent="0.25">
      <c r="A54" s="9"/>
      <c r="B54" s="27"/>
      <c r="C54" s="21" t="s">
        <v>21</v>
      </c>
      <c r="D54" s="105">
        <v>3215419</v>
      </c>
      <c r="E54" s="106">
        <v>844011</v>
      </c>
      <c r="F54" s="106">
        <v>1742055</v>
      </c>
      <c r="G54" s="87">
        <f t="shared" si="4"/>
        <v>5801485</v>
      </c>
      <c r="H54" s="62"/>
      <c r="I54" s="4"/>
      <c r="J54" s="4"/>
      <c r="K54" s="4"/>
      <c r="L54" s="1"/>
      <c r="M54" s="22"/>
      <c r="N54" s="22"/>
    </row>
    <row r="55" spans="1:14" ht="13.2" x14ac:dyDescent="0.25">
      <c r="A55" s="9"/>
      <c r="B55" s="20"/>
      <c r="C55" s="21" t="s">
        <v>22</v>
      </c>
      <c r="D55" s="105">
        <v>3223707</v>
      </c>
      <c r="E55" s="106">
        <v>847422</v>
      </c>
      <c r="F55" s="106">
        <v>1731923</v>
      </c>
      <c r="G55" s="87">
        <f t="shared" si="4"/>
        <v>5803052</v>
      </c>
      <c r="H55" s="62"/>
      <c r="I55" s="4"/>
      <c r="J55" s="4"/>
      <c r="K55" s="4"/>
      <c r="L55" s="1"/>
      <c r="M55" s="22"/>
      <c r="N55" s="22"/>
    </row>
    <row r="56" spans="1:14" ht="13.95" thickBot="1" x14ac:dyDescent="0.3">
      <c r="A56" s="9"/>
      <c r="B56" s="24"/>
      <c r="C56" s="25" t="s">
        <v>23</v>
      </c>
      <c r="D56" s="97">
        <v>3298029</v>
      </c>
      <c r="E56" s="98">
        <v>880306</v>
      </c>
      <c r="F56" s="98">
        <v>2111200</v>
      </c>
      <c r="G56" s="84">
        <f t="shared" si="4"/>
        <v>6289535</v>
      </c>
      <c r="H56" s="62"/>
      <c r="I56" s="4"/>
      <c r="J56" s="4"/>
      <c r="K56" s="4"/>
      <c r="L56" s="1"/>
      <c r="M56" s="22"/>
      <c r="N56" s="22"/>
    </row>
    <row r="57" spans="1:14" ht="13.2" x14ac:dyDescent="0.25">
      <c r="A57" s="9"/>
      <c r="B57" s="17">
        <v>2014</v>
      </c>
      <c r="C57" s="18" t="s">
        <v>12</v>
      </c>
      <c r="D57" s="101">
        <v>3375425</v>
      </c>
      <c r="E57" s="102">
        <v>966284</v>
      </c>
      <c r="F57" s="102">
        <v>2103622</v>
      </c>
      <c r="G57" s="90">
        <f t="shared" si="4"/>
        <v>6445331</v>
      </c>
      <c r="H57" s="62"/>
      <c r="I57" s="4"/>
      <c r="J57" s="4"/>
      <c r="K57" s="4"/>
      <c r="L57" s="1"/>
      <c r="M57" s="22"/>
      <c r="N57" s="22"/>
    </row>
    <row r="58" spans="1:14" ht="13.2" x14ac:dyDescent="0.25">
      <c r="A58" s="9"/>
      <c r="B58" s="20"/>
      <c r="C58" s="21" t="s">
        <v>13</v>
      </c>
      <c r="D58" s="105">
        <v>3396542</v>
      </c>
      <c r="E58" s="106">
        <v>984057</v>
      </c>
      <c r="F58" s="106">
        <v>2105373</v>
      </c>
      <c r="G58" s="87">
        <f t="shared" si="4"/>
        <v>6485972</v>
      </c>
      <c r="H58" s="62"/>
      <c r="I58" s="4"/>
      <c r="J58" s="4"/>
      <c r="K58" s="4"/>
      <c r="L58" s="1"/>
      <c r="M58" s="22"/>
      <c r="N58" s="22"/>
    </row>
    <row r="59" spans="1:14" ht="13.2" x14ac:dyDescent="0.25">
      <c r="A59" s="9"/>
      <c r="B59" s="20"/>
      <c r="C59" s="21" t="s">
        <v>14</v>
      </c>
      <c r="D59" s="105">
        <v>3536482</v>
      </c>
      <c r="E59" s="106">
        <v>1016332</v>
      </c>
      <c r="F59" s="106">
        <v>2270045</v>
      </c>
      <c r="G59" s="87">
        <f t="shared" si="4"/>
        <v>6822859</v>
      </c>
      <c r="H59" s="62"/>
      <c r="I59" s="4"/>
      <c r="J59" s="4"/>
      <c r="K59" s="4"/>
      <c r="L59" s="1"/>
      <c r="M59" s="22"/>
      <c r="N59" s="22"/>
    </row>
    <row r="60" spans="1:14" ht="13.2" x14ac:dyDescent="0.25">
      <c r="A60" s="9"/>
      <c r="B60" s="27"/>
      <c r="C60" s="21" t="s">
        <v>15</v>
      </c>
      <c r="D60" s="105">
        <v>3658355</v>
      </c>
      <c r="E60" s="106">
        <v>1049878</v>
      </c>
      <c r="F60" s="106">
        <v>2284364</v>
      </c>
      <c r="G60" s="87">
        <f t="shared" ref="G60:G71" si="5">SUM(D60:F60)</f>
        <v>6992597</v>
      </c>
      <c r="H60" s="62"/>
      <c r="I60" s="4"/>
      <c r="J60" s="4"/>
      <c r="K60" s="4"/>
      <c r="L60" s="1"/>
      <c r="M60" s="22"/>
      <c r="N60" s="22"/>
    </row>
    <row r="61" spans="1:14" ht="13.2" x14ac:dyDescent="0.25">
      <c r="A61" s="9"/>
      <c r="B61" s="20"/>
      <c r="C61" s="21" t="s">
        <v>16</v>
      </c>
      <c r="D61" s="105">
        <v>3825303</v>
      </c>
      <c r="E61" s="106">
        <v>1110935</v>
      </c>
      <c r="F61" s="106">
        <v>2454510</v>
      </c>
      <c r="G61" s="87">
        <f t="shared" si="5"/>
        <v>7390748</v>
      </c>
      <c r="H61" s="62"/>
      <c r="I61" s="4"/>
      <c r="J61" s="4"/>
      <c r="K61" s="4"/>
      <c r="L61" s="1"/>
      <c r="M61" s="22"/>
      <c r="N61" s="22"/>
    </row>
    <row r="62" spans="1:14" ht="13.2" x14ac:dyDescent="0.25">
      <c r="A62" s="9"/>
      <c r="B62" s="20"/>
      <c r="C62" s="21" t="s">
        <v>17</v>
      </c>
      <c r="D62" s="105">
        <v>3976934</v>
      </c>
      <c r="E62" s="106">
        <v>1151687</v>
      </c>
      <c r="F62" s="106">
        <v>2464810</v>
      </c>
      <c r="G62" s="87">
        <f t="shared" si="5"/>
        <v>7593431</v>
      </c>
      <c r="H62" s="62"/>
      <c r="I62" s="4"/>
      <c r="J62" s="4"/>
      <c r="K62" s="4"/>
      <c r="L62" s="1"/>
      <c r="M62" s="22"/>
      <c r="N62" s="22"/>
    </row>
    <row r="63" spans="1:14" ht="13.2" x14ac:dyDescent="0.25">
      <c r="A63" s="9"/>
      <c r="B63" s="27"/>
      <c r="C63" s="21" t="s">
        <v>18</v>
      </c>
      <c r="D63" s="105">
        <v>4012303</v>
      </c>
      <c r="E63" s="106">
        <v>1092968</v>
      </c>
      <c r="F63" s="106">
        <v>2459235</v>
      </c>
      <c r="G63" s="87">
        <f t="shared" si="5"/>
        <v>7564506</v>
      </c>
      <c r="H63" s="62"/>
      <c r="I63" s="4"/>
      <c r="J63" s="4"/>
      <c r="K63" s="4"/>
      <c r="L63" s="1"/>
      <c r="M63" s="22"/>
      <c r="N63" s="22"/>
    </row>
    <row r="64" spans="1:14" ht="13.2" x14ac:dyDescent="0.25">
      <c r="A64" s="9"/>
      <c r="B64" s="20"/>
      <c r="C64" s="21" t="s">
        <v>19</v>
      </c>
      <c r="D64" s="105">
        <v>4111443</v>
      </c>
      <c r="E64" s="106">
        <v>1130342</v>
      </c>
      <c r="F64" s="106">
        <v>2477701</v>
      </c>
      <c r="G64" s="87">
        <f t="shared" si="5"/>
        <v>7719486</v>
      </c>
      <c r="H64" s="62"/>
      <c r="I64" s="4"/>
      <c r="J64" s="4"/>
      <c r="K64" s="4"/>
      <c r="L64" s="1"/>
      <c r="M64" s="22"/>
      <c r="N64" s="22"/>
    </row>
    <row r="65" spans="1:14" ht="13.2" x14ac:dyDescent="0.25">
      <c r="A65" s="9"/>
      <c r="B65" s="20"/>
      <c r="C65" s="21" t="s">
        <v>20</v>
      </c>
      <c r="D65" s="105">
        <v>4267144</v>
      </c>
      <c r="E65" s="106">
        <v>1129199</v>
      </c>
      <c r="F65" s="106">
        <v>2826932</v>
      </c>
      <c r="G65" s="87">
        <f t="shared" si="5"/>
        <v>8223275</v>
      </c>
      <c r="H65" s="62"/>
      <c r="I65" s="4"/>
      <c r="J65" s="4"/>
      <c r="K65" s="4"/>
      <c r="L65" s="1"/>
      <c r="M65" s="22"/>
      <c r="N65" s="22"/>
    </row>
    <row r="66" spans="1:14" ht="13.2" x14ac:dyDescent="0.25">
      <c r="A66" s="9"/>
      <c r="B66" s="27"/>
      <c r="C66" s="21" t="s">
        <v>21</v>
      </c>
      <c r="D66" s="105">
        <v>3709955</v>
      </c>
      <c r="E66" s="106">
        <v>1788554</v>
      </c>
      <c r="F66" s="106">
        <v>2923740</v>
      </c>
      <c r="G66" s="87">
        <f t="shared" si="5"/>
        <v>8422249</v>
      </c>
      <c r="H66" s="62"/>
      <c r="I66" s="4"/>
      <c r="J66" s="4"/>
      <c r="K66" s="4"/>
      <c r="L66" s="1"/>
      <c r="M66" s="22"/>
      <c r="N66" s="22"/>
    </row>
    <row r="67" spans="1:14" ht="13.2" x14ac:dyDescent="0.25">
      <c r="A67" s="9"/>
      <c r="B67" s="20"/>
      <c r="C67" s="21" t="s">
        <v>22</v>
      </c>
      <c r="D67" s="105">
        <v>4422115</v>
      </c>
      <c r="E67" s="106">
        <v>1152159</v>
      </c>
      <c r="F67" s="106">
        <v>3017059</v>
      </c>
      <c r="G67" s="87">
        <f t="shared" si="5"/>
        <v>8591333</v>
      </c>
      <c r="H67" s="62"/>
      <c r="I67" s="4"/>
      <c r="J67" s="4"/>
      <c r="K67" s="4"/>
      <c r="L67" s="1"/>
      <c r="M67" s="22"/>
      <c r="N67" s="22"/>
    </row>
    <row r="68" spans="1:14" ht="13.95" thickBot="1" x14ac:dyDescent="0.3">
      <c r="A68" s="9"/>
      <c r="B68" s="24"/>
      <c r="C68" s="25" t="s">
        <v>23</v>
      </c>
      <c r="D68" s="97">
        <v>4461022</v>
      </c>
      <c r="E68" s="98">
        <v>1134486</v>
      </c>
      <c r="F68" s="98">
        <v>3370994</v>
      </c>
      <c r="G68" s="84">
        <f t="shared" si="5"/>
        <v>8966502</v>
      </c>
      <c r="H68" s="62"/>
      <c r="I68" s="4"/>
      <c r="J68" s="4"/>
      <c r="K68" s="4"/>
      <c r="L68" s="1"/>
      <c r="M68" s="22"/>
      <c r="N68" s="22"/>
    </row>
    <row r="69" spans="1:14" ht="13.2" x14ac:dyDescent="0.25">
      <c r="A69" s="9"/>
      <c r="B69" s="17">
        <v>2015</v>
      </c>
      <c r="C69" s="18" t="s">
        <v>12</v>
      </c>
      <c r="D69" s="101">
        <v>4369389</v>
      </c>
      <c r="E69" s="102">
        <v>1094516</v>
      </c>
      <c r="F69" s="102">
        <v>3475943</v>
      </c>
      <c r="G69" s="90">
        <f t="shared" si="5"/>
        <v>8939848</v>
      </c>
      <c r="H69" s="62"/>
      <c r="I69" s="4"/>
      <c r="J69" s="4"/>
      <c r="K69" s="4"/>
      <c r="L69" s="1"/>
      <c r="M69" s="22"/>
      <c r="N69" s="22"/>
    </row>
    <row r="70" spans="1:14" ht="13.2" x14ac:dyDescent="0.25">
      <c r="A70" s="9"/>
      <c r="B70" s="20"/>
      <c r="C70" s="21" t="s">
        <v>13</v>
      </c>
      <c r="D70" s="105">
        <v>4554059</v>
      </c>
      <c r="E70" s="106">
        <v>1074409</v>
      </c>
      <c r="F70" s="106">
        <v>3450588</v>
      </c>
      <c r="G70" s="87">
        <f t="shared" si="5"/>
        <v>9079056</v>
      </c>
      <c r="H70" s="62"/>
      <c r="I70" s="4"/>
      <c r="J70" s="4"/>
      <c r="K70" s="4"/>
      <c r="L70" s="1"/>
      <c r="M70" s="22"/>
      <c r="N70" s="22"/>
    </row>
    <row r="71" spans="1:14" ht="13.2" x14ac:dyDescent="0.25">
      <c r="A71" s="9"/>
      <c r="B71" s="20"/>
      <c r="C71" s="21" t="s">
        <v>14</v>
      </c>
      <c r="D71" s="105">
        <v>4561448</v>
      </c>
      <c r="E71" s="106">
        <v>1133570</v>
      </c>
      <c r="F71" s="106">
        <v>3624421</v>
      </c>
      <c r="G71" s="87">
        <f t="shared" si="5"/>
        <v>9319439</v>
      </c>
      <c r="H71" s="62"/>
      <c r="I71" s="4"/>
      <c r="J71" s="4"/>
      <c r="K71" s="4"/>
      <c r="L71" s="1"/>
      <c r="M71" s="22"/>
      <c r="N71" s="22"/>
    </row>
    <row r="72" spans="1:14" ht="13.2" x14ac:dyDescent="0.25">
      <c r="A72" s="9"/>
      <c r="B72" s="27"/>
      <c r="C72" s="21" t="s">
        <v>15</v>
      </c>
      <c r="D72" s="105">
        <v>4754962</v>
      </c>
      <c r="E72" s="106">
        <v>1249246</v>
      </c>
      <c r="F72" s="106">
        <v>3472871</v>
      </c>
      <c r="G72" s="87">
        <f t="shared" ref="G72:G83" si="6">SUM(D72:F72)</f>
        <v>9477079</v>
      </c>
      <c r="H72" s="62"/>
      <c r="I72" s="4"/>
      <c r="J72" s="4"/>
      <c r="K72" s="4"/>
      <c r="L72" s="1"/>
      <c r="M72" s="22"/>
      <c r="N72" s="22"/>
    </row>
    <row r="73" spans="1:14" ht="13.2" x14ac:dyDescent="0.25">
      <c r="A73" s="9"/>
      <c r="B73" s="20"/>
      <c r="C73" s="21" t="s">
        <v>16</v>
      </c>
      <c r="D73" s="105">
        <v>4809834</v>
      </c>
      <c r="E73" s="106">
        <v>1267649</v>
      </c>
      <c r="F73" s="106">
        <v>3514822</v>
      </c>
      <c r="G73" s="87">
        <f t="shared" si="6"/>
        <v>9592305</v>
      </c>
      <c r="H73" s="62"/>
      <c r="I73" s="4"/>
      <c r="J73" s="4"/>
      <c r="K73" s="4"/>
      <c r="L73" s="1"/>
      <c r="M73" s="22"/>
      <c r="N73" s="22"/>
    </row>
    <row r="74" spans="1:14" ht="13.2" x14ac:dyDescent="0.25">
      <c r="A74" s="9"/>
      <c r="B74" s="20"/>
      <c r="C74" s="21" t="s">
        <v>17</v>
      </c>
      <c r="D74" s="105">
        <v>4832502</v>
      </c>
      <c r="E74" s="106">
        <v>1267873</v>
      </c>
      <c r="F74" s="106">
        <v>3343525</v>
      </c>
      <c r="G74" s="87">
        <f t="shared" si="6"/>
        <v>9443900</v>
      </c>
      <c r="H74" s="62"/>
      <c r="I74" s="4"/>
      <c r="J74" s="4"/>
      <c r="K74" s="4"/>
      <c r="L74" s="1"/>
      <c r="M74" s="22"/>
      <c r="N74" s="22"/>
    </row>
    <row r="75" spans="1:14" ht="13.2" x14ac:dyDescent="0.25">
      <c r="A75" s="9"/>
      <c r="B75" s="27"/>
      <c r="C75" s="21" t="s">
        <v>18</v>
      </c>
      <c r="D75" s="105">
        <v>4189610</v>
      </c>
      <c r="E75" s="106">
        <v>1141474</v>
      </c>
      <c r="F75" s="106">
        <v>4458368</v>
      </c>
      <c r="G75" s="87">
        <f t="shared" si="6"/>
        <v>9789452</v>
      </c>
      <c r="H75" s="62"/>
      <c r="I75" s="4"/>
      <c r="J75" s="4"/>
      <c r="K75" s="4"/>
      <c r="L75" s="1"/>
      <c r="M75" s="22"/>
      <c r="N75" s="22"/>
    </row>
    <row r="76" spans="1:14" ht="13.2" x14ac:dyDescent="0.25">
      <c r="A76" s="9"/>
      <c r="B76" s="20"/>
      <c r="C76" s="21" t="s">
        <v>19</v>
      </c>
      <c r="D76" s="105">
        <v>5041826</v>
      </c>
      <c r="E76" s="106">
        <v>1301704</v>
      </c>
      <c r="F76" s="106">
        <v>3429978</v>
      </c>
      <c r="G76" s="87">
        <f t="shared" si="6"/>
        <v>9773508</v>
      </c>
      <c r="H76" s="62"/>
      <c r="I76" s="4"/>
      <c r="J76" s="4"/>
      <c r="K76" s="4"/>
      <c r="L76" s="1"/>
      <c r="M76" s="22"/>
      <c r="N76" s="22"/>
    </row>
    <row r="77" spans="1:14" ht="13.2" x14ac:dyDescent="0.25">
      <c r="A77" s="9"/>
      <c r="B77" s="20"/>
      <c r="C77" s="21" t="s">
        <v>20</v>
      </c>
      <c r="D77" s="105">
        <v>5166736</v>
      </c>
      <c r="E77" s="106">
        <v>1369450</v>
      </c>
      <c r="F77" s="106">
        <v>3478891</v>
      </c>
      <c r="G77" s="87">
        <f t="shared" si="6"/>
        <v>10015077</v>
      </c>
      <c r="H77" s="62"/>
      <c r="I77" s="4"/>
      <c r="J77" s="4"/>
      <c r="K77" s="4"/>
      <c r="L77" s="1"/>
      <c r="M77" s="22"/>
      <c r="N77" s="22"/>
    </row>
    <row r="78" spans="1:14" ht="13.2" x14ac:dyDescent="0.25">
      <c r="A78" s="9"/>
      <c r="B78" s="27"/>
      <c r="C78" s="21" t="s">
        <v>21</v>
      </c>
      <c r="D78" s="105">
        <v>5195564</v>
      </c>
      <c r="E78" s="106">
        <v>1375440</v>
      </c>
      <c r="F78" s="106">
        <v>3547578</v>
      </c>
      <c r="G78" s="87">
        <f t="shared" si="6"/>
        <v>10118582</v>
      </c>
      <c r="H78" s="62"/>
      <c r="I78" s="4"/>
      <c r="J78" s="4"/>
      <c r="K78" s="4"/>
      <c r="L78" s="1"/>
      <c r="M78" s="22"/>
      <c r="N78" s="22"/>
    </row>
    <row r="79" spans="1:14" ht="13.2" x14ac:dyDescent="0.25">
      <c r="A79" s="9"/>
      <c r="B79" s="20"/>
      <c r="C79" s="21" t="s">
        <v>22</v>
      </c>
      <c r="D79" s="105">
        <v>5147772</v>
      </c>
      <c r="E79" s="106">
        <v>1381752</v>
      </c>
      <c r="F79" s="106">
        <v>3588155</v>
      </c>
      <c r="G79" s="87">
        <f t="shared" si="6"/>
        <v>10117679</v>
      </c>
      <c r="H79" s="62"/>
      <c r="I79" s="4"/>
      <c r="J79" s="4"/>
      <c r="K79" s="4"/>
      <c r="L79" s="1"/>
      <c r="M79" s="22"/>
      <c r="N79" s="22"/>
    </row>
    <row r="80" spans="1:14" ht="13.95" thickBot="1" x14ac:dyDescent="0.3">
      <c r="A80" s="9"/>
      <c r="B80" s="24"/>
      <c r="C80" s="25" t="s">
        <v>23</v>
      </c>
      <c r="D80" s="97">
        <v>5149856</v>
      </c>
      <c r="E80" s="98">
        <v>1323896</v>
      </c>
      <c r="F80" s="98">
        <v>3663067</v>
      </c>
      <c r="G80" s="84">
        <f t="shared" si="6"/>
        <v>10136819</v>
      </c>
      <c r="H80" s="62"/>
      <c r="I80" s="4"/>
      <c r="J80" s="4"/>
      <c r="K80" s="4"/>
      <c r="L80" s="1"/>
      <c r="M80" s="22"/>
      <c r="N80" s="22"/>
    </row>
    <row r="81" spans="1:14" ht="13.2" x14ac:dyDescent="0.25">
      <c r="A81" s="9"/>
      <c r="B81" s="17">
        <v>2016</v>
      </c>
      <c r="C81" s="18" t="s">
        <v>12</v>
      </c>
      <c r="D81" s="101">
        <v>5303983</v>
      </c>
      <c r="E81" s="102">
        <v>1282128</v>
      </c>
      <c r="F81" s="102">
        <v>3674767</v>
      </c>
      <c r="G81" s="90">
        <f t="shared" si="6"/>
        <v>10260878</v>
      </c>
      <c r="H81" s="62"/>
      <c r="I81" s="4"/>
      <c r="J81" s="4"/>
      <c r="K81" s="4"/>
      <c r="L81" s="1"/>
      <c r="M81" s="22"/>
      <c r="N81" s="22"/>
    </row>
    <row r="82" spans="1:14" ht="13.2" x14ac:dyDescent="0.25">
      <c r="A82" s="9"/>
      <c r="B82" s="20"/>
      <c r="C82" s="21" t="s">
        <v>13</v>
      </c>
      <c r="D82" s="105">
        <v>5351598</v>
      </c>
      <c r="E82" s="106">
        <v>1343590</v>
      </c>
      <c r="F82" s="106">
        <v>3592053</v>
      </c>
      <c r="G82" s="87">
        <f t="shared" si="6"/>
        <v>10287241</v>
      </c>
      <c r="H82" s="62"/>
      <c r="I82" s="4"/>
      <c r="J82" s="4"/>
      <c r="K82" s="4"/>
      <c r="L82" s="1"/>
      <c r="M82" s="22"/>
      <c r="N82" s="22"/>
    </row>
    <row r="83" spans="1:14" ht="13.2" x14ac:dyDescent="0.25">
      <c r="A83" s="9"/>
      <c r="B83" s="20"/>
      <c r="C83" s="21" t="s">
        <v>14</v>
      </c>
      <c r="D83" s="105">
        <v>5516697</v>
      </c>
      <c r="E83" s="106">
        <v>1371349</v>
      </c>
      <c r="F83" s="106">
        <v>3590094</v>
      </c>
      <c r="G83" s="87">
        <f t="shared" si="6"/>
        <v>10478140</v>
      </c>
      <c r="H83" s="62"/>
      <c r="I83" s="4"/>
      <c r="J83" s="4"/>
      <c r="K83" s="4"/>
      <c r="L83" s="1"/>
      <c r="M83" s="22"/>
      <c r="N83" s="22"/>
    </row>
    <row r="84" spans="1:14" ht="13.2" x14ac:dyDescent="0.25">
      <c r="A84" s="9"/>
      <c r="B84" s="27"/>
      <c r="C84" s="21" t="s">
        <v>15</v>
      </c>
      <c r="D84" s="105">
        <v>5612479</v>
      </c>
      <c r="E84" s="106">
        <v>1381333</v>
      </c>
      <c r="F84" s="106">
        <v>3544566</v>
      </c>
      <c r="G84" s="87">
        <f t="shared" ref="G84:G90" si="7">SUM(D84:F84)</f>
        <v>10538378</v>
      </c>
      <c r="H84" s="62"/>
      <c r="I84" s="4"/>
      <c r="J84" s="4"/>
      <c r="K84" s="4"/>
      <c r="L84" s="1"/>
      <c r="M84" s="22"/>
      <c r="N84" s="22"/>
    </row>
    <row r="85" spans="1:14" ht="13.2" x14ac:dyDescent="0.25">
      <c r="A85" s="9"/>
      <c r="B85" s="20"/>
      <c r="C85" s="21" t="s">
        <v>16</v>
      </c>
      <c r="D85" s="105">
        <v>5786119</v>
      </c>
      <c r="E85" s="106">
        <v>1401862</v>
      </c>
      <c r="F85" s="106">
        <v>3679841</v>
      </c>
      <c r="G85" s="87">
        <f t="shared" si="7"/>
        <v>10867822</v>
      </c>
      <c r="H85" s="62"/>
      <c r="I85" s="4"/>
      <c r="J85" s="4"/>
      <c r="K85" s="4"/>
      <c r="L85" s="1"/>
      <c r="M85" s="22"/>
      <c r="N85" s="22"/>
    </row>
    <row r="86" spans="1:14" ht="13.2" x14ac:dyDescent="0.25">
      <c r="A86" s="9"/>
      <c r="B86" s="20"/>
      <c r="C86" s="21" t="s">
        <v>17</v>
      </c>
      <c r="D86" s="105">
        <v>6131986</v>
      </c>
      <c r="E86" s="106">
        <v>1420201</v>
      </c>
      <c r="F86" s="106">
        <v>3659428</v>
      </c>
      <c r="G86" s="87">
        <f t="shared" si="7"/>
        <v>11211615</v>
      </c>
      <c r="H86" s="62"/>
      <c r="I86" s="4"/>
      <c r="J86" s="4"/>
      <c r="K86" s="4"/>
      <c r="L86" s="1"/>
      <c r="M86" s="22"/>
      <c r="N86" s="22"/>
    </row>
    <row r="87" spans="1:14" ht="13.2" x14ac:dyDescent="0.25">
      <c r="A87" s="9"/>
      <c r="B87" s="20"/>
      <c r="C87" s="21" t="s">
        <v>18</v>
      </c>
      <c r="D87" s="105">
        <v>6406865</v>
      </c>
      <c r="E87" s="106">
        <v>1430580</v>
      </c>
      <c r="F87" s="106">
        <v>3808755</v>
      </c>
      <c r="G87" s="87">
        <f t="shared" si="7"/>
        <v>11646200</v>
      </c>
      <c r="H87" s="62"/>
      <c r="I87" s="4"/>
      <c r="J87" s="4"/>
      <c r="K87" s="4"/>
      <c r="L87" s="1"/>
      <c r="M87" s="22"/>
      <c r="N87" s="22"/>
    </row>
    <row r="88" spans="1:14" ht="13.2" x14ac:dyDescent="0.25">
      <c r="A88" s="9"/>
      <c r="B88" s="20"/>
      <c r="C88" s="21" t="s">
        <v>19</v>
      </c>
      <c r="D88" s="105">
        <v>6639566</v>
      </c>
      <c r="E88" s="106">
        <v>1452698</v>
      </c>
      <c r="F88" s="106">
        <v>3986667</v>
      </c>
      <c r="G88" s="87">
        <f t="shared" si="7"/>
        <v>12078931</v>
      </c>
      <c r="H88" s="62"/>
      <c r="I88" s="4"/>
      <c r="J88" s="4"/>
      <c r="K88" s="4"/>
      <c r="L88" s="1"/>
      <c r="M88" s="22"/>
      <c r="N88" s="22"/>
    </row>
    <row r="89" spans="1:14" ht="13.2" x14ac:dyDescent="0.25">
      <c r="A89" s="9"/>
      <c r="B89" s="27"/>
      <c r="C89" s="21" t="s">
        <v>20</v>
      </c>
      <c r="D89" s="105">
        <v>6807952</v>
      </c>
      <c r="E89" s="106">
        <v>1464505</v>
      </c>
      <c r="F89" s="106">
        <v>3994948</v>
      </c>
      <c r="G89" s="87">
        <f t="shared" si="7"/>
        <v>12267405</v>
      </c>
      <c r="H89" s="62"/>
      <c r="I89" s="4"/>
      <c r="J89" s="4"/>
      <c r="K89" s="4"/>
      <c r="L89" s="1"/>
      <c r="M89" s="22"/>
      <c r="N89" s="22"/>
    </row>
    <row r="90" spans="1:14" ht="13.2" x14ac:dyDescent="0.25">
      <c r="A90" s="9"/>
      <c r="B90" s="20"/>
      <c r="C90" s="21" t="s">
        <v>21</v>
      </c>
      <c r="D90" s="105">
        <v>6827601</v>
      </c>
      <c r="E90" s="106">
        <v>1478054</v>
      </c>
      <c r="F90" s="106">
        <v>4020224</v>
      </c>
      <c r="G90" s="87">
        <f t="shared" si="7"/>
        <v>12325879</v>
      </c>
      <c r="H90" s="62"/>
      <c r="I90" s="4"/>
      <c r="J90" s="4"/>
      <c r="K90" s="4"/>
      <c r="L90" s="1"/>
      <c r="M90" s="22"/>
      <c r="N90" s="22"/>
    </row>
    <row r="91" spans="1:14" ht="13.2" x14ac:dyDescent="0.25">
      <c r="A91" s="9"/>
      <c r="B91" s="27"/>
      <c r="C91" s="21" t="s">
        <v>22</v>
      </c>
      <c r="D91" s="105">
        <v>6951132</v>
      </c>
      <c r="E91" s="106">
        <v>1488942</v>
      </c>
      <c r="F91" s="106">
        <v>4247945</v>
      </c>
      <c r="G91" s="87">
        <f t="shared" ref="G91:G95" si="8">SUM(D91:F91)</f>
        <v>12688019</v>
      </c>
      <c r="H91" s="62"/>
      <c r="I91" s="4"/>
      <c r="J91" s="4"/>
      <c r="K91" s="4"/>
      <c r="L91" s="1"/>
      <c r="M91" s="22"/>
      <c r="N91" s="22"/>
    </row>
    <row r="92" spans="1:14" ht="13.95" thickBot="1" x14ac:dyDescent="0.3">
      <c r="A92" s="9"/>
      <c r="B92" s="24"/>
      <c r="C92" s="25" t="s">
        <v>23</v>
      </c>
      <c r="D92" s="97">
        <v>7092467</v>
      </c>
      <c r="E92" s="98">
        <v>1518544</v>
      </c>
      <c r="F92" s="98">
        <v>4414743</v>
      </c>
      <c r="G92" s="84">
        <f t="shared" si="8"/>
        <v>13025754</v>
      </c>
      <c r="H92" s="62"/>
      <c r="I92" s="4"/>
      <c r="J92" s="4"/>
      <c r="K92" s="4"/>
      <c r="L92" s="1"/>
      <c r="M92" s="22"/>
      <c r="N92" s="22"/>
    </row>
    <row r="93" spans="1:14" ht="13.2" x14ac:dyDescent="0.25">
      <c r="A93" s="9"/>
      <c r="B93" s="17">
        <v>2017</v>
      </c>
      <c r="C93" s="18" t="s">
        <v>12</v>
      </c>
      <c r="D93" s="101">
        <v>7221510</v>
      </c>
      <c r="E93" s="102">
        <v>1507469</v>
      </c>
      <c r="F93" s="102">
        <v>4392367</v>
      </c>
      <c r="G93" s="90">
        <f t="shared" si="8"/>
        <v>13121346</v>
      </c>
      <c r="H93" s="62"/>
      <c r="I93" s="4"/>
      <c r="J93" s="4"/>
      <c r="K93" s="4"/>
      <c r="L93" s="1"/>
      <c r="M93" s="22"/>
      <c r="N93" s="22"/>
    </row>
    <row r="94" spans="1:14" ht="13.2" x14ac:dyDescent="0.25">
      <c r="A94" s="9"/>
      <c r="B94" s="20"/>
      <c r="C94" s="21" t="s">
        <v>13</v>
      </c>
      <c r="D94" s="105">
        <v>7415876</v>
      </c>
      <c r="E94" s="106">
        <v>1528727</v>
      </c>
      <c r="F94" s="106">
        <v>4316168</v>
      </c>
      <c r="G94" s="87">
        <f t="shared" si="8"/>
        <v>13260771</v>
      </c>
      <c r="H94" s="62"/>
      <c r="I94" s="4"/>
      <c r="J94" s="4"/>
      <c r="K94" s="4"/>
      <c r="L94" s="1"/>
      <c r="M94" s="22"/>
      <c r="N94" s="22"/>
    </row>
    <row r="95" spans="1:14" ht="13.2" x14ac:dyDescent="0.25">
      <c r="A95" s="9"/>
      <c r="B95" s="20"/>
      <c r="C95" s="21" t="s">
        <v>14</v>
      </c>
      <c r="D95" s="105">
        <v>7568732</v>
      </c>
      <c r="E95" s="106">
        <v>1558714</v>
      </c>
      <c r="F95" s="106">
        <v>4405942</v>
      </c>
      <c r="G95" s="87">
        <f t="shared" si="8"/>
        <v>13533388</v>
      </c>
      <c r="H95" s="62"/>
      <c r="I95" s="4"/>
      <c r="J95" s="4"/>
      <c r="K95" s="4"/>
      <c r="L95" s="1"/>
      <c r="M95" s="22"/>
      <c r="N95" s="22"/>
    </row>
    <row r="96" spans="1:14" ht="13.2" x14ac:dyDescent="0.25">
      <c r="A96" s="9"/>
      <c r="B96" s="27"/>
      <c r="C96" s="21" t="s">
        <v>15</v>
      </c>
      <c r="D96" s="105">
        <v>7686947</v>
      </c>
      <c r="E96" s="106">
        <v>1564986</v>
      </c>
      <c r="F96" s="106">
        <v>3797706</v>
      </c>
      <c r="G96" s="87">
        <f t="shared" ref="G96:G107" si="9">SUM(D96:F96)</f>
        <v>13049639</v>
      </c>
      <c r="H96" s="62"/>
      <c r="I96" s="4"/>
      <c r="J96" s="4"/>
      <c r="K96" s="4"/>
      <c r="L96" s="1"/>
      <c r="M96" s="22"/>
      <c r="N96" s="22"/>
    </row>
    <row r="97" spans="1:14" ht="13.2" x14ac:dyDescent="0.25">
      <c r="A97" s="9"/>
      <c r="B97" s="20"/>
      <c r="C97" s="21" t="s">
        <v>16</v>
      </c>
      <c r="D97" s="105">
        <v>7806455</v>
      </c>
      <c r="E97" s="106">
        <v>1582022</v>
      </c>
      <c r="F97" s="106">
        <v>4375327</v>
      </c>
      <c r="G97" s="87">
        <f t="shared" si="9"/>
        <v>13763804</v>
      </c>
      <c r="H97" s="62"/>
      <c r="I97" s="4"/>
      <c r="J97" s="4"/>
      <c r="K97" s="4"/>
      <c r="L97" s="1"/>
      <c r="M97" s="22"/>
      <c r="N97" s="22"/>
    </row>
    <row r="98" spans="1:14" ht="13.2" x14ac:dyDescent="0.25">
      <c r="A98" s="9"/>
      <c r="B98" s="20"/>
      <c r="C98" s="21" t="s">
        <v>17</v>
      </c>
      <c r="D98" s="105">
        <v>7891589</v>
      </c>
      <c r="E98" s="106">
        <v>1606541</v>
      </c>
      <c r="F98" s="106">
        <v>4353692</v>
      </c>
      <c r="G98" s="87">
        <f t="shared" si="9"/>
        <v>13851822</v>
      </c>
      <c r="H98" s="62"/>
      <c r="I98" s="4"/>
      <c r="J98" s="4"/>
      <c r="K98" s="4"/>
      <c r="L98" s="1"/>
      <c r="M98" s="22"/>
      <c r="N98" s="22"/>
    </row>
    <row r="99" spans="1:14" ht="13.2" x14ac:dyDescent="0.25">
      <c r="A99" s="9"/>
      <c r="B99" s="27"/>
      <c r="C99" s="21" t="s">
        <v>18</v>
      </c>
      <c r="D99" s="105">
        <v>8126311</v>
      </c>
      <c r="E99" s="106">
        <v>1623303</v>
      </c>
      <c r="F99" s="106">
        <v>4409629</v>
      </c>
      <c r="G99" s="87">
        <f t="shared" si="9"/>
        <v>14159243</v>
      </c>
      <c r="H99" s="62"/>
      <c r="I99" s="4"/>
      <c r="J99" s="4"/>
      <c r="K99" s="4"/>
      <c r="L99" s="1"/>
      <c r="M99" s="22"/>
      <c r="N99" s="22"/>
    </row>
    <row r="100" spans="1:14" ht="13.2" x14ac:dyDescent="0.25">
      <c r="A100" s="9"/>
      <c r="B100" s="20"/>
      <c r="C100" s="21" t="s">
        <v>19</v>
      </c>
      <c r="D100" s="105">
        <v>8334265</v>
      </c>
      <c r="E100" s="106">
        <v>1660439</v>
      </c>
      <c r="F100" s="106">
        <v>4546702</v>
      </c>
      <c r="G100" s="87">
        <f t="shared" si="9"/>
        <v>14541406</v>
      </c>
      <c r="H100" s="62"/>
      <c r="I100" s="4"/>
      <c r="J100" s="4"/>
      <c r="K100" s="4"/>
      <c r="L100" s="1"/>
      <c r="M100" s="22"/>
      <c r="N100" s="22"/>
    </row>
    <row r="101" spans="1:14" ht="13.2" x14ac:dyDescent="0.25">
      <c r="A101" s="9"/>
      <c r="B101" s="20"/>
      <c r="C101" s="21" t="s">
        <v>20</v>
      </c>
      <c r="D101" s="105">
        <v>8501294</v>
      </c>
      <c r="E101" s="106">
        <v>1631021</v>
      </c>
      <c r="F101" s="106">
        <v>4529022</v>
      </c>
      <c r="G101" s="87">
        <f t="shared" si="9"/>
        <v>14661337</v>
      </c>
      <c r="H101" s="62"/>
      <c r="I101" s="4"/>
      <c r="J101" s="4"/>
      <c r="K101" s="4"/>
      <c r="L101" s="1"/>
      <c r="M101" s="22"/>
      <c r="N101" s="22"/>
    </row>
    <row r="102" spans="1:14" ht="13.2" x14ac:dyDescent="0.25">
      <c r="A102" s="9"/>
      <c r="B102" s="27"/>
      <c r="C102" s="21" t="s">
        <v>21</v>
      </c>
      <c r="D102" s="105">
        <v>8908996</v>
      </c>
      <c r="E102" s="106">
        <v>1743231</v>
      </c>
      <c r="F102" s="106">
        <v>4500721</v>
      </c>
      <c r="G102" s="87">
        <f t="shared" si="9"/>
        <v>15152948</v>
      </c>
      <c r="H102" s="62"/>
      <c r="I102" s="4"/>
      <c r="J102" s="4"/>
      <c r="K102" s="4"/>
      <c r="L102" s="1"/>
      <c r="M102" s="22"/>
      <c r="N102" s="22"/>
    </row>
    <row r="103" spans="1:14" ht="13.2" x14ac:dyDescent="0.25">
      <c r="A103" s="9"/>
      <c r="B103" s="20"/>
      <c r="C103" s="21" t="s">
        <v>22</v>
      </c>
      <c r="D103" s="105">
        <v>9293797</v>
      </c>
      <c r="E103" s="106">
        <v>1761180</v>
      </c>
      <c r="F103" s="106">
        <v>4545984</v>
      </c>
      <c r="G103" s="87">
        <f t="shared" si="9"/>
        <v>15600961</v>
      </c>
      <c r="H103" s="62"/>
      <c r="I103" s="4"/>
      <c r="J103" s="4"/>
      <c r="K103" s="4"/>
      <c r="L103" s="1"/>
      <c r="M103" s="22"/>
      <c r="N103" s="22"/>
    </row>
    <row r="104" spans="1:14" ht="13.95" thickBot="1" x14ac:dyDescent="0.3">
      <c r="A104" s="9"/>
      <c r="B104" s="24"/>
      <c r="C104" s="25" t="s">
        <v>23</v>
      </c>
      <c r="D104" s="97">
        <v>9476675</v>
      </c>
      <c r="E104" s="98">
        <v>1789553</v>
      </c>
      <c r="F104" s="98">
        <v>4793376</v>
      </c>
      <c r="G104" s="84">
        <f t="shared" si="9"/>
        <v>16059604</v>
      </c>
      <c r="H104" s="62"/>
      <c r="I104" s="4"/>
      <c r="J104" s="4"/>
      <c r="K104" s="4"/>
      <c r="L104" s="1"/>
      <c r="M104" s="22"/>
      <c r="N104" s="22"/>
    </row>
    <row r="105" spans="1:14" ht="12.75" x14ac:dyDescent="0.2">
      <c r="A105" s="9"/>
      <c r="B105" s="17">
        <v>2018</v>
      </c>
      <c r="C105" s="18" t="s">
        <v>12</v>
      </c>
      <c r="D105" s="101">
        <v>9518834</v>
      </c>
      <c r="E105" s="102">
        <v>1756954</v>
      </c>
      <c r="F105" s="102">
        <v>4719177</v>
      </c>
      <c r="G105" s="90">
        <f t="shared" si="9"/>
        <v>15994965</v>
      </c>
      <c r="H105" s="62"/>
      <c r="I105" s="4"/>
      <c r="J105" s="4"/>
      <c r="K105" s="4"/>
      <c r="L105" s="1"/>
      <c r="M105" s="22"/>
      <c r="N105" s="22"/>
    </row>
    <row r="106" spans="1:14" ht="12.75" x14ac:dyDescent="0.2">
      <c r="A106" s="9"/>
      <c r="B106" s="20"/>
      <c r="C106" s="21" t="s">
        <v>13</v>
      </c>
      <c r="D106" s="105">
        <v>9621068</v>
      </c>
      <c r="E106" s="106">
        <v>1768630</v>
      </c>
      <c r="F106" s="106">
        <v>4946448</v>
      </c>
      <c r="G106" s="87">
        <f t="shared" si="9"/>
        <v>16336146</v>
      </c>
      <c r="H106" s="62"/>
      <c r="I106" s="4"/>
      <c r="J106" s="4"/>
      <c r="K106" s="4"/>
      <c r="L106" s="1"/>
      <c r="M106" s="22"/>
      <c r="N106" s="22"/>
    </row>
    <row r="107" spans="1:14" ht="13.5" thickBot="1" x14ac:dyDescent="0.25">
      <c r="A107" s="9"/>
      <c r="B107" s="24"/>
      <c r="C107" s="25" t="s">
        <v>14</v>
      </c>
      <c r="D107" s="97">
        <v>9838115</v>
      </c>
      <c r="E107" s="98">
        <v>1785780</v>
      </c>
      <c r="F107" s="98">
        <v>4998489</v>
      </c>
      <c r="G107" s="84">
        <f t="shared" si="9"/>
        <v>16622384</v>
      </c>
      <c r="H107" s="62"/>
      <c r="I107" s="4"/>
      <c r="J107" s="4"/>
      <c r="K107" s="4"/>
      <c r="L107" s="1"/>
      <c r="M107" s="22"/>
      <c r="N107" s="22"/>
    </row>
    <row r="108" spans="1:14" ht="13.95" thickBot="1" x14ac:dyDescent="0.3">
      <c r="A108" s="9"/>
      <c r="B108" s="28"/>
      <c r="C108" s="54"/>
      <c r="D108" s="34"/>
      <c r="E108" s="22"/>
      <c r="F108" s="22"/>
      <c r="G108" s="22"/>
      <c r="H108" s="4"/>
      <c r="I108" s="4"/>
      <c r="J108" s="4"/>
      <c r="K108" s="4"/>
      <c r="L108" s="1"/>
      <c r="M108" s="22"/>
      <c r="N108" s="22"/>
    </row>
    <row r="109" spans="1:14" ht="13.95" thickBot="1" x14ac:dyDescent="0.3">
      <c r="A109" s="9"/>
      <c r="B109" s="56" t="s">
        <v>85</v>
      </c>
      <c r="C109" s="156"/>
      <c r="D109" s="66">
        <f>+D107/D104-1</f>
        <v>3.8139959426697567E-2</v>
      </c>
      <c r="E109" s="66">
        <f>+E107/E104-1</f>
        <v>-2.1083477270581463E-3</v>
      </c>
      <c r="F109" s="66">
        <f>+F107/F104-1</f>
        <v>4.2790926478540436E-2</v>
      </c>
      <c r="G109" s="67">
        <f>+G107/G104-1</f>
        <v>3.5043205299458258E-2</v>
      </c>
      <c r="H109" s="4"/>
      <c r="I109" s="4"/>
      <c r="J109" s="4"/>
      <c r="K109" s="4"/>
      <c r="L109" s="1"/>
      <c r="M109" s="22"/>
      <c r="N109" s="22"/>
    </row>
    <row r="110" spans="1:14" ht="13.95" thickBot="1" x14ac:dyDescent="0.3">
      <c r="A110" s="9"/>
      <c r="B110" s="56" t="s">
        <v>86</v>
      </c>
      <c r="C110" s="156"/>
      <c r="D110" s="66">
        <f>+D107/D95-1</f>
        <v>0.29983661728278932</v>
      </c>
      <c r="E110" s="66">
        <f>+E107/E95-1</f>
        <v>0.14567521687750284</v>
      </c>
      <c r="F110" s="66">
        <f>+F107/F95-1</f>
        <v>0.13448815259029745</v>
      </c>
      <c r="G110" s="67">
        <f>+G107/G95-1</f>
        <v>0.22825001396546085</v>
      </c>
      <c r="H110" s="4"/>
      <c r="I110" s="4"/>
      <c r="J110" s="4"/>
      <c r="K110" s="4"/>
      <c r="L110" s="1"/>
      <c r="M110" s="22"/>
      <c r="N110" s="22"/>
    </row>
    <row r="111" spans="1:14" ht="13.2" x14ac:dyDescent="0.25">
      <c r="A111" s="9"/>
      <c r="B111" s="28"/>
      <c r="C111" s="54"/>
      <c r="D111" s="34"/>
      <c r="E111" s="22"/>
      <c r="F111" s="22"/>
      <c r="G111" s="22"/>
      <c r="H111" s="4"/>
      <c r="I111" s="4"/>
      <c r="J111" s="4"/>
      <c r="K111" s="4"/>
      <c r="L111" s="1"/>
      <c r="M111" s="22"/>
      <c r="N111" s="22"/>
    </row>
    <row r="112" spans="1:14" ht="13.2" x14ac:dyDescent="0.25">
      <c r="A112" s="1"/>
      <c r="B112" s="8" t="s">
        <v>1</v>
      </c>
      <c r="C112" s="28"/>
      <c r="D112" s="30"/>
      <c r="E112" s="30"/>
      <c r="F112" s="30"/>
      <c r="G112" s="29"/>
      <c r="H112" s="4"/>
      <c r="I112" s="4"/>
      <c r="J112" s="4"/>
      <c r="K112" s="4"/>
      <c r="L112" s="1"/>
      <c r="M112" s="28"/>
      <c r="N112" s="28"/>
    </row>
    <row r="113" spans="1:14" ht="13.2" x14ac:dyDescent="0.25">
      <c r="A113" s="1"/>
      <c r="B113" s="28"/>
      <c r="C113" s="28"/>
      <c r="D113" s="35"/>
      <c r="E113" s="35"/>
      <c r="F113" s="35"/>
      <c r="G113" s="28"/>
      <c r="H113" s="28"/>
      <c r="I113" s="28"/>
      <c r="J113" s="28"/>
      <c r="K113" s="28"/>
      <c r="L113" s="32"/>
      <c r="M113" s="32"/>
      <c r="N113" s="32"/>
    </row>
    <row r="114" spans="1:14" ht="13.2" x14ac:dyDescent="0.25">
      <c r="A114" s="1"/>
      <c r="B114" s="28"/>
      <c r="C114" s="28"/>
      <c r="D114" s="33"/>
      <c r="E114" s="28"/>
      <c r="F114" s="28"/>
      <c r="G114" s="28"/>
      <c r="H114" s="28"/>
      <c r="I114" s="28"/>
      <c r="J114" s="28"/>
      <c r="K114" s="28"/>
      <c r="L114" s="32"/>
      <c r="M114" s="32"/>
      <c r="N114" s="32"/>
    </row>
    <row r="115" spans="1:14" ht="13.2" x14ac:dyDescent="0.25">
      <c r="A115" s="1"/>
      <c r="B115" s="28"/>
      <c r="C115" s="28"/>
      <c r="D115" s="33"/>
      <c r="E115" s="28"/>
      <c r="F115" s="28"/>
      <c r="G115" s="28"/>
      <c r="H115" s="28"/>
      <c r="I115" s="28"/>
      <c r="J115" s="28"/>
      <c r="K115" s="28"/>
      <c r="L115" s="32"/>
      <c r="M115" s="32"/>
      <c r="N115" s="32"/>
    </row>
    <row r="116" spans="1:14" ht="13.2" x14ac:dyDescent="0.25">
      <c r="A116" s="1"/>
      <c r="B116" s="28"/>
      <c r="C116" s="28"/>
      <c r="D116" s="33"/>
      <c r="E116" s="28"/>
      <c r="F116" s="28"/>
      <c r="G116" s="28"/>
      <c r="H116" s="28"/>
      <c r="I116" s="28"/>
      <c r="J116" s="28"/>
      <c r="K116" s="28"/>
      <c r="L116" s="32"/>
      <c r="M116" s="32"/>
      <c r="N116" s="32"/>
    </row>
    <row r="117" spans="1:14" ht="13.2" x14ac:dyDescent="0.25">
      <c r="A117" s="1"/>
      <c r="B117" s="28"/>
      <c r="C117" s="28"/>
      <c r="D117" s="33"/>
      <c r="E117" s="28"/>
      <c r="F117" s="28"/>
      <c r="G117" s="28"/>
      <c r="H117" s="28"/>
      <c r="I117" s="28"/>
      <c r="J117" s="28"/>
      <c r="K117" s="28"/>
      <c r="L117" s="32"/>
      <c r="M117" s="32"/>
      <c r="N117" s="32"/>
    </row>
    <row r="118" spans="1:14" ht="13.2" x14ac:dyDescent="0.25">
      <c r="A118" s="1"/>
      <c r="B118" s="28"/>
      <c r="C118" s="28"/>
      <c r="D118" s="33"/>
      <c r="E118" s="28"/>
      <c r="F118" s="28"/>
      <c r="G118" s="28"/>
      <c r="H118" s="28"/>
      <c r="I118" s="28"/>
      <c r="J118" s="28"/>
      <c r="K118" s="28"/>
      <c r="L118" s="32"/>
      <c r="M118" s="32"/>
      <c r="N118" s="32"/>
    </row>
    <row r="119" spans="1:14" ht="13.2" x14ac:dyDescent="0.25">
      <c r="A119" s="1"/>
      <c r="B119" s="28"/>
      <c r="C119" s="28"/>
      <c r="D119" s="33"/>
      <c r="E119" s="28"/>
      <c r="F119" s="28"/>
      <c r="G119" s="28"/>
      <c r="H119" s="28"/>
      <c r="I119" s="28"/>
      <c r="J119" s="28"/>
      <c r="K119" s="28"/>
      <c r="L119" s="32"/>
      <c r="M119" s="32"/>
      <c r="N119" s="32"/>
    </row>
    <row r="120" spans="1:14" ht="13.2" x14ac:dyDescent="0.25">
      <c r="A120" s="1"/>
      <c r="B120" s="28"/>
      <c r="C120" s="28"/>
      <c r="D120" s="33"/>
      <c r="E120" s="28"/>
      <c r="F120" s="28"/>
      <c r="G120" s="28"/>
      <c r="H120" s="28"/>
      <c r="I120" s="28"/>
      <c r="J120" s="28"/>
      <c r="K120" s="28"/>
      <c r="L120" s="32"/>
      <c r="M120" s="32"/>
      <c r="N120" s="32"/>
    </row>
    <row r="121" spans="1:14" ht="13.2" x14ac:dyDescent="0.25">
      <c r="A121" s="1"/>
      <c r="B121" s="28"/>
      <c r="C121" s="28"/>
      <c r="D121" s="33"/>
      <c r="E121" s="28"/>
      <c r="F121" s="28"/>
      <c r="G121" s="28"/>
      <c r="H121" s="28"/>
      <c r="I121" s="28"/>
      <c r="J121" s="28"/>
      <c r="K121" s="28"/>
      <c r="L121" s="32"/>
      <c r="M121" s="32"/>
      <c r="N121" s="32"/>
    </row>
    <row r="122" spans="1:14" ht="13.2" x14ac:dyDescent="0.25">
      <c r="A122" s="1"/>
      <c r="B122" s="28"/>
      <c r="C122" s="28"/>
      <c r="D122" s="33"/>
      <c r="E122" s="28"/>
      <c r="F122" s="28"/>
      <c r="G122" s="28"/>
      <c r="H122" s="28"/>
      <c r="I122" s="28"/>
      <c r="J122" s="28"/>
      <c r="K122" s="28"/>
      <c r="L122" s="32"/>
      <c r="M122" s="32"/>
      <c r="N122" s="32"/>
    </row>
    <row r="123" spans="1:14" ht="13.2" x14ac:dyDescent="0.25">
      <c r="A123" s="1"/>
      <c r="B123" s="28"/>
      <c r="C123" s="28"/>
      <c r="D123" s="33"/>
      <c r="E123" s="28"/>
      <c r="F123" s="28"/>
      <c r="G123" s="28"/>
      <c r="H123" s="28"/>
      <c r="I123" s="28"/>
      <c r="J123" s="28"/>
      <c r="K123" s="28"/>
      <c r="L123" s="32"/>
      <c r="M123" s="32"/>
      <c r="N123" s="32"/>
    </row>
    <row r="124" spans="1:14" ht="13.2" x14ac:dyDescent="0.25">
      <c r="A124" s="1"/>
      <c r="B124" s="28"/>
      <c r="C124" s="28"/>
      <c r="D124" s="33"/>
      <c r="E124" s="28"/>
      <c r="F124" s="28"/>
      <c r="G124" s="28"/>
      <c r="H124" s="28"/>
      <c r="I124" s="28"/>
      <c r="J124" s="28"/>
      <c r="K124" s="28"/>
      <c r="L124" s="32"/>
      <c r="M124" s="32"/>
      <c r="N124" s="32"/>
    </row>
    <row r="125" spans="1:14" ht="13.2" x14ac:dyDescent="0.25">
      <c r="A125" s="1"/>
      <c r="B125" s="28"/>
      <c r="C125" s="28"/>
      <c r="D125" s="33"/>
      <c r="E125" s="28"/>
      <c r="F125" s="28"/>
      <c r="G125" s="28"/>
      <c r="H125" s="28"/>
      <c r="I125" s="28"/>
      <c r="J125" s="28"/>
      <c r="K125" s="28"/>
      <c r="L125" s="32"/>
      <c r="M125" s="32"/>
      <c r="N125" s="32"/>
    </row>
    <row r="126" spans="1:14" ht="13.2" x14ac:dyDescent="0.25">
      <c r="A126" s="1"/>
      <c r="B126" s="28"/>
      <c r="C126" s="28"/>
      <c r="D126" s="33"/>
      <c r="E126" s="28"/>
      <c r="F126" s="28"/>
      <c r="G126" s="28"/>
      <c r="H126" s="28"/>
      <c r="I126" s="28"/>
      <c r="J126" s="28"/>
      <c r="K126" s="28"/>
      <c r="L126" s="32"/>
      <c r="M126" s="32"/>
      <c r="N126" s="32"/>
    </row>
    <row r="127" spans="1:14" ht="13.2" x14ac:dyDescent="0.25">
      <c r="A127" s="1"/>
      <c r="B127" s="28"/>
      <c r="C127" s="28"/>
      <c r="D127" s="33"/>
      <c r="E127" s="28"/>
      <c r="F127" s="28"/>
      <c r="G127" s="28"/>
      <c r="H127" s="28"/>
      <c r="I127" s="28"/>
      <c r="J127" s="28"/>
      <c r="K127" s="28"/>
      <c r="L127" s="32"/>
      <c r="M127" s="32"/>
      <c r="N127" s="32"/>
    </row>
    <row r="128" spans="1:14" ht="13.2" x14ac:dyDescent="0.25">
      <c r="A128" s="1"/>
      <c r="B128" s="28"/>
      <c r="C128" s="28"/>
      <c r="D128" s="33"/>
      <c r="E128" s="28"/>
      <c r="F128" s="28"/>
      <c r="G128" s="28"/>
      <c r="H128" s="28"/>
      <c r="I128" s="28"/>
      <c r="J128" s="28"/>
      <c r="K128" s="28"/>
      <c r="L128" s="32"/>
      <c r="M128" s="32"/>
      <c r="N128" s="32"/>
    </row>
    <row r="129" spans="1:14" ht="13.2" x14ac:dyDescent="0.25">
      <c r="A129" s="1"/>
      <c r="B129" s="28"/>
      <c r="C129" s="28"/>
      <c r="D129" s="33"/>
      <c r="E129" s="28"/>
      <c r="F129" s="28"/>
      <c r="G129" s="28"/>
      <c r="H129" s="28"/>
      <c r="I129" s="28"/>
      <c r="J129" s="28"/>
      <c r="K129" s="28"/>
      <c r="L129" s="32"/>
      <c r="M129" s="32"/>
      <c r="N129" s="32"/>
    </row>
    <row r="130" spans="1:14" ht="12.75" x14ac:dyDescent="0.2">
      <c r="A130" s="1"/>
      <c r="B130" s="28"/>
      <c r="C130" s="28"/>
      <c r="D130" s="33"/>
      <c r="E130" s="28"/>
      <c r="F130" s="28"/>
      <c r="G130" s="28"/>
      <c r="H130" s="28"/>
      <c r="I130" s="28"/>
      <c r="J130" s="28"/>
      <c r="K130" s="28"/>
      <c r="L130" s="32"/>
      <c r="M130" s="32"/>
      <c r="N130" s="32"/>
    </row>
    <row r="131" spans="1:14" ht="12.75" x14ac:dyDescent="0.2">
      <c r="A131" s="1"/>
      <c r="B131" s="28"/>
      <c r="C131" s="28"/>
      <c r="D131" s="33"/>
      <c r="E131" s="28"/>
      <c r="F131" s="28"/>
      <c r="G131" s="28"/>
      <c r="H131" s="28"/>
      <c r="I131" s="28"/>
      <c r="J131" s="28"/>
      <c r="K131" s="28"/>
      <c r="L131" s="32"/>
      <c r="M131" s="32"/>
      <c r="N131" s="32"/>
    </row>
    <row r="132" spans="1:14" ht="12.75" x14ac:dyDescent="0.2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1:14" ht="12.75" x14ac:dyDescent="0.2"/>
    <row r="134" spans="1:14" ht="12.75" x14ac:dyDescent="0.2"/>
    <row r="135" spans="1:14" ht="12.75" x14ac:dyDescent="0.2"/>
    <row r="136" spans="1:14" ht="12.75" x14ac:dyDescent="0.2"/>
    <row r="137" spans="1:14" ht="12.75" x14ac:dyDescent="0.2"/>
    <row r="138" spans="1:14" ht="12.75" x14ac:dyDescent="0.2"/>
    <row r="139" spans="1:14" ht="12.75" x14ac:dyDescent="0.2"/>
    <row r="140" spans="1:14" ht="12.75" x14ac:dyDescent="0.2"/>
    <row r="141" spans="1:14" ht="13.2" x14ac:dyDescent="0.25"/>
    <row r="142" spans="1:14" ht="13.2" x14ac:dyDescent="0.25"/>
    <row r="143" spans="1:14" ht="13.2" x14ac:dyDescent="0.25"/>
    <row r="144" spans="1:14" ht="13.2" x14ac:dyDescent="0.25"/>
    <row r="145" ht="13.2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</sheetData>
  <hyperlinks>
    <hyperlink ref="B6" location="ÍNDICE!A1" display="&lt;&lt; VOLVER"/>
    <hyperlink ref="B112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9"/>
  <sheetViews>
    <sheetView showGridLines="0" topLeftCell="C103" zoomScaleNormal="100" zoomScaleSheetLayoutView="100" workbookViewId="0">
      <selection activeCell="J106" sqref="J106:J108"/>
    </sheetView>
  </sheetViews>
  <sheetFormatPr baseColWidth="10" defaultColWidth="0" defaultRowHeight="0" customHeight="1" zeroHeight="1" x14ac:dyDescent="0.25"/>
  <cols>
    <col min="1" max="1" width="20.6640625" style="2" customWidth="1"/>
    <col min="2" max="2" width="15.109375" style="2" customWidth="1"/>
    <col min="3" max="4" width="12.5546875" style="2" customWidth="1"/>
    <col min="5" max="12" width="17.5546875" style="2" customWidth="1"/>
    <col min="13" max="256" width="17.5546875" style="2" hidden="1" customWidth="1"/>
    <col min="257" max="257" width="20.6640625" style="2" hidden="1" customWidth="1"/>
    <col min="258" max="16384" width="11.33203125" style="2" hidden="1"/>
  </cols>
  <sheetData>
    <row r="1" spans="1:15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3.8" x14ac:dyDescent="0.25">
      <c r="A2" s="1"/>
      <c r="B2" s="3" t="s">
        <v>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3.8" x14ac:dyDescent="0.25">
      <c r="A3" s="1"/>
      <c r="B3" s="3" t="s">
        <v>48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7" customFormat="1" ht="12.75" customHeight="1" x14ac:dyDescent="0.25">
      <c r="A4" s="4"/>
      <c r="B4" s="5"/>
      <c r="C4" s="4"/>
      <c r="D4" s="4"/>
      <c r="E4" s="4"/>
      <c r="F4" s="6"/>
      <c r="G4" s="6"/>
      <c r="H4" s="6"/>
      <c r="I4" s="6"/>
      <c r="J4" s="6"/>
      <c r="K4" s="6"/>
      <c r="L4" s="4"/>
      <c r="M4" s="4"/>
      <c r="N4" s="4"/>
      <c r="O4" s="4"/>
    </row>
    <row r="5" spans="1:15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2.75" customHeight="1" x14ac:dyDescent="0.25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"/>
      <c r="O6" s="1"/>
    </row>
    <row r="7" spans="1:15" ht="13.95" thickBot="1" x14ac:dyDescent="0.3">
      <c r="A7" s="9"/>
      <c r="B7" s="8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22"/>
      <c r="O7" s="22"/>
    </row>
    <row r="8" spans="1:15" ht="24.6" thickBot="1" x14ac:dyDescent="0.3">
      <c r="A8" s="9"/>
      <c r="B8" s="12" t="s">
        <v>4</v>
      </c>
      <c r="C8" s="12" t="s">
        <v>5</v>
      </c>
      <c r="D8" s="63" t="s">
        <v>27</v>
      </c>
      <c r="E8" s="14" t="s">
        <v>28</v>
      </c>
      <c r="F8" s="14" t="s">
        <v>29</v>
      </c>
      <c r="G8" s="14" t="s">
        <v>30</v>
      </c>
      <c r="H8" s="14" t="s">
        <v>31</v>
      </c>
      <c r="I8" s="14" t="s">
        <v>32</v>
      </c>
      <c r="J8" s="10" t="s">
        <v>33</v>
      </c>
      <c r="K8" s="16" t="s">
        <v>7</v>
      </c>
      <c r="L8" s="22"/>
      <c r="M8" s="22"/>
      <c r="N8" s="22"/>
    </row>
    <row r="9" spans="1:15" ht="13.95" thickBot="1" x14ac:dyDescent="0.3">
      <c r="A9" s="9"/>
      <c r="B9" s="17">
        <v>2009</v>
      </c>
      <c r="C9" s="25" t="s">
        <v>23</v>
      </c>
      <c r="D9" s="109"/>
      <c r="E9" s="109"/>
      <c r="F9" s="112">
        <v>39281</v>
      </c>
      <c r="G9" s="112">
        <v>177669</v>
      </c>
      <c r="H9" s="112">
        <v>404529</v>
      </c>
      <c r="I9" s="112">
        <v>17294</v>
      </c>
      <c r="J9" s="112">
        <v>14</v>
      </c>
      <c r="K9" s="113">
        <f t="shared" ref="K9:K54" si="0">SUM(D9:J9)</f>
        <v>638787</v>
      </c>
      <c r="L9" s="22"/>
      <c r="M9" s="22"/>
      <c r="N9" s="22"/>
    </row>
    <row r="10" spans="1:15" ht="13.2" x14ac:dyDescent="0.25">
      <c r="A10" s="9"/>
      <c r="B10" s="17">
        <v>2010</v>
      </c>
      <c r="C10" s="18" t="s">
        <v>12</v>
      </c>
      <c r="D10" s="110"/>
      <c r="E10" s="110"/>
      <c r="F10" s="114">
        <v>36061</v>
      </c>
      <c r="G10" s="114">
        <v>180111</v>
      </c>
      <c r="H10" s="114">
        <v>498384</v>
      </c>
      <c r="I10" s="114">
        <v>15174</v>
      </c>
      <c r="J10" s="114">
        <v>228</v>
      </c>
      <c r="K10" s="115">
        <f t="shared" si="0"/>
        <v>729958</v>
      </c>
      <c r="L10" s="22"/>
      <c r="M10" s="22"/>
      <c r="N10" s="22"/>
    </row>
    <row r="11" spans="1:15" ht="13.2" x14ac:dyDescent="0.25">
      <c r="A11" s="9"/>
      <c r="B11" s="27"/>
      <c r="C11" s="21" t="s">
        <v>13</v>
      </c>
      <c r="D11" s="111"/>
      <c r="E11" s="111"/>
      <c r="F11" s="116">
        <v>33771</v>
      </c>
      <c r="G11" s="116">
        <v>198273</v>
      </c>
      <c r="H11" s="116">
        <v>533611</v>
      </c>
      <c r="I11" s="116">
        <v>14779</v>
      </c>
      <c r="J11" s="116">
        <v>523</v>
      </c>
      <c r="K11" s="117">
        <f t="shared" si="0"/>
        <v>780957</v>
      </c>
      <c r="L11" s="22"/>
      <c r="M11" s="22"/>
      <c r="N11" s="22"/>
    </row>
    <row r="12" spans="1:15" ht="13.2" x14ac:dyDescent="0.25">
      <c r="A12" s="9"/>
      <c r="B12" s="20"/>
      <c r="C12" s="21" t="s">
        <v>14</v>
      </c>
      <c r="D12" s="111"/>
      <c r="E12" s="111"/>
      <c r="F12" s="116">
        <v>32221</v>
      </c>
      <c r="G12" s="116">
        <v>230724</v>
      </c>
      <c r="H12" s="116">
        <v>581186</v>
      </c>
      <c r="I12" s="116">
        <v>14775</v>
      </c>
      <c r="J12" s="116">
        <v>1111</v>
      </c>
      <c r="K12" s="117">
        <f t="shared" si="0"/>
        <v>860017</v>
      </c>
      <c r="L12" s="22"/>
      <c r="M12" s="22"/>
      <c r="N12" s="22"/>
    </row>
    <row r="13" spans="1:15" ht="13.2" x14ac:dyDescent="0.25">
      <c r="A13" s="9"/>
      <c r="B13" s="20"/>
      <c r="C13" s="21" t="s">
        <v>15</v>
      </c>
      <c r="D13" s="111"/>
      <c r="E13" s="111"/>
      <c r="F13" s="116">
        <v>30177</v>
      </c>
      <c r="G13" s="116">
        <v>273235</v>
      </c>
      <c r="H13" s="116">
        <v>639489</v>
      </c>
      <c r="I13" s="116">
        <v>19678</v>
      </c>
      <c r="J13" s="116">
        <v>1539</v>
      </c>
      <c r="K13" s="117">
        <f t="shared" si="0"/>
        <v>964118</v>
      </c>
      <c r="L13" s="22"/>
      <c r="M13" s="22"/>
      <c r="N13" s="22"/>
    </row>
    <row r="14" spans="1:15" ht="13.2" x14ac:dyDescent="0.25">
      <c r="A14" s="9"/>
      <c r="B14" s="20"/>
      <c r="C14" s="21" t="s">
        <v>16</v>
      </c>
      <c r="D14" s="111"/>
      <c r="E14" s="111"/>
      <c r="F14" s="116">
        <v>7820</v>
      </c>
      <c r="G14" s="116">
        <v>305704</v>
      </c>
      <c r="H14" s="116">
        <v>675778</v>
      </c>
      <c r="I14" s="116">
        <v>24812</v>
      </c>
      <c r="J14" s="116">
        <v>1826</v>
      </c>
      <c r="K14" s="117">
        <f t="shared" si="0"/>
        <v>1015940</v>
      </c>
      <c r="L14" s="22"/>
      <c r="M14" s="22"/>
      <c r="N14" s="22"/>
    </row>
    <row r="15" spans="1:15" ht="13.2" x14ac:dyDescent="0.25">
      <c r="A15" s="9"/>
      <c r="B15" s="20"/>
      <c r="C15" s="21" t="s">
        <v>17</v>
      </c>
      <c r="D15" s="111"/>
      <c r="E15" s="111"/>
      <c r="F15" s="116">
        <v>2381</v>
      </c>
      <c r="G15" s="116">
        <v>300227</v>
      </c>
      <c r="H15" s="116">
        <v>720062</v>
      </c>
      <c r="I15" s="116">
        <v>28775</v>
      </c>
      <c r="J15" s="116">
        <v>2172</v>
      </c>
      <c r="K15" s="117">
        <f t="shared" si="0"/>
        <v>1053617</v>
      </c>
      <c r="L15" s="22"/>
      <c r="M15" s="22"/>
      <c r="N15" s="22"/>
    </row>
    <row r="16" spans="1:15" ht="13.2" x14ac:dyDescent="0.25">
      <c r="A16" s="9"/>
      <c r="B16" s="20"/>
      <c r="C16" s="21" t="s">
        <v>18</v>
      </c>
      <c r="D16" s="111"/>
      <c r="E16" s="111"/>
      <c r="F16" s="116">
        <v>2353</v>
      </c>
      <c r="G16" s="116">
        <v>299707</v>
      </c>
      <c r="H16" s="116">
        <v>753301</v>
      </c>
      <c r="I16" s="116">
        <v>33231</v>
      </c>
      <c r="J16" s="116">
        <v>2530</v>
      </c>
      <c r="K16" s="117">
        <f t="shared" si="0"/>
        <v>1091122</v>
      </c>
      <c r="L16" s="22"/>
      <c r="M16" s="22"/>
      <c r="N16" s="22"/>
    </row>
    <row r="17" spans="1:14" ht="13.2" x14ac:dyDescent="0.25">
      <c r="A17" s="9"/>
      <c r="B17" s="20"/>
      <c r="C17" s="21" t="s">
        <v>19</v>
      </c>
      <c r="D17" s="111"/>
      <c r="E17" s="111"/>
      <c r="F17" s="116">
        <v>2305</v>
      </c>
      <c r="G17" s="116">
        <v>321395</v>
      </c>
      <c r="H17" s="116">
        <v>767804</v>
      </c>
      <c r="I17" s="116">
        <v>39102</v>
      </c>
      <c r="J17" s="116">
        <v>2804</v>
      </c>
      <c r="K17" s="117">
        <f t="shared" si="0"/>
        <v>1133410</v>
      </c>
      <c r="L17" s="22"/>
      <c r="M17" s="22"/>
      <c r="N17" s="22"/>
    </row>
    <row r="18" spans="1:14" ht="13.2" x14ac:dyDescent="0.25">
      <c r="A18" s="9"/>
      <c r="B18" s="20"/>
      <c r="C18" s="21" t="s">
        <v>20</v>
      </c>
      <c r="D18" s="111"/>
      <c r="E18" s="111"/>
      <c r="F18" s="116">
        <v>2244</v>
      </c>
      <c r="G18" s="116">
        <v>339076</v>
      </c>
      <c r="H18" s="116">
        <v>621795</v>
      </c>
      <c r="I18" s="116">
        <v>218546</v>
      </c>
      <c r="J18" s="116">
        <v>3235</v>
      </c>
      <c r="K18" s="117">
        <f t="shared" si="0"/>
        <v>1184896</v>
      </c>
      <c r="L18" s="22"/>
      <c r="M18" s="22"/>
      <c r="N18" s="22"/>
    </row>
    <row r="19" spans="1:14" ht="13.2" x14ac:dyDescent="0.25">
      <c r="A19" s="9"/>
      <c r="B19" s="20"/>
      <c r="C19" s="21" t="s">
        <v>21</v>
      </c>
      <c r="D19" s="111"/>
      <c r="E19" s="111"/>
      <c r="F19" s="116">
        <v>2191</v>
      </c>
      <c r="G19" s="116">
        <v>374566</v>
      </c>
      <c r="H19" s="116">
        <v>655789</v>
      </c>
      <c r="I19" s="116">
        <v>193299</v>
      </c>
      <c r="J19" s="116">
        <v>40032</v>
      </c>
      <c r="K19" s="117">
        <f t="shared" si="0"/>
        <v>1265877</v>
      </c>
      <c r="L19" s="22"/>
      <c r="M19" s="22"/>
      <c r="N19" s="22"/>
    </row>
    <row r="20" spans="1:14" ht="13.2" x14ac:dyDescent="0.25">
      <c r="A20" s="9"/>
      <c r="B20" s="20"/>
      <c r="C20" s="21" t="s">
        <v>22</v>
      </c>
      <c r="D20" s="111"/>
      <c r="E20" s="111"/>
      <c r="F20" s="116">
        <v>2134</v>
      </c>
      <c r="G20" s="116">
        <v>402146</v>
      </c>
      <c r="H20" s="116">
        <v>684009</v>
      </c>
      <c r="I20" s="116">
        <v>198333</v>
      </c>
      <c r="J20" s="116">
        <v>44537</v>
      </c>
      <c r="K20" s="117">
        <f t="shared" si="0"/>
        <v>1331159</v>
      </c>
      <c r="L20" s="22"/>
      <c r="M20" s="22"/>
      <c r="N20" s="22"/>
    </row>
    <row r="21" spans="1:14" ht="13.95" thickBot="1" x14ac:dyDescent="0.3">
      <c r="A21" s="9"/>
      <c r="B21" s="24"/>
      <c r="C21" s="25" t="s">
        <v>23</v>
      </c>
      <c r="D21" s="109"/>
      <c r="E21" s="109"/>
      <c r="F21" s="112">
        <v>2092</v>
      </c>
      <c r="G21" s="112">
        <v>461851</v>
      </c>
      <c r="H21" s="112">
        <v>729881</v>
      </c>
      <c r="I21" s="112">
        <v>202861</v>
      </c>
      <c r="J21" s="112">
        <v>48990</v>
      </c>
      <c r="K21" s="113">
        <f t="shared" si="0"/>
        <v>1445675</v>
      </c>
      <c r="L21" s="22"/>
      <c r="M21" s="22"/>
      <c r="N21" s="22"/>
    </row>
    <row r="22" spans="1:14" ht="13.2" x14ac:dyDescent="0.25">
      <c r="A22" s="9"/>
      <c r="B22" s="27">
        <v>2011</v>
      </c>
      <c r="C22" s="21" t="s">
        <v>12</v>
      </c>
      <c r="D22" s="111"/>
      <c r="E22" s="111"/>
      <c r="F22" s="116">
        <v>2056</v>
      </c>
      <c r="G22" s="116">
        <v>496836</v>
      </c>
      <c r="H22" s="116">
        <v>810447</v>
      </c>
      <c r="I22" s="116">
        <v>205624</v>
      </c>
      <c r="J22" s="116">
        <v>266012</v>
      </c>
      <c r="K22" s="117">
        <f t="shared" si="0"/>
        <v>1780975</v>
      </c>
      <c r="L22" s="22"/>
      <c r="M22" s="22"/>
      <c r="N22" s="22"/>
    </row>
    <row r="23" spans="1:14" ht="13.2" x14ac:dyDescent="0.25">
      <c r="A23" s="9"/>
      <c r="B23" s="20"/>
      <c r="C23" s="21" t="s">
        <v>13</v>
      </c>
      <c r="D23" s="111"/>
      <c r="E23" s="111"/>
      <c r="F23" s="116">
        <v>2006</v>
      </c>
      <c r="G23" s="116">
        <v>499422</v>
      </c>
      <c r="H23" s="116">
        <v>804916</v>
      </c>
      <c r="I23" s="116">
        <v>207333</v>
      </c>
      <c r="J23" s="116">
        <v>266994</v>
      </c>
      <c r="K23" s="117">
        <f t="shared" si="0"/>
        <v>1780671</v>
      </c>
      <c r="L23" s="22"/>
      <c r="M23" s="22"/>
      <c r="N23" s="22"/>
    </row>
    <row r="24" spans="1:14" ht="13.2" x14ac:dyDescent="0.25">
      <c r="A24" s="9"/>
      <c r="B24" s="20"/>
      <c r="C24" s="21" t="s">
        <v>14</v>
      </c>
      <c r="D24" s="111"/>
      <c r="E24" s="111"/>
      <c r="F24" s="116">
        <v>2008</v>
      </c>
      <c r="G24" s="116">
        <v>622479</v>
      </c>
      <c r="H24" s="116">
        <v>807279</v>
      </c>
      <c r="I24" s="116">
        <v>214196</v>
      </c>
      <c r="J24" s="116">
        <v>272253</v>
      </c>
      <c r="K24" s="117">
        <f t="shared" si="0"/>
        <v>1918215</v>
      </c>
      <c r="L24" s="22"/>
      <c r="M24" s="22"/>
      <c r="N24" s="22"/>
    </row>
    <row r="25" spans="1:14" ht="13.2" x14ac:dyDescent="0.25">
      <c r="A25" s="9"/>
      <c r="B25" s="27"/>
      <c r="C25" s="21" t="s">
        <v>15</v>
      </c>
      <c r="D25" s="111"/>
      <c r="E25" s="111"/>
      <c r="F25" s="116">
        <v>2013</v>
      </c>
      <c r="G25" s="116">
        <v>711028</v>
      </c>
      <c r="H25" s="116">
        <v>812596</v>
      </c>
      <c r="I25" s="116">
        <v>218592</v>
      </c>
      <c r="J25" s="116">
        <v>275390</v>
      </c>
      <c r="K25" s="117">
        <f t="shared" si="0"/>
        <v>2019619</v>
      </c>
      <c r="L25" s="22"/>
      <c r="M25" s="22"/>
      <c r="N25" s="22"/>
    </row>
    <row r="26" spans="1:14" ht="13.2" x14ac:dyDescent="0.25">
      <c r="A26" s="9"/>
      <c r="B26" s="20"/>
      <c r="C26" s="21" t="s">
        <v>16</v>
      </c>
      <c r="D26" s="111"/>
      <c r="E26" s="111"/>
      <c r="F26" s="116">
        <v>2019</v>
      </c>
      <c r="G26" s="116">
        <v>708519</v>
      </c>
      <c r="H26" s="116">
        <v>885047</v>
      </c>
      <c r="I26" s="116">
        <v>221105</v>
      </c>
      <c r="J26" s="116">
        <v>295211</v>
      </c>
      <c r="K26" s="117">
        <f t="shared" si="0"/>
        <v>2111901</v>
      </c>
      <c r="L26" s="22"/>
      <c r="M26" s="22"/>
      <c r="N26" s="22"/>
    </row>
    <row r="27" spans="1:14" ht="13.2" x14ac:dyDescent="0.25">
      <c r="A27" s="9"/>
      <c r="B27" s="20"/>
      <c r="C27" s="21" t="s">
        <v>17</v>
      </c>
      <c r="D27" s="111"/>
      <c r="E27" s="111"/>
      <c r="F27" s="116">
        <v>2016</v>
      </c>
      <c r="G27" s="116">
        <v>711617</v>
      </c>
      <c r="H27" s="116">
        <v>979516</v>
      </c>
      <c r="I27" s="116">
        <v>224700</v>
      </c>
      <c r="J27" s="116">
        <v>323339</v>
      </c>
      <c r="K27" s="117">
        <f t="shared" si="0"/>
        <v>2241188</v>
      </c>
      <c r="L27" s="22"/>
      <c r="M27" s="22"/>
      <c r="N27" s="22"/>
    </row>
    <row r="28" spans="1:14" ht="13.2" x14ac:dyDescent="0.25">
      <c r="A28" s="9"/>
      <c r="B28" s="27"/>
      <c r="C28" s="21" t="s">
        <v>18</v>
      </c>
      <c r="D28" s="111"/>
      <c r="E28" s="111"/>
      <c r="F28" s="116">
        <v>1989</v>
      </c>
      <c r="G28" s="116">
        <v>859456</v>
      </c>
      <c r="H28" s="116">
        <v>1020926</v>
      </c>
      <c r="I28" s="116">
        <v>227230</v>
      </c>
      <c r="J28" s="116">
        <v>334463</v>
      </c>
      <c r="K28" s="117">
        <f t="shared" si="0"/>
        <v>2444064</v>
      </c>
      <c r="L28" s="22"/>
      <c r="M28" s="22"/>
      <c r="N28" s="22"/>
    </row>
    <row r="29" spans="1:14" ht="13.2" x14ac:dyDescent="0.25">
      <c r="A29" s="9"/>
      <c r="B29" s="20"/>
      <c r="C29" s="21" t="s">
        <v>19</v>
      </c>
      <c r="D29" s="111"/>
      <c r="E29" s="111"/>
      <c r="F29" s="116">
        <v>1944</v>
      </c>
      <c r="G29" s="116">
        <v>921593</v>
      </c>
      <c r="H29" s="116">
        <v>1088420</v>
      </c>
      <c r="I29" s="116">
        <v>228717</v>
      </c>
      <c r="J29" s="116">
        <v>356267</v>
      </c>
      <c r="K29" s="117">
        <f t="shared" si="0"/>
        <v>2596941</v>
      </c>
      <c r="L29" s="22"/>
      <c r="M29" s="22"/>
      <c r="N29" s="22"/>
    </row>
    <row r="30" spans="1:14" ht="13.2" x14ac:dyDescent="0.25">
      <c r="A30" s="9"/>
      <c r="B30" s="20"/>
      <c r="C30" s="21" t="s">
        <v>20</v>
      </c>
      <c r="D30" s="111"/>
      <c r="E30" s="111"/>
      <c r="F30" s="116">
        <v>1900</v>
      </c>
      <c r="G30" s="116">
        <v>963781</v>
      </c>
      <c r="H30" s="116">
        <v>1116048</v>
      </c>
      <c r="I30" s="116">
        <v>230413</v>
      </c>
      <c r="J30" s="116">
        <v>367488</v>
      </c>
      <c r="K30" s="117">
        <f t="shared" si="0"/>
        <v>2679630</v>
      </c>
      <c r="L30" s="22"/>
      <c r="M30" s="22"/>
      <c r="N30" s="22"/>
    </row>
    <row r="31" spans="1:14" ht="13.2" x14ac:dyDescent="0.25">
      <c r="A31" s="9"/>
      <c r="B31" s="27"/>
      <c r="C31" s="21" t="s">
        <v>21</v>
      </c>
      <c r="D31" s="111"/>
      <c r="E31" s="111"/>
      <c r="F31" s="116">
        <v>1774</v>
      </c>
      <c r="G31" s="116">
        <v>939105</v>
      </c>
      <c r="H31" s="116">
        <v>1213029</v>
      </c>
      <c r="I31" s="116">
        <v>231050</v>
      </c>
      <c r="J31" s="116">
        <v>379441</v>
      </c>
      <c r="K31" s="117">
        <f t="shared" si="0"/>
        <v>2764399</v>
      </c>
      <c r="L31" s="22"/>
      <c r="M31" s="22"/>
      <c r="N31" s="22"/>
    </row>
    <row r="32" spans="1:14" ht="13.2" x14ac:dyDescent="0.25">
      <c r="A32" s="9"/>
      <c r="B32" s="20"/>
      <c r="C32" s="21" t="s">
        <v>22</v>
      </c>
      <c r="D32" s="111"/>
      <c r="E32" s="111"/>
      <c r="F32" s="116">
        <v>1687</v>
      </c>
      <c r="G32" s="116">
        <v>925301</v>
      </c>
      <c r="H32" s="116">
        <v>1212200</v>
      </c>
      <c r="I32" s="116">
        <v>229784</v>
      </c>
      <c r="J32" s="116">
        <v>375814</v>
      </c>
      <c r="K32" s="117">
        <f t="shared" si="0"/>
        <v>2744786</v>
      </c>
      <c r="L32" s="22"/>
      <c r="M32" s="22"/>
      <c r="N32" s="22"/>
    </row>
    <row r="33" spans="1:14" ht="13.95" thickBot="1" x14ac:dyDescent="0.3">
      <c r="A33" s="9"/>
      <c r="B33" s="24"/>
      <c r="C33" s="25" t="s">
        <v>23</v>
      </c>
      <c r="D33" s="109"/>
      <c r="E33" s="109"/>
      <c r="F33" s="112">
        <v>1571</v>
      </c>
      <c r="G33" s="112">
        <v>1211083</v>
      </c>
      <c r="H33" s="112">
        <v>1313155</v>
      </c>
      <c r="I33" s="112">
        <v>229155</v>
      </c>
      <c r="J33" s="112">
        <v>400031</v>
      </c>
      <c r="K33" s="113">
        <f t="shared" si="0"/>
        <v>3154995</v>
      </c>
      <c r="L33" s="22"/>
      <c r="M33" s="22"/>
      <c r="N33" s="22"/>
    </row>
    <row r="34" spans="1:14" ht="13.2" x14ac:dyDescent="0.25">
      <c r="A34" s="9"/>
      <c r="B34" s="17">
        <v>2012</v>
      </c>
      <c r="C34" s="18" t="s">
        <v>12</v>
      </c>
      <c r="D34" s="110"/>
      <c r="E34" s="110"/>
      <c r="F34" s="114">
        <v>1506</v>
      </c>
      <c r="G34" s="114">
        <v>538181</v>
      </c>
      <c r="H34" s="114">
        <v>1669294</v>
      </c>
      <c r="I34" s="114">
        <v>653860</v>
      </c>
      <c r="J34" s="114">
        <v>411310</v>
      </c>
      <c r="K34" s="115">
        <f t="shared" si="0"/>
        <v>3274151</v>
      </c>
      <c r="L34" s="22"/>
      <c r="M34" s="22"/>
      <c r="N34" s="22"/>
    </row>
    <row r="35" spans="1:14" ht="13.2" x14ac:dyDescent="0.25">
      <c r="A35" s="9"/>
      <c r="B35" s="20"/>
      <c r="C35" s="21" t="s">
        <v>13</v>
      </c>
      <c r="D35" s="111"/>
      <c r="E35" s="111"/>
      <c r="F35" s="116">
        <v>1427</v>
      </c>
      <c r="G35" s="116">
        <v>553959</v>
      </c>
      <c r="H35" s="116">
        <v>1731838</v>
      </c>
      <c r="I35" s="116">
        <v>668379</v>
      </c>
      <c r="J35" s="116">
        <v>398343</v>
      </c>
      <c r="K35" s="117">
        <f t="shared" si="0"/>
        <v>3353946</v>
      </c>
      <c r="L35" s="22"/>
      <c r="M35" s="22"/>
      <c r="N35" s="22"/>
    </row>
    <row r="36" spans="1:14" ht="13.2" x14ac:dyDescent="0.25">
      <c r="A36" s="9"/>
      <c r="B36" s="20"/>
      <c r="C36" s="21" t="s">
        <v>14</v>
      </c>
      <c r="D36" s="111"/>
      <c r="E36" s="111"/>
      <c r="F36" s="116">
        <v>1414</v>
      </c>
      <c r="G36" s="116">
        <v>1928852</v>
      </c>
      <c r="H36" s="116">
        <v>785501</v>
      </c>
      <c r="I36" s="116">
        <v>687022</v>
      </c>
      <c r="J36" s="116">
        <v>216674</v>
      </c>
      <c r="K36" s="117">
        <f t="shared" si="0"/>
        <v>3619463</v>
      </c>
      <c r="L36" s="22"/>
      <c r="M36" s="22"/>
      <c r="N36" s="22"/>
    </row>
    <row r="37" spans="1:14" ht="13.2" x14ac:dyDescent="0.25">
      <c r="A37" s="9"/>
      <c r="B37" s="27"/>
      <c r="C37" s="21" t="s">
        <v>15</v>
      </c>
      <c r="D37" s="111"/>
      <c r="E37" s="111"/>
      <c r="F37" s="116">
        <v>1373</v>
      </c>
      <c r="G37" s="116">
        <v>1942567</v>
      </c>
      <c r="H37" s="116">
        <v>857820</v>
      </c>
      <c r="I37" s="116">
        <v>675743</v>
      </c>
      <c r="J37" s="116">
        <v>216797</v>
      </c>
      <c r="K37" s="117">
        <f t="shared" si="0"/>
        <v>3694300</v>
      </c>
      <c r="L37" s="22"/>
      <c r="M37" s="22"/>
      <c r="N37" s="22"/>
    </row>
    <row r="38" spans="1:14" ht="13.2" x14ac:dyDescent="0.25">
      <c r="A38" s="9"/>
      <c r="B38" s="20"/>
      <c r="C38" s="21" t="s">
        <v>16</v>
      </c>
      <c r="D38" s="111"/>
      <c r="E38" s="111"/>
      <c r="F38" s="116">
        <v>1366</v>
      </c>
      <c r="G38" s="116">
        <v>1991686</v>
      </c>
      <c r="H38" s="116">
        <v>934734</v>
      </c>
      <c r="I38" s="116">
        <v>687185</v>
      </c>
      <c r="J38" s="116">
        <v>220741</v>
      </c>
      <c r="K38" s="117">
        <f t="shared" si="0"/>
        <v>3835712</v>
      </c>
      <c r="L38" s="22"/>
      <c r="M38" s="22"/>
      <c r="N38" s="22"/>
    </row>
    <row r="39" spans="1:14" ht="13.2" x14ac:dyDescent="0.25">
      <c r="A39" s="9"/>
      <c r="B39" s="20"/>
      <c r="C39" s="21" t="s">
        <v>17</v>
      </c>
      <c r="D39" s="111"/>
      <c r="E39" s="111"/>
      <c r="F39" s="116">
        <v>1320</v>
      </c>
      <c r="G39" s="116">
        <v>2044586</v>
      </c>
      <c r="H39" s="116">
        <v>977030</v>
      </c>
      <c r="I39" s="116">
        <v>682447</v>
      </c>
      <c r="J39" s="116">
        <v>240759</v>
      </c>
      <c r="K39" s="117">
        <f t="shared" si="0"/>
        <v>3946142</v>
      </c>
      <c r="L39" s="22"/>
      <c r="M39" s="22"/>
      <c r="N39" s="22"/>
    </row>
    <row r="40" spans="1:14" ht="13.2" x14ac:dyDescent="0.25">
      <c r="A40" s="9"/>
      <c r="B40" s="20"/>
      <c r="C40" s="21" t="s">
        <v>18</v>
      </c>
      <c r="D40" s="111"/>
      <c r="E40" s="111"/>
      <c r="F40" s="116">
        <v>1279</v>
      </c>
      <c r="G40" s="116">
        <v>2128074</v>
      </c>
      <c r="H40" s="116">
        <v>1040121</v>
      </c>
      <c r="I40" s="116">
        <v>683380</v>
      </c>
      <c r="J40" s="116">
        <v>287139</v>
      </c>
      <c r="K40" s="117">
        <f t="shared" si="0"/>
        <v>4139993</v>
      </c>
      <c r="L40" s="22"/>
      <c r="M40" s="22"/>
      <c r="N40" s="22"/>
    </row>
    <row r="41" spans="1:14" ht="13.2" x14ac:dyDescent="0.25">
      <c r="A41" s="9"/>
      <c r="B41" s="27"/>
      <c r="C41" s="21" t="s">
        <v>19</v>
      </c>
      <c r="D41" s="111"/>
      <c r="E41" s="111"/>
      <c r="F41" s="116">
        <v>20367</v>
      </c>
      <c r="G41" s="116">
        <v>2196249</v>
      </c>
      <c r="H41" s="116">
        <v>1085587</v>
      </c>
      <c r="I41" s="116">
        <v>775068</v>
      </c>
      <c r="J41" s="116">
        <v>270128</v>
      </c>
      <c r="K41" s="117">
        <f t="shared" si="0"/>
        <v>4347399</v>
      </c>
      <c r="L41" s="22"/>
      <c r="M41" s="22"/>
      <c r="N41" s="22"/>
    </row>
    <row r="42" spans="1:14" ht="13.2" x14ac:dyDescent="0.25">
      <c r="A42" s="9"/>
      <c r="B42" s="20"/>
      <c r="C42" s="21" t="s">
        <v>20</v>
      </c>
      <c r="D42" s="111"/>
      <c r="E42" s="111"/>
      <c r="F42" s="116">
        <v>28276</v>
      </c>
      <c r="G42" s="116">
        <v>2201785</v>
      </c>
      <c r="H42" s="116">
        <v>1117047</v>
      </c>
      <c r="I42" s="116">
        <v>783880</v>
      </c>
      <c r="J42" s="116">
        <v>278505</v>
      </c>
      <c r="K42" s="117">
        <f t="shared" si="0"/>
        <v>4409493</v>
      </c>
      <c r="L42" s="22"/>
      <c r="M42" s="22"/>
      <c r="N42" s="22"/>
    </row>
    <row r="43" spans="1:14" ht="13.2" x14ac:dyDescent="0.25">
      <c r="A43" s="9"/>
      <c r="B43" s="27"/>
      <c r="C43" s="21" t="s">
        <v>21</v>
      </c>
      <c r="D43" s="111"/>
      <c r="E43" s="111"/>
      <c r="F43" s="116">
        <v>28516</v>
      </c>
      <c r="G43" s="116">
        <v>2258251</v>
      </c>
      <c r="H43" s="116">
        <v>1101045</v>
      </c>
      <c r="I43" s="116">
        <v>818719</v>
      </c>
      <c r="J43" s="116">
        <v>288119</v>
      </c>
      <c r="K43" s="117">
        <f t="shared" si="0"/>
        <v>4494650</v>
      </c>
      <c r="L43" s="22"/>
      <c r="M43" s="22"/>
      <c r="N43" s="22"/>
    </row>
    <row r="44" spans="1:14" ht="13.2" x14ac:dyDescent="0.25">
      <c r="A44" s="9"/>
      <c r="B44" s="20"/>
      <c r="C44" s="21" t="s">
        <v>22</v>
      </c>
      <c r="D44" s="111"/>
      <c r="E44" s="111"/>
      <c r="F44" s="116">
        <v>37869</v>
      </c>
      <c r="G44" s="116">
        <v>2267478</v>
      </c>
      <c r="H44" s="116">
        <v>1123307</v>
      </c>
      <c r="I44" s="116">
        <v>860123</v>
      </c>
      <c r="J44" s="116">
        <v>287357</v>
      </c>
      <c r="K44" s="117">
        <f t="shared" si="0"/>
        <v>4576134</v>
      </c>
      <c r="L44" s="22"/>
      <c r="M44" s="22"/>
      <c r="N44" s="22"/>
    </row>
    <row r="45" spans="1:14" ht="13.95" thickBot="1" x14ac:dyDescent="0.3">
      <c r="A45" s="9"/>
      <c r="B45" s="24"/>
      <c r="C45" s="25" t="s">
        <v>23</v>
      </c>
      <c r="D45" s="109"/>
      <c r="E45" s="109"/>
      <c r="F45" s="112">
        <v>50435</v>
      </c>
      <c r="G45" s="112">
        <v>2460646</v>
      </c>
      <c r="H45" s="112">
        <v>1127312</v>
      </c>
      <c r="I45" s="112">
        <v>1031693</v>
      </c>
      <c r="J45" s="112">
        <v>313802</v>
      </c>
      <c r="K45" s="113">
        <f t="shared" si="0"/>
        <v>4983888</v>
      </c>
      <c r="L45" s="22"/>
      <c r="M45" s="22"/>
      <c r="N45" s="22"/>
    </row>
    <row r="46" spans="1:14" ht="13.2" x14ac:dyDescent="0.25">
      <c r="A46" s="9"/>
      <c r="B46" s="17">
        <v>2013</v>
      </c>
      <c r="C46" s="18" t="s">
        <v>12</v>
      </c>
      <c r="D46" s="110"/>
      <c r="E46" s="110"/>
      <c r="F46" s="114">
        <v>50281</v>
      </c>
      <c r="G46" s="114">
        <v>2510284</v>
      </c>
      <c r="H46" s="114">
        <v>1178433</v>
      </c>
      <c r="I46" s="114">
        <v>1004007</v>
      </c>
      <c r="J46" s="114">
        <v>305532</v>
      </c>
      <c r="K46" s="115">
        <f t="shared" si="0"/>
        <v>5048537</v>
      </c>
      <c r="L46" s="22"/>
      <c r="M46" s="22"/>
      <c r="N46" s="22"/>
    </row>
    <row r="47" spans="1:14" ht="13.2" x14ac:dyDescent="0.25">
      <c r="A47" s="9"/>
      <c r="B47" s="20"/>
      <c r="C47" s="21" t="s">
        <v>13</v>
      </c>
      <c r="D47" s="111"/>
      <c r="E47" s="111"/>
      <c r="F47" s="116">
        <v>47281</v>
      </c>
      <c r="G47" s="116">
        <v>2530088</v>
      </c>
      <c r="H47" s="116">
        <v>1216270</v>
      </c>
      <c r="I47" s="116">
        <v>983024</v>
      </c>
      <c r="J47" s="116">
        <v>313378</v>
      </c>
      <c r="K47" s="117">
        <f t="shared" si="0"/>
        <v>5090041</v>
      </c>
      <c r="L47" s="22"/>
      <c r="M47" s="22"/>
      <c r="N47" s="22"/>
    </row>
    <row r="48" spans="1:14" ht="13.2" x14ac:dyDescent="0.25">
      <c r="A48" s="9"/>
      <c r="B48" s="20"/>
      <c r="C48" s="21" t="s">
        <v>14</v>
      </c>
      <c r="D48" s="118">
        <v>1690</v>
      </c>
      <c r="E48" s="68"/>
      <c r="F48" s="116">
        <v>82825</v>
      </c>
      <c r="G48" s="116">
        <v>508152</v>
      </c>
      <c r="H48" s="116">
        <v>3281457</v>
      </c>
      <c r="I48" s="116">
        <v>982668</v>
      </c>
      <c r="J48" s="116">
        <v>411311</v>
      </c>
      <c r="K48" s="117">
        <f t="shared" si="0"/>
        <v>5268103</v>
      </c>
      <c r="L48" s="22"/>
      <c r="M48" s="22"/>
      <c r="N48" s="22"/>
    </row>
    <row r="49" spans="1:14" ht="13.2" x14ac:dyDescent="0.25">
      <c r="A49" s="9"/>
      <c r="B49" s="27"/>
      <c r="C49" s="21" t="s">
        <v>15</v>
      </c>
      <c r="D49" s="118">
        <v>1719</v>
      </c>
      <c r="E49" s="68"/>
      <c r="F49" s="116">
        <v>84942</v>
      </c>
      <c r="G49" s="116">
        <v>505745</v>
      </c>
      <c r="H49" s="116">
        <v>3353411</v>
      </c>
      <c r="I49" s="116">
        <v>1003265</v>
      </c>
      <c r="J49" s="116">
        <v>421836</v>
      </c>
      <c r="K49" s="117">
        <f t="shared" si="0"/>
        <v>5370918</v>
      </c>
      <c r="L49" s="22"/>
      <c r="M49" s="22"/>
      <c r="N49" s="22"/>
    </row>
    <row r="50" spans="1:14" ht="13.2" x14ac:dyDescent="0.25">
      <c r="A50" s="9"/>
      <c r="B50" s="20"/>
      <c r="C50" s="21" t="s">
        <v>16</v>
      </c>
      <c r="D50" s="118">
        <v>18603</v>
      </c>
      <c r="E50" s="116"/>
      <c r="F50" s="116">
        <v>59338</v>
      </c>
      <c r="G50" s="116">
        <v>499492</v>
      </c>
      <c r="H50" s="116">
        <v>3449652</v>
      </c>
      <c r="I50" s="116">
        <v>1015902</v>
      </c>
      <c r="J50" s="116">
        <v>426387</v>
      </c>
      <c r="K50" s="117">
        <f t="shared" si="0"/>
        <v>5469374</v>
      </c>
      <c r="L50" s="22"/>
      <c r="M50" s="22"/>
      <c r="N50" s="22"/>
    </row>
    <row r="51" spans="1:14" ht="13.2" x14ac:dyDescent="0.25">
      <c r="A51" s="9"/>
      <c r="B51" s="20"/>
      <c r="C51" s="21" t="s">
        <v>17</v>
      </c>
      <c r="D51" s="118">
        <v>19422</v>
      </c>
      <c r="E51" s="116"/>
      <c r="F51" s="116">
        <v>63333</v>
      </c>
      <c r="G51" s="116">
        <v>489889</v>
      </c>
      <c r="H51" s="116">
        <v>3486927</v>
      </c>
      <c r="I51" s="116">
        <v>960027</v>
      </c>
      <c r="J51" s="116">
        <v>428067</v>
      </c>
      <c r="K51" s="117">
        <f t="shared" si="0"/>
        <v>5447665</v>
      </c>
      <c r="L51" s="22"/>
      <c r="M51" s="22"/>
      <c r="N51" s="22"/>
    </row>
    <row r="52" spans="1:14" ht="13.2" x14ac:dyDescent="0.25">
      <c r="A52" s="9"/>
      <c r="B52" s="27"/>
      <c r="C52" s="21" t="s">
        <v>18</v>
      </c>
      <c r="D52" s="118">
        <v>19902</v>
      </c>
      <c r="E52" s="116"/>
      <c r="F52" s="116">
        <v>59551</v>
      </c>
      <c r="G52" s="116">
        <v>488516</v>
      </c>
      <c r="H52" s="116">
        <v>3587438</v>
      </c>
      <c r="I52" s="116">
        <v>1038082</v>
      </c>
      <c r="J52" s="116">
        <v>421482</v>
      </c>
      <c r="K52" s="117">
        <f t="shared" si="0"/>
        <v>5614971</v>
      </c>
      <c r="L52" s="22"/>
      <c r="M52" s="22"/>
      <c r="N52" s="22"/>
    </row>
    <row r="53" spans="1:14" ht="13.2" x14ac:dyDescent="0.25">
      <c r="A53" s="9"/>
      <c r="B53" s="20"/>
      <c r="C53" s="21" t="s">
        <v>19</v>
      </c>
      <c r="D53" s="118">
        <v>20400</v>
      </c>
      <c r="E53" s="116"/>
      <c r="F53" s="116">
        <v>59367</v>
      </c>
      <c r="G53" s="116">
        <v>481377</v>
      </c>
      <c r="H53" s="116">
        <v>3619982</v>
      </c>
      <c r="I53" s="116">
        <v>1076086</v>
      </c>
      <c r="J53" s="116">
        <v>422282</v>
      </c>
      <c r="K53" s="117">
        <f t="shared" si="0"/>
        <v>5679494</v>
      </c>
      <c r="L53" s="22"/>
      <c r="M53" s="22"/>
      <c r="N53" s="22"/>
    </row>
    <row r="54" spans="1:14" ht="13.2" x14ac:dyDescent="0.25">
      <c r="A54" s="9"/>
      <c r="B54" s="20"/>
      <c r="C54" s="21" t="s">
        <v>20</v>
      </c>
      <c r="D54" s="118">
        <v>20048</v>
      </c>
      <c r="E54" s="116"/>
      <c r="F54" s="116">
        <v>55186</v>
      </c>
      <c r="G54" s="116">
        <v>475070</v>
      </c>
      <c r="H54" s="116">
        <v>3594220</v>
      </c>
      <c r="I54" s="116">
        <v>1088208</v>
      </c>
      <c r="J54" s="116">
        <v>413046</v>
      </c>
      <c r="K54" s="117">
        <f t="shared" si="0"/>
        <v>5645778</v>
      </c>
      <c r="L54" s="22"/>
      <c r="M54" s="22"/>
      <c r="N54" s="22"/>
    </row>
    <row r="55" spans="1:14" ht="13.2" x14ac:dyDescent="0.25">
      <c r="A55" s="9"/>
      <c r="B55" s="27"/>
      <c r="C55" s="21" t="s">
        <v>21</v>
      </c>
      <c r="D55" s="118">
        <v>18826</v>
      </c>
      <c r="E55" s="116"/>
      <c r="F55" s="116">
        <v>56236</v>
      </c>
      <c r="G55" s="116">
        <v>453410</v>
      </c>
      <c r="H55" s="116">
        <v>3833759</v>
      </c>
      <c r="I55" s="116">
        <v>1124474</v>
      </c>
      <c r="J55" s="119">
        <v>389842</v>
      </c>
      <c r="K55" s="117">
        <f t="shared" ref="K55:K60" si="1">SUM(D55:J55)</f>
        <v>5876547</v>
      </c>
      <c r="L55" s="22"/>
      <c r="M55" s="22"/>
      <c r="N55" s="22"/>
    </row>
    <row r="56" spans="1:14" ht="13.2" x14ac:dyDescent="0.25">
      <c r="A56" s="9"/>
      <c r="B56" s="20"/>
      <c r="C56" s="21" t="s">
        <v>22</v>
      </c>
      <c r="D56" s="118">
        <v>19981</v>
      </c>
      <c r="E56" s="116">
        <v>1</v>
      </c>
      <c r="F56" s="116">
        <v>57326</v>
      </c>
      <c r="G56" s="116">
        <v>416434</v>
      </c>
      <c r="H56" s="116">
        <v>3846299</v>
      </c>
      <c r="I56" s="116">
        <v>1149184</v>
      </c>
      <c r="J56" s="119">
        <v>391135</v>
      </c>
      <c r="K56" s="117">
        <f t="shared" si="1"/>
        <v>5880360</v>
      </c>
      <c r="L56" s="22"/>
      <c r="M56" s="22"/>
      <c r="N56" s="22"/>
    </row>
    <row r="57" spans="1:14" ht="13.95" thickBot="1" x14ac:dyDescent="0.3">
      <c r="A57" s="9"/>
      <c r="B57" s="24"/>
      <c r="C57" s="25" t="s">
        <v>23</v>
      </c>
      <c r="D57" s="120">
        <v>22856</v>
      </c>
      <c r="E57" s="112">
        <v>0</v>
      </c>
      <c r="F57" s="112">
        <v>53729</v>
      </c>
      <c r="G57" s="112">
        <v>396833</v>
      </c>
      <c r="H57" s="112">
        <v>4198119</v>
      </c>
      <c r="I57" s="112">
        <v>1307280</v>
      </c>
      <c r="J57" s="121">
        <v>387303</v>
      </c>
      <c r="K57" s="113">
        <f t="shared" si="1"/>
        <v>6366120</v>
      </c>
      <c r="L57" s="22"/>
      <c r="M57" s="22"/>
      <c r="N57" s="22"/>
    </row>
    <row r="58" spans="1:14" ht="13.2" x14ac:dyDescent="0.25">
      <c r="A58" s="9"/>
      <c r="B58" s="17">
        <v>2014</v>
      </c>
      <c r="C58" s="18" t="s">
        <v>12</v>
      </c>
      <c r="D58" s="122">
        <v>38865</v>
      </c>
      <c r="E58" s="122">
        <v>77709</v>
      </c>
      <c r="F58" s="114">
        <v>80816</v>
      </c>
      <c r="G58" s="114">
        <v>418934</v>
      </c>
      <c r="H58" s="114">
        <v>4336512</v>
      </c>
      <c r="I58" s="114">
        <v>1299146</v>
      </c>
      <c r="J58" s="114">
        <v>384254</v>
      </c>
      <c r="K58" s="115">
        <f t="shared" si="1"/>
        <v>6636236</v>
      </c>
      <c r="L58" s="22"/>
      <c r="M58" s="22"/>
      <c r="N58" s="22"/>
    </row>
    <row r="59" spans="1:14" ht="13.2" x14ac:dyDescent="0.25">
      <c r="A59" s="9"/>
      <c r="B59" s="20"/>
      <c r="C59" s="21" t="s">
        <v>13</v>
      </c>
      <c r="D59" s="68">
        <v>39317</v>
      </c>
      <c r="E59" s="68">
        <v>78148</v>
      </c>
      <c r="F59" s="116">
        <v>79742</v>
      </c>
      <c r="G59" s="116">
        <v>401873</v>
      </c>
      <c r="H59" s="116">
        <v>4420592</v>
      </c>
      <c r="I59" s="116">
        <v>1273177</v>
      </c>
      <c r="J59" s="116">
        <v>382160</v>
      </c>
      <c r="K59" s="117">
        <f t="shared" si="1"/>
        <v>6675009</v>
      </c>
      <c r="L59" s="22"/>
      <c r="M59" s="22"/>
      <c r="N59" s="22"/>
    </row>
    <row r="60" spans="1:14" ht="13.2" x14ac:dyDescent="0.25">
      <c r="A60" s="9"/>
      <c r="B60" s="20"/>
      <c r="C60" s="21" t="s">
        <v>14</v>
      </c>
      <c r="D60" s="68">
        <v>39783</v>
      </c>
      <c r="E60" s="68">
        <v>78396</v>
      </c>
      <c r="F60" s="116">
        <v>80444</v>
      </c>
      <c r="G60" s="116">
        <v>415430</v>
      </c>
      <c r="H60" s="116">
        <v>4652775</v>
      </c>
      <c r="I60" s="116">
        <v>1359891</v>
      </c>
      <c r="J60" s="116">
        <v>384934</v>
      </c>
      <c r="K60" s="117">
        <f t="shared" si="1"/>
        <v>7011653</v>
      </c>
      <c r="L60" s="22"/>
      <c r="M60" s="22"/>
      <c r="N60" s="22"/>
    </row>
    <row r="61" spans="1:14" ht="13.2" x14ac:dyDescent="0.25">
      <c r="A61" s="9"/>
      <c r="B61" s="27"/>
      <c r="C61" s="21" t="s">
        <v>15</v>
      </c>
      <c r="D61" s="68">
        <v>39140</v>
      </c>
      <c r="E61" s="68">
        <v>79179</v>
      </c>
      <c r="F61" s="116">
        <v>97599</v>
      </c>
      <c r="G61" s="116">
        <v>440097</v>
      </c>
      <c r="H61" s="116">
        <v>4749391</v>
      </c>
      <c r="I61" s="116">
        <v>1399096</v>
      </c>
      <c r="J61" s="116">
        <v>374503</v>
      </c>
      <c r="K61" s="117">
        <f t="shared" ref="K61:K72" si="2">SUM(D61:J61)</f>
        <v>7179005</v>
      </c>
      <c r="L61" s="22"/>
      <c r="M61" s="22"/>
      <c r="N61" s="22"/>
    </row>
    <row r="62" spans="1:14" ht="13.2" x14ac:dyDescent="0.25">
      <c r="A62" s="9"/>
      <c r="B62" s="20"/>
      <c r="C62" s="21" t="s">
        <v>16</v>
      </c>
      <c r="D62" s="68">
        <v>42629</v>
      </c>
      <c r="E62" s="68">
        <v>79652</v>
      </c>
      <c r="F62" s="116">
        <v>94612</v>
      </c>
      <c r="G62" s="116">
        <v>436340</v>
      </c>
      <c r="H62" s="116">
        <v>4908410</v>
      </c>
      <c r="I62" s="116">
        <v>1599964</v>
      </c>
      <c r="J62" s="116">
        <v>431632</v>
      </c>
      <c r="K62" s="117">
        <f t="shared" si="2"/>
        <v>7593239</v>
      </c>
      <c r="L62" s="22"/>
      <c r="M62" s="22"/>
      <c r="N62" s="22"/>
    </row>
    <row r="63" spans="1:14" ht="13.2" x14ac:dyDescent="0.25">
      <c r="A63" s="9"/>
      <c r="B63" s="20"/>
      <c r="C63" s="21" t="s">
        <v>17</v>
      </c>
      <c r="D63" s="68">
        <v>45465</v>
      </c>
      <c r="E63" s="68">
        <v>84203</v>
      </c>
      <c r="F63" s="116">
        <v>98806</v>
      </c>
      <c r="G63" s="116">
        <v>426019</v>
      </c>
      <c r="H63" s="116">
        <v>4919351</v>
      </c>
      <c r="I63" s="116">
        <v>1637923</v>
      </c>
      <c r="J63" s="116">
        <v>425761</v>
      </c>
      <c r="K63" s="117">
        <f t="shared" si="2"/>
        <v>7637528</v>
      </c>
      <c r="L63" s="22"/>
      <c r="M63" s="22"/>
      <c r="N63" s="22"/>
    </row>
    <row r="64" spans="1:14" ht="13.2" x14ac:dyDescent="0.25">
      <c r="A64" s="9"/>
      <c r="B64" s="27"/>
      <c r="C64" s="21" t="s">
        <v>18</v>
      </c>
      <c r="D64" s="68">
        <v>46639</v>
      </c>
      <c r="E64" s="68">
        <v>84783</v>
      </c>
      <c r="F64" s="116">
        <v>97954</v>
      </c>
      <c r="G64" s="116">
        <v>416732</v>
      </c>
      <c r="H64" s="116">
        <v>4748860</v>
      </c>
      <c r="I64" s="116">
        <v>1762560</v>
      </c>
      <c r="J64" s="116">
        <v>415920</v>
      </c>
      <c r="K64" s="117">
        <f t="shared" si="2"/>
        <v>7573448</v>
      </c>
      <c r="L64" s="22"/>
      <c r="M64" s="22"/>
      <c r="N64" s="22"/>
    </row>
    <row r="65" spans="1:14" ht="13.2" x14ac:dyDescent="0.25">
      <c r="A65" s="9"/>
      <c r="B65" s="20"/>
      <c r="C65" s="21" t="s">
        <v>19</v>
      </c>
      <c r="D65" s="68">
        <v>36898</v>
      </c>
      <c r="E65" s="68">
        <v>91602</v>
      </c>
      <c r="F65" s="116">
        <v>97556</v>
      </c>
      <c r="G65" s="116">
        <v>404147</v>
      </c>
      <c r="H65" s="116">
        <v>4898676</v>
      </c>
      <c r="I65" s="116">
        <v>1716656</v>
      </c>
      <c r="J65" s="116">
        <v>429860</v>
      </c>
      <c r="K65" s="117">
        <f t="shared" si="2"/>
        <v>7675395</v>
      </c>
      <c r="L65" s="22"/>
      <c r="M65" s="22"/>
      <c r="N65" s="22"/>
    </row>
    <row r="66" spans="1:14" ht="13.2" x14ac:dyDescent="0.25">
      <c r="A66" s="9"/>
      <c r="B66" s="20"/>
      <c r="C66" s="21" t="s">
        <v>20</v>
      </c>
      <c r="D66" s="68">
        <v>40318</v>
      </c>
      <c r="E66" s="68">
        <v>92259</v>
      </c>
      <c r="F66" s="116">
        <v>95253</v>
      </c>
      <c r="G66" s="116">
        <v>389842</v>
      </c>
      <c r="H66" s="116">
        <v>5197163</v>
      </c>
      <c r="I66" s="116">
        <v>1842698</v>
      </c>
      <c r="J66" s="116">
        <v>448199</v>
      </c>
      <c r="K66" s="117">
        <f t="shared" si="2"/>
        <v>8105732</v>
      </c>
      <c r="L66" s="22"/>
      <c r="M66" s="22"/>
      <c r="N66" s="22"/>
    </row>
    <row r="67" spans="1:14" ht="13.2" x14ac:dyDescent="0.25">
      <c r="A67" s="9"/>
      <c r="B67" s="27"/>
      <c r="C67" s="21" t="s">
        <v>21</v>
      </c>
      <c r="D67" s="68">
        <v>39551</v>
      </c>
      <c r="E67" s="68">
        <v>92703</v>
      </c>
      <c r="F67" s="116">
        <v>93440</v>
      </c>
      <c r="G67" s="116">
        <v>372724</v>
      </c>
      <c r="H67" s="116">
        <v>5136269</v>
      </c>
      <c r="I67" s="116">
        <v>1868404</v>
      </c>
      <c r="J67" s="116">
        <v>643217</v>
      </c>
      <c r="K67" s="117">
        <f t="shared" si="2"/>
        <v>8246308</v>
      </c>
      <c r="L67" s="22"/>
      <c r="M67" s="22"/>
      <c r="N67" s="22"/>
    </row>
    <row r="68" spans="1:14" ht="13.2" x14ac:dyDescent="0.25">
      <c r="A68" s="9"/>
      <c r="B68" s="20"/>
      <c r="C68" s="21" t="s">
        <v>22</v>
      </c>
      <c r="D68" s="68">
        <v>39677</v>
      </c>
      <c r="E68" s="68">
        <v>90176</v>
      </c>
      <c r="F68" s="116">
        <v>66336</v>
      </c>
      <c r="G68" s="116">
        <v>353599</v>
      </c>
      <c r="H68" s="116">
        <v>5108936</v>
      </c>
      <c r="I68" s="116">
        <v>1948153</v>
      </c>
      <c r="J68" s="116">
        <v>679918</v>
      </c>
      <c r="K68" s="117">
        <f t="shared" si="2"/>
        <v>8286795</v>
      </c>
      <c r="L68" s="22"/>
      <c r="M68" s="22"/>
      <c r="N68" s="22"/>
    </row>
    <row r="69" spans="1:14" ht="13.95" thickBot="1" x14ac:dyDescent="0.3">
      <c r="A69" s="9"/>
      <c r="B69" s="24"/>
      <c r="C69" s="25" t="s">
        <v>23</v>
      </c>
      <c r="D69" s="123">
        <v>42062</v>
      </c>
      <c r="E69" s="123">
        <v>91542</v>
      </c>
      <c r="F69" s="112">
        <v>55608</v>
      </c>
      <c r="G69" s="112">
        <v>343134</v>
      </c>
      <c r="H69" s="112">
        <v>5320197</v>
      </c>
      <c r="I69" s="112">
        <v>2076151</v>
      </c>
      <c r="J69" s="112">
        <v>681619</v>
      </c>
      <c r="K69" s="113">
        <f t="shared" si="2"/>
        <v>8610313</v>
      </c>
      <c r="L69" s="22"/>
      <c r="M69" s="22"/>
      <c r="N69" s="22"/>
    </row>
    <row r="70" spans="1:14" ht="13.2" x14ac:dyDescent="0.25">
      <c r="A70" s="9"/>
      <c r="B70" s="17">
        <v>2015</v>
      </c>
      <c r="C70" s="18" t="s">
        <v>12</v>
      </c>
      <c r="D70" s="122">
        <v>39137</v>
      </c>
      <c r="E70" s="122">
        <v>91382</v>
      </c>
      <c r="F70" s="114">
        <v>40491</v>
      </c>
      <c r="G70" s="114">
        <v>333184</v>
      </c>
      <c r="H70" s="114">
        <v>5066750</v>
      </c>
      <c r="I70" s="114">
        <v>2328331</v>
      </c>
      <c r="J70" s="114">
        <v>580271</v>
      </c>
      <c r="K70" s="115">
        <f t="shared" si="2"/>
        <v>8479546</v>
      </c>
      <c r="L70" s="22"/>
      <c r="M70" s="22"/>
      <c r="N70" s="22"/>
    </row>
    <row r="71" spans="1:14" ht="13.2" x14ac:dyDescent="0.25">
      <c r="A71" s="9"/>
      <c r="B71" s="20"/>
      <c r="C71" s="21" t="s">
        <v>13</v>
      </c>
      <c r="D71" s="68">
        <v>39040</v>
      </c>
      <c r="E71" s="68">
        <v>91683</v>
      </c>
      <c r="F71" s="116">
        <v>38076</v>
      </c>
      <c r="G71" s="116">
        <v>320544</v>
      </c>
      <c r="H71" s="116">
        <v>5132246</v>
      </c>
      <c r="I71" s="116">
        <v>2347643</v>
      </c>
      <c r="J71" s="116">
        <v>585187</v>
      </c>
      <c r="K71" s="117">
        <f t="shared" si="2"/>
        <v>8554419</v>
      </c>
      <c r="L71" s="22"/>
      <c r="M71" s="22"/>
      <c r="N71" s="22"/>
    </row>
    <row r="72" spans="1:14" ht="13.2" x14ac:dyDescent="0.25">
      <c r="A72" s="9"/>
      <c r="B72" s="20"/>
      <c r="C72" s="21" t="s">
        <v>14</v>
      </c>
      <c r="D72" s="68">
        <v>39387</v>
      </c>
      <c r="E72" s="68">
        <v>88132</v>
      </c>
      <c r="F72" s="116">
        <v>36912</v>
      </c>
      <c r="G72" s="116">
        <v>315958</v>
      </c>
      <c r="H72" s="116">
        <v>5011989</v>
      </c>
      <c r="I72" s="116">
        <v>2491730</v>
      </c>
      <c r="J72" s="116">
        <v>611710</v>
      </c>
      <c r="K72" s="117">
        <f t="shared" si="2"/>
        <v>8595818</v>
      </c>
      <c r="L72" s="22"/>
      <c r="M72" s="22"/>
      <c r="N72" s="22"/>
    </row>
    <row r="73" spans="1:14" ht="13.2" x14ac:dyDescent="0.25">
      <c r="A73" s="9"/>
      <c r="B73" s="27"/>
      <c r="C73" s="21" t="s">
        <v>15</v>
      </c>
      <c r="D73" s="68">
        <v>38658</v>
      </c>
      <c r="E73" s="68">
        <v>88937</v>
      </c>
      <c r="F73" s="116">
        <v>33618</v>
      </c>
      <c r="G73" s="116">
        <v>312401</v>
      </c>
      <c r="H73" s="116">
        <v>4936876</v>
      </c>
      <c r="I73" s="116">
        <v>2574547</v>
      </c>
      <c r="J73" s="116">
        <v>694961</v>
      </c>
      <c r="K73" s="117">
        <f t="shared" ref="K73:K84" si="3">SUM(D73:J73)</f>
        <v>8679998</v>
      </c>
      <c r="L73" s="22"/>
      <c r="M73" s="22"/>
      <c r="N73" s="22"/>
    </row>
    <row r="74" spans="1:14" ht="13.2" x14ac:dyDescent="0.25">
      <c r="A74" s="9"/>
      <c r="B74" s="20"/>
      <c r="C74" s="21" t="s">
        <v>16</v>
      </c>
      <c r="D74" s="68">
        <v>38988</v>
      </c>
      <c r="E74" s="68">
        <v>89738</v>
      </c>
      <c r="F74" s="116">
        <v>32775</v>
      </c>
      <c r="G74" s="116">
        <v>276388</v>
      </c>
      <c r="H74" s="116">
        <v>4993389</v>
      </c>
      <c r="I74" s="116">
        <v>2582480</v>
      </c>
      <c r="J74" s="116">
        <v>713181</v>
      </c>
      <c r="K74" s="117">
        <f t="shared" si="3"/>
        <v>8726939</v>
      </c>
      <c r="L74" s="22"/>
      <c r="M74" s="22"/>
      <c r="N74" s="22"/>
    </row>
    <row r="75" spans="1:14" ht="13.2" x14ac:dyDescent="0.25">
      <c r="A75" s="9"/>
      <c r="B75" s="20"/>
      <c r="C75" s="21" t="s">
        <v>17</v>
      </c>
      <c r="D75" s="68">
        <v>39331</v>
      </c>
      <c r="E75" s="68">
        <v>89666</v>
      </c>
      <c r="F75" s="116">
        <v>31569</v>
      </c>
      <c r="G75" s="116">
        <v>301133</v>
      </c>
      <c r="H75" s="116">
        <v>4793070</v>
      </c>
      <c r="I75" s="116">
        <v>2519006</v>
      </c>
      <c r="J75" s="116">
        <v>727952</v>
      </c>
      <c r="K75" s="117">
        <f t="shared" si="3"/>
        <v>8501727</v>
      </c>
      <c r="L75" s="22"/>
      <c r="M75" s="22"/>
      <c r="N75" s="22"/>
    </row>
    <row r="76" spans="1:14" ht="13.2" x14ac:dyDescent="0.25">
      <c r="A76" s="9"/>
      <c r="B76" s="27"/>
      <c r="C76" s="21" t="s">
        <v>18</v>
      </c>
      <c r="D76" s="68">
        <v>41092</v>
      </c>
      <c r="E76" s="68">
        <v>91307</v>
      </c>
      <c r="F76" s="116">
        <v>31111</v>
      </c>
      <c r="G76" s="116">
        <v>297067</v>
      </c>
      <c r="H76" s="116">
        <v>4882253</v>
      </c>
      <c r="I76" s="116">
        <v>2693963</v>
      </c>
      <c r="J76" s="116">
        <v>734577</v>
      </c>
      <c r="K76" s="117">
        <f t="shared" si="3"/>
        <v>8771370</v>
      </c>
      <c r="L76" s="22"/>
      <c r="M76" s="22"/>
      <c r="N76" s="22"/>
    </row>
    <row r="77" spans="1:14" ht="13.2" x14ac:dyDescent="0.25">
      <c r="A77" s="9"/>
      <c r="B77" s="20"/>
      <c r="C77" s="21" t="s">
        <v>19</v>
      </c>
      <c r="D77" s="68">
        <v>39347</v>
      </c>
      <c r="E77" s="68">
        <v>91509</v>
      </c>
      <c r="F77" s="116">
        <v>29705</v>
      </c>
      <c r="G77" s="116">
        <v>286010</v>
      </c>
      <c r="H77" s="116">
        <v>4692448</v>
      </c>
      <c r="I77" s="116">
        <v>2764624</v>
      </c>
      <c r="J77" s="116">
        <v>712438</v>
      </c>
      <c r="K77" s="117">
        <f t="shared" si="3"/>
        <v>8616081</v>
      </c>
      <c r="L77" s="22"/>
      <c r="M77" s="22"/>
      <c r="N77" s="22"/>
    </row>
    <row r="78" spans="1:14" ht="13.2" x14ac:dyDescent="0.25">
      <c r="A78" s="9"/>
      <c r="B78" s="20"/>
      <c r="C78" s="21" t="s">
        <v>20</v>
      </c>
      <c r="D78" s="68">
        <v>39087</v>
      </c>
      <c r="E78" s="68">
        <v>92271</v>
      </c>
      <c r="F78" s="116">
        <v>25442</v>
      </c>
      <c r="G78" s="116">
        <v>276120</v>
      </c>
      <c r="H78" s="116">
        <v>4760645</v>
      </c>
      <c r="I78" s="116">
        <v>2775464</v>
      </c>
      <c r="J78" s="116">
        <v>716568</v>
      </c>
      <c r="K78" s="117">
        <f t="shared" si="3"/>
        <v>8685597</v>
      </c>
      <c r="L78" s="22"/>
      <c r="M78" s="22"/>
      <c r="N78" s="22"/>
    </row>
    <row r="79" spans="1:14" ht="13.2" x14ac:dyDescent="0.25">
      <c r="A79" s="9"/>
      <c r="B79" s="27"/>
      <c r="C79" s="21" t="s">
        <v>21</v>
      </c>
      <c r="D79" s="68">
        <v>46063</v>
      </c>
      <c r="E79" s="68">
        <v>96231</v>
      </c>
      <c r="F79" s="116">
        <v>25796</v>
      </c>
      <c r="G79" s="116">
        <v>242634</v>
      </c>
      <c r="H79" s="116">
        <v>4557091</v>
      </c>
      <c r="I79" s="116">
        <v>2822682</v>
      </c>
      <c r="J79" s="116">
        <v>689009</v>
      </c>
      <c r="K79" s="117">
        <f t="shared" si="3"/>
        <v>8479506</v>
      </c>
      <c r="L79" s="22"/>
      <c r="M79" s="22"/>
      <c r="N79" s="22"/>
    </row>
    <row r="80" spans="1:14" ht="13.2" x14ac:dyDescent="0.25">
      <c r="A80" s="9"/>
      <c r="B80" s="20"/>
      <c r="C80" s="21" t="s">
        <v>22</v>
      </c>
      <c r="D80" s="68">
        <v>48642</v>
      </c>
      <c r="E80" s="68">
        <v>100126</v>
      </c>
      <c r="F80" s="116">
        <v>17999</v>
      </c>
      <c r="G80" s="116">
        <v>216063</v>
      </c>
      <c r="H80" s="116">
        <v>4362743</v>
      </c>
      <c r="I80" s="116">
        <v>2533216</v>
      </c>
      <c r="J80" s="116">
        <v>968502</v>
      </c>
      <c r="K80" s="117">
        <f t="shared" si="3"/>
        <v>8247291</v>
      </c>
      <c r="L80" s="22"/>
      <c r="M80" s="22"/>
      <c r="N80" s="22"/>
    </row>
    <row r="81" spans="1:14" ht="13.95" thickBot="1" x14ac:dyDescent="0.3">
      <c r="A81" s="9"/>
      <c r="B81" s="24"/>
      <c r="C81" s="25" t="s">
        <v>23</v>
      </c>
      <c r="D81" s="123">
        <v>25531</v>
      </c>
      <c r="E81" s="123">
        <v>102291</v>
      </c>
      <c r="F81" s="112">
        <v>17520</v>
      </c>
      <c r="G81" s="112">
        <v>191476</v>
      </c>
      <c r="H81" s="112">
        <v>3764512</v>
      </c>
      <c r="I81" s="112">
        <v>2697921</v>
      </c>
      <c r="J81" s="112">
        <v>1086414</v>
      </c>
      <c r="K81" s="113">
        <f t="shared" si="3"/>
        <v>7885665</v>
      </c>
      <c r="L81" s="22"/>
      <c r="M81" s="22"/>
      <c r="N81" s="22"/>
    </row>
    <row r="82" spans="1:14" ht="13.2" x14ac:dyDescent="0.25">
      <c r="A82" s="9"/>
      <c r="B82" s="17">
        <v>2016</v>
      </c>
      <c r="C82" s="18" t="s">
        <v>12</v>
      </c>
      <c r="D82" s="122">
        <v>25387</v>
      </c>
      <c r="E82" s="122">
        <v>116097</v>
      </c>
      <c r="F82" s="114">
        <v>18324</v>
      </c>
      <c r="G82" s="114">
        <v>165255</v>
      </c>
      <c r="H82" s="114">
        <v>3772607</v>
      </c>
      <c r="I82" s="114">
        <v>2667994</v>
      </c>
      <c r="J82" s="114">
        <v>1036332</v>
      </c>
      <c r="K82" s="115">
        <f t="shared" si="3"/>
        <v>7801996</v>
      </c>
      <c r="L82" s="22"/>
      <c r="M82" s="22"/>
      <c r="N82" s="22"/>
    </row>
    <row r="83" spans="1:14" ht="13.2" x14ac:dyDescent="0.25">
      <c r="A83" s="9"/>
      <c r="B83" s="20"/>
      <c r="C83" s="21" t="s">
        <v>13</v>
      </c>
      <c r="D83" s="68">
        <v>24378</v>
      </c>
      <c r="E83" s="68">
        <v>128557</v>
      </c>
      <c r="F83" s="116">
        <v>16947</v>
      </c>
      <c r="G83" s="116">
        <v>160307</v>
      </c>
      <c r="H83" s="116">
        <v>3712188</v>
      </c>
      <c r="I83" s="116">
        <v>2545875</v>
      </c>
      <c r="J83" s="116">
        <v>1030849</v>
      </c>
      <c r="K83" s="117">
        <f t="shared" si="3"/>
        <v>7619101</v>
      </c>
      <c r="L83" s="22"/>
      <c r="M83" s="22"/>
      <c r="N83" s="22"/>
    </row>
    <row r="84" spans="1:14" ht="13.2" x14ac:dyDescent="0.25">
      <c r="A84" s="9"/>
      <c r="B84" s="20"/>
      <c r="C84" s="21" t="s">
        <v>14</v>
      </c>
      <c r="D84" s="68">
        <v>23931</v>
      </c>
      <c r="E84" s="68">
        <v>129839</v>
      </c>
      <c r="F84" s="116">
        <v>16302</v>
      </c>
      <c r="G84" s="116">
        <v>160890</v>
      </c>
      <c r="H84" s="116">
        <v>3704224</v>
      </c>
      <c r="I84" s="116">
        <v>2520392</v>
      </c>
      <c r="J84" s="116">
        <v>1041390</v>
      </c>
      <c r="K84" s="117">
        <f t="shared" si="3"/>
        <v>7596968</v>
      </c>
      <c r="L84" s="22"/>
      <c r="M84" s="22"/>
      <c r="N84" s="22"/>
    </row>
    <row r="85" spans="1:14" ht="13.2" x14ac:dyDescent="0.25">
      <c r="A85" s="9"/>
      <c r="B85" s="27"/>
      <c r="C85" s="21" t="s">
        <v>15</v>
      </c>
      <c r="D85" s="68">
        <v>22625</v>
      </c>
      <c r="E85" s="68">
        <v>132060</v>
      </c>
      <c r="F85" s="116">
        <v>15326</v>
      </c>
      <c r="G85" s="116">
        <v>159403</v>
      </c>
      <c r="H85" s="116">
        <v>3529851</v>
      </c>
      <c r="I85" s="116">
        <v>2387151</v>
      </c>
      <c r="J85" s="116">
        <v>1056647</v>
      </c>
      <c r="K85" s="117">
        <f t="shared" ref="K85:K91" si="4">SUM(D85:J85)</f>
        <v>7303063</v>
      </c>
      <c r="L85" s="22"/>
      <c r="M85" s="22"/>
      <c r="N85" s="22"/>
    </row>
    <row r="86" spans="1:14" ht="13.2" x14ac:dyDescent="0.25">
      <c r="A86" s="9"/>
      <c r="B86" s="20"/>
      <c r="C86" s="21" t="s">
        <v>16</v>
      </c>
      <c r="D86" s="68">
        <v>22631</v>
      </c>
      <c r="E86" s="68">
        <v>135327</v>
      </c>
      <c r="F86" s="116">
        <v>14477</v>
      </c>
      <c r="G86" s="116">
        <v>156099</v>
      </c>
      <c r="H86" s="116">
        <v>3530825</v>
      </c>
      <c r="I86" s="116">
        <v>2405705</v>
      </c>
      <c r="J86" s="116">
        <v>1089176</v>
      </c>
      <c r="K86" s="117">
        <f t="shared" si="4"/>
        <v>7354240</v>
      </c>
      <c r="L86" s="22"/>
      <c r="M86" s="22"/>
      <c r="N86" s="22"/>
    </row>
    <row r="87" spans="1:14" ht="13.2" x14ac:dyDescent="0.25">
      <c r="A87" s="9"/>
      <c r="B87" s="20"/>
      <c r="C87" s="21" t="s">
        <v>17</v>
      </c>
      <c r="D87" s="68">
        <v>14041</v>
      </c>
      <c r="E87" s="68">
        <v>141902</v>
      </c>
      <c r="F87" s="116">
        <v>13677</v>
      </c>
      <c r="G87" s="116">
        <v>152495</v>
      </c>
      <c r="H87" s="116">
        <v>3578761</v>
      </c>
      <c r="I87" s="116">
        <v>2300786</v>
      </c>
      <c r="J87" s="116">
        <v>1147507</v>
      </c>
      <c r="K87" s="117">
        <f t="shared" si="4"/>
        <v>7349169</v>
      </c>
      <c r="L87" s="22"/>
      <c r="M87" s="22"/>
      <c r="N87" s="22"/>
    </row>
    <row r="88" spans="1:14" ht="13.2" x14ac:dyDescent="0.25">
      <c r="A88" s="9"/>
      <c r="B88" s="20"/>
      <c r="C88" s="21" t="s">
        <v>18</v>
      </c>
      <c r="D88" s="68">
        <v>14149</v>
      </c>
      <c r="E88" s="68">
        <v>146562</v>
      </c>
      <c r="F88" s="116">
        <v>13189</v>
      </c>
      <c r="G88" s="116">
        <v>148814</v>
      </c>
      <c r="H88" s="116">
        <v>3691350</v>
      </c>
      <c r="I88" s="116">
        <v>2274645</v>
      </c>
      <c r="J88" s="116">
        <v>1178565</v>
      </c>
      <c r="K88" s="117">
        <f t="shared" si="4"/>
        <v>7467274</v>
      </c>
      <c r="L88" s="22"/>
      <c r="M88" s="22"/>
      <c r="N88" s="22"/>
    </row>
    <row r="89" spans="1:14" ht="13.2" x14ac:dyDescent="0.25">
      <c r="A89" s="9"/>
      <c r="B89" s="20"/>
      <c r="C89" s="21" t="s">
        <v>19</v>
      </c>
      <c r="D89" s="68">
        <v>14121</v>
      </c>
      <c r="E89" s="68">
        <v>150372</v>
      </c>
      <c r="F89" s="116">
        <v>12612</v>
      </c>
      <c r="G89" s="116">
        <v>144141</v>
      </c>
      <c r="H89" s="116">
        <v>3760780</v>
      </c>
      <c r="I89" s="116">
        <v>2259730</v>
      </c>
      <c r="J89" s="116">
        <v>1191351</v>
      </c>
      <c r="K89" s="117">
        <f t="shared" si="4"/>
        <v>7533107</v>
      </c>
      <c r="L89" s="22"/>
      <c r="M89" s="22"/>
      <c r="N89" s="22"/>
    </row>
    <row r="90" spans="1:14" ht="13.2" x14ac:dyDescent="0.25">
      <c r="A90" s="9"/>
      <c r="B90" s="27"/>
      <c r="C90" s="21" t="s">
        <v>20</v>
      </c>
      <c r="D90" s="68">
        <v>14107</v>
      </c>
      <c r="E90" s="68">
        <v>153909</v>
      </c>
      <c r="F90" s="116">
        <v>11847</v>
      </c>
      <c r="G90" s="116">
        <v>134306</v>
      </c>
      <c r="H90" s="116">
        <v>3764083</v>
      </c>
      <c r="I90" s="116">
        <v>2189792</v>
      </c>
      <c r="J90" s="116">
        <v>1186530</v>
      </c>
      <c r="K90" s="117">
        <f t="shared" si="4"/>
        <v>7454574</v>
      </c>
      <c r="L90" s="22"/>
      <c r="M90" s="22"/>
      <c r="N90" s="22"/>
    </row>
    <row r="91" spans="1:14" ht="13.2" x14ac:dyDescent="0.25">
      <c r="A91" s="9"/>
      <c r="B91" s="20"/>
      <c r="C91" s="21" t="s">
        <v>21</v>
      </c>
      <c r="D91" s="68">
        <v>14074</v>
      </c>
      <c r="E91" s="68">
        <v>157873</v>
      </c>
      <c r="F91" s="116">
        <v>11282</v>
      </c>
      <c r="G91" s="116">
        <v>133591</v>
      </c>
      <c r="H91" s="116">
        <v>3642135</v>
      </c>
      <c r="I91" s="116">
        <v>2110009</v>
      </c>
      <c r="J91" s="116">
        <v>1184971</v>
      </c>
      <c r="K91" s="117">
        <f t="shared" si="4"/>
        <v>7253935</v>
      </c>
      <c r="L91" s="22"/>
      <c r="M91" s="22"/>
      <c r="N91" s="22"/>
    </row>
    <row r="92" spans="1:14" ht="13.2" x14ac:dyDescent="0.25">
      <c r="A92" s="9"/>
      <c r="B92" s="27"/>
      <c r="C92" s="21" t="s">
        <v>22</v>
      </c>
      <c r="D92" s="68">
        <v>13371</v>
      </c>
      <c r="E92" s="68">
        <v>157812</v>
      </c>
      <c r="F92" s="116">
        <v>10708</v>
      </c>
      <c r="G92" s="116">
        <v>117398</v>
      </c>
      <c r="H92" s="116">
        <v>3489794</v>
      </c>
      <c r="I92" s="116">
        <v>2235644</v>
      </c>
      <c r="J92" s="116">
        <v>1207703</v>
      </c>
      <c r="K92" s="117">
        <f t="shared" ref="K92:K96" si="5">SUM(D92:J92)</f>
        <v>7232430</v>
      </c>
      <c r="L92" s="22"/>
      <c r="M92" s="22"/>
      <c r="N92" s="22"/>
    </row>
    <row r="93" spans="1:14" ht="13.95" thickBot="1" x14ac:dyDescent="0.3">
      <c r="A93" s="9"/>
      <c r="B93" s="24"/>
      <c r="C93" s="25" t="s">
        <v>23</v>
      </c>
      <c r="D93" s="123">
        <v>13340</v>
      </c>
      <c r="E93" s="123">
        <v>163898</v>
      </c>
      <c r="F93" s="112">
        <v>9974</v>
      </c>
      <c r="G93" s="112">
        <v>115210</v>
      </c>
      <c r="H93" s="112">
        <v>3284829</v>
      </c>
      <c r="I93" s="112">
        <v>2141980</v>
      </c>
      <c r="J93" s="112">
        <v>1195032</v>
      </c>
      <c r="K93" s="113">
        <f t="shared" si="5"/>
        <v>6924263</v>
      </c>
      <c r="L93" s="22"/>
      <c r="M93" s="22"/>
      <c r="N93" s="22"/>
    </row>
    <row r="94" spans="1:14" ht="13.2" x14ac:dyDescent="0.25">
      <c r="A94" s="9"/>
      <c r="B94" s="17">
        <v>2017</v>
      </c>
      <c r="C94" s="18" t="s">
        <v>12</v>
      </c>
      <c r="D94" s="122">
        <v>13320</v>
      </c>
      <c r="E94" s="122">
        <v>167176</v>
      </c>
      <c r="F94" s="114">
        <v>8763</v>
      </c>
      <c r="G94" s="114">
        <v>97665</v>
      </c>
      <c r="H94" s="114">
        <v>3288080</v>
      </c>
      <c r="I94" s="114">
        <v>2041841</v>
      </c>
      <c r="J94" s="114">
        <v>1191810</v>
      </c>
      <c r="K94" s="115">
        <f t="shared" si="5"/>
        <v>6808655</v>
      </c>
      <c r="L94" s="22"/>
      <c r="M94" s="22"/>
      <c r="N94" s="22"/>
    </row>
    <row r="95" spans="1:14" ht="13.2" x14ac:dyDescent="0.25">
      <c r="A95" s="9"/>
      <c r="B95" s="20"/>
      <c r="C95" s="21" t="s">
        <v>13</v>
      </c>
      <c r="D95" s="68">
        <v>21249</v>
      </c>
      <c r="E95" s="68">
        <v>169234</v>
      </c>
      <c r="F95" s="116">
        <v>6648</v>
      </c>
      <c r="G95" s="116">
        <v>93396</v>
      </c>
      <c r="H95" s="116">
        <v>3181512</v>
      </c>
      <c r="I95" s="116">
        <v>1935320</v>
      </c>
      <c r="J95" s="116">
        <v>1134332</v>
      </c>
      <c r="K95" s="117">
        <f t="shared" si="5"/>
        <v>6541691</v>
      </c>
      <c r="L95" s="22"/>
      <c r="M95" s="22"/>
      <c r="N95" s="22"/>
    </row>
    <row r="96" spans="1:14" ht="13.2" x14ac:dyDescent="0.25">
      <c r="A96" s="9"/>
      <c r="B96" s="20"/>
      <c r="C96" s="21" t="s">
        <v>14</v>
      </c>
      <c r="D96" s="68">
        <v>22023</v>
      </c>
      <c r="E96" s="68">
        <v>175207</v>
      </c>
      <c r="F96" s="116">
        <v>6344</v>
      </c>
      <c r="G96" s="116">
        <v>92760</v>
      </c>
      <c r="H96" s="116">
        <v>2918761</v>
      </c>
      <c r="I96" s="116">
        <v>1861103</v>
      </c>
      <c r="J96" s="116">
        <v>1280535</v>
      </c>
      <c r="K96" s="117">
        <f t="shared" si="5"/>
        <v>6356733</v>
      </c>
      <c r="L96" s="22"/>
      <c r="M96" s="22"/>
      <c r="N96" s="22"/>
    </row>
    <row r="97" spans="1:14" ht="13.2" x14ac:dyDescent="0.25">
      <c r="A97" s="9"/>
      <c r="B97" s="27"/>
      <c r="C97" s="21" t="s">
        <v>15</v>
      </c>
      <c r="D97" s="68">
        <v>21810</v>
      </c>
      <c r="E97" s="68">
        <v>175207</v>
      </c>
      <c r="F97" s="116">
        <v>5980</v>
      </c>
      <c r="G97" s="116">
        <v>89610</v>
      </c>
      <c r="H97" s="116">
        <v>2825662</v>
      </c>
      <c r="I97" s="116">
        <v>1790910</v>
      </c>
      <c r="J97" s="116">
        <v>1213156</v>
      </c>
      <c r="K97" s="117">
        <f t="shared" ref="K97:K108" si="6">SUM(D97:J97)</f>
        <v>6122335</v>
      </c>
      <c r="L97" s="22"/>
      <c r="M97" s="22"/>
      <c r="N97" s="22"/>
    </row>
    <row r="98" spans="1:14" ht="13.2" x14ac:dyDescent="0.25">
      <c r="A98" s="9"/>
      <c r="B98" s="20"/>
      <c r="C98" s="21" t="s">
        <v>16</v>
      </c>
      <c r="D98" s="68">
        <v>21841</v>
      </c>
      <c r="E98" s="68">
        <v>175207</v>
      </c>
      <c r="F98" s="116">
        <v>5570</v>
      </c>
      <c r="G98" s="116">
        <v>86454</v>
      </c>
      <c r="H98" s="116">
        <v>2791517</v>
      </c>
      <c r="I98" s="116">
        <v>1731300</v>
      </c>
      <c r="J98" s="116">
        <v>1223531</v>
      </c>
      <c r="K98" s="117">
        <f t="shared" si="6"/>
        <v>6035420</v>
      </c>
      <c r="L98" s="22"/>
      <c r="M98" s="22"/>
      <c r="N98" s="22"/>
    </row>
    <row r="99" spans="1:14" ht="13.2" x14ac:dyDescent="0.25">
      <c r="A99" s="9"/>
      <c r="B99" s="20"/>
      <c r="C99" s="21" t="s">
        <v>17</v>
      </c>
      <c r="D99" s="68">
        <v>22189</v>
      </c>
      <c r="E99" s="68">
        <v>185106</v>
      </c>
      <c r="F99" s="116">
        <v>5192</v>
      </c>
      <c r="G99" s="116">
        <v>85235</v>
      </c>
      <c r="H99" s="116">
        <v>2686259</v>
      </c>
      <c r="I99" s="116">
        <v>1597555</v>
      </c>
      <c r="J99" s="116">
        <v>1156719</v>
      </c>
      <c r="K99" s="117">
        <f t="shared" si="6"/>
        <v>5738255</v>
      </c>
      <c r="L99" s="22"/>
      <c r="M99" s="22"/>
      <c r="N99" s="22"/>
    </row>
    <row r="100" spans="1:14" ht="13.2" x14ac:dyDescent="0.25">
      <c r="A100" s="9"/>
      <c r="B100" s="27"/>
      <c r="C100" s="21" t="s">
        <v>18</v>
      </c>
      <c r="D100" s="68">
        <v>23118</v>
      </c>
      <c r="E100" s="68">
        <v>187616</v>
      </c>
      <c r="F100" s="116">
        <v>4900</v>
      </c>
      <c r="G100" s="116">
        <v>84488</v>
      </c>
      <c r="H100" s="116">
        <v>2674269</v>
      </c>
      <c r="I100" s="116">
        <v>1522111</v>
      </c>
      <c r="J100" s="116">
        <v>1128281</v>
      </c>
      <c r="K100" s="117">
        <f t="shared" si="6"/>
        <v>5624783</v>
      </c>
      <c r="L100" s="22"/>
      <c r="M100" s="22"/>
      <c r="N100" s="22"/>
    </row>
    <row r="101" spans="1:14" ht="13.2" x14ac:dyDescent="0.25">
      <c r="A101" s="9"/>
      <c r="B101" s="20"/>
      <c r="C101" s="21" t="s">
        <v>19</v>
      </c>
      <c r="D101" s="68">
        <v>24555</v>
      </c>
      <c r="E101" s="68">
        <v>192650</v>
      </c>
      <c r="F101" s="116">
        <v>4568</v>
      </c>
      <c r="G101" s="116">
        <v>75849</v>
      </c>
      <c r="H101" s="116">
        <v>2670293</v>
      </c>
      <c r="I101" s="116">
        <v>1686409</v>
      </c>
      <c r="J101" s="116">
        <v>1044186</v>
      </c>
      <c r="K101" s="117">
        <f t="shared" si="6"/>
        <v>5698510</v>
      </c>
      <c r="L101" s="22"/>
      <c r="M101" s="22"/>
      <c r="N101" s="22"/>
    </row>
    <row r="102" spans="1:14" ht="13.2" x14ac:dyDescent="0.25">
      <c r="A102" s="9"/>
      <c r="B102" s="20"/>
      <c r="C102" s="21" t="s">
        <v>20</v>
      </c>
      <c r="D102" s="68">
        <v>23251</v>
      </c>
      <c r="E102" s="68">
        <v>194453</v>
      </c>
      <c r="F102" s="116">
        <v>5612</v>
      </c>
      <c r="G102" s="116">
        <v>73396</v>
      </c>
      <c r="H102" s="116">
        <v>2751052</v>
      </c>
      <c r="I102" s="116">
        <v>1650260</v>
      </c>
      <c r="J102" s="116">
        <v>1093506</v>
      </c>
      <c r="K102" s="117">
        <f t="shared" si="6"/>
        <v>5791530</v>
      </c>
      <c r="L102" s="22"/>
      <c r="M102" s="22"/>
      <c r="N102" s="22"/>
    </row>
    <row r="103" spans="1:14" ht="13.2" x14ac:dyDescent="0.25">
      <c r="A103" s="9"/>
      <c r="B103" s="27"/>
      <c r="C103" s="21" t="s">
        <v>21</v>
      </c>
      <c r="D103" s="68">
        <v>26933</v>
      </c>
      <c r="E103" s="68">
        <v>185730</v>
      </c>
      <c r="F103" s="116">
        <v>5294</v>
      </c>
      <c r="G103" s="116">
        <v>71503</v>
      </c>
      <c r="H103" s="116">
        <v>2658708</v>
      </c>
      <c r="I103" s="116">
        <v>1450681</v>
      </c>
      <c r="J103" s="116">
        <v>1151366</v>
      </c>
      <c r="K103" s="117">
        <f t="shared" si="6"/>
        <v>5550215</v>
      </c>
      <c r="L103" s="22"/>
      <c r="M103" s="22"/>
      <c r="N103" s="22"/>
    </row>
    <row r="104" spans="1:14" ht="13.2" x14ac:dyDescent="0.25">
      <c r="A104" s="9"/>
      <c r="B104" s="20"/>
      <c r="C104" s="21" t="s">
        <v>22</v>
      </c>
      <c r="D104" s="68">
        <v>27490</v>
      </c>
      <c r="E104" s="68">
        <v>190412</v>
      </c>
      <c r="F104" s="116">
        <v>4869</v>
      </c>
      <c r="G104" s="116">
        <v>71079</v>
      </c>
      <c r="H104" s="116">
        <v>2822056</v>
      </c>
      <c r="I104" s="116">
        <v>1441113</v>
      </c>
      <c r="J104" s="116">
        <v>1171970</v>
      </c>
      <c r="K104" s="117">
        <f t="shared" si="6"/>
        <v>5728989</v>
      </c>
      <c r="L104" s="22"/>
      <c r="M104" s="22"/>
      <c r="N104" s="22"/>
    </row>
    <row r="105" spans="1:14" ht="13.95" thickBot="1" x14ac:dyDescent="0.3">
      <c r="A105" s="9"/>
      <c r="B105" s="24"/>
      <c r="C105" s="25" t="s">
        <v>23</v>
      </c>
      <c r="D105" s="123">
        <v>63575</v>
      </c>
      <c r="E105" s="123">
        <v>194121</v>
      </c>
      <c r="F105" s="112">
        <v>4519</v>
      </c>
      <c r="G105" s="112">
        <v>77973</v>
      </c>
      <c r="H105" s="112">
        <v>2561240</v>
      </c>
      <c r="I105" s="112">
        <v>1506729</v>
      </c>
      <c r="J105" s="112">
        <v>1146518</v>
      </c>
      <c r="K105" s="113">
        <f t="shared" si="6"/>
        <v>5554675</v>
      </c>
      <c r="L105" s="22"/>
      <c r="M105" s="22"/>
      <c r="N105" s="22"/>
    </row>
    <row r="106" spans="1:14" ht="12.75" x14ac:dyDescent="0.2">
      <c r="A106" s="9"/>
      <c r="B106" s="17">
        <v>2018</v>
      </c>
      <c r="C106" s="18" t="s">
        <v>12</v>
      </c>
      <c r="D106" s="122">
        <v>39332</v>
      </c>
      <c r="E106" s="122">
        <v>182946</v>
      </c>
      <c r="F106" s="114">
        <v>4219</v>
      </c>
      <c r="G106" s="114">
        <v>76899</v>
      </c>
      <c r="H106" s="114">
        <v>2637290</v>
      </c>
      <c r="I106" s="114">
        <v>1217154</v>
      </c>
      <c r="J106" s="114">
        <v>1137916</v>
      </c>
      <c r="K106" s="115">
        <f t="shared" si="6"/>
        <v>5295756</v>
      </c>
      <c r="L106" s="22"/>
      <c r="M106" s="22"/>
      <c r="N106" s="22"/>
    </row>
    <row r="107" spans="1:14" ht="12.75" x14ac:dyDescent="0.2">
      <c r="A107" s="9"/>
      <c r="B107" s="20"/>
      <c r="C107" s="21" t="s">
        <v>13</v>
      </c>
      <c r="D107" s="68">
        <v>40074</v>
      </c>
      <c r="E107" s="68">
        <v>186317</v>
      </c>
      <c r="F107" s="116">
        <v>3892</v>
      </c>
      <c r="G107" s="116">
        <v>68333</v>
      </c>
      <c r="H107" s="116">
        <v>2208355</v>
      </c>
      <c r="I107" s="116">
        <v>1270763</v>
      </c>
      <c r="J107" s="116">
        <v>1135467</v>
      </c>
      <c r="K107" s="117">
        <f t="shared" si="6"/>
        <v>4913201</v>
      </c>
      <c r="L107" s="22"/>
      <c r="M107" s="22"/>
      <c r="N107" s="22"/>
    </row>
    <row r="108" spans="1:14" ht="13.5" thickBot="1" x14ac:dyDescent="0.25">
      <c r="A108" s="9"/>
      <c r="B108" s="24"/>
      <c r="C108" s="25" t="s">
        <v>14</v>
      </c>
      <c r="D108" s="123">
        <v>40493</v>
      </c>
      <c r="E108" s="123">
        <v>190856</v>
      </c>
      <c r="F108" s="112">
        <v>3563</v>
      </c>
      <c r="G108" s="112">
        <v>67423</v>
      </c>
      <c r="H108" s="112">
        <v>2196964</v>
      </c>
      <c r="I108" s="112">
        <v>1251660</v>
      </c>
      <c r="J108" s="112">
        <v>1145847</v>
      </c>
      <c r="K108" s="113">
        <f t="shared" si="6"/>
        <v>4896806</v>
      </c>
      <c r="L108" s="22"/>
      <c r="M108" s="22"/>
      <c r="N108" s="22"/>
    </row>
    <row r="109" spans="1:14" ht="13.95" thickBot="1" x14ac:dyDescent="0.3">
      <c r="A109" s="9"/>
      <c r="B109" s="28"/>
      <c r="C109" s="54"/>
      <c r="D109" s="54"/>
      <c r="E109" s="54"/>
      <c r="F109" s="34"/>
      <c r="G109" s="34"/>
      <c r="H109" s="34"/>
      <c r="I109" s="34"/>
      <c r="J109" s="34"/>
      <c r="K109" s="57"/>
      <c r="L109" s="22"/>
      <c r="M109" s="22"/>
      <c r="N109" s="22"/>
    </row>
    <row r="110" spans="1:14" ht="13.95" thickBot="1" x14ac:dyDescent="0.3">
      <c r="A110" s="9"/>
      <c r="B110" s="56" t="s">
        <v>85</v>
      </c>
      <c r="C110" s="156"/>
      <c r="D110" s="66">
        <f t="shared" ref="D110:K110" si="7">+D108/D105-1</f>
        <v>-0.36306724341329144</v>
      </c>
      <c r="E110" s="66">
        <f t="shared" si="7"/>
        <v>-1.6819406452676433E-2</v>
      </c>
      <c r="F110" s="66">
        <f t="shared" si="7"/>
        <v>-0.21155122814782035</v>
      </c>
      <c r="G110" s="66">
        <f t="shared" si="7"/>
        <v>-0.13530324599540866</v>
      </c>
      <c r="H110" s="66">
        <f t="shared" si="7"/>
        <v>-0.14222642157704857</v>
      </c>
      <c r="I110" s="66">
        <f t="shared" si="7"/>
        <v>-0.16928658040032418</v>
      </c>
      <c r="J110" s="66">
        <f t="shared" si="7"/>
        <v>-5.8525029698619502E-4</v>
      </c>
      <c r="K110" s="67">
        <f t="shared" si="7"/>
        <v>-0.11843519197792851</v>
      </c>
      <c r="L110" s="22"/>
      <c r="M110" s="22"/>
      <c r="N110" s="22"/>
    </row>
    <row r="111" spans="1:14" ht="13.95" thickBot="1" x14ac:dyDescent="0.3">
      <c r="A111" s="9"/>
      <c r="B111" s="56" t="s">
        <v>86</v>
      </c>
      <c r="C111" s="156"/>
      <c r="D111" s="66">
        <f t="shared" ref="D111:K111" si="8">+D108/D96-1</f>
        <v>0.83866866457794131</v>
      </c>
      <c r="E111" s="66">
        <f t="shared" si="8"/>
        <v>8.9317207645813301E-2</v>
      </c>
      <c r="F111" s="66">
        <f t="shared" si="8"/>
        <v>-0.43836696090794447</v>
      </c>
      <c r="G111" s="66">
        <f t="shared" si="8"/>
        <v>-0.273145752479517</v>
      </c>
      <c r="H111" s="66">
        <f t="shared" si="8"/>
        <v>-0.24729568471005337</v>
      </c>
      <c r="I111" s="66">
        <f t="shared" si="8"/>
        <v>-0.32746333760141166</v>
      </c>
      <c r="J111" s="66">
        <f t="shared" si="8"/>
        <v>-0.10518103761318509</v>
      </c>
      <c r="K111" s="67">
        <f t="shared" si="8"/>
        <v>-0.22966624522376511</v>
      </c>
      <c r="L111" s="22"/>
      <c r="M111" s="22"/>
      <c r="N111" s="22"/>
    </row>
    <row r="112" spans="1:14" ht="13.95" thickBot="1" x14ac:dyDescent="0.3">
      <c r="A112" s="9"/>
      <c r="B112" s="58" t="s">
        <v>88</v>
      </c>
      <c r="C112" s="157"/>
      <c r="D112" s="66">
        <f>+D108/$K$108</f>
        <v>8.2692677635176886E-3</v>
      </c>
      <c r="E112" s="66">
        <f t="shared" ref="E112:K112" si="9">+E108/$K$108</f>
        <v>3.8975609815867729E-2</v>
      </c>
      <c r="F112" s="66">
        <f t="shared" si="9"/>
        <v>7.27617144726583E-4</v>
      </c>
      <c r="G112" s="66">
        <f t="shared" si="9"/>
        <v>1.3768770909037442E-2</v>
      </c>
      <c r="H112" s="66">
        <f t="shared" si="9"/>
        <v>0.44865244814681243</v>
      </c>
      <c r="I112" s="66">
        <f t="shared" si="9"/>
        <v>0.25560743063948216</v>
      </c>
      <c r="J112" s="66">
        <f t="shared" si="9"/>
        <v>0.23399885558055597</v>
      </c>
      <c r="K112" s="67">
        <f t="shared" si="9"/>
        <v>1</v>
      </c>
      <c r="L112" s="22"/>
      <c r="M112" s="22"/>
      <c r="N112" s="22"/>
    </row>
    <row r="113" spans="1:14" ht="13.2" x14ac:dyDescent="0.25">
      <c r="A113" s="9"/>
      <c r="B113" s="28"/>
      <c r="C113" s="54"/>
      <c r="D113" s="54"/>
      <c r="E113" s="54"/>
      <c r="F113" s="34"/>
      <c r="G113" s="34"/>
      <c r="H113" s="34"/>
      <c r="I113" s="34"/>
      <c r="J113" s="34"/>
      <c r="K113" s="57"/>
      <c r="L113" s="22"/>
      <c r="M113" s="22"/>
      <c r="N113" s="22"/>
    </row>
    <row r="114" spans="1:14" ht="14.4" x14ac:dyDescent="0.3">
      <c r="A114" s="9"/>
      <c r="B114" s="8" t="s">
        <v>1</v>
      </c>
      <c r="C114" s="9"/>
      <c r="D114" s="9"/>
      <c r="E114" s="9"/>
      <c r="F114" s="36"/>
      <c r="G114" s="36"/>
      <c r="H114" s="36"/>
      <c r="I114" s="36"/>
      <c r="J114" s="36"/>
      <c r="K114" s="9"/>
      <c r="L114" s="22"/>
      <c r="M114" s="9"/>
      <c r="N114" s="22"/>
    </row>
    <row r="115" spans="1:14" ht="14.4" x14ac:dyDescent="0.3">
      <c r="A115" s="9"/>
      <c r="B115" s="9"/>
      <c r="C115" s="9"/>
      <c r="D115" s="9"/>
      <c r="E115" s="9"/>
      <c r="F115" s="36"/>
      <c r="G115" s="36"/>
      <c r="H115" s="36"/>
      <c r="I115" s="36"/>
      <c r="J115" s="36"/>
      <c r="K115" s="9"/>
      <c r="L115" s="9"/>
      <c r="M115" s="9"/>
      <c r="N115" s="22"/>
    </row>
    <row r="116" spans="1:14" ht="13.2" x14ac:dyDescent="0.25">
      <c r="A116" s="1"/>
      <c r="B116" s="28"/>
      <c r="C116" s="28"/>
      <c r="D116" s="28"/>
      <c r="E116" s="28"/>
      <c r="F116" s="33"/>
      <c r="G116" s="33"/>
      <c r="H116" s="33"/>
      <c r="I116" s="33"/>
      <c r="J116" s="33"/>
      <c r="K116" s="33"/>
      <c r="L116" s="28"/>
      <c r="M116" s="28"/>
      <c r="N116" s="32"/>
    </row>
    <row r="117" spans="1:14" ht="13.2" x14ac:dyDescent="0.25">
      <c r="A117" s="1"/>
      <c r="B117" s="28"/>
      <c r="C117" s="28"/>
      <c r="D117" s="28"/>
      <c r="E117" s="28"/>
      <c r="F117" s="33"/>
      <c r="G117" s="33"/>
      <c r="H117" s="33"/>
      <c r="I117" s="33"/>
      <c r="J117" s="33"/>
      <c r="K117" s="33"/>
      <c r="L117" s="28"/>
      <c r="M117" s="28"/>
      <c r="N117" s="32"/>
    </row>
    <row r="118" spans="1:14" ht="13.2" x14ac:dyDescent="0.25">
      <c r="A118" s="1"/>
      <c r="B118" s="28"/>
      <c r="C118" s="28"/>
      <c r="D118" s="28"/>
      <c r="E118" s="28"/>
      <c r="F118" s="33"/>
      <c r="G118" s="33"/>
      <c r="H118" s="33"/>
      <c r="I118" s="33"/>
      <c r="J118" s="33"/>
      <c r="K118" s="33"/>
      <c r="L118" s="28"/>
      <c r="M118" s="28"/>
      <c r="N118" s="32"/>
    </row>
    <row r="119" spans="1:14" ht="13.2" x14ac:dyDescent="0.25">
      <c r="A119" s="1"/>
      <c r="B119" s="28"/>
      <c r="C119" s="28"/>
      <c r="D119" s="28"/>
      <c r="E119" s="28"/>
      <c r="F119" s="33"/>
      <c r="G119" s="33"/>
      <c r="H119" s="33"/>
      <c r="I119" s="33"/>
      <c r="J119" s="33"/>
      <c r="K119" s="33"/>
      <c r="L119" s="28"/>
      <c r="M119" s="28"/>
      <c r="N119" s="32"/>
    </row>
    <row r="120" spans="1:14" ht="13.2" x14ac:dyDescent="0.25">
      <c r="A120" s="1"/>
      <c r="B120" s="28"/>
      <c r="C120" s="28"/>
      <c r="D120" s="28"/>
      <c r="E120" s="28"/>
      <c r="F120" s="33"/>
      <c r="G120" s="33"/>
      <c r="H120" s="33"/>
      <c r="I120" s="33"/>
      <c r="J120" s="33"/>
      <c r="K120" s="33"/>
      <c r="L120" s="28"/>
      <c r="M120" s="28"/>
      <c r="N120" s="32"/>
    </row>
    <row r="121" spans="1:14" ht="13.2" x14ac:dyDescent="0.25">
      <c r="A121" s="1"/>
      <c r="B121" s="28"/>
      <c r="C121" s="28"/>
      <c r="D121" s="28"/>
      <c r="E121" s="28"/>
      <c r="F121" s="33"/>
      <c r="G121" s="33"/>
      <c r="H121" s="33"/>
      <c r="I121" s="33"/>
      <c r="J121" s="33"/>
      <c r="K121" s="33"/>
      <c r="L121" s="28"/>
      <c r="M121" s="28"/>
      <c r="N121" s="32"/>
    </row>
    <row r="122" spans="1:14" ht="13.2" x14ac:dyDescent="0.25">
      <c r="A122" s="1"/>
      <c r="B122" s="28"/>
      <c r="C122" s="28"/>
      <c r="D122" s="28"/>
      <c r="E122" s="28"/>
      <c r="F122" s="33"/>
      <c r="G122" s="33"/>
      <c r="H122" s="33"/>
      <c r="I122" s="33"/>
      <c r="J122" s="33"/>
      <c r="K122" s="33"/>
      <c r="L122" s="28"/>
      <c r="M122" s="28"/>
      <c r="N122" s="32"/>
    </row>
    <row r="123" spans="1:14" ht="13.2" x14ac:dyDescent="0.25">
      <c r="A123" s="1"/>
      <c r="B123" s="28"/>
      <c r="C123" s="28"/>
      <c r="D123" s="28"/>
      <c r="E123" s="28"/>
      <c r="F123" s="33"/>
      <c r="G123" s="33"/>
      <c r="H123" s="33"/>
      <c r="I123" s="33"/>
      <c r="J123" s="33"/>
      <c r="K123" s="33"/>
      <c r="L123" s="28"/>
      <c r="M123" s="28"/>
      <c r="N123" s="32"/>
    </row>
    <row r="124" spans="1:14" ht="13.2" x14ac:dyDescent="0.25">
      <c r="A124" s="1"/>
      <c r="B124" s="28"/>
      <c r="C124" s="28"/>
      <c r="D124" s="28"/>
      <c r="E124" s="28"/>
      <c r="F124" s="33"/>
      <c r="G124" s="33"/>
      <c r="H124" s="33"/>
      <c r="I124" s="33"/>
      <c r="J124" s="33"/>
      <c r="K124" s="33"/>
      <c r="L124" s="28"/>
      <c r="M124" s="28"/>
      <c r="N124" s="32"/>
    </row>
    <row r="125" spans="1:14" ht="13.2" x14ac:dyDescent="0.25">
      <c r="A125" s="1"/>
      <c r="B125" s="28"/>
      <c r="C125" s="28"/>
      <c r="D125" s="28"/>
      <c r="E125" s="28"/>
      <c r="F125" s="33"/>
      <c r="G125" s="33"/>
      <c r="H125" s="33"/>
      <c r="I125" s="33"/>
      <c r="J125" s="33"/>
      <c r="K125" s="33"/>
      <c r="L125" s="28"/>
      <c r="M125" s="28"/>
      <c r="N125" s="32"/>
    </row>
    <row r="126" spans="1:14" ht="13.2" x14ac:dyDescent="0.25">
      <c r="A126" s="1"/>
      <c r="B126" s="28"/>
      <c r="C126" s="28"/>
      <c r="D126" s="28"/>
      <c r="E126" s="28"/>
      <c r="F126" s="33"/>
      <c r="G126" s="33"/>
      <c r="H126" s="33"/>
      <c r="I126" s="33"/>
      <c r="J126" s="33"/>
      <c r="K126" s="33"/>
      <c r="L126" s="28"/>
      <c r="M126" s="28"/>
      <c r="N126" s="32"/>
    </row>
    <row r="127" spans="1:14" ht="13.2" x14ac:dyDescent="0.25">
      <c r="A127" s="1"/>
      <c r="B127" s="28"/>
      <c r="C127" s="28"/>
      <c r="D127" s="28"/>
      <c r="E127" s="28"/>
      <c r="F127" s="33"/>
      <c r="G127" s="33"/>
      <c r="H127" s="33"/>
      <c r="I127" s="33"/>
      <c r="J127" s="33"/>
      <c r="K127" s="33"/>
      <c r="L127" s="28"/>
      <c r="M127" s="28"/>
      <c r="N127" s="32"/>
    </row>
    <row r="128" spans="1:14" ht="13.2" x14ac:dyDescent="0.25">
      <c r="A128" s="1"/>
      <c r="B128" s="28"/>
      <c r="C128" s="28"/>
      <c r="D128" s="28"/>
      <c r="E128" s="28"/>
      <c r="F128" s="33"/>
      <c r="G128" s="33"/>
      <c r="H128" s="33"/>
      <c r="I128" s="33"/>
      <c r="J128" s="33"/>
      <c r="K128" s="33"/>
      <c r="L128" s="28"/>
      <c r="M128" s="28"/>
      <c r="N128" s="32"/>
    </row>
    <row r="129" spans="1:14" ht="12.75" x14ac:dyDescent="0.2">
      <c r="A129" s="1"/>
      <c r="B129" s="28"/>
      <c r="C129" s="28"/>
      <c r="D129" s="28"/>
      <c r="E129" s="28"/>
      <c r="F129" s="33"/>
      <c r="G129" s="33"/>
      <c r="H129" s="33"/>
      <c r="I129" s="33"/>
      <c r="J129" s="33"/>
      <c r="K129" s="33"/>
      <c r="L129" s="28"/>
      <c r="M129" s="28"/>
      <c r="N129" s="32"/>
    </row>
    <row r="130" spans="1:14" ht="12.75" x14ac:dyDescent="0.2">
      <c r="A130" s="1"/>
      <c r="B130" s="28"/>
      <c r="C130" s="28"/>
      <c r="D130" s="28"/>
      <c r="E130" s="28"/>
      <c r="F130" s="33"/>
      <c r="G130" s="33"/>
      <c r="H130" s="33"/>
      <c r="I130" s="33"/>
      <c r="J130" s="33"/>
      <c r="K130" s="33"/>
      <c r="L130" s="28"/>
      <c r="M130" s="28"/>
      <c r="N130" s="32"/>
    </row>
    <row r="131" spans="1:14" ht="12.75" x14ac:dyDescent="0.2">
      <c r="A131" s="1"/>
      <c r="B131" s="28"/>
      <c r="C131" s="28"/>
      <c r="D131" s="28"/>
      <c r="E131" s="28"/>
      <c r="F131" s="33"/>
      <c r="G131" s="33"/>
      <c r="H131" s="33"/>
      <c r="I131" s="33"/>
      <c r="J131" s="33"/>
      <c r="K131" s="33"/>
      <c r="L131" s="28"/>
      <c r="M131" s="28"/>
      <c r="N131" s="32"/>
    </row>
    <row r="132" spans="1:14" ht="12.75" x14ac:dyDescent="0.2">
      <c r="A132" s="1"/>
      <c r="B132" s="28"/>
      <c r="C132" s="28"/>
      <c r="D132" s="28"/>
      <c r="E132" s="28"/>
      <c r="F132" s="33"/>
      <c r="G132" s="33"/>
      <c r="H132" s="33"/>
      <c r="I132" s="33"/>
      <c r="J132" s="33"/>
      <c r="K132" s="33"/>
      <c r="L132" s="28"/>
      <c r="M132" s="28"/>
      <c r="N132" s="32"/>
    </row>
    <row r="133" spans="1:14" ht="12.75" x14ac:dyDescent="0.2">
      <c r="A133" s="1"/>
      <c r="B133" s="28"/>
      <c r="C133" s="28"/>
      <c r="D133" s="28"/>
      <c r="E133" s="28"/>
      <c r="F133" s="33"/>
      <c r="G133" s="33"/>
      <c r="H133" s="33"/>
      <c r="I133" s="33"/>
      <c r="J133" s="33"/>
      <c r="K133" s="33"/>
      <c r="L133" s="28"/>
      <c r="M133" s="28"/>
      <c r="N133" s="32"/>
    </row>
    <row r="134" spans="1:14" ht="12.75" x14ac:dyDescent="0.2">
      <c r="A134" s="1"/>
      <c r="B134" s="28"/>
      <c r="C134" s="28"/>
      <c r="D134" s="28"/>
      <c r="E134" s="28"/>
      <c r="F134" s="33"/>
      <c r="G134" s="33"/>
      <c r="H134" s="33"/>
      <c r="I134" s="33"/>
      <c r="J134" s="33"/>
      <c r="K134" s="33"/>
      <c r="L134" s="28"/>
      <c r="M134" s="28"/>
      <c r="N134" s="32"/>
    </row>
    <row r="135" spans="1:14" ht="12.75" x14ac:dyDescent="0.2">
      <c r="A135" s="1"/>
      <c r="B135" s="28"/>
      <c r="C135" s="28"/>
      <c r="D135" s="28"/>
      <c r="E135" s="28"/>
      <c r="F135" s="33"/>
      <c r="G135" s="33"/>
      <c r="H135" s="33"/>
      <c r="I135" s="33"/>
      <c r="J135" s="33"/>
      <c r="K135" s="33"/>
      <c r="L135" s="28"/>
      <c r="M135" s="28"/>
      <c r="N135" s="32"/>
    </row>
    <row r="136" spans="1:14" ht="12.75" x14ac:dyDescent="0.2">
      <c r="A136" s="1"/>
      <c r="B136" s="28"/>
      <c r="C136" s="28"/>
      <c r="D136" s="28"/>
      <c r="E136" s="28"/>
      <c r="F136" s="33"/>
      <c r="G136" s="33"/>
      <c r="H136" s="33"/>
      <c r="I136" s="33"/>
      <c r="J136" s="33"/>
      <c r="K136" s="33"/>
      <c r="L136" s="28"/>
      <c r="M136" s="28"/>
      <c r="N136" s="32"/>
    </row>
    <row r="137" spans="1:14" ht="12.75" x14ac:dyDescent="0.2">
      <c r="A137" s="1"/>
      <c r="B137" s="28"/>
      <c r="C137" s="28"/>
      <c r="D137" s="28"/>
      <c r="E137" s="28"/>
      <c r="F137" s="33"/>
      <c r="G137" s="33"/>
      <c r="H137" s="33"/>
      <c r="I137" s="33"/>
      <c r="J137" s="33"/>
      <c r="K137" s="33"/>
      <c r="L137" s="28"/>
      <c r="M137" s="28"/>
      <c r="N137" s="32"/>
    </row>
    <row r="138" spans="1:14" ht="12.75" x14ac:dyDescent="0.2">
      <c r="A138" s="1"/>
      <c r="B138" s="28"/>
      <c r="C138" s="28"/>
      <c r="D138" s="28"/>
      <c r="E138" s="28"/>
      <c r="F138" s="33"/>
      <c r="G138" s="33"/>
      <c r="H138" s="33"/>
      <c r="I138" s="33"/>
      <c r="J138" s="33"/>
      <c r="K138" s="33"/>
      <c r="L138" s="28"/>
      <c r="M138" s="28"/>
      <c r="N138" s="32"/>
    </row>
    <row r="139" spans="1:14" ht="13.2" hidden="1" x14ac:dyDescent="0.25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14" ht="13.2" hidden="1" x14ac:dyDescent="0.25"/>
    <row r="141" spans="1:14" ht="13.2" hidden="1" x14ac:dyDescent="0.25"/>
    <row r="142" spans="1:14" ht="13.2" hidden="1" x14ac:dyDescent="0.25"/>
    <row r="143" spans="1:14" ht="13.2" hidden="1" x14ac:dyDescent="0.25"/>
    <row r="144" spans="1:1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</sheetData>
  <hyperlinks>
    <hyperlink ref="B114" location="ÍNDICE!A1" display="&lt;&lt; VOLVER"/>
    <hyperlink ref="B7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4" max="1048575" man="1"/>
  </colBreaks>
  <ignoredErrors>
    <ignoredError sqref="D112:K112" evalErro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showGridLines="0" topLeftCell="A55" zoomScaleNormal="100" zoomScaleSheetLayoutView="100" workbookViewId="0">
      <selection activeCell="F57" sqref="F57:I59"/>
    </sheetView>
  </sheetViews>
  <sheetFormatPr baseColWidth="10" defaultColWidth="0" defaultRowHeight="0" customHeight="1" zeroHeight="1" x14ac:dyDescent="0.25"/>
  <cols>
    <col min="1" max="1" width="20.6640625" style="2" customWidth="1"/>
    <col min="2" max="2" width="15.109375" style="2" customWidth="1"/>
    <col min="3" max="3" width="12.5546875" style="2" customWidth="1"/>
    <col min="4" max="11" width="17.5546875" style="2" customWidth="1"/>
    <col min="12" max="255" width="17.5546875" style="2" hidden="1" customWidth="1"/>
    <col min="256" max="256" width="20.6640625" style="2" hidden="1" customWidth="1"/>
    <col min="257" max="16384" width="11.33203125" style="2" hidden="1"/>
  </cols>
  <sheetData>
    <row r="1" spans="1:1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/>
      <c r="B2" s="3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3.8" x14ac:dyDescent="0.25">
      <c r="A3" s="1"/>
      <c r="B3" s="3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5">
      <c r="A4" s="4"/>
      <c r="B4" s="5"/>
      <c r="C4" s="4"/>
      <c r="D4" s="6"/>
      <c r="E4" s="6"/>
      <c r="F4" s="6"/>
      <c r="G4" s="6"/>
      <c r="H4" s="6"/>
      <c r="I4" s="6"/>
      <c r="J4" s="6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x14ac:dyDescent="0.25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</row>
    <row r="7" spans="1:14" ht="13.95" thickBot="1" x14ac:dyDescent="0.3">
      <c r="A7" s="9"/>
      <c r="B7" s="8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22"/>
      <c r="N7" s="22"/>
    </row>
    <row r="8" spans="1:14" ht="24.6" thickBot="1" x14ac:dyDescent="0.3">
      <c r="A8" s="9"/>
      <c r="B8" s="12" t="s">
        <v>4</v>
      </c>
      <c r="C8" s="12" t="s">
        <v>5</v>
      </c>
      <c r="D8" s="14" t="s">
        <v>57</v>
      </c>
      <c r="E8" s="14" t="s">
        <v>30</v>
      </c>
      <c r="F8" s="14" t="s">
        <v>31</v>
      </c>
      <c r="G8" s="14" t="s">
        <v>32</v>
      </c>
      <c r="H8" s="14" t="s">
        <v>58</v>
      </c>
      <c r="I8" s="70" t="s">
        <v>59</v>
      </c>
      <c r="J8" s="16" t="s">
        <v>50</v>
      </c>
      <c r="K8" s="22"/>
      <c r="L8" s="22"/>
      <c r="M8" s="22"/>
    </row>
    <row r="9" spans="1:14" ht="13.2" x14ac:dyDescent="0.25">
      <c r="A9" s="9"/>
      <c r="B9" s="17">
        <v>2014</v>
      </c>
      <c r="C9" s="18" t="s">
        <v>12</v>
      </c>
      <c r="D9" s="93"/>
      <c r="E9" s="93"/>
      <c r="F9" s="93"/>
      <c r="G9" s="93"/>
      <c r="H9" s="93"/>
      <c r="I9" s="93">
        <v>6485</v>
      </c>
      <c r="J9" s="94">
        <f t="shared" ref="J9:J17" si="0">SUM(D9:I9)</f>
        <v>6485</v>
      </c>
      <c r="K9" s="22"/>
      <c r="L9" s="22"/>
      <c r="M9" s="22"/>
    </row>
    <row r="10" spans="1:14" ht="13.2" x14ac:dyDescent="0.25">
      <c r="A10" s="9"/>
      <c r="B10" s="20"/>
      <c r="C10" s="21" t="s">
        <v>13</v>
      </c>
      <c r="D10" s="95"/>
      <c r="E10" s="95"/>
      <c r="F10" s="95"/>
      <c r="G10" s="95"/>
      <c r="H10" s="95"/>
      <c r="I10" s="95">
        <v>8170</v>
      </c>
      <c r="J10" s="96">
        <f t="shared" si="0"/>
        <v>8170</v>
      </c>
      <c r="K10" s="22"/>
      <c r="L10" s="22"/>
      <c r="M10" s="22"/>
    </row>
    <row r="11" spans="1:14" ht="13.2" x14ac:dyDescent="0.25">
      <c r="A11" s="9"/>
      <c r="B11" s="20"/>
      <c r="C11" s="21" t="s">
        <v>14</v>
      </c>
      <c r="D11" s="95"/>
      <c r="E11" s="95"/>
      <c r="F11" s="95"/>
      <c r="G11" s="95"/>
      <c r="H11" s="95"/>
      <c r="I11" s="95">
        <v>9829</v>
      </c>
      <c r="J11" s="96">
        <f t="shared" si="0"/>
        <v>9829</v>
      </c>
      <c r="K11" s="22"/>
      <c r="L11" s="22"/>
      <c r="M11" s="22"/>
    </row>
    <row r="12" spans="1:14" ht="13.2" x14ac:dyDescent="0.25">
      <c r="A12" s="9"/>
      <c r="B12" s="27"/>
      <c r="C12" s="21" t="s">
        <v>15</v>
      </c>
      <c r="D12" s="95">
        <v>26</v>
      </c>
      <c r="E12" s="95">
        <v>2</v>
      </c>
      <c r="F12" s="95">
        <v>1</v>
      </c>
      <c r="G12" s="95">
        <v>590</v>
      </c>
      <c r="H12" s="95"/>
      <c r="I12" s="95">
        <v>28917</v>
      </c>
      <c r="J12" s="96">
        <f t="shared" si="0"/>
        <v>29536</v>
      </c>
      <c r="K12" s="22"/>
      <c r="L12" s="22"/>
      <c r="M12" s="22"/>
    </row>
    <row r="13" spans="1:14" ht="13.2" x14ac:dyDescent="0.25">
      <c r="A13" s="9"/>
      <c r="B13" s="20"/>
      <c r="C13" s="21" t="s">
        <v>16</v>
      </c>
      <c r="D13" s="95">
        <v>5</v>
      </c>
      <c r="E13" s="95">
        <v>2</v>
      </c>
      <c r="F13" s="95">
        <v>4</v>
      </c>
      <c r="G13" s="95">
        <v>307</v>
      </c>
      <c r="H13" s="95"/>
      <c r="I13" s="95">
        <v>14089</v>
      </c>
      <c r="J13" s="96">
        <f t="shared" si="0"/>
        <v>14407</v>
      </c>
      <c r="K13" s="22"/>
      <c r="L13" s="22"/>
      <c r="M13" s="22"/>
    </row>
    <row r="14" spans="1:14" ht="13.2" x14ac:dyDescent="0.25">
      <c r="A14" s="9"/>
      <c r="B14" s="20"/>
      <c r="C14" s="21" t="s">
        <v>17</v>
      </c>
      <c r="D14" s="95">
        <v>5</v>
      </c>
      <c r="E14" s="95">
        <v>2</v>
      </c>
      <c r="F14" s="95">
        <v>87034</v>
      </c>
      <c r="G14" s="95">
        <v>313</v>
      </c>
      <c r="H14" s="95">
        <v>5949</v>
      </c>
      <c r="I14" s="95">
        <v>91079</v>
      </c>
      <c r="J14" s="96">
        <f t="shared" si="0"/>
        <v>184382</v>
      </c>
      <c r="K14" s="22"/>
      <c r="L14" s="22"/>
      <c r="M14" s="22"/>
    </row>
    <row r="15" spans="1:14" ht="13.2" x14ac:dyDescent="0.25">
      <c r="A15" s="9"/>
      <c r="B15" s="27"/>
      <c r="C15" s="21" t="s">
        <v>18</v>
      </c>
      <c r="D15" s="95">
        <v>9</v>
      </c>
      <c r="E15" s="95">
        <v>16</v>
      </c>
      <c r="F15" s="95">
        <v>103885</v>
      </c>
      <c r="G15" s="95">
        <v>8104</v>
      </c>
      <c r="H15" s="95">
        <v>6820</v>
      </c>
      <c r="I15" s="95">
        <v>101609</v>
      </c>
      <c r="J15" s="96">
        <f t="shared" si="0"/>
        <v>220443</v>
      </c>
      <c r="K15" s="22"/>
      <c r="L15" s="22"/>
      <c r="M15" s="22"/>
    </row>
    <row r="16" spans="1:14" ht="13.2" x14ac:dyDescent="0.25">
      <c r="A16" s="9"/>
      <c r="B16" s="20"/>
      <c r="C16" s="21" t="s">
        <v>19</v>
      </c>
      <c r="D16" s="95">
        <v>19</v>
      </c>
      <c r="E16" s="95">
        <v>23</v>
      </c>
      <c r="F16" s="95">
        <v>123274</v>
      </c>
      <c r="G16" s="95">
        <v>10393</v>
      </c>
      <c r="H16" s="95">
        <v>8167</v>
      </c>
      <c r="I16" s="95">
        <v>128290</v>
      </c>
      <c r="J16" s="96">
        <f t="shared" si="0"/>
        <v>270166</v>
      </c>
      <c r="K16" s="22"/>
      <c r="L16" s="22"/>
      <c r="M16" s="22"/>
    </row>
    <row r="17" spans="1:13" ht="13.2" x14ac:dyDescent="0.25">
      <c r="A17" s="9"/>
      <c r="B17" s="20"/>
      <c r="C17" s="21" t="s">
        <v>20</v>
      </c>
      <c r="D17" s="95">
        <v>23</v>
      </c>
      <c r="E17" s="95">
        <v>38</v>
      </c>
      <c r="F17" s="95">
        <v>142075</v>
      </c>
      <c r="G17" s="95">
        <v>14459</v>
      </c>
      <c r="H17" s="95">
        <v>9391</v>
      </c>
      <c r="I17" s="95">
        <v>179410</v>
      </c>
      <c r="J17" s="96">
        <f t="shared" si="0"/>
        <v>345396</v>
      </c>
      <c r="K17" s="22"/>
      <c r="L17" s="22"/>
      <c r="M17" s="22"/>
    </row>
    <row r="18" spans="1:13" ht="13.2" x14ac:dyDescent="0.25">
      <c r="A18" s="9"/>
      <c r="B18" s="27"/>
      <c r="C18" s="21" t="s">
        <v>21</v>
      </c>
      <c r="D18" s="95">
        <v>14</v>
      </c>
      <c r="E18" s="95">
        <v>61</v>
      </c>
      <c r="F18" s="95">
        <v>9765</v>
      </c>
      <c r="G18" s="95">
        <v>14045</v>
      </c>
      <c r="H18" s="95">
        <v>1097</v>
      </c>
      <c r="I18" s="95">
        <v>376667</v>
      </c>
      <c r="J18" s="96">
        <f t="shared" ref="J18:J23" si="1">SUM(D18:I18)</f>
        <v>401649</v>
      </c>
      <c r="K18" s="22"/>
      <c r="L18" s="22"/>
      <c r="M18" s="22"/>
    </row>
    <row r="19" spans="1:13" ht="13.2" x14ac:dyDescent="0.25">
      <c r="A19" s="9"/>
      <c r="B19" s="20"/>
      <c r="C19" s="21" t="s">
        <v>22</v>
      </c>
      <c r="D19" s="95">
        <v>8</v>
      </c>
      <c r="E19" s="95">
        <v>3</v>
      </c>
      <c r="F19" s="95">
        <v>11695</v>
      </c>
      <c r="G19" s="95">
        <v>28437</v>
      </c>
      <c r="H19" s="95">
        <v>1146</v>
      </c>
      <c r="I19" s="95">
        <v>459446</v>
      </c>
      <c r="J19" s="96">
        <f t="shared" si="1"/>
        <v>500735</v>
      </c>
      <c r="K19" s="22"/>
      <c r="L19" s="22"/>
      <c r="M19" s="22"/>
    </row>
    <row r="20" spans="1:13" ht="13.95" thickBot="1" x14ac:dyDescent="0.3">
      <c r="A20" s="9"/>
      <c r="B20" s="24"/>
      <c r="C20" s="25" t="s">
        <v>23</v>
      </c>
      <c r="D20" s="91">
        <v>9</v>
      </c>
      <c r="E20" s="91">
        <v>4</v>
      </c>
      <c r="F20" s="91">
        <v>15839</v>
      </c>
      <c r="G20" s="91">
        <v>28502</v>
      </c>
      <c r="H20" s="91">
        <v>1162</v>
      </c>
      <c r="I20" s="91">
        <v>499894</v>
      </c>
      <c r="J20" s="92">
        <f t="shared" si="1"/>
        <v>545410</v>
      </c>
      <c r="K20" s="22"/>
      <c r="L20" s="22"/>
      <c r="M20" s="22"/>
    </row>
    <row r="21" spans="1:13" ht="13.2" x14ac:dyDescent="0.25">
      <c r="A21" s="9"/>
      <c r="B21" s="17">
        <v>2015</v>
      </c>
      <c r="C21" s="18" t="s">
        <v>12</v>
      </c>
      <c r="D21" s="93"/>
      <c r="E21" s="93"/>
      <c r="F21" s="93">
        <v>19784</v>
      </c>
      <c r="G21" s="93"/>
      <c r="H21" s="93">
        <v>1168</v>
      </c>
      <c r="I21" s="93">
        <v>610360</v>
      </c>
      <c r="J21" s="94">
        <f t="shared" si="1"/>
        <v>631312</v>
      </c>
      <c r="K21" s="22"/>
      <c r="L21" s="22"/>
      <c r="M21" s="22"/>
    </row>
    <row r="22" spans="1:13" ht="13.2" x14ac:dyDescent="0.25">
      <c r="A22" s="9"/>
      <c r="B22" s="20"/>
      <c r="C22" s="21" t="s">
        <v>13</v>
      </c>
      <c r="D22" s="95"/>
      <c r="E22" s="95"/>
      <c r="F22" s="95">
        <v>24601</v>
      </c>
      <c r="G22" s="95"/>
      <c r="H22" s="95">
        <v>1180</v>
      </c>
      <c r="I22" s="95">
        <v>667655</v>
      </c>
      <c r="J22" s="96">
        <f t="shared" si="1"/>
        <v>693436</v>
      </c>
      <c r="K22" s="22"/>
      <c r="L22" s="22"/>
      <c r="M22" s="22"/>
    </row>
    <row r="23" spans="1:13" ht="13.2" x14ac:dyDescent="0.25">
      <c r="A23" s="9"/>
      <c r="B23" s="20"/>
      <c r="C23" s="21" t="s">
        <v>14</v>
      </c>
      <c r="D23" s="95"/>
      <c r="E23" s="95"/>
      <c r="F23" s="95">
        <v>29976</v>
      </c>
      <c r="G23" s="95"/>
      <c r="H23" s="95">
        <v>1192</v>
      </c>
      <c r="I23" s="95">
        <v>856884</v>
      </c>
      <c r="J23" s="96">
        <f t="shared" si="1"/>
        <v>888052</v>
      </c>
      <c r="K23" s="22"/>
      <c r="L23" s="22"/>
      <c r="M23" s="22"/>
    </row>
    <row r="24" spans="1:13" ht="13.2" x14ac:dyDescent="0.25">
      <c r="A24" s="9"/>
      <c r="B24" s="27"/>
      <c r="C24" s="21" t="s">
        <v>15</v>
      </c>
      <c r="D24" s="95"/>
      <c r="E24" s="95"/>
      <c r="F24" s="95">
        <v>53257</v>
      </c>
      <c r="G24" s="95"/>
      <c r="H24" s="95">
        <v>1214</v>
      </c>
      <c r="I24" s="95">
        <v>903823</v>
      </c>
      <c r="J24" s="96">
        <f t="shared" ref="J24:J35" si="2">SUM(D24:I24)</f>
        <v>958294</v>
      </c>
      <c r="K24" s="22"/>
      <c r="L24" s="22"/>
      <c r="M24" s="22"/>
    </row>
    <row r="25" spans="1:13" ht="13.2" x14ac:dyDescent="0.25">
      <c r="A25" s="9"/>
      <c r="B25" s="20"/>
      <c r="C25" s="21" t="s">
        <v>16</v>
      </c>
      <c r="D25" s="95"/>
      <c r="E25" s="95"/>
      <c r="F25" s="95">
        <v>54723</v>
      </c>
      <c r="G25" s="95"/>
      <c r="H25" s="95">
        <v>1247</v>
      </c>
      <c r="I25" s="95">
        <v>970897</v>
      </c>
      <c r="J25" s="96">
        <f t="shared" si="2"/>
        <v>1026867</v>
      </c>
      <c r="K25" s="22"/>
      <c r="L25" s="22"/>
      <c r="M25" s="22"/>
    </row>
    <row r="26" spans="1:13" ht="13.2" x14ac:dyDescent="0.25">
      <c r="A26" s="9"/>
      <c r="B26" s="20"/>
      <c r="C26" s="21" t="s">
        <v>17</v>
      </c>
      <c r="D26" s="95"/>
      <c r="E26" s="95"/>
      <c r="F26" s="95">
        <v>61545</v>
      </c>
      <c r="G26" s="95"/>
      <c r="H26" s="95">
        <v>270</v>
      </c>
      <c r="I26" s="95">
        <v>1040924</v>
      </c>
      <c r="J26" s="96">
        <f t="shared" si="2"/>
        <v>1102739</v>
      </c>
      <c r="K26" s="22"/>
      <c r="L26" s="22"/>
      <c r="M26" s="22"/>
    </row>
    <row r="27" spans="1:13" ht="13.2" x14ac:dyDescent="0.25">
      <c r="A27" s="9"/>
      <c r="B27" s="27"/>
      <c r="C27" s="21" t="s">
        <v>18</v>
      </c>
      <c r="D27" s="95"/>
      <c r="E27" s="95"/>
      <c r="F27" s="95">
        <v>65748</v>
      </c>
      <c r="G27" s="95"/>
      <c r="H27" s="95">
        <v>247</v>
      </c>
      <c r="I27" s="95">
        <v>1115597</v>
      </c>
      <c r="J27" s="96">
        <f t="shared" si="2"/>
        <v>1181592</v>
      </c>
      <c r="K27" s="22"/>
      <c r="L27" s="22"/>
      <c r="M27" s="22"/>
    </row>
    <row r="28" spans="1:13" ht="13.2" x14ac:dyDescent="0.25">
      <c r="A28" s="9"/>
      <c r="B28" s="20"/>
      <c r="C28" s="21" t="s">
        <v>19</v>
      </c>
      <c r="D28" s="95"/>
      <c r="E28" s="95"/>
      <c r="F28" s="95">
        <v>54676</v>
      </c>
      <c r="G28" s="95">
        <v>6</v>
      </c>
      <c r="H28" s="95">
        <v>997</v>
      </c>
      <c r="I28" s="95">
        <v>1262309</v>
      </c>
      <c r="J28" s="96">
        <f t="shared" si="2"/>
        <v>1317988</v>
      </c>
      <c r="K28" s="22"/>
      <c r="L28" s="22"/>
      <c r="M28" s="22"/>
    </row>
    <row r="29" spans="1:13" ht="13.2" x14ac:dyDescent="0.25">
      <c r="A29" s="9"/>
      <c r="B29" s="20"/>
      <c r="C29" s="21" t="s">
        <v>20</v>
      </c>
      <c r="D29" s="95"/>
      <c r="E29" s="95"/>
      <c r="F29" s="95">
        <v>63282</v>
      </c>
      <c r="G29" s="95">
        <v>7</v>
      </c>
      <c r="H29" s="95">
        <v>1154</v>
      </c>
      <c r="I29" s="95">
        <v>1421837</v>
      </c>
      <c r="J29" s="96">
        <f t="shared" si="2"/>
        <v>1486280</v>
      </c>
      <c r="K29" s="22"/>
      <c r="L29" s="22"/>
      <c r="M29" s="22"/>
    </row>
    <row r="30" spans="1:13" ht="13.2" x14ac:dyDescent="0.25">
      <c r="A30" s="9"/>
      <c r="B30" s="27"/>
      <c r="C30" s="21" t="s">
        <v>21</v>
      </c>
      <c r="D30" s="95"/>
      <c r="E30" s="95"/>
      <c r="F30" s="95">
        <v>47178</v>
      </c>
      <c r="G30" s="95">
        <v>6</v>
      </c>
      <c r="H30" s="95">
        <v>1007</v>
      </c>
      <c r="I30" s="95">
        <v>1758975</v>
      </c>
      <c r="J30" s="96">
        <f t="shared" si="2"/>
        <v>1807166</v>
      </c>
      <c r="K30" s="22"/>
      <c r="L30" s="22"/>
      <c r="M30" s="22"/>
    </row>
    <row r="31" spans="1:13" ht="13.2" x14ac:dyDescent="0.25">
      <c r="A31" s="9"/>
      <c r="B31" s="20"/>
      <c r="C31" s="21" t="s">
        <v>22</v>
      </c>
      <c r="D31" s="95">
        <v>891</v>
      </c>
      <c r="E31" s="95"/>
      <c r="F31" s="95">
        <v>47068</v>
      </c>
      <c r="G31" s="95">
        <v>8</v>
      </c>
      <c r="H31" s="95">
        <v>1005</v>
      </c>
      <c r="I31" s="95">
        <v>1989074</v>
      </c>
      <c r="J31" s="96">
        <f t="shared" si="2"/>
        <v>2038046</v>
      </c>
      <c r="K31" s="22"/>
      <c r="L31" s="22"/>
      <c r="M31" s="22"/>
    </row>
    <row r="32" spans="1:13" ht="13.95" thickBot="1" x14ac:dyDescent="0.3">
      <c r="A32" s="9"/>
      <c r="B32" s="24"/>
      <c r="C32" s="25" t="s">
        <v>23</v>
      </c>
      <c r="D32" s="91">
        <v>1083</v>
      </c>
      <c r="E32" s="91"/>
      <c r="F32" s="91">
        <v>202983</v>
      </c>
      <c r="G32" s="91">
        <v>1</v>
      </c>
      <c r="H32" s="91">
        <v>1238</v>
      </c>
      <c r="I32" s="91">
        <v>2192274</v>
      </c>
      <c r="J32" s="92">
        <f t="shared" si="2"/>
        <v>2397579</v>
      </c>
      <c r="K32" s="22"/>
      <c r="L32" s="22"/>
      <c r="M32" s="22"/>
    </row>
    <row r="33" spans="1:13" ht="13.2" x14ac:dyDescent="0.25">
      <c r="A33" s="9"/>
      <c r="B33" s="17">
        <v>2016</v>
      </c>
      <c r="C33" s="18" t="s">
        <v>12</v>
      </c>
      <c r="D33" s="93">
        <v>1357</v>
      </c>
      <c r="E33" s="93"/>
      <c r="F33" s="93">
        <v>123937</v>
      </c>
      <c r="G33" s="93">
        <v>1</v>
      </c>
      <c r="H33" s="93">
        <v>1322</v>
      </c>
      <c r="I33" s="93">
        <v>2493430</v>
      </c>
      <c r="J33" s="94">
        <f t="shared" si="2"/>
        <v>2620047</v>
      </c>
      <c r="K33" s="22"/>
      <c r="L33" s="22"/>
      <c r="M33" s="22"/>
    </row>
    <row r="34" spans="1:13" ht="13.2" x14ac:dyDescent="0.25">
      <c r="A34" s="9"/>
      <c r="B34" s="20"/>
      <c r="C34" s="21" t="s">
        <v>13</v>
      </c>
      <c r="D34" s="95">
        <v>1357</v>
      </c>
      <c r="E34" s="95"/>
      <c r="F34" s="95">
        <v>141666</v>
      </c>
      <c r="G34" s="95">
        <v>9</v>
      </c>
      <c r="H34" s="95">
        <v>1291</v>
      </c>
      <c r="I34" s="95">
        <v>2695056</v>
      </c>
      <c r="J34" s="96">
        <f t="shared" si="2"/>
        <v>2839379</v>
      </c>
      <c r="K34" s="22"/>
      <c r="L34" s="22"/>
      <c r="M34" s="22"/>
    </row>
    <row r="35" spans="1:13" ht="13.2" x14ac:dyDescent="0.25">
      <c r="A35" s="9"/>
      <c r="B35" s="20"/>
      <c r="C35" s="21" t="s">
        <v>14</v>
      </c>
      <c r="D35" s="95">
        <v>1356</v>
      </c>
      <c r="E35" s="95"/>
      <c r="F35" s="95">
        <v>158220</v>
      </c>
      <c r="G35" s="95">
        <v>11</v>
      </c>
      <c r="H35" s="95">
        <v>1370</v>
      </c>
      <c r="I35" s="95">
        <v>2891643</v>
      </c>
      <c r="J35" s="96">
        <f t="shared" si="2"/>
        <v>3052600</v>
      </c>
      <c r="K35" s="22"/>
      <c r="L35" s="22"/>
      <c r="M35" s="22"/>
    </row>
    <row r="36" spans="1:13" ht="13.2" x14ac:dyDescent="0.25">
      <c r="A36" s="9"/>
      <c r="B36" s="27"/>
      <c r="C36" s="21" t="s">
        <v>15</v>
      </c>
      <c r="D36" s="95">
        <v>1440</v>
      </c>
      <c r="E36" s="95"/>
      <c r="F36" s="95">
        <v>276675</v>
      </c>
      <c r="G36" s="95">
        <v>11</v>
      </c>
      <c r="H36" s="95">
        <v>1688</v>
      </c>
      <c r="I36" s="95">
        <v>3126952</v>
      </c>
      <c r="J36" s="96">
        <f t="shared" ref="J36:J42" si="3">SUM(D36:I36)</f>
        <v>3406766</v>
      </c>
      <c r="K36" s="22"/>
      <c r="L36" s="22"/>
      <c r="M36" s="22"/>
    </row>
    <row r="37" spans="1:13" ht="13.2" x14ac:dyDescent="0.25">
      <c r="A37" s="9"/>
      <c r="B37" s="20"/>
      <c r="C37" s="21" t="s">
        <v>16</v>
      </c>
      <c r="D37" s="95">
        <v>1590</v>
      </c>
      <c r="E37" s="95"/>
      <c r="F37" s="95">
        <v>332096</v>
      </c>
      <c r="G37" s="95">
        <v>8</v>
      </c>
      <c r="H37" s="95">
        <v>1899</v>
      </c>
      <c r="I37" s="95">
        <v>3352014</v>
      </c>
      <c r="J37" s="96">
        <f t="shared" si="3"/>
        <v>3687607</v>
      </c>
      <c r="K37" s="22"/>
      <c r="L37" s="22"/>
      <c r="M37" s="22"/>
    </row>
    <row r="38" spans="1:13" ht="13.2" x14ac:dyDescent="0.25">
      <c r="A38" s="9"/>
      <c r="B38" s="20"/>
      <c r="C38" s="21" t="s">
        <v>17</v>
      </c>
      <c r="D38" s="95">
        <v>1713</v>
      </c>
      <c r="E38" s="95"/>
      <c r="F38" s="95">
        <v>383381</v>
      </c>
      <c r="G38" s="95">
        <v>93232</v>
      </c>
      <c r="H38" s="95">
        <v>1999</v>
      </c>
      <c r="I38" s="95">
        <v>3553454</v>
      </c>
      <c r="J38" s="96">
        <f t="shared" si="3"/>
        <v>4033779</v>
      </c>
      <c r="K38" s="22"/>
      <c r="L38" s="22"/>
      <c r="M38" s="22"/>
    </row>
    <row r="39" spans="1:13" ht="13.2" x14ac:dyDescent="0.25">
      <c r="A39" s="9"/>
      <c r="B39" s="20"/>
      <c r="C39" s="21" t="s">
        <v>18</v>
      </c>
      <c r="D39" s="95">
        <v>1852</v>
      </c>
      <c r="E39" s="95"/>
      <c r="F39" s="95">
        <v>453334</v>
      </c>
      <c r="G39" s="95">
        <v>98269</v>
      </c>
      <c r="H39" s="95">
        <v>8394</v>
      </c>
      <c r="I39" s="95">
        <v>3792829</v>
      </c>
      <c r="J39" s="96">
        <f t="shared" si="3"/>
        <v>4354678</v>
      </c>
      <c r="K39" s="22"/>
      <c r="L39" s="22"/>
      <c r="M39" s="22"/>
    </row>
    <row r="40" spans="1:13" ht="13.2" x14ac:dyDescent="0.25">
      <c r="A40" s="9"/>
      <c r="B40" s="20"/>
      <c r="C40" s="21" t="s">
        <v>19</v>
      </c>
      <c r="D40" s="95">
        <v>1987</v>
      </c>
      <c r="E40" s="95"/>
      <c r="F40" s="95">
        <v>543177</v>
      </c>
      <c r="G40" s="95">
        <v>106911</v>
      </c>
      <c r="H40" s="95">
        <v>9794</v>
      </c>
      <c r="I40" s="95">
        <v>4063047</v>
      </c>
      <c r="J40" s="96">
        <f t="shared" si="3"/>
        <v>4724916</v>
      </c>
      <c r="K40" s="22"/>
      <c r="L40" s="22"/>
      <c r="M40" s="22"/>
    </row>
    <row r="41" spans="1:13" ht="13.2" x14ac:dyDescent="0.25">
      <c r="A41" s="9"/>
      <c r="B41" s="27"/>
      <c r="C41" s="21" t="s">
        <v>20</v>
      </c>
      <c r="D41" s="95">
        <v>2002</v>
      </c>
      <c r="E41" s="95"/>
      <c r="F41" s="95">
        <v>607489</v>
      </c>
      <c r="G41" s="95">
        <v>106244</v>
      </c>
      <c r="H41" s="95">
        <v>16302</v>
      </c>
      <c r="I41" s="95">
        <v>4262659</v>
      </c>
      <c r="J41" s="96">
        <f t="shared" si="3"/>
        <v>4994696</v>
      </c>
      <c r="K41" s="22"/>
      <c r="L41" s="22"/>
      <c r="M41" s="22"/>
    </row>
    <row r="42" spans="1:13" ht="13.2" x14ac:dyDescent="0.25">
      <c r="A42" s="9"/>
      <c r="B42" s="20"/>
      <c r="C42" s="21" t="s">
        <v>21</v>
      </c>
      <c r="D42" s="95">
        <v>2122</v>
      </c>
      <c r="E42" s="95"/>
      <c r="F42" s="95">
        <v>669692</v>
      </c>
      <c r="G42" s="95">
        <v>124272</v>
      </c>
      <c r="H42" s="95">
        <v>12662</v>
      </c>
      <c r="I42" s="95">
        <v>4448547</v>
      </c>
      <c r="J42" s="96">
        <f t="shared" si="3"/>
        <v>5257295</v>
      </c>
      <c r="K42" s="22"/>
      <c r="L42" s="22"/>
      <c r="M42" s="22"/>
    </row>
    <row r="43" spans="1:13" ht="13.2" x14ac:dyDescent="0.25">
      <c r="A43" s="9"/>
      <c r="B43" s="27"/>
      <c r="C43" s="21" t="s">
        <v>22</v>
      </c>
      <c r="D43" s="95">
        <v>2170</v>
      </c>
      <c r="E43" s="95"/>
      <c r="F43" s="95">
        <v>727354</v>
      </c>
      <c r="G43" s="95">
        <v>151247</v>
      </c>
      <c r="H43" s="95">
        <v>7080</v>
      </c>
      <c r="I43" s="95">
        <v>4751799</v>
      </c>
      <c r="J43" s="96">
        <f t="shared" ref="J43:J47" si="4">SUM(D43:I43)</f>
        <v>5639650</v>
      </c>
      <c r="K43" s="22"/>
      <c r="L43" s="22"/>
      <c r="M43" s="22"/>
    </row>
    <row r="44" spans="1:13" ht="13.95" thickBot="1" x14ac:dyDescent="0.3">
      <c r="A44" s="9"/>
      <c r="B44" s="24"/>
      <c r="C44" s="25" t="s">
        <v>23</v>
      </c>
      <c r="D44" s="91">
        <v>2173</v>
      </c>
      <c r="E44" s="91"/>
      <c r="F44" s="91">
        <v>890092</v>
      </c>
      <c r="G44" s="91">
        <v>347665</v>
      </c>
      <c r="H44" s="91">
        <v>7561</v>
      </c>
      <c r="I44" s="91">
        <v>5043385</v>
      </c>
      <c r="J44" s="92">
        <f t="shared" si="4"/>
        <v>6290876</v>
      </c>
      <c r="K44" s="22"/>
      <c r="L44" s="22"/>
      <c r="M44" s="22"/>
    </row>
    <row r="45" spans="1:13" ht="13.2" x14ac:dyDescent="0.25">
      <c r="A45" s="9"/>
      <c r="B45" s="17">
        <v>2017</v>
      </c>
      <c r="C45" s="18" t="s">
        <v>12</v>
      </c>
      <c r="D45" s="93">
        <v>2109</v>
      </c>
      <c r="E45" s="93"/>
      <c r="F45" s="93">
        <v>883778</v>
      </c>
      <c r="G45" s="93">
        <v>376456</v>
      </c>
      <c r="H45" s="93">
        <v>7659</v>
      </c>
      <c r="I45" s="93">
        <v>5234057</v>
      </c>
      <c r="J45" s="94">
        <f t="shared" si="4"/>
        <v>6504059</v>
      </c>
      <c r="K45" s="22"/>
      <c r="L45" s="22"/>
      <c r="M45" s="22"/>
    </row>
    <row r="46" spans="1:13" ht="13.2" x14ac:dyDescent="0.25">
      <c r="A46" s="9"/>
      <c r="B46" s="20"/>
      <c r="C46" s="21" t="s">
        <v>13</v>
      </c>
      <c r="D46" s="95">
        <v>2414</v>
      </c>
      <c r="E46" s="95"/>
      <c r="F46" s="95">
        <v>1055011</v>
      </c>
      <c r="G46" s="95">
        <v>425504</v>
      </c>
      <c r="H46" s="95">
        <v>7884</v>
      </c>
      <c r="I46" s="95">
        <v>5427812</v>
      </c>
      <c r="J46" s="96">
        <f t="shared" si="4"/>
        <v>6918625</v>
      </c>
      <c r="K46" s="22"/>
      <c r="L46" s="22"/>
      <c r="M46" s="22"/>
    </row>
    <row r="47" spans="1:13" ht="13.2" x14ac:dyDescent="0.25">
      <c r="A47" s="9"/>
      <c r="B47" s="20"/>
      <c r="C47" s="21" t="s">
        <v>14</v>
      </c>
      <c r="D47" s="95">
        <v>2604</v>
      </c>
      <c r="E47" s="95"/>
      <c r="F47" s="95">
        <v>1130944</v>
      </c>
      <c r="G47" s="95">
        <v>513304</v>
      </c>
      <c r="H47" s="95">
        <v>8285</v>
      </c>
      <c r="I47" s="95">
        <v>5727696</v>
      </c>
      <c r="J47" s="96">
        <f t="shared" si="4"/>
        <v>7382833</v>
      </c>
      <c r="K47" s="22"/>
      <c r="L47" s="22"/>
      <c r="M47" s="22"/>
    </row>
    <row r="48" spans="1:13" ht="13.2" x14ac:dyDescent="0.25">
      <c r="A48" s="9"/>
      <c r="B48" s="27"/>
      <c r="C48" s="21" t="s">
        <v>15</v>
      </c>
      <c r="D48" s="95">
        <v>548718</v>
      </c>
      <c r="E48" s="95"/>
      <c r="F48" s="95">
        <v>1240908</v>
      </c>
      <c r="G48" s="95">
        <v>548712</v>
      </c>
      <c r="H48" s="95">
        <v>8542</v>
      </c>
      <c r="I48" s="95">
        <v>5332139</v>
      </c>
      <c r="J48" s="96">
        <f t="shared" ref="J48:J59" si="5">SUM(D48:I48)</f>
        <v>7679019</v>
      </c>
      <c r="K48" s="22"/>
      <c r="L48" s="22"/>
      <c r="M48" s="22"/>
    </row>
    <row r="49" spans="1:13" ht="13.2" x14ac:dyDescent="0.25">
      <c r="A49" s="9"/>
      <c r="B49" s="20"/>
      <c r="C49" s="21" t="s">
        <v>16</v>
      </c>
      <c r="D49" s="95">
        <v>2625</v>
      </c>
      <c r="E49" s="95"/>
      <c r="F49" s="95">
        <v>1251923</v>
      </c>
      <c r="G49" s="95">
        <v>568329</v>
      </c>
      <c r="H49" s="95">
        <v>8793</v>
      </c>
      <c r="I49" s="95">
        <v>6101957</v>
      </c>
      <c r="J49" s="96">
        <f t="shared" si="5"/>
        <v>7933627</v>
      </c>
      <c r="K49" s="22"/>
      <c r="L49" s="22"/>
      <c r="M49" s="22"/>
    </row>
    <row r="50" spans="1:13" ht="13.2" x14ac:dyDescent="0.25">
      <c r="A50" s="9"/>
      <c r="B50" s="20"/>
      <c r="C50" s="21" t="s">
        <v>17</v>
      </c>
      <c r="D50" s="95">
        <v>2772</v>
      </c>
      <c r="E50" s="95"/>
      <c r="F50" s="95">
        <v>1509512</v>
      </c>
      <c r="G50" s="95">
        <v>585160</v>
      </c>
      <c r="H50" s="95">
        <v>9198</v>
      </c>
      <c r="I50" s="95">
        <v>6222184</v>
      </c>
      <c r="J50" s="96">
        <f t="shared" si="5"/>
        <v>8328826</v>
      </c>
      <c r="K50" s="22"/>
      <c r="L50" s="22"/>
      <c r="M50" s="22"/>
    </row>
    <row r="51" spans="1:13" ht="13.2" x14ac:dyDescent="0.25">
      <c r="A51" s="9"/>
      <c r="B51" s="27"/>
      <c r="C51" s="21" t="s">
        <v>18</v>
      </c>
      <c r="D51" s="95">
        <v>3260</v>
      </c>
      <c r="E51" s="95"/>
      <c r="F51" s="95">
        <v>1664193</v>
      </c>
      <c r="G51" s="95">
        <v>664771</v>
      </c>
      <c r="H51" s="95">
        <v>9693</v>
      </c>
      <c r="I51" s="95">
        <v>6411437</v>
      </c>
      <c r="J51" s="96">
        <f t="shared" si="5"/>
        <v>8753354</v>
      </c>
      <c r="K51" s="22"/>
      <c r="L51" s="22"/>
      <c r="M51" s="22"/>
    </row>
    <row r="52" spans="1:13" ht="13.2" x14ac:dyDescent="0.25">
      <c r="A52" s="9"/>
      <c r="B52" s="20"/>
      <c r="C52" s="21" t="s">
        <v>19</v>
      </c>
      <c r="D52" s="95">
        <v>3292</v>
      </c>
      <c r="E52" s="95"/>
      <c r="F52" s="95">
        <v>1997999</v>
      </c>
      <c r="G52" s="95">
        <v>545279</v>
      </c>
      <c r="H52" s="95">
        <v>10097</v>
      </c>
      <c r="I52" s="95">
        <v>6511294</v>
      </c>
      <c r="J52" s="96">
        <f t="shared" si="5"/>
        <v>9067961</v>
      </c>
      <c r="K52" s="22"/>
      <c r="L52" s="22"/>
      <c r="M52" s="22"/>
    </row>
    <row r="53" spans="1:13" ht="13.2" x14ac:dyDescent="0.25">
      <c r="A53" s="9"/>
      <c r="B53" s="20"/>
      <c r="C53" s="21" t="s">
        <v>20</v>
      </c>
      <c r="D53" s="95">
        <v>1476</v>
      </c>
      <c r="E53" s="95"/>
      <c r="F53" s="95">
        <v>1820472</v>
      </c>
      <c r="G53" s="95">
        <v>590033</v>
      </c>
      <c r="H53" s="95">
        <v>9995</v>
      </c>
      <c r="I53" s="95">
        <v>6672623</v>
      </c>
      <c r="J53" s="96">
        <f t="shared" si="5"/>
        <v>9094599</v>
      </c>
      <c r="K53" s="22"/>
      <c r="L53" s="22"/>
      <c r="M53" s="22"/>
    </row>
    <row r="54" spans="1:13" ht="13.2" x14ac:dyDescent="0.25">
      <c r="A54" s="9"/>
      <c r="B54" s="27"/>
      <c r="C54" s="21" t="s">
        <v>21</v>
      </c>
      <c r="D54" s="95">
        <v>1538</v>
      </c>
      <c r="E54" s="95"/>
      <c r="F54" s="95">
        <v>1943749</v>
      </c>
      <c r="G54" s="95">
        <v>641354</v>
      </c>
      <c r="H54" s="95">
        <v>10316</v>
      </c>
      <c r="I54" s="95">
        <v>7225271</v>
      </c>
      <c r="J54" s="96">
        <f t="shared" si="5"/>
        <v>9822228</v>
      </c>
      <c r="K54" s="22"/>
      <c r="L54" s="22"/>
      <c r="M54" s="22"/>
    </row>
    <row r="55" spans="1:13" ht="13.2" x14ac:dyDescent="0.25">
      <c r="A55" s="9"/>
      <c r="B55" s="20"/>
      <c r="C55" s="21" t="s">
        <v>22</v>
      </c>
      <c r="D55" s="95">
        <v>1237</v>
      </c>
      <c r="E55" s="95"/>
      <c r="F55" s="95">
        <v>1865945</v>
      </c>
      <c r="G55" s="95">
        <v>664637</v>
      </c>
      <c r="H55" s="95">
        <v>11059</v>
      </c>
      <c r="I55" s="95">
        <v>7553102</v>
      </c>
      <c r="J55" s="96">
        <f t="shared" si="5"/>
        <v>10095980</v>
      </c>
      <c r="K55" s="22"/>
      <c r="L55" s="22"/>
      <c r="M55" s="22"/>
    </row>
    <row r="56" spans="1:13" ht="13.95" thickBot="1" x14ac:dyDescent="0.3">
      <c r="A56" s="9"/>
      <c r="B56" s="24"/>
      <c r="C56" s="25" t="s">
        <v>23</v>
      </c>
      <c r="D56" s="91">
        <v>1169</v>
      </c>
      <c r="E56" s="91"/>
      <c r="F56" s="91">
        <v>2013470</v>
      </c>
      <c r="G56" s="91">
        <v>740693</v>
      </c>
      <c r="H56" s="91">
        <v>10845</v>
      </c>
      <c r="I56" s="91">
        <v>8002136</v>
      </c>
      <c r="J56" s="92">
        <f t="shared" si="5"/>
        <v>10768313</v>
      </c>
      <c r="K56" s="22"/>
      <c r="L56" s="22"/>
      <c r="M56" s="22"/>
    </row>
    <row r="57" spans="1:13" ht="12.75" x14ac:dyDescent="0.2">
      <c r="A57" s="9"/>
      <c r="B57" s="17">
        <v>2018</v>
      </c>
      <c r="C57" s="18" t="s">
        <v>12</v>
      </c>
      <c r="D57" s="93">
        <v>1299</v>
      </c>
      <c r="E57" s="93"/>
      <c r="F57" s="93">
        <v>1956620</v>
      </c>
      <c r="G57" s="93">
        <v>749461</v>
      </c>
      <c r="H57" s="93">
        <v>11395</v>
      </c>
      <c r="I57" s="93">
        <v>8208230</v>
      </c>
      <c r="J57" s="94">
        <f t="shared" si="5"/>
        <v>10927005</v>
      </c>
      <c r="K57" s="22"/>
      <c r="L57" s="22"/>
      <c r="M57" s="22"/>
    </row>
    <row r="58" spans="1:13" ht="12.75" x14ac:dyDescent="0.2">
      <c r="A58" s="9"/>
      <c r="B58" s="20"/>
      <c r="C58" s="21" t="s">
        <v>13</v>
      </c>
      <c r="D58" s="95">
        <v>1321</v>
      </c>
      <c r="E58" s="95"/>
      <c r="F58" s="95">
        <v>2015597</v>
      </c>
      <c r="G58" s="95">
        <v>884440</v>
      </c>
      <c r="H58" s="95">
        <v>12483</v>
      </c>
      <c r="I58" s="95">
        <v>8740708</v>
      </c>
      <c r="J58" s="96">
        <f t="shared" si="5"/>
        <v>11654549</v>
      </c>
      <c r="K58" s="22"/>
      <c r="L58" s="22"/>
      <c r="M58" s="22"/>
    </row>
    <row r="59" spans="1:13" ht="13.5" thickBot="1" x14ac:dyDescent="0.25">
      <c r="A59" s="9"/>
      <c r="B59" s="24"/>
      <c r="C59" s="25" t="s">
        <v>14</v>
      </c>
      <c r="D59" s="91">
        <v>1341</v>
      </c>
      <c r="E59" s="91"/>
      <c r="F59" s="91">
        <v>2040616</v>
      </c>
      <c r="G59" s="91">
        <v>923974</v>
      </c>
      <c r="H59" s="91">
        <v>11717</v>
      </c>
      <c r="I59" s="91">
        <v>8984183</v>
      </c>
      <c r="J59" s="92">
        <f t="shared" si="5"/>
        <v>11961831</v>
      </c>
      <c r="K59" s="22"/>
      <c r="L59" s="22"/>
      <c r="M59" s="22"/>
    </row>
    <row r="60" spans="1:13" ht="13.95" thickBot="1" x14ac:dyDescent="0.3">
      <c r="A60" s="9"/>
      <c r="B60" s="28"/>
      <c r="C60" s="54"/>
      <c r="D60" s="34"/>
      <c r="E60" s="34"/>
      <c r="F60" s="34"/>
      <c r="G60" s="34"/>
      <c r="H60" s="34"/>
      <c r="I60" s="34"/>
      <c r="J60" s="57"/>
      <c r="K60" s="22"/>
      <c r="L60" s="22"/>
      <c r="M60" s="22"/>
    </row>
    <row r="61" spans="1:13" ht="13.95" thickBot="1" x14ac:dyDescent="0.3">
      <c r="A61" s="9"/>
      <c r="B61" s="56" t="s">
        <v>85</v>
      </c>
      <c r="C61" s="156"/>
      <c r="D61" s="66">
        <f>+D59/D56-1</f>
        <v>0.1471343028229255</v>
      </c>
      <c r="E61" s="74"/>
      <c r="F61" s="66">
        <f>+F59/F56-1</f>
        <v>1.348219740050749E-2</v>
      </c>
      <c r="G61" s="66">
        <f>+G59/G56-1</f>
        <v>0.24744529784944636</v>
      </c>
      <c r="H61" s="66">
        <f>+H59/H56-1</f>
        <v>8.0405716920239678E-2</v>
      </c>
      <c r="I61" s="66">
        <f>+I59/I56-1</f>
        <v>0.12272310793018271</v>
      </c>
      <c r="J61" s="67">
        <f>+J59/J56-1</f>
        <v>0.11083611704080298</v>
      </c>
      <c r="K61" s="22"/>
      <c r="L61" s="22"/>
      <c r="M61" s="22"/>
    </row>
    <row r="62" spans="1:13" ht="13.95" thickBot="1" x14ac:dyDescent="0.3">
      <c r="A62" s="9"/>
      <c r="B62" s="56" t="s">
        <v>86</v>
      </c>
      <c r="C62" s="156"/>
      <c r="D62" s="66">
        <f>+D59/D47-1</f>
        <v>-0.48502304147465436</v>
      </c>
      <c r="E62" s="74"/>
      <c r="F62" s="66">
        <f>+F59/F47-1</f>
        <v>0.80434751853318986</v>
      </c>
      <c r="G62" s="66">
        <f>+G59/G47-1</f>
        <v>0.80005221077568067</v>
      </c>
      <c r="H62" s="66">
        <f>+H59/H47-1</f>
        <v>0.41424260712130345</v>
      </c>
      <c r="I62" s="66">
        <f>+I59/I47-1</f>
        <v>0.56855094963140496</v>
      </c>
      <c r="J62" s="67">
        <f>+J59/J47-1</f>
        <v>0.62022234554133893</v>
      </c>
      <c r="K62" s="22"/>
      <c r="L62" s="22"/>
      <c r="M62" s="22"/>
    </row>
    <row r="63" spans="1:13" ht="13.95" thickBot="1" x14ac:dyDescent="0.3">
      <c r="A63" s="9"/>
      <c r="B63" s="58" t="s">
        <v>88</v>
      </c>
      <c r="C63" s="157"/>
      <c r="D63" s="133">
        <f>+D59/$J$59</f>
        <v>1.1210658301392154E-4</v>
      </c>
      <c r="E63" s="74"/>
      <c r="F63" s="66">
        <f t="shared" ref="F63:J63" si="6">+F59/$J$59</f>
        <v>0.17059395003992281</v>
      </c>
      <c r="G63" s="66">
        <f t="shared" si="6"/>
        <v>7.7243525677632457E-2</v>
      </c>
      <c r="H63" s="133">
        <f t="shared" si="6"/>
        <v>9.795323140746597E-4</v>
      </c>
      <c r="I63" s="66">
        <f t="shared" si="6"/>
        <v>0.75107088538535616</v>
      </c>
      <c r="J63" s="67">
        <f t="shared" si="6"/>
        <v>1</v>
      </c>
      <c r="K63" s="22"/>
      <c r="L63" s="22"/>
      <c r="M63" s="22"/>
    </row>
    <row r="64" spans="1:13" ht="13.2" x14ac:dyDescent="0.25">
      <c r="A64" s="9"/>
      <c r="B64" s="28"/>
      <c r="C64" s="54"/>
      <c r="D64" s="34"/>
      <c r="E64" s="34"/>
      <c r="F64" s="34"/>
      <c r="G64" s="34"/>
      <c r="H64" s="34"/>
      <c r="I64" s="34"/>
      <c r="J64" s="57"/>
      <c r="K64" s="22"/>
      <c r="L64" s="22"/>
      <c r="M64" s="22"/>
    </row>
    <row r="65" spans="1:13" ht="14.4" x14ac:dyDescent="0.3">
      <c r="A65" s="9"/>
      <c r="B65" s="8" t="s">
        <v>1</v>
      </c>
      <c r="C65" s="9"/>
      <c r="D65" s="36"/>
      <c r="E65" s="36"/>
      <c r="F65" s="36"/>
      <c r="G65" s="36"/>
      <c r="H65" s="36"/>
      <c r="I65" s="36"/>
      <c r="J65" s="9"/>
      <c r="K65" s="22"/>
      <c r="L65" s="9"/>
      <c r="M65" s="22"/>
    </row>
    <row r="66" spans="1:13" ht="14.4" x14ac:dyDescent="0.3">
      <c r="A66" s="9"/>
      <c r="B66" s="9"/>
      <c r="C66" s="9"/>
      <c r="D66" s="36"/>
      <c r="E66" s="36"/>
      <c r="F66" s="36"/>
      <c r="G66" s="36"/>
      <c r="H66" s="36"/>
      <c r="I66" s="36"/>
      <c r="J66" s="9"/>
      <c r="K66" s="9"/>
      <c r="L66" s="9"/>
      <c r="M66" s="22"/>
    </row>
    <row r="67" spans="1:13" ht="13.2" x14ac:dyDescent="0.25">
      <c r="A67" s="1"/>
      <c r="B67" s="28"/>
      <c r="C67" s="28"/>
      <c r="D67" s="33"/>
      <c r="E67" s="33"/>
      <c r="F67" s="33"/>
      <c r="G67" s="33"/>
      <c r="H67" s="33"/>
      <c r="I67" s="33"/>
      <c r="J67" s="33"/>
      <c r="K67" s="28"/>
      <c r="L67" s="28"/>
      <c r="M67" s="32"/>
    </row>
    <row r="68" spans="1:13" ht="13.2" x14ac:dyDescent="0.25">
      <c r="A68" s="1"/>
      <c r="B68" s="28"/>
      <c r="C68" s="28"/>
      <c r="D68" s="33"/>
      <c r="E68" s="33"/>
      <c r="F68" s="33"/>
      <c r="G68" s="33"/>
      <c r="H68" s="33"/>
      <c r="I68" s="33"/>
      <c r="J68" s="33"/>
      <c r="K68" s="28"/>
      <c r="L68" s="28"/>
      <c r="M68" s="32"/>
    </row>
    <row r="69" spans="1:13" ht="13.2" x14ac:dyDescent="0.25">
      <c r="A69" s="1"/>
      <c r="B69" s="28"/>
      <c r="C69" s="28"/>
      <c r="D69" s="33"/>
      <c r="E69" s="33"/>
      <c r="F69" s="33"/>
      <c r="G69" s="33"/>
      <c r="H69" s="33"/>
      <c r="I69" s="33"/>
      <c r="J69" s="33"/>
      <c r="K69" s="28"/>
      <c r="L69" s="28"/>
      <c r="M69" s="32"/>
    </row>
    <row r="70" spans="1:13" ht="13.2" x14ac:dyDescent="0.25">
      <c r="A70" s="1"/>
      <c r="B70" s="28"/>
      <c r="C70" s="28"/>
      <c r="D70" s="33"/>
      <c r="E70" s="33"/>
      <c r="F70" s="33"/>
      <c r="G70" s="33"/>
      <c r="H70" s="33"/>
      <c r="I70" s="33"/>
      <c r="J70" s="33"/>
      <c r="K70" s="28"/>
      <c r="L70" s="28"/>
      <c r="M70" s="32"/>
    </row>
    <row r="71" spans="1:13" ht="13.2" x14ac:dyDescent="0.25">
      <c r="A71" s="1"/>
      <c r="B71" s="28"/>
      <c r="C71" s="28"/>
      <c r="D71" s="33"/>
      <c r="E71" s="33"/>
      <c r="F71" s="33"/>
      <c r="G71" s="33"/>
      <c r="H71" s="33"/>
      <c r="I71" s="33"/>
      <c r="J71" s="33"/>
      <c r="K71" s="28"/>
      <c r="L71" s="28"/>
      <c r="M71" s="32"/>
    </row>
    <row r="72" spans="1:13" ht="13.2" x14ac:dyDescent="0.25">
      <c r="A72" s="1"/>
      <c r="B72" s="28"/>
      <c r="C72" s="28"/>
      <c r="D72" s="33"/>
      <c r="E72" s="33"/>
      <c r="F72" s="33"/>
      <c r="G72" s="33"/>
      <c r="H72" s="33"/>
      <c r="I72" s="33"/>
      <c r="J72" s="33"/>
      <c r="K72" s="28"/>
      <c r="L72" s="28"/>
      <c r="M72" s="32"/>
    </row>
    <row r="73" spans="1:13" ht="13.2" x14ac:dyDescent="0.25">
      <c r="A73" s="1"/>
      <c r="B73" s="28"/>
      <c r="C73" s="28"/>
      <c r="D73" s="33"/>
      <c r="E73" s="33"/>
      <c r="F73" s="33"/>
      <c r="G73" s="33"/>
      <c r="H73" s="33"/>
      <c r="I73" s="33"/>
      <c r="J73" s="33"/>
      <c r="K73" s="28"/>
      <c r="L73" s="28"/>
      <c r="M73" s="32"/>
    </row>
    <row r="74" spans="1:13" ht="13.2" x14ac:dyDescent="0.25">
      <c r="A74" s="1"/>
      <c r="B74" s="28"/>
      <c r="C74" s="28"/>
      <c r="D74" s="33"/>
      <c r="E74" s="33"/>
      <c r="F74" s="33"/>
      <c r="G74" s="33"/>
      <c r="H74" s="33"/>
      <c r="I74" s="33"/>
      <c r="J74" s="33"/>
      <c r="K74" s="28"/>
      <c r="L74" s="28"/>
      <c r="M74" s="32"/>
    </row>
    <row r="75" spans="1:13" ht="13.2" x14ac:dyDescent="0.25">
      <c r="A75" s="1"/>
      <c r="B75" s="28"/>
      <c r="C75" s="28"/>
      <c r="D75" s="33"/>
      <c r="E75" s="33"/>
      <c r="F75" s="33"/>
      <c r="G75" s="33"/>
      <c r="H75" s="33"/>
      <c r="I75" s="33"/>
      <c r="J75" s="33"/>
      <c r="K75" s="28"/>
      <c r="L75" s="28"/>
      <c r="M75" s="32"/>
    </row>
    <row r="76" spans="1:13" ht="13.2" x14ac:dyDescent="0.25">
      <c r="A76" s="1"/>
      <c r="B76" s="28"/>
      <c r="C76" s="28"/>
      <c r="D76" s="33"/>
      <c r="E76" s="33"/>
      <c r="F76" s="33"/>
      <c r="G76" s="33"/>
      <c r="H76" s="33"/>
      <c r="I76" s="33"/>
      <c r="J76" s="33"/>
      <c r="K76" s="28"/>
      <c r="L76" s="28"/>
      <c r="M76" s="32"/>
    </row>
    <row r="77" spans="1:13" ht="13.2" x14ac:dyDescent="0.25">
      <c r="A77" s="1"/>
      <c r="B77" s="28"/>
      <c r="C77" s="28"/>
      <c r="D77" s="33"/>
      <c r="E77" s="33"/>
      <c r="F77" s="33"/>
      <c r="G77" s="33"/>
      <c r="H77" s="33"/>
      <c r="I77" s="33"/>
      <c r="J77" s="33"/>
      <c r="K77" s="28"/>
      <c r="L77" s="28"/>
      <c r="M77" s="32"/>
    </row>
    <row r="78" spans="1:13" ht="13.2" x14ac:dyDescent="0.25">
      <c r="A78" s="1"/>
      <c r="B78" s="28"/>
      <c r="C78" s="28"/>
      <c r="D78" s="33"/>
      <c r="E78" s="33"/>
      <c r="F78" s="33"/>
      <c r="G78" s="33"/>
      <c r="H78" s="33"/>
      <c r="I78" s="33"/>
      <c r="J78" s="33"/>
      <c r="K78" s="28"/>
      <c r="L78" s="28"/>
      <c r="M78" s="32"/>
    </row>
    <row r="79" spans="1:13" ht="13.2" x14ac:dyDescent="0.25">
      <c r="A79" s="1"/>
      <c r="B79" s="28"/>
      <c r="C79" s="28"/>
      <c r="D79" s="33"/>
      <c r="E79" s="33"/>
      <c r="F79" s="33"/>
      <c r="G79" s="33"/>
      <c r="H79" s="33"/>
      <c r="I79" s="33"/>
      <c r="J79" s="33"/>
      <c r="K79" s="28"/>
      <c r="L79" s="28"/>
      <c r="M79" s="32"/>
    </row>
    <row r="80" spans="1:13" ht="13.2" x14ac:dyDescent="0.25">
      <c r="A80" s="1"/>
      <c r="B80" s="28"/>
      <c r="C80" s="28"/>
      <c r="D80" s="33"/>
      <c r="E80" s="33"/>
      <c r="F80" s="33"/>
      <c r="G80" s="33"/>
      <c r="H80" s="33"/>
      <c r="I80" s="33"/>
      <c r="J80" s="33"/>
      <c r="K80" s="28"/>
      <c r="L80" s="28"/>
      <c r="M80" s="32"/>
    </row>
    <row r="81" spans="1:13" ht="12.75" x14ac:dyDescent="0.2">
      <c r="A81" s="1"/>
      <c r="B81" s="28"/>
      <c r="C81" s="28"/>
      <c r="D81" s="33"/>
      <c r="E81" s="33"/>
      <c r="F81" s="33"/>
      <c r="G81" s="33"/>
      <c r="H81" s="33"/>
      <c r="I81" s="33"/>
      <c r="J81" s="33"/>
      <c r="K81" s="28"/>
      <c r="L81" s="28"/>
      <c r="M81" s="32"/>
    </row>
    <row r="82" spans="1:13" ht="12.75" x14ac:dyDescent="0.2">
      <c r="A82" s="1"/>
      <c r="B82" s="28"/>
      <c r="C82" s="28"/>
      <c r="D82" s="33"/>
      <c r="E82" s="33"/>
      <c r="F82" s="33"/>
      <c r="G82" s="33"/>
      <c r="H82" s="33"/>
      <c r="I82" s="33"/>
      <c r="J82" s="33"/>
      <c r="K82" s="28"/>
      <c r="L82" s="28"/>
      <c r="M82" s="32"/>
    </row>
    <row r="83" spans="1:13" ht="12.75" x14ac:dyDescent="0.2">
      <c r="A83" s="1"/>
      <c r="B83" s="28"/>
      <c r="C83" s="28"/>
      <c r="D83" s="33"/>
      <c r="E83" s="33"/>
      <c r="F83" s="33"/>
      <c r="G83" s="33"/>
      <c r="H83" s="33"/>
      <c r="I83" s="33"/>
      <c r="J83" s="33"/>
      <c r="K83" s="28"/>
      <c r="L83" s="28"/>
      <c r="M83" s="32"/>
    </row>
    <row r="84" spans="1:13" ht="12.75" x14ac:dyDescent="0.2">
      <c r="A84" s="1"/>
      <c r="B84" s="28"/>
      <c r="C84" s="28"/>
      <c r="D84" s="33"/>
      <c r="E84" s="33"/>
      <c r="F84" s="33"/>
      <c r="G84" s="33"/>
      <c r="H84" s="33"/>
      <c r="I84" s="33"/>
      <c r="J84" s="33"/>
      <c r="K84" s="28"/>
      <c r="L84" s="28"/>
      <c r="M84" s="32"/>
    </row>
    <row r="85" spans="1:13" ht="12.75" x14ac:dyDescent="0.2">
      <c r="A85" s="1"/>
      <c r="B85" s="28"/>
      <c r="C85" s="28"/>
      <c r="D85" s="33"/>
      <c r="E85" s="33"/>
      <c r="F85" s="33"/>
      <c r="G85" s="33"/>
      <c r="H85" s="33"/>
      <c r="I85" s="33"/>
      <c r="J85" s="33"/>
      <c r="K85" s="28"/>
      <c r="L85" s="28"/>
      <c r="M85" s="32"/>
    </row>
    <row r="86" spans="1:13" ht="12.75" x14ac:dyDescent="0.2">
      <c r="A86" s="1"/>
      <c r="B86" s="28"/>
      <c r="C86" s="28"/>
      <c r="D86" s="33"/>
      <c r="E86" s="33"/>
      <c r="F86" s="33"/>
      <c r="G86" s="33"/>
      <c r="H86" s="33"/>
      <c r="I86" s="33"/>
      <c r="J86" s="33"/>
      <c r="K86" s="28"/>
      <c r="L86" s="28"/>
      <c r="M86" s="32"/>
    </row>
    <row r="87" spans="1:13" ht="12.75" x14ac:dyDescent="0.2">
      <c r="A87" s="1"/>
      <c r="B87" s="28"/>
      <c r="C87" s="28"/>
      <c r="D87" s="33"/>
      <c r="E87" s="33"/>
      <c r="F87" s="33"/>
      <c r="G87" s="33"/>
      <c r="H87" s="33"/>
      <c r="I87" s="33"/>
      <c r="J87" s="33"/>
      <c r="K87" s="28"/>
      <c r="L87" s="28"/>
      <c r="M87" s="32"/>
    </row>
    <row r="88" spans="1:13" ht="12.75" x14ac:dyDescent="0.2">
      <c r="A88" s="1"/>
      <c r="B88" s="28"/>
      <c r="C88" s="28"/>
      <c r="D88" s="33"/>
      <c r="E88" s="33"/>
      <c r="F88" s="33"/>
      <c r="G88" s="33"/>
      <c r="H88" s="33"/>
      <c r="I88" s="33"/>
      <c r="J88" s="33"/>
      <c r="K88" s="28"/>
      <c r="L88" s="28"/>
      <c r="M88" s="32"/>
    </row>
    <row r="89" spans="1:13" ht="12.75" x14ac:dyDescent="0.2">
      <c r="A89" s="1"/>
      <c r="B89" s="28"/>
      <c r="C89" s="28"/>
      <c r="D89" s="33"/>
      <c r="E89" s="33"/>
      <c r="F89" s="33"/>
      <c r="G89" s="33"/>
      <c r="H89" s="33"/>
      <c r="I89" s="33"/>
      <c r="J89" s="33"/>
      <c r="K89" s="28"/>
      <c r="L89" s="28"/>
      <c r="M89" s="32"/>
    </row>
    <row r="90" spans="1:13" ht="13.2" hidden="1" x14ac:dyDescent="0.25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</row>
    <row r="91" spans="1:13" ht="13.2" hidden="1" x14ac:dyDescent="0.25"/>
    <row r="92" spans="1:13" ht="13.2" hidden="1" x14ac:dyDescent="0.25"/>
    <row r="93" spans="1:13" ht="13.2" hidden="1" x14ac:dyDescent="0.25"/>
    <row r="94" spans="1:13" ht="13.2" hidden="1" x14ac:dyDescent="0.25"/>
    <row r="95" spans="1:13" ht="13.2" hidden="1" x14ac:dyDescent="0.25"/>
    <row r="96" spans="1:13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</sheetData>
  <hyperlinks>
    <hyperlink ref="B65" location="ÍNDICE!A1" display="&lt;&lt; VOLVER"/>
    <hyperlink ref="B7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3" max="1048575" man="1"/>
  </colBreaks>
  <ignoredErrors>
    <ignoredError sqref="D63:J63" evalErro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showGridLines="0" topLeftCell="A4" zoomScaleNormal="100" zoomScaleSheetLayoutView="100" workbookViewId="0">
      <pane xSplit="3" ySplit="5" topLeftCell="W52" activePane="bottomRight" state="frozen"/>
      <selection activeCell="A4" sqref="A4"/>
      <selection pane="topRight" activeCell="D4" sqref="D4"/>
      <selection pane="bottomLeft" activeCell="A9" sqref="A9"/>
      <selection pane="bottomRight" activeCell="AC72" sqref="AC72"/>
    </sheetView>
  </sheetViews>
  <sheetFormatPr baseColWidth="10" defaultColWidth="0" defaultRowHeight="0" customHeight="1" zeroHeight="1" x14ac:dyDescent="0.25"/>
  <cols>
    <col min="1" max="1" width="9.44140625" style="2" customWidth="1"/>
    <col min="2" max="2" width="15.6640625" style="2" customWidth="1"/>
    <col min="3" max="3" width="9.44140625" style="2" customWidth="1"/>
    <col min="4" max="17" width="19.109375" style="2" customWidth="1"/>
    <col min="18" max="18" width="13.6640625" style="2" customWidth="1"/>
    <col min="19" max="19" width="11.6640625" style="2" customWidth="1"/>
    <col min="20" max="20" width="13.33203125" style="2" customWidth="1"/>
    <col min="21" max="32" width="19.109375" style="2" customWidth="1"/>
    <col min="33" max="35" width="9.44140625" style="2" customWidth="1"/>
    <col min="36" max="16384" width="9.44140625" style="2" hidden="1"/>
  </cols>
  <sheetData>
    <row r="1" spans="1:3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 ht="13.8" x14ac:dyDescent="0.25">
      <c r="A3" s="1"/>
      <c r="B3" s="3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3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3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4"/>
      <c r="S6" s="4"/>
      <c r="T6" s="1"/>
      <c r="U6" s="1"/>
    </row>
    <row r="7" spans="1:33" ht="15" thickBot="1" x14ac:dyDescent="0.3">
      <c r="A7" s="9"/>
      <c r="B7" s="161"/>
      <c r="C7" s="162"/>
      <c r="D7" s="163" t="s">
        <v>2</v>
      </c>
      <c r="E7" s="164"/>
      <c r="F7" s="164"/>
      <c r="G7" s="165"/>
      <c r="H7" s="163" t="s">
        <v>3</v>
      </c>
      <c r="I7" s="164"/>
      <c r="J7" s="164"/>
      <c r="K7" s="165"/>
      <c r="L7" s="163" t="s">
        <v>51</v>
      </c>
      <c r="M7" s="166"/>
      <c r="N7" s="166"/>
      <c r="O7" s="167"/>
      <c r="P7" s="11"/>
      <c r="Q7" s="11"/>
      <c r="R7" s="4"/>
      <c r="S7" s="161"/>
      <c r="T7" s="162"/>
      <c r="U7" s="163" t="s">
        <v>67</v>
      </c>
      <c r="V7" s="166"/>
      <c r="W7" s="167"/>
      <c r="X7" s="163" t="s">
        <v>65</v>
      </c>
      <c r="Y7" s="166"/>
      <c r="Z7" s="167"/>
      <c r="AA7" s="163" t="s">
        <v>68</v>
      </c>
      <c r="AB7" s="166"/>
      <c r="AC7" s="167"/>
      <c r="AD7" s="163" t="s">
        <v>66</v>
      </c>
      <c r="AE7" s="166"/>
      <c r="AF7" s="167"/>
    </row>
    <row r="8" spans="1:33" ht="24.6" thickBot="1" x14ac:dyDescent="0.3">
      <c r="A8" s="9"/>
      <c r="B8" s="12" t="s">
        <v>4</v>
      </c>
      <c r="C8" s="12" t="s">
        <v>5</v>
      </c>
      <c r="D8" s="13" t="s">
        <v>62</v>
      </c>
      <c r="E8" s="14" t="s">
        <v>63</v>
      </c>
      <c r="F8" s="14" t="s">
        <v>64</v>
      </c>
      <c r="G8" s="15" t="s">
        <v>6</v>
      </c>
      <c r="H8" s="13" t="s">
        <v>62</v>
      </c>
      <c r="I8" s="14" t="s">
        <v>63</v>
      </c>
      <c r="J8" s="14" t="s">
        <v>64</v>
      </c>
      <c r="K8" s="15" t="s">
        <v>7</v>
      </c>
      <c r="L8" s="13" t="s">
        <v>62</v>
      </c>
      <c r="M8" s="14" t="s">
        <v>63</v>
      </c>
      <c r="N8" s="14" t="s">
        <v>64</v>
      </c>
      <c r="O8" s="15" t="s">
        <v>50</v>
      </c>
      <c r="P8" s="16" t="s">
        <v>71</v>
      </c>
      <c r="Q8" s="16" t="s">
        <v>72</v>
      </c>
      <c r="R8" s="4"/>
      <c r="S8" s="12" t="s">
        <v>4</v>
      </c>
      <c r="T8" s="12" t="s">
        <v>5</v>
      </c>
      <c r="U8" s="13" t="s">
        <v>62</v>
      </c>
      <c r="V8" s="14" t="s">
        <v>63</v>
      </c>
      <c r="W8" s="15" t="s">
        <v>64</v>
      </c>
      <c r="X8" s="13" t="s">
        <v>62</v>
      </c>
      <c r="Y8" s="14" t="s">
        <v>63</v>
      </c>
      <c r="Z8" s="15" t="s">
        <v>64</v>
      </c>
      <c r="AA8" s="13" t="s">
        <v>62</v>
      </c>
      <c r="AB8" s="14" t="s">
        <v>63</v>
      </c>
      <c r="AC8" s="15" t="s">
        <v>64</v>
      </c>
      <c r="AD8" s="13" t="s">
        <v>62</v>
      </c>
      <c r="AE8" s="14" t="s">
        <v>63</v>
      </c>
      <c r="AF8" s="15" t="s">
        <v>64</v>
      </c>
    </row>
    <row r="9" spans="1:33" ht="13.2" x14ac:dyDescent="0.25">
      <c r="A9" s="9"/>
      <c r="B9" s="17">
        <v>2013</v>
      </c>
      <c r="C9" s="21" t="s">
        <v>14</v>
      </c>
      <c r="D9" s="105">
        <v>3597055</v>
      </c>
      <c r="E9" s="106">
        <v>12866</v>
      </c>
      <c r="F9" s="106">
        <v>148015</v>
      </c>
      <c r="G9" s="107">
        <f t="shared" ref="G9:G27" si="0">SUM(D9:F9)</f>
        <v>3757936</v>
      </c>
      <c r="H9" s="108">
        <v>4222888</v>
      </c>
      <c r="I9" s="106">
        <v>1043525</v>
      </c>
      <c r="J9" s="106">
        <v>1690</v>
      </c>
      <c r="K9" s="107">
        <f t="shared" ref="K9:K27" si="1">SUM(H9:J9)</f>
        <v>5268103</v>
      </c>
      <c r="L9" s="106"/>
      <c r="M9" s="106"/>
      <c r="N9" s="106"/>
      <c r="O9" s="107">
        <f>SUM(L9:N9)</f>
        <v>0</v>
      </c>
      <c r="P9" s="87">
        <f>+G9+K9+O9</f>
        <v>9026039</v>
      </c>
      <c r="Q9" s="87">
        <f>+K9+O9</f>
        <v>5268103</v>
      </c>
      <c r="R9" s="75"/>
      <c r="S9" s="17">
        <v>2013</v>
      </c>
      <c r="T9" s="21" t="s">
        <v>14</v>
      </c>
      <c r="U9" s="135">
        <f>+D9+H9+L9</f>
        <v>7819943</v>
      </c>
      <c r="V9" s="136">
        <f>+E9+I9+M9</f>
        <v>1056391</v>
      </c>
      <c r="W9" s="137">
        <f>+F9+J9+N9</f>
        <v>149705</v>
      </c>
      <c r="X9" s="130">
        <v>44.638788864339084</v>
      </c>
      <c r="Y9" s="147">
        <v>6.0302248759598411</v>
      </c>
      <c r="Z9" s="148">
        <v>0.85456503799783223</v>
      </c>
      <c r="AA9" s="144">
        <f>+H9+L9</f>
        <v>4222888</v>
      </c>
      <c r="AB9" s="144">
        <f>+I9+M9</f>
        <v>1043525</v>
      </c>
      <c r="AC9" s="144">
        <f>+J9+N9</f>
        <v>1690</v>
      </c>
      <c r="AD9" s="130">
        <v>24.105624021780098</v>
      </c>
      <c r="AE9" s="147">
        <v>5.9567815455508359</v>
      </c>
      <c r="AF9" s="148">
        <v>9.6470720030482383E-3</v>
      </c>
      <c r="AG9" s="65"/>
    </row>
    <row r="10" spans="1:33" ht="13.2" x14ac:dyDescent="0.25">
      <c r="A10" s="9"/>
      <c r="B10" s="27"/>
      <c r="C10" s="21" t="s">
        <v>15</v>
      </c>
      <c r="D10" s="105">
        <v>3584979</v>
      </c>
      <c r="E10" s="106">
        <v>12815</v>
      </c>
      <c r="F10" s="106">
        <v>150523</v>
      </c>
      <c r="G10" s="107">
        <f t="shared" si="0"/>
        <v>3748317</v>
      </c>
      <c r="H10" s="108">
        <v>4312309</v>
      </c>
      <c r="I10" s="106">
        <v>1056890</v>
      </c>
      <c r="J10" s="106">
        <v>1719</v>
      </c>
      <c r="K10" s="107">
        <f t="shared" si="1"/>
        <v>5370918</v>
      </c>
      <c r="L10" s="106"/>
      <c r="M10" s="106"/>
      <c r="N10" s="106"/>
      <c r="O10" s="107">
        <f t="shared" ref="O10:O42" si="2">SUM(L10:N10)</f>
        <v>0</v>
      </c>
      <c r="P10" s="87">
        <f t="shared" ref="P10:P18" si="3">+G10+K10+O10</f>
        <v>9119235</v>
      </c>
      <c r="Q10" s="87">
        <f t="shared" ref="Q10:Q30" si="4">+K10+O10</f>
        <v>5370918</v>
      </c>
      <c r="R10" s="75"/>
      <c r="S10" s="27"/>
      <c r="T10" s="21" t="s">
        <v>15</v>
      </c>
      <c r="U10" s="138">
        <f t="shared" ref="U10:U27" si="5">+D10+H10+L10</f>
        <v>7897288</v>
      </c>
      <c r="V10" s="139">
        <f t="shared" ref="V10:V27" si="6">+E10+I10+M10</f>
        <v>1069705</v>
      </c>
      <c r="W10" s="140">
        <f t="shared" ref="W10:W42" si="7">+F10+J10+N10</f>
        <v>152242</v>
      </c>
      <c r="X10" s="131">
        <v>45.047259537219993</v>
      </c>
      <c r="Y10" s="149">
        <v>6.1017502164365682</v>
      </c>
      <c r="Z10" s="150">
        <v>0.86841012844731591</v>
      </c>
      <c r="AA10" s="145">
        <f t="shared" ref="AA10:AA27" si="8">+H10+L10</f>
        <v>4312309</v>
      </c>
      <c r="AB10" s="145">
        <f t="shared" ref="AB10:AB27" si="9">+I10+M10</f>
        <v>1056890</v>
      </c>
      <c r="AC10" s="145">
        <f t="shared" ref="AC10:AC42" si="10">+J10+N10</f>
        <v>1719</v>
      </c>
      <c r="AD10" s="131">
        <v>24.598026908438644</v>
      </c>
      <c r="AE10" s="149">
        <v>6.0286516247466775</v>
      </c>
      <c r="AF10" s="150">
        <v>9.8054217022959227E-3</v>
      </c>
      <c r="AG10" s="65"/>
    </row>
    <row r="11" spans="1:33" ht="13.2" x14ac:dyDescent="0.25">
      <c r="A11" s="9"/>
      <c r="B11" s="20"/>
      <c r="C11" s="21" t="s">
        <v>16</v>
      </c>
      <c r="D11" s="105">
        <v>3620557</v>
      </c>
      <c r="E11" s="106">
        <v>10973</v>
      </c>
      <c r="F11" s="106">
        <v>155368</v>
      </c>
      <c r="G11" s="107">
        <f t="shared" si="0"/>
        <v>3786898</v>
      </c>
      <c r="H11" s="108">
        <v>4410495</v>
      </c>
      <c r="I11" s="106">
        <v>1057105</v>
      </c>
      <c r="J11" s="106">
        <v>1774</v>
      </c>
      <c r="K11" s="107">
        <f t="shared" si="1"/>
        <v>5469374</v>
      </c>
      <c r="L11" s="106"/>
      <c r="M11" s="106"/>
      <c r="N11" s="106"/>
      <c r="O11" s="107">
        <f t="shared" si="2"/>
        <v>0</v>
      </c>
      <c r="P11" s="87">
        <f t="shared" si="3"/>
        <v>9256272</v>
      </c>
      <c r="Q11" s="87">
        <f t="shared" si="4"/>
        <v>5469374</v>
      </c>
      <c r="R11" s="75"/>
      <c r="S11" s="20"/>
      <c r="T11" s="21" t="s">
        <v>16</v>
      </c>
      <c r="U11" s="138">
        <f t="shared" si="5"/>
        <v>8031052</v>
      </c>
      <c r="V11" s="139">
        <f t="shared" si="6"/>
        <v>1068078</v>
      </c>
      <c r="W11" s="140">
        <f t="shared" si="7"/>
        <v>157142</v>
      </c>
      <c r="X11" s="131">
        <v>45.776718249215691</v>
      </c>
      <c r="Y11" s="149">
        <v>6.0880076077437666</v>
      </c>
      <c r="Z11" s="150">
        <v>0.89570395747882747</v>
      </c>
      <c r="AA11" s="145">
        <f t="shared" si="8"/>
        <v>4410495</v>
      </c>
      <c r="AB11" s="145">
        <f t="shared" si="9"/>
        <v>1057105</v>
      </c>
      <c r="AC11" s="145">
        <f t="shared" si="10"/>
        <v>1774</v>
      </c>
      <c r="AD11" s="131">
        <v>25.139668745087761</v>
      </c>
      <c r="AE11" s="149">
        <v>6.0254618877871984</v>
      </c>
      <c r="AF11" s="150">
        <v>1.0111738558548572E-2</v>
      </c>
      <c r="AG11" s="65"/>
    </row>
    <row r="12" spans="1:33" ht="13.2" x14ac:dyDescent="0.25">
      <c r="A12" s="9"/>
      <c r="B12" s="20"/>
      <c r="C12" s="21" t="s">
        <v>17</v>
      </c>
      <c r="D12" s="105">
        <v>3672674</v>
      </c>
      <c r="E12" s="106">
        <v>12402</v>
      </c>
      <c r="F12" s="106">
        <v>155494</v>
      </c>
      <c r="G12" s="107">
        <f t="shared" si="0"/>
        <v>3840570</v>
      </c>
      <c r="H12" s="108">
        <v>4399238</v>
      </c>
      <c r="I12" s="106">
        <v>1046507</v>
      </c>
      <c r="J12" s="106">
        <v>1920</v>
      </c>
      <c r="K12" s="107">
        <f t="shared" si="1"/>
        <v>5447665</v>
      </c>
      <c r="L12" s="106"/>
      <c r="M12" s="106"/>
      <c r="N12" s="106"/>
      <c r="O12" s="107">
        <f t="shared" si="2"/>
        <v>0</v>
      </c>
      <c r="P12" s="87">
        <f t="shared" si="3"/>
        <v>9288235</v>
      </c>
      <c r="Q12" s="87">
        <f t="shared" si="4"/>
        <v>5447665</v>
      </c>
      <c r="R12" s="75"/>
      <c r="S12" s="20"/>
      <c r="T12" s="21" t="s">
        <v>17</v>
      </c>
      <c r="U12" s="138">
        <f t="shared" si="5"/>
        <v>8071912</v>
      </c>
      <c r="V12" s="139">
        <f t="shared" si="6"/>
        <v>1058909</v>
      </c>
      <c r="W12" s="140">
        <f t="shared" si="7"/>
        <v>157414</v>
      </c>
      <c r="X12" s="131">
        <v>45.975947231886835</v>
      </c>
      <c r="Y12" s="149">
        <v>6.031327436098171</v>
      </c>
      <c r="Z12" s="150">
        <v>0.89659770294327223</v>
      </c>
      <c r="AA12" s="145">
        <f t="shared" si="8"/>
        <v>4399238</v>
      </c>
      <c r="AB12" s="145">
        <f t="shared" si="9"/>
        <v>1046507</v>
      </c>
      <c r="AC12" s="145">
        <f t="shared" si="10"/>
        <v>1920</v>
      </c>
      <c r="AD12" s="131">
        <v>25.057153020066547</v>
      </c>
      <c r="AE12" s="149">
        <v>5.9606881999952677</v>
      </c>
      <c r="AF12" s="150">
        <v>1.0935924312012164E-2</v>
      </c>
      <c r="AG12" s="65"/>
    </row>
    <row r="13" spans="1:33" ht="13.2" x14ac:dyDescent="0.25">
      <c r="A13" s="9"/>
      <c r="B13" s="27"/>
      <c r="C13" s="21" t="s">
        <v>18</v>
      </c>
      <c r="D13" s="105">
        <v>3548172</v>
      </c>
      <c r="E13" s="106">
        <v>11989</v>
      </c>
      <c r="F13" s="106">
        <v>158871</v>
      </c>
      <c r="G13" s="107">
        <f t="shared" si="0"/>
        <v>3719032</v>
      </c>
      <c r="H13" s="108">
        <v>4577322</v>
      </c>
      <c r="I13" s="106">
        <v>1035595</v>
      </c>
      <c r="J13" s="106">
        <v>2054</v>
      </c>
      <c r="K13" s="107">
        <f t="shared" si="1"/>
        <v>5614971</v>
      </c>
      <c r="L13" s="106"/>
      <c r="M13" s="106"/>
      <c r="N13" s="106"/>
      <c r="O13" s="107">
        <f t="shared" si="2"/>
        <v>0</v>
      </c>
      <c r="P13" s="87">
        <f t="shared" si="3"/>
        <v>9334003</v>
      </c>
      <c r="Q13" s="87">
        <f t="shared" si="4"/>
        <v>5614971</v>
      </c>
      <c r="R13" s="75"/>
      <c r="S13" s="27"/>
      <c r="T13" s="21" t="s">
        <v>18</v>
      </c>
      <c r="U13" s="138">
        <f t="shared" si="5"/>
        <v>8125494</v>
      </c>
      <c r="V13" s="139">
        <f t="shared" si="6"/>
        <v>1047584</v>
      </c>
      <c r="W13" s="140">
        <f t="shared" si="7"/>
        <v>160925</v>
      </c>
      <c r="X13" s="131">
        <v>46.24729284214304</v>
      </c>
      <c r="Y13" s="149">
        <v>5.9624589009288025</v>
      </c>
      <c r="Z13" s="150">
        <v>0.91592530874084321</v>
      </c>
      <c r="AA13" s="145">
        <f t="shared" si="8"/>
        <v>4577322</v>
      </c>
      <c r="AB13" s="145">
        <f t="shared" si="9"/>
        <v>1035595</v>
      </c>
      <c r="AC13" s="145">
        <f t="shared" si="10"/>
        <v>2054</v>
      </c>
      <c r="AD13" s="131">
        <v>26.052416132087952</v>
      </c>
      <c r="AE13" s="149">
        <v>5.8942219674101199</v>
      </c>
      <c r="AF13" s="150">
        <v>1.1690604841719385E-2</v>
      </c>
      <c r="AG13" s="65"/>
    </row>
    <row r="14" spans="1:33" ht="13.2" x14ac:dyDescent="0.25">
      <c r="A14" s="9"/>
      <c r="B14" s="20"/>
      <c r="C14" s="21" t="s">
        <v>19</v>
      </c>
      <c r="D14" s="105">
        <v>3535141</v>
      </c>
      <c r="E14" s="106">
        <v>11878</v>
      </c>
      <c r="F14" s="106">
        <v>158473</v>
      </c>
      <c r="G14" s="107">
        <f t="shared" si="0"/>
        <v>3705492</v>
      </c>
      <c r="H14" s="108">
        <v>4654067</v>
      </c>
      <c r="I14" s="106">
        <v>1023378</v>
      </c>
      <c r="J14" s="106">
        <v>2049</v>
      </c>
      <c r="K14" s="107">
        <f t="shared" si="1"/>
        <v>5679494</v>
      </c>
      <c r="L14" s="106"/>
      <c r="M14" s="106"/>
      <c r="N14" s="106"/>
      <c r="O14" s="107">
        <f t="shared" si="2"/>
        <v>0</v>
      </c>
      <c r="P14" s="87">
        <f t="shared" si="3"/>
        <v>9384986</v>
      </c>
      <c r="Q14" s="87">
        <f t="shared" si="4"/>
        <v>5679494</v>
      </c>
      <c r="R14" s="75"/>
      <c r="S14" s="20"/>
      <c r="T14" s="21" t="s">
        <v>19</v>
      </c>
      <c r="U14" s="138">
        <f t="shared" si="5"/>
        <v>8189208</v>
      </c>
      <c r="V14" s="139">
        <f t="shared" si="6"/>
        <v>1035256</v>
      </c>
      <c r="W14" s="140">
        <f t="shared" si="7"/>
        <v>160522</v>
      </c>
      <c r="X14" s="131">
        <v>46.575867297089708</v>
      </c>
      <c r="Y14" s="149">
        <v>5.8879864908201016</v>
      </c>
      <c r="Z14" s="150">
        <v>0.91296391180483316</v>
      </c>
      <c r="AA14" s="145">
        <f t="shared" si="8"/>
        <v>4654067</v>
      </c>
      <c r="AB14" s="145">
        <f t="shared" si="9"/>
        <v>1023378</v>
      </c>
      <c r="AC14" s="145">
        <f t="shared" si="10"/>
        <v>2049</v>
      </c>
      <c r="AD14" s="131">
        <v>26.469862162954517</v>
      </c>
      <c r="AE14" s="149">
        <v>5.820430733077127</v>
      </c>
      <c r="AF14" s="150">
        <v>1.1653624146771803E-2</v>
      </c>
      <c r="AG14" s="65"/>
    </row>
    <row r="15" spans="1:33" ht="13.2" x14ac:dyDescent="0.25">
      <c r="A15" s="9"/>
      <c r="B15" s="20"/>
      <c r="C15" s="21" t="s">
        <v>20</v>
      </c>
      <c r="D15" s="105">
        <v>3507110</v>
      </c>
      <c r="E15" s="106">
        <v>11397</v>
      </c>
      <c r="F15" s="106">
        <v>154692</v>
      </c>
      <c r="G15" s="107">
        <f t="shared" si="0"/>
        <v>3673199</v>
      </c>
      <c r="H15" s="108">
        <v>4640825</v>
      </c>
      <c r="I15" s="106">
        <v>1002953</v>
      </c>
      <c r="J15" s="106">
        <v>2000</v>
      </c>
      <c r="K15" s="107">
        <f t="shared" si="1"/>
        <v>5645778</v>
      </c>
      <c r="L15" s="106"/>
      <c r="M15" s="106"/>
      <c r="N15" s="106"/>
      <c r="O15" s="107">
        <f t="shared" si="2"/>
        <v>0</v>
      </c>
      <c r="P15" s="87">
        <f t="shared" si="3"/>
        <v>9318977</v>
      </c>
      <c r="Q15" s="87">
        <f t="shared" si="4"/>
        <v>5645778</v>
      </c>
      <c r="R15" s="75"/>
      <c r="S15" s="20"/>
      <c r="T15" s="21" t="s">
        <v>20</v>
      </c>
      <c r="U15" s="138">
        <f t="shared" si="5"/>
        <v>8147935</v>
      </c>
      <c r="V15" s="139">
        <f t="shared" si="6"/>
        <v>1014350</v>
      </c>
      <c r="W15" s="140">
        <f t="shared" si="7"/>
        <v>156692</v>
      </c>
      <c r="X15" s="131">
        <v>46.307287592217619</v>
      </c>
      <c r="Y15" s="149">
        <v>5.7648713654644945</v>
      </c>
      <c r="Z15" s="150">
        <v>0.89053011682098149</v>
      </c>
      <c r="AA15" s="145">
        <f t="shared" si="8"/>
        <v>4640825</v>
      </c>
      <c r="AB15" s="145">
        <f t="shared" si="9"/>
        <v>1002953</v>
      </c>
      <c r="AC15" s="145">
        <f t="shared" si="10"/>
        <v>2000</v>
      </c>
      <c r="AD15" s="131">
        <v>26.375273973117526</v>
      </c>
      <c r="AE15" s="149">
        <v>5.7000986154746496</v>
      </c>
      <c r="AF15" s="150">
        <v>1.1366631567929204E-2</v>
      </c>
      <c r="AG15" s="65"/>
    </row>
    <row r="16" spans="1:33" ht="13.2" x14ac:dyDescent="0.25">
      <c r="A16" s="9"/>
      <c r="B16" s="27"/>
      <c r="C16" s="21" t="s">
        <v>21</v>
      </c>
      <c r="D16" s="105">
        <v>3296568</v>
      </c>
      <c r="E16" s="106">
        <v>10047</v>
      </c>
      <c r="F16" s="106">
        <v>168003</v>
      </c>
      <c r="G16" s="107">
        <f t="shared" si="0"/>
        <v>3474618</v>
      </c>
      <c r="H16" s="108">
        <v>4925271</v>
      </c>
      <c r="I16" s="106">
        <v>948985</v>
      </c>
      <c r="J16" s="106">
        <v>2291</v>
      </c>
      <c r="K16" s="107">
        <f t="shared" si="1"/>
        <v>5876547</v>
      </c>
      <c r="L16" s="106"/>
      <c r="M16" s="106"/>
      <c r="N16" s="106"/>
      <c r="O16" s="107">
        <f t="shared" si="2"/>
        <v>0</v>
      </c>
      <c r="P16" s="87">
        <f t="shared" si="3"/>
        <v>9351165</v>
      </c>
      <c r="Q16" s="87">
        <f t="shared" si="4"/>
        <v>5876547</v>
      </c>
      <c r="R16" s="75"/>
      <c r="S16" s="27"/>
      <c r="T16" s="21" t="s">
        <v>21</v>
      </c>
      <c r="U16" s="138">
        <f t="shared" si="5"/>
        <v>8221839</v>
      </c>
      <c r="V16" s="139">
        <f t="shared" si="6"/>
        <v>959032</v>
      </c>
      <c r="W16" s="140">
        <f t="shared" si="7"/>
        <v>170294</v>
      </c>
      <c r="X16" s="131">
        <v>46.693209459813723</v>
      </c>
      <c r="Y16" s="149">
        <v>5.4465043714264016</v>
      </c>
      <c r="Z16" s="150">
        <v>0.96712832880205002</v>
      </c>
      <c r="AA16" s="145">
        <f t="shared" si="8"/>
        <v>4925271</v>
      </c>
      <c r="AB16" s="145">
        <f t="shared" si="9"/>
        <v>948985</v>
      </c>
      <c r="AC16" s="145">
        <f t="shared" si="10"/>
        <v>2291</v>
      </c>
      <c r="AD16" s="131">
        <v>27.971444156148788</v>
      </c>
      <c r="AE16" s="149">
        <v>5.3894457650193983</v>
      </c>
      <c r="AF16" s="150">
        <v>1.3010975144664502E-2</v>
      </c>
      <c r="AG16" s="65"/>
    </row>
    <row r="17" spans="1:33" ht="13.2" x14ac:dyDescent="0.25">
      <c r="A17" s="9"/>
      <c r="B17" s="20"/>
      <c r="C17" s="21" t="s">
        <v>22</v>
      </c>
      <c r="D17" s="105">
        <v>3310046</v>
      </c>
      <c r="E17" s="106">
        <v>10094</v>
      </c>
      <c r="F17" s="106">
        <v>168016</v>
      </c>
      <c r="G17" s="107">
        <f t="shared" si="0"/>
        <v>3488156</v>
      </c>
      <c r="H17" s="108">
        <v>4968302</v>
      </c>
      <c r="I17" s="106">
        <v>909766</v>
      </c>
      <c r="J17" s="106">
        <v>2292</v>
      </c>
      <c r="K17" s="107">
        <f t="shared" si="1"/>
        <v>5880360</v>
      </c>
      <c r="L17" s="106"/>
      <c r="M17" s="106"/>
      <c r="N17" s="106"/>
      <c r="O17" s="107">
        <f t="shared" si="2"/>
        <v>0</v>
      </c>
      <c r="P17" s="87">
        <f t="shared" si="3"/>
        <v>9368516</v>
      </c>
      <c r="Q17" s="87">
        <f t="shared" si="4"/>
        <v>5880360</v>
      </c>
      <c r="R17" s="75"/>
      <c r="S17" s="20"/>
      <c r="T17" s="21" t="s">
        <v>22</v>
      </c>
      <c r="U17" s="138">
        <f t="shared" si="5"/>
        <v>8278348</v>
      </c>
      <c r="V17" s="139">
        <f t="shared" si="6"/>
        <v>919860</v>
      </c>
      <c r="W17" s="140">
        <f t="shared" si="7"/>
        <v>170308</v>
      </c>
      <c r="X17" s="131">
        <v>46.979851406502284</v>
      </c>
      <c r="Y17" s="149">
        <v>5.2202306685808804</v>
      </c>
      <c r="Z17" s="150">
        <v>0.96650255985114319</v>
      </c>
      <c r="AA17" s="145">
        <f t="shared" si="8"/>
        <v>4968302</v>
      </c>
      <c r="AB17" s="145">
        <f t="shared" si="9"/>
        <v>909766</v>
      </c>
      <c r="AC17" s="145">
        <f t="shared" si="10"/>
        <v>2292</v>
      </c>
      <c r="AD17" s="131">
        <v>28.195249789285025</v>
      </c>
      <c r="AE17" s="149">
        <v>5.1629469423957479</v>
      </c>
      <c r="AF17" s="150">
        <v>1.3007162712138127E-2</v>
      </c>
      <c r="AG17" s="65"/>
    </row>
    <row r="18" spans="1:33" ht="13.95" thickBot="1" x14ac:dyDescent="0.3">
      <c r="A18" s="9"/>
      <c r="B18" s="24"/>
      <c r="C18" s="25" t="s">
        <v>23</v>
      </c>
      <c r="D18" s="97">
        <v>3263148</v>
      </c>
      <c r="E18" s="98">
        <v>9232</v>
      </c>
      <c r="F18" s="98">
        <v>172482</v>
      </c>
      <c r="G18" s="99">
        <f t="shared" si="0"/>
        <v>3444862</v>
      </c>
      <c r="H18" s="100">
        <v>5481834</v>
      </c>
      <c r="I18" s="98">
        <v>881843</v>
      </c>
      <c r="J18" s="98">
        <v>2443</v>
      </c>
      <c r="K18" s="99">
        <f t="shared" si="1"/>
        <v>6366120</v>
      </c>
      <c r="L18" s="98"/>
      <c r="M18" s="98"/>
      <c r="N18" s="98"/>
      <c r="O18" s="99">
        <f t="shared" si="2"/>
        <v>0</v>
      </c>
      <c r="P18" s="84">
        <f t="shared" si="3"/>
        <v>9810982</v>
      </c>
      <c r="Q18" s="84">
        <f t="shared" si="4"/>
        <v>6366120</v>
      </c>
      <c r="R18" s="75"/>
      <c r="S18" s="24"/>
      <c r="T18" s="25" t="s">
        <v>23</v>
      </c>
      <c r="U18" s="141">
        <f t="shared" si="5"/>
        <v>8744982</v>
      </c>
      <c r="V18" s="142">
        <f t="shared" si="6"/>
        <v>891075</v>
      </c>
      <c r="W18" s="143">
        <f t="shared" si="7"/>
        <v>174925</v>
      </c>
      <c r="X18" s="132">
        <v>49.591850292755517</v>
      </c>
      <c r="Y18" s="151">
        <v>5.0531902752478075</v>
      </c>
      <c r="Z18" s="152">
        <v>0.99198081968153373</v>
      </c>
      <c r="AA18" s="146">
        <f t="shared" si="8"/>
        <v>5481834</v>
      </c>
      <c r="AB18" s="146">
        <f t="shared" si="9"/>
        <v>881843</v>
      </c>
      <c r="AC18" s="146">
        <f t="shared" si="10"/>
        <v>2443</v>
      </c>
      <c r="AD18" s="132">
        <v>31.086889722327289</v>
      </c>
      <c r="AE18" s="151">
        <v>5.0008365983731471</v>
      </c>
      <c r="AF18" s="152">
        <v>1.3853989666897167E-2</v>
      </c>
      <c r="AG18" s="65"/>
    </row>
    <row r="19" spans="1:33" ht="13.2" x14ac:dyDescent="0.25">
      <c r="A19" s="9"/>
      <c r="B19" s="17">
        <v>2014</v>
      </c>
      <c r="C19" s="18" t="s">
        <v>12</v>
      </c>
      <c r="D19" s="101">
        <v>3161394</v>
      </c>
      <c r="E19" s="102">
        <v>8334</v>
      </c>
      <c r="F19" s="102">
        <v>174529</v>
      </c>
      <c r="G19" s="103">
        <f t="shared" si="0"/>
        <v>3344257</v>
      </c>
      <c r="H19" s="104">
        <v>5588283</v>
      </c>
      <c r="I19" s="102">
        <v>890507</v>
      </c>
      <c r="J19" s="102">
        <v>157446</v>
      </c>
      <c r="K19" s="103">
        <f t="shared" si="1"/>
        <v>6636236</v>
      </c>
      <c r="L19" s="102">
        <v>6485</v>
      </c>
      <c r="M19" s="102"/>
      <c r="N19" s="102"/>
      <c r="O19" s="103">
        <f t="shared" si="2"/>
        <v>6485</v>
      </c>
      <c r="P19" s="90">
        <f t="shared" ref="P19:P27" si="11">+G19+K19+O19</f>
        <v>9986978</v>
      </c>
      <c r="Q19" s="90">
        <f t="shared" si="4"/>
        <v>6642721</v>
      </c>
      <c r="R19" s="75"/>
      <c r="S19" s="17">
        <v>2014</v>
      </c>
      <c r="T19" s="18" t="s">
        <v>12</v>
      </c>
      <c r="U19" s="135">
        <f t="shared" si="5"/>
        <v>8756162</v>
      </c>
      <c r="V19" s="136">
        <f t="shared" si="6"/>
        <v>898841</v>
      </c>
      <c r="W19" s="137">
        <f t="shared" si="7"/>
        <v>331975</v>
      </c>
      <c r="X19" s="130">
        <v>49.619095533328384</v>
      </c>
      <c r="Y19" s="147">
        <v>5.0935189924846549</v>
      </c>
      <c r="Z19" s="148">
        <v>1.8812236730746519</v>
      </c>
      <c r="AA19" s="144">
        <f t="shared" si="8"/>
        <v>5594768</v>
      </c>
      <c r="AB19" s="144">
        <f t="shared" si="9"/>
        <v>890507</v>
      </c>
      <c r="AC19" s="144">
        <f t="shared" si="10"/>
        <v>157446</v>
      </c>
      <c r="AD19" s="130">
        <v>31.704224736683557</v>
      </c>
      <c r="AE19" s="147">
        <v>5.046292188986186</v>
      </c>
      <c r="AF19" s="148">
        <v>0.89220917970001246</v>
      </c>
      <c r="AG19" s="65"/>
    </row>
    <row r="20" spans="1:33" ht="13.2" x14ac:dyDescent="0.25">
      <c r="A20" s="9"/>
      <c r="B20" s="20"/>
      <c r="C20" s="21" t="s">
        <v>13</v>
      </c>
      <c r="D20" s="105">
        <v>3028244</v>
      </c>
      <c r="E20" s="106">
        <v>7273</v>
      </c>
      <c r="F20" s="106">
        <v>175273</v>
      </c>
      <c r="G20" s="107">
        <f t="shared" si="0"/>
        <v>3210790</v>
      </c>
      <c r="H20" s="108">
        <v>5652770</v>
      </c>
      <c r="I20" s="106">
        <v>863346</v>
      </c>
      <c r="J20" s="106">
        <v>158893</v>
      </c>
      <c r="K20" s="107">
        <f t="shared" si="1"/>
        <v>6675009</v>
      </c>
      <c r="L20" s="106">
        <v>8170</v>
      </c>
      <c r="M20" s="106"/>
      <c r="N20" s="106"/>
      <c r="O20" s="107">
        <f t="shared" si="2"/>
        <v>8170</v>
      </c>
      <c r="P20" s="87">
        <f t="shared" si="11"/>
        <v>9893969</v>
      </c>
      <c r="Q20" s="87">
        <f t="shared" si="4"/>
        <v>6683179</v>
      </c>
      <c r="R20" s="75"/>
      <c r="S20" s="20"/>
      <c r="T20" s="21" t="s">
        <v>13</v>
      </c>
      <c r="U20" s="138">
        <f t="shared" si="5"/>
        <v>8689184</v>
      </c>
      <c r="V20" s="139">
        <f t="shared" si="6"/>
        <v>870619</v>
      </c>
      <c r="W20" s="140">
        <f t="shared" si="7"/>
        <v>334166</v>
      </c>
      <c r="X20" s="131">
        <v>49.203720513005692</v>
      </c>
      <c r="Y20" s="149">
        <v>4.9300019368116157</v>
      </c>
      <c r="Z20" s="150">
        <v>1.892261743904728</v>
      </c>
      <c r="AA20" s="145">
        <f t="shared" si="8"/>
        <v>5660940</v>
      </c>
      <c r="AB20" s="145">
        <f t="shared" si="9"/>
        <v>863346</v>
      </c>
      <c r="AC20" s="145">
        <f t="shared" si="10"/>
        <v>158893</v>
      </c>
      <c r="AD20" s="131">
        <v>32.055865038753282</v>
      </c>
      <c r="AE20" s="149">
        <v>4.8888175564036178</v>
      </c>
      <c r="AF20" s="150">
        <v>0.89975385070370395</v>
      </c>
      <c r="AG20" s="65"/>
    </row>
    <row r="21" spans="1:33" ht="13.2" x14ac:dyDescent="0.25">
      <c r="A21" s="9"/>
      <c r="B21" s="20"/>
      <c r="C21" s="21" t="s">
        <v>14</v>
      </c>
      <c r="D21" s="105">
        <v>2959722</v>
      </c>
      <c r="E21" s="106">
        <v>9206</v>
      </c>
      <c r="F21" s="106">
        <v>181897</v>
      </c>
      <c r="G21" s="107">
        <f t="shared" si="0"/>
        <v>3150825</v>
      </c>
      <c r="H21" s="108">
        <v>6000090</v>
      </c>
      <c r="I21" s="106">
        <v>851910</v>
      </c>
      <c r="J21" s="106">
        <v>159653</v>
      </c>
      <c r="K21" s="107">
        <f t="shared" si="1"/>
        <v>7011653</v>
      </c>
      <c r="L21" s="106">
        <v>9829</v>
      </c>
      <c r="M21" s="106"/>
      <c r="N21" s="106"/>
      <c r="O21" s="107">
        <f t="shared" si="2"/>
        <v>9829</v>
      </c>
      <c r="P21" s="87">
        <f t="shared" si="11"/>
        <v>10172307</v>
      </c>
      <c r="Q21" s="87">
        <f t="shared" si="4"/>
        <v>7021482</v>
      </c>
      <c r="R21" s="75"/>
      <c r="S21" s="20"/>
      <c r="T21" s="21" t="s">
        <v>14</v>
      </c>
      <c r="U21" s="138">
        <f t="shared" si="5"/>
        <v>8969641</v>
      </c>
      <c r="V21" s="139">
        <f t="shared" si="6"/>
        <v>861116</v>
      </c>
      <c r="W21" s="140">
        <f t="shared" si="7"/>
        <v>341550</v>
      </c>
      <c r="X21" s="131">
        <v>50.754918384508102</v>
      </c>
      <c r="Y21" s="149">
        <v>4.8726445461523014</v>
      </c>
      <c r="Z21" s="150">
        <v>1.9326684729331689</v>
      </c>
      <c r="AA21" s="145">
        <f t="shared" si="8"/>
        <v>6009919</v>
      </c>
      <c r="AB21" s="145">
        <f t="shared" si="9"/>
        <v>851910</v>
      </c>
      <c r="AC21" s="145">
        <f t="shared" si="10"/>
        <v>159653</v>
      </c>
      <c r="AD21" s="131">
        <v>34.007263874050757</v>
      </c>
      <c r="AE21" s="149">
        <v>4.8205521849699773</v>
      </c>
      <c r="AF21" s="150">
        <v>0.90340014554003567</v>
      </c>
      <c r="AG21" s="65"/>
    </row>
    <row r="22" spans="1:33" ht="13.2" x14ac:dyDescent="0.25">
      <c r="A22" s="9"/>
      <c r="B22" s="27"/>
      <c r="C22" s="21" t="s">
        <v>15</v>
      </c>
      <c r="D22" s="105">
        <v>2664574</v>
      </c>
      <c r="E22" s="106">
        <v>7640</v>
      </c>
      <c r="F22" s="106">
        <v>181058</v>
      </c>
      <c r="G22" s="107">
        <f t="shared" si="0"/>
        <v>2853272</v>
      </c>
      <c r="H22" s="108">
        <v>6191270</v>
      </c>
      <c r="I22" s="106">
        <v>828849</v>
      </c>
      <c r="J22" s="106">
        <v>158886</v>
      </c>
      <c r="K22" s="107">
        <f t="shared" si="1"/>
        <v>7179005</v>
      </c>
      <c r="L22" s="106">
        <v>29536</v>
      </c>
      <c r="M22" s="106"/>
      <c r="N22" s="106"/>
      <c r="O22" s="107">
        <f t="shared" si="2"/>
        <v>29536</v>
      </c>
      <c r="P22" s="87">
        <f t="shared" si="11"/>
        <v>10061813</v>
      </c>
      <c r="Q22" s="87">
        <f t="shared" si="4"/>
        <v>7208541</v>
      </c>
      <c r="R22" s="75"/>
      <c r="S22" s="27"/>
      <c r="T22" s="21" t="s">
        <v>15</v>
      </c>
      <c r="U22" s="138">
        <f t="shared" si="5"/>
        <v>8885380</v>
      </c>
      <c r="V22" s="139">
        <f t="shared" si="6"/>
        <v>836489</v>
      </c>
      <c r="W22" s="140">
        <f t="shared" si="7"/>
        <v>339944</v>
      </c>
      <c r="X22" s="131">
        <v>50.241596519370304</v>
      </c>
      <c r="Y22" s="149">
        <v>4.7298531780173212</v>
      </c>
      <c r="Z22" s="150">
        <v>1.9221833266760475</v>
      </c>
      <c r="AA22" s="145">
        <f t="shared" si="8"/>
        <v>6220806</v>
      </c>
      <c r="AB22" s="145">
        <f t="shared" si="9"/>
        <v>828849</v>
      </c>
      <c r="AC22" s="145">
        <f t="shared" si="10"/>
        <v>158886</v>
      </c>
      <c r="AD22" s="131">
        <v>35.174998151714149</v>
      </c>
      <c r="AE22" s="149">
        <v>4.6866534727252587</v>
      </c>
      <c r="AF22" s="150">
        <v>0.89840685537103304</v>
      </c>
      <c r="AG22" s="65"/>
    </row>
    <row r="23" spans="1:33" ht="13.2" x14ac:dyDescent="0.25">
      <c r="A23" s="9"/>
      <c r="B23" s="20"/>
      <c r="C23" s="21" t="s">
        <v>16</v>
      </c>
      <c r="D23" s="105">
        <v>2607217</v>
      </c>
      <c r="E23" s="106">
        <v>8270</v>
      </c>
      <c r="F23" s="106">
        <v>179429</v>
      </c>
      <c r="G23" s="107">
        <f t="shared" si="0"/>
        <v>2794916</v>
      </c>
      <c r="H23" s="108">
        <v>6583844</v>
      </c>
      <c r="I23" s="106">
        <v>849331</v>
      </c>
      <c r="J23" s="106">
        <v>160064</v>
      </c>
      <c r="K23" s="107">
        <f t="shared" si="1"/>
        <v>7593239</v>
      </c>
      <c r="L23" s="106">
        <v>14407</v>
      </c>
      <c r="M23" s="106"/>
      <c r="N23" s="106"/>
      <c r="O23" s="107">
        <f t="shared" si="2"/>
        <v>14407</v>
      </c>
      <c r="P23" s="87">
        <f t="shared" si="11"/>
        <v>10402562</v>
      </c>
      <c r="Q23" s="87">
        <f t="shared" si="4"/>
        <v>7607646</v>
      </c>
      <c r="R23" s="75"/>
      <c r="S23" s="20"/>
      <c r="T23" s="21" t="s">
        <v>16</v>
      </c>
      <c r="U23" s="138">
        <f t="shared" si="5"/>
        <v>9205468</v>
      </c>
      <c r="V23" s="139">
        <f t="shared" si="6"/>
        <v>857601</v>
      </c>
      <c r="W23" s="140">
        <f t="shared" si="7"/>
        <v>339493</v>
      </c>
      <c r="X23" s="131">
        <v>52.013715798877087</v>
      </c>
      <c r="Y23" s="149">
        <v>4.8457085161593945</v>
      </c>
      <c r="Z23" s="150">
        <v>1.9182395091382838</v>
      </c>
      <c r="AA23" s="145">
        <f t="shared" si="8"/>
        <v>6598251</v>
      </c>
      <c r="AB23" s="145">
        <f t="shared" si="9"/>
        <v>849331</v>
      </c>
      <c r="AC23" s="145">
        <f t="shared" si="10"/>
        <v>160064</v>
      </c>
      <c r="AD23" s="131">
        <v>37.282140602048315</v>
      </c>
      <c r="AE23" s="149">
        <v>4.7989804812939516</v>
      </c>
      <c r="AF23" s="150">
        <v>0.9044106617535862</v>
      </c>
      <c r="AG23" s="65"/>
    </row>
    <row r="24" spans="1:33" ht="13.2" x14ac:dyDescent="0.25">
      <c r="A24" s="9"/>
      <c r="B24" s="20"/>
      <c r="C24" s="21" t="s">
        <v>17</v>
      </c>
      <c r="D24" s="105">
        <v>2418338</v>
      </c>
      <c r="E24" s="106">
        <v>6545</v>
      </c>
      <c r="F24" s="106">
        <v>178962</v>
      </c>
      <c r="G24" s="107">
        <f t="shared" si="0"/>
        <v>2603845</v>
      </c>
      <c r="H24" s="108">
        <v>6644281</v>
      </c>
      <c r="I24" s="106">
        <v>828433</v>
      </c>
      <c r="J24" s="106">
        <v>164814</v>
      </c>
      <c r="K24" s="107">
        <f t="shared" si="1"/>
        <v>7637528</v>
      </c>
      <c r="L24" s="106">
        <v>178424</v>
      </c>
      <c r="M24" s="106">
        <v>5958</v>
      </c>
      <c r="N24" s="106"/>
      <c r="O24" s="107">
        <f t="shared" si="2"/>
        <v>184382</v>
      </c>
      <c r="P24" s="87">
        <f t="shared" si="11"/>
        <v>10425755</v>
      </c>
      <c r="Q24" s="87">
        <f t="shared" si="4"/>
        <v>7821910</v>
      </c>
      <c r="R24" s="75"/>
      <c r="S24" s="20"/>
      <c r="T24" s="21" t="s">
        <v>17</v>
      </c>
      <c r="U24" s="138">
        <f t="shared" si="5"/>
        <v>9241043</v>
      </c>
      <c r="V24" s="139">
        <f t="shared" si="6"/>
        <v>840936</v>
      </c>
      <c r="W24" s="140">
        <f t="shared" si="7"/>
        <v>343776</v>
      </c>
      <c r="X24" s="131">
        <v>52.17684440701381</v>
      </c>
      <c r="Y24" s="149">
        <v>4.7480989784655874</v>
      </c>
      <c r="Z24" s="150">
        <v>1.9410305593065176</v>
      </c>
      <c r="AA24" s="145">
        <f t="shared" si="8"/>
        <v>6822705</v>
      </c>
      <c r="AB24" s="145">
        <f t="shared" si="9"/>
        <v>834391</v>
      </c>
      <c r="AC24" s="145">
        <f t="shared" si="10"/>
        <v>164814</v>
      </c>
      <c r="AD24" s="131">
        <v>38.522406747804894</v>
      </c>
      <c r="AE24" s="149">
        <v>4.7111445517148507</v>
      </c>
      <c r="AF24" s="150">
        <v>0.93057400924306644</v>
      </c>
      <c r="AG24" s="65"/>
    </row>
    <row r="25" spans="1:33" ht="13.2" x14ac:dyDescent="0.25">
      <c r="A25" s="9"/>
      <c r="B25" s="27"/>
      <c r="C25" s="21" t="s">
        <v>18</v>
      </c>
      <c r="D25" s="105">
        <v>2143658</v>
      </c>
      <c r="E25" s="106">
        <v>5420</v>
      </c>
      <c r="F25" s="106">
        <v>171011</v>
      </c>
      <c r="G25" s="107">
        <f t="shared" si="0"/>
        <v>2320089</v>
      </c>
      <c r="H25" s="108">
        <v>6619252</v>
      </c>
      <c r="I25" s="106">
        <v>788496</v>
      </c>
      <c r="J25" s="106">
        <v>165700</v>
      </c>
      <c r="K25" s="107">
        <f t="shared" si="1"/>
        <v>7573448</v>
      </c>
      <c r="L25" s="106">
        <v>213617</v>
      </c>
      <c r="M25" s="106">
        <v>6826</v>
      </c>
      <c r="N25" s="106"/>
      <c r="O25" s="107">
        <f t="shared" si="2"/>
        <v>220443</v>
      </c>
      <c r="P25" s="87">
        <f t="shared" si="11"/>
        <v>10113980</v>
      </c>
      <c r="Q25" s="87">
        <f t="shared" si="4"/>
        <v>7793891</v>
      </c>
      <c r="R25" s="75"/>
      <c r="S25" s="27"/>
      <c r="T25" s="21" t="s">
        <v>18</v>
      </c>
      <c r="U25" s="138">
        <f t="shared" si="5"/>
        <v>8976527</v>
      </c>
      <c r="V25" s="139">
        <f t="shared" si="6"/>
        <v>800742</v>
      </c>
      <c r="W25" s="140">
        <f t="shared" si="7"/>
        <v>336711</v>
      </c>
      <c r="X25" s="131">
        <v>50.331902052501206</v>
      </c>
      <c r="Y25" s="149">
        <v>4.4898063486383899</v>
      </c>
      <c r="Z25" s="150">
        <v>1.8879579008674217</v>
      </c>
      <c r="AA25" s="145">
        <f t="shared" si="8"/>
        <v>6832869</v>
      </c>
      <c r="AB25" s="145">
        <f t="shared" si="9"/>
        <v>795322</v>
      </c>
      <c r="AC25" s="145">
        <f t="shared" si="10"/>
        <v>165700</v>
      </c>
      <c r="AD25" s="131">
        <v>38.312288621821317</v>
      </c>
      <c r="AE25" s="149">
        <v>4.4594160975842172</v>
      </c>
      <c r="AF25" s="150">
        <v>0.92908940953438335</v>
      </c>
      <c r="AG25" s="65"/>
    </row>
    <row r="26" spans="1:33" ht="13.2" x14ac:dyDescent="0.25">
      <c r="A26" s="9"/>
      <c r="B26" s="20"/>
      <c r="C26" s="21" t="s">
        <v>19</v>
      </c>
      <c r="D26" s="105">
        <v>1955410</v>
      </c>
      <c r="E26" s="106">
        <v>4557</v>
      </c>
      <c r="F26" s="106">
        <v>160757</v>
      </c>
      <c r="G26" s="107">
        <f t="shared" si="0"/>
        <v>2120724</v>
      </c>
      <c r="H26" s="108">
        <v>6734762</v>
      </c>
      <c r="I26" s="106">
        <v>766126</v>
      </c>
      <c r="J26" s="106">
        <v>174507</v>
      </c>
      <c r="K26" s="107">
        <f t="shared" si="1"/>
        <v>7675395</v>
      </c>
      <c r="L26" s="106">
        <v>262000</v>
      </c>
      <c r="M26" s="106">
        <v>8166</v>
      </c>
      <c r="N26" s="106"/>
      <c r="O26" s="107">
        <f t="shared" si="2"/>
        <v>270166</v>
      </c>
      <c r="P26" s="87">
        <f t="shared" si="11"/>
        <v>10066285</v>
      </c>
      <c r="Q26" s="87">
        <f t="shared" si="4"/>
        <v>7945561</v>
      </c>
      <c r="R26" s="75"/>
      <c r="S26" s="20"/>
      <c r="T26" s="21" t="s">
        <v>19</v>
      </c>
      <c r="U26" s="138">
        <f t="shared" si="5"/>
        <v>8952172</v>
      </c>
      <c r="V26" s="139">
        <f t="shared" si="6"/>
        <v>778849</v>
      </c>
      <c r="W26" s="140">
        <f t="shared" si="7"/>
        <v>335264</v>
      </c>
      <c r="X26" s="131">
        <v>50.151438805201899</v>
      </c>
      <c r="Y26" s="149">
        <v>4.3632313992618439</v>
      </c>
      <c r="Z26" s="150">
        <v>1.8782002825221868</v>
      </c>
      <c r="AA26" s="145">
        <f t="shared" si="8"/>
        <v>6996762</v>
      </c>
      <c r="AB26" s="145">
        <f t="shared" si="9"/>
        <v>774292</v>
      </c>
      <c r="AC26" s="145">
        <f t="shared" si="10"/>
        <v>174507</v>
      </c>
      <c r="AD26" s="131">
        <v>39.196932462598134</v>
      </c>
      <c r="AE26" s="149">
        <v>4.3377023872371296</v>
      </c>
      <c r="AF26" s="150">
        <v>0.9776149443486305</v>
      </c>
      <c r="AG26" s="65"/>
    </row>
    <row r="27" spans="1:33" ht="13.2" x14ac:dyDescent="0.25">
      <c r="A27" s="9"/>
      <c r="B27" s="20"/>
      <c r="C27" s="21" t="s">
        <v>20</v>
      </c>
      <c r="D27" s="105">
        <v>1982235</v>
      </c>
      <c r="E27" s="106">
        <v>4910</v>
      </c>
      <c r="F27" s="106">
        <v>170216</v>
      </c>
      <c r="G27" s="107">
        <f t="shared" si="0"/>
        <v>2157361</v>
      </c>
      <c r="H27" s="108">
        <v>7177727</v>
      </c>
      <c r="I27" s="106">
        <v>752246</v>
      </c>
      <c r="J27" s="106">
        <v>175759</v>
      </c>
      <c r="K27" s="107">
        <f t="shared" si="1"/>
        <v>8105732</v>
      </c>
      <c r="L27" s="106">
        <v>336004</v>
      </c>
      <c r="M27" s="106">
        <v>9392</v>
      </c>
      <c r="N27" s="106"/>
      <c r="O27" s="107">
        <f t="shared" si="2"/>
        <v>345396</v>
      </c>
      <c r="P27" s="87">
        <f t="shared" si="11"/>
        <v>10608489</v>
      </c>
      <c r="Q27" s="87">
        <f t="shared" si="4"/>
        <v>8451128</v>
      </c>
      <c r="R27" s="75"/>
      <c r="S27" s="20"/>
      <c r="T27" s="21" t="s">
        <v>20</v>
      </c>
      <c r="U27" s="138">
        <f t="shared" si="5"/>
        <v>9495966</v>
      </c>
      <c r="V27" s="139">
        <f t="shared" si="6"/>
        <v>766548</v>
      </c>
      <c r="W27" s="140">
        <f t="shared" si="7"/>
        <v>345975</v>
      </c>
      <c r="X27" s="131">
        <v>53.151367237200255</v>
      </c>
      <c r="Y27" s="149">
        <v>4.2905665682608154</v>
      </c>
      <c r="Z27" s="150">
        <v>1.9365111753654509</v>
      </c>
      <c r="AA27" s="145">
        <f t="shared" si="8"/>
        <v>7513731</v>
      </c>
      <c r="AB27" s="145">
        <f t="shared" si="9"/>
        <v>761638</v>
      </c>
      <c r="AC27" s="145">
        <f t="shared" si="10"/>
        <v>175759</v>
      </c>
      <c r="AD27" s="131">
        <v>42.056287449063731</v>
      </c>
      <c r="AE27" s="149">
        <v>4.2630840337683109</v>
      </c>
      <c r="AF27" s="150">
        <v>0.98376838693852531</v>
      </c>
      <c r="AG27" s="65"/>
    </row>
    <row r="28" spans="1:33" ht="13.2" x14ac:dyDescent="0.25">
      <c r="A28" s="9"/>
      <c r="B28" s="27"/>
      <c r="C28" s="21" t="s">
        <v>21</v>
      </c>
      <c r="D28" s="105">
        <v>1841838</v>
      </c>
      <c r="E28" s="106">
        <v>4925</v>
      </c>
      <c r="F28" s="106">
        <v>171786</v>
      </c>
      <c r="G28" s="107">
        <f t="shared" ref="G28:G33" si="12">SUM(D28:F28)</f>
        <v>2018549</v>
      </c>
      <c r="H28" s="108">
        <v>7339021</v>
      </c>
      <c r="I28" s="106">
        <v>729410</v>
      </c>
      <c r="J28" s="106">
        <v>177877</v>
      </c>
      <c r="K28" s="107">
        <f t="shared" ref="K28:K33" si="13">SUM(H28:J28)</f>
        <v>8246308</v>
      </c>
      <c r="L28" s="106">
        <v>391000</v>
      </c>
      <c r="M28" s="106">
        <v>10649</v>
      </c>
      <c r="N28" s="106"/>
      <c r="O28" s="107">
        <f t="shared" si="2"/>
        <v>401649</v>
      </c>
      <c r="P28" s="87">
        <f t="shared" ref="P28:P33" si="14">+G28+K28+O28</f>
        <v>10666506</v>
      </c>
      <c r="Q28" s="87">
        <f t="shared" si="4"/>
        <v>8647957</v>
      </c>
      <c r="R28" s="75"/>
      <c r="S28" s="27"/>
      <c r="T28" s="21" t="s">
        <v>21</v>
      </c>
      <c r="U28" s="138">
        <f t="shared" ref="U28:V33" si="15">+D28+H28+L28</f>
        <v>9571859</v>
      </c>
      <c r="V28" s="139">
        <f t="shared" si="15"/>
        <v>744984</v>
      </c>
      <c r="W28" s="140">
        <f t="shared" si="7"/>
        <v>349663</v>
      </c>
      <c r="X28" s="131">
        <v>53.529381335631427</v>
      </c>
      <c r="Y28" s="149">
        <v>4.1662265005098842</v>
      </c>
      <c r="Z28" s="150">
        <v>1.9554450254606646</v>
      </c>
      <c r="AA28" s="145">
        <f t="shared" ref="AA28:AB33" si="16">+H28+L28</f>
        <v>7730021</v>
      </c>
      <c r="AB28" s="145">
        <f t="shared" si="16"/>
        <v>740059</v>
      </c>
      <c r="AC28" s="145">
        <f t="shared" si="10"/>
        <v>177877</v>
      </c>
      <c r="AD28" s="131">
        <v>43.229140947588022</v>
      </c>
      <c r="AE28" s="149">
        <v>4.1386840760886736</v>
      </c>
      <c r="AF28" s="150">
        <v>0.99475407690795603</v>
      </c>
      <c r="AG28" s="65"/>
    </row>
    <row r="29" spans="1:33" ht="13.2" x14ac:dyDescent="0.25">
      <c r="A29" s="9"/>
      <c r="B29" s="20"/>
      <c r="C29" s="21" t="s">
        <v>22</v>
      </c>
      <c r="D29" s="105">
        <v>1656809</v>
      </c>
      <c r="E29" s="106">
        <v>4424</v>
      </c>
      <c r="F29" s="106">
        <v>168771</v>
      </c>
      <c r="G29" s="107">
        <f t="shared" si="12"/>
        <v>1830004</v>
      </c>
      <c r="H29" s="108">
        <v>7409592</v>
      </c>
      <c r="I29" s="106">
        <v>701385</v>
      </c>
      <c r="J29" s="106">
        <v>175818</v>
      </c>
      <c r="K29" s="107">
        <f t="shared" si="13"/>
        <v>8286795</v>
      </c>
      <c r="L29" s="106">
        <v>488856</v>
      </c>
      <c r="M29" s="106">
        <v>11879</v>
      </c>
      <c r="N29" s="106"/>
      <c r="O29" s="107">
        <f t="shared" si="2"/>
        <v>500735</v>
      </c>
      <c r="P29" s="87">
        <f t="shared" si="14"/>
        <v>10617534</v>
      </c>
      <c r="Q29" s="87">
        <f t="shared" si="4"/>
        <v>8787530</v>
      </c>
      <c r="R29" s="75"/>
      <c r="S29" s="20"/>
      <c r="T29" s="21" t="s">
        <v>22</v>
      </c>
      <c r="U29" s="138">
        <f t="shared" si="15"/>
        <v>9555257</v>
      </c>
      <c r="V29" s="139">
        <f t="shared" si="15"/>
        <v>717688</v>
      </c>
      <c r="W29" s="140">
        <f t="shared" si="7"/>
        <v>344589</v>
      </c>
      <c r="X29" s="131">
        <v>53.389920843539166</v>
      </c>
      <c r="Y29" s="149">
        <v>4.0100758682218531</v>
      </c>
      <c r="Z29" s="150">
        <v>1.925388237443987</v>
      </c>
      <c r="AA29" s="145">
        <f t="shared" si="16"/>
        <v>7898448</v>
      </c>
      <c r="AB29" s="145">
        <f t="shared" si="16"/>
        <v>713264</v>
      </c>
      <c r="AC29" s="145">
        <f t="shared" si="10"/>
        <v>175818</v>
      </c>
      <c r="AD29" s="131">
        <v>44.132514018912339</v>
      </c>
      <c r="AE29" s="149">
        <v>3.9853568041703245</v>
      </c>
      <c r="AF29" s="150">
        <v>0.98238164634079117</v>
      </c>
      <c r="AG29" s="65"/>
    </row>
    <row r="30" spans="1:33" ht="13.95" thickBot="1" x14ac:dyDescent="0.3">
      <c r="A30" s="9"/>
      <c r="B30" s="24"/>
      <c r="C30" s="25" t="s">
        <v>23</v>
      </c>
      <c r="D30" s="97">
        <v>1572156</v>
      </c>
      <c r="E30" s="98">
        <v>4106</v>
      </c>
      <c r="F30" s="98">
        <v>168162</v>
      </c>
      <c r="G30" s="99">
        <f t="shared" si="12"/>
        <v>1744424</v>
      </c>
      <c r="H30" s="100">
        <v>7747491</v>
      </c>
      <c r="I30" s="98">
        <v>683048</v>
      </c>
      <c r="J30" s="98">
        <v>179774</v>
      </c>
      <c r="K30" s="99">
        <f t="shared" si="13"/>
        <v>8610313</v>
      </c>
      <c r="L30" s="98">
        <v>532653</v>
      </c>
      <c r="M30" s="98">
        <v>12757</v>
      </c>
      <c r="N30" s="98"/>
      <c r="O30" s="99">
        <f t="shared" si="2"/>
        <v>545410</v>
      </c>
      <c r="P30" s="84">
        <f t="shared" si="14"/>
        <v>10900147</v>
      </c>
      <c r="Q30" s="84">
        <f t="shared" si="4"/>
        <v>9155723</v>
      </c>
      <c r="R30" s="75"/>
      <c r="S30" s="24"/>
      <c r="T30" s="25" t="s">
        <v>23</v>
      </c>
      <c r="U30" s="141">
        <f t="shared" si="15"/>
        <v>9852300</v>
      </c>
      <c r="V30" s="142">
        <f t="shared" si="15"/>
        <v>699911</v>
      </c>
      <c r="W30" s="143">
        <f t="shared" si="7"/>
        <v>347936</v>
      </c>
      <c r="X30" s="132">
        <v>55.001664877389857</v>
      </c>
      <c r="Y30" s="151">
        <v>3.9073384149892725</v>
      </c>
      <c r="Z30" s="152">
        <v>1.9423951027455026</v>
      </c>
      <c r="AA30" s="146">
        <f t="shared" si="16"/>
        <v>8280144</v>
      </c>
      <c r="AB30" s="146">
        <f t="shared" si="16"/>
        <v>695805</v>
      </c>
      <c r="AC30" s="146">
        <f t="shared" si="10"/>
        <v>179774</v>
      </c>
      <c r="AD30" s="132">
        <v>46.224912500079206</v>
      </c>
      <c r="AE30" s="151">
        <v>3.884416169829608</v>
      </c>
      <c r="AF30" s="152">
        <v>1.0036102536126472</v>
      </c>
      <c r="AG30" s="65"/>
    </row>
    <row r="31" spans="1:33" ht="13.2" x14ac:dyDescent="0.25">
      <c r="A31" s="9"/>
      <c r="B31" s="17">
        <v>2015</v>
      </c>
      <c r="C31" s="18" t="s">
        <v>12</v>
      </c>
      <c r="D31" s="101">
        <v>1394311</v>
      </c>
      <c r="E31" s="102">
        <v>3790</v>
      </c>
      <c r="F31" s="102">
        <v>163237</v>
      </c>
      <c r="G31" s="103">
        <f t="shared" si="12"/>
        <v>1561338</v>
      </c>
      <c r="H31" s="104">
        <v>7632035</v>
      </c>
      <c r="I31" s="102">
        <v>665502</v>
      </c>
      <c r="J31" s="102">
        <v>182009</v>
      </c>
      <c r="K31" s="103">
        <f t="shared" si="13"/>
        <v>8479546</v>
      </c>
      <c r="L31" s="102">
        <v>617560</v>
      </c>
      <c r="M31" s="102">
        <v>13752</v>
      </c>
      <c r="N31" s="102"/>
      <c r="O31" s="103">
        <f t="shared" si="2"/>
        <v>631312</v>
      </c>
      <c r="P31" s="90">
        <f t="shared" si="14"/>
        <v>10672196</v>
      </c>
      <c r="Q31" s="90">
        <f>+K31+O31</f>
        <v>9110858</v>
      </c>
      <c r="R31" s="75"/>
      <c r="S31" s="17">
        <v>2015</v>
      </c>
      <c r="T31" s="18" t="s">
        <v>12</v>
      </c>
      <c r="U31" s="135">
        <f t="shared" si="15"/>
        <v>9643906</v>
      </c>
      <c r="V31" s="136">
        <f t="shared" si="15"/>
        <v>683044</v>
      </c>
      <c r="W31" s="137">
        <f t="shared" si="7"/>
        <v>345246</v>
      </c>
      <c r="X31" s="130">
        <v>53.791395364990002</v>
      </c>
      <c r="Y31" s="147">
        <v>3.8098556596968316</v>
      </c>
      <c r="Z31" s="148">
        <v>1.9256994089512423</v>
      </c>
      <c r="AA31" s="144">
        <f t="shared" si="16"/>
        <v>8249595</v>
      </c>
      <c r="AB31" s="144">
        <f t="shared" si="16"/>
        <v>679254</v>
      </c>
      <c r="AC31" s="144">
        <f t="shared" si="10"/>
        <v>182009</v>
      </c>
      <c r="AD31" s="130">
        <v>46.014262918577252</v>
      </c>
      <c r="AE31" s="147">
        <v>3.7887159484187132</v>
      </c>
      <c r="AF31" s="148">
        <v>1.015202562010296</v>
      </c>
      <c r="AG31" s="65"/>
    </row>
    <row r="32" spans="1:33" ht="13.2" x14ac:dyDescent="0.25">
      <c r="A32" s="9"/>
      <c r="B32" s="20"/>
      <c r="C32" s="21" t="s">
        <v>13</v>
      </c>
      <c r="D32" s="105">
        <v>1295129</v>
      </c>
      <c r="E32" s="106">
        <v>3794</v>
      </c>
      <c r="F32" s="106">
        <v>157546</v>
      </c>
      <c r="G32" s="107">
        <f t="shared" si="12"/>
        <v>1456469</v>
      </c>
      <c r="H32" s="108">
        <v>7726218</v>
      </c>
      <c r="I32" s="106">
        <v>644941</v>
      </c>
      <c r="J32" s="106">
        <v>183260</v>
      </c>
      <c r="K32" s="107">
        <f t="shared" si="13"/>
        <v>8554419</v>
      </c>
      <c r="L32" s="106">
        <v>678673</v>
      </c>
      <c r="M32" s="106">
        <v>14763</v>
      </c>
      <c r="N32" s="106"/>
      <c r="O32" s="107">
        <f t="shared" si="2"/>
        <v>693436</v>
      </c>
      <c r="P32" s="87">
        <f t="shared" si="14"/>
        <v>10704324</v>
      </c>
      <c r="Q32" s="87">
        <f>+K32+O32</f>
        <v>9247855</v>
      </c>
      <c r="R32" s="75"/>
      <c r="S32" s="20"/>
      <c r="T32" s="21" t="s">
        <v>13</v>
      </c>
      <c r="U32" s="138">
        <f t="shared" si="15"/>
        <v>9700020</v>
      </c>
      <c r="V32" s="139">
        <f t="shared" si="15"/>
        <v>663498</v>
      </c>
      <c r="W32" s="140">
        <f t="shared" si="7"/>
        <v>340806</v>
      </c>
      <c r="X32" s="131">
        <v>54.057310439236467</v>
      </c>
      <c r="Y32" s="149">
        <v>3.6976127226348519</v>
      </c>
      <c r="Z32" s="150">
        <v>1.8992801810258559</v>
      </c>
      <c r="AA32" s="145">
        <f t="shared" si="16"/>
        <v>8404891</v>
      </c>
      <c r="AB32" s="145">
        <f t="shared" si="16"/>
        <v>659704</v>
      </c>
      <c r="AC32" s="145">
        <f t="shared" si="10"/>
        <v>183260</v>
      </c>
      <c r="AD32" s="131">
        <v>46.839676824887434</v>
      </c>
      <c r="AE32" s="149">
        <v>3.676469113053999</v>
      </c>
      <c r="AF32" s="150">
        <v>1.0212909572448794</v>
      </c>
      <c r="AG32" s="65"/>
    </row>
    <row r="33" spans="1:33" ht="13.2" x14ac:dyDescent="0.25">
      <c r="A33" s="9"/>
      <c r="B33" s="20"/>
      <c r="C33" s="21" t="s">
        <v>14</v>
      </c>
      <c r="D33" s="105">
        <v>1223251</v>
      </c>
      <c r="E33" s="106">
        <v>3572</v>
      </c>
      <c r="F33" s="106">
        <v>159182</v>
      </c>
      <c r="G33" s="107">
        <f t="shared" si="12"/>
        <v>1386005</v>
      </c>
      <c r="H33" s="108">
        <v>7772025</v>
      </c>
      <c r="I33" s="106">
        <v>641843</v>
      </c>
      <c r="J33" s="106">
        <v>181950</v>
      </c>
      <c r="K33" s="107">
        <f t="shared" si="13"/>
        <v>8595818</v>
      </c>
      <c r="L33" s="106">
        <v>870996</v>
      </c>
      <c r="M33" s="106">
        <v>17056</v>
      </c>
      <c r="N33" s="106"/>
      <c r="O33" s="107">
        <f t="shared" si="2"/>
        <v>888052</v>
      </c>
      <c r="P33" s="87">
        <f t="shared" si="14"/>
        <v>10869875</v>
      </c>
      <c r="Q33" s="87">
        <f>+K33+O33</f>
        <v>9483870</v>
      </c>
      <c r="R33" s="75"/>
      <c r="S33" s="20"/>
      <c r="T33" s="21" t="s">
        <v>14</v>
      </c>
      <c r="U33" s="138">
        <f t="shared" si="15"/>
        <v>9866272</v>
      </c>
      <c r="V33" s="139">
        <f t="shared" si="15"/>
        <v>662471</v>
      </c>
      <c r="W33" s="140">
        <f t="shared" si="7"/>
        <v>341132</v>
      </c>
      <c r="X33" s="131">
        <v>54.936018438638726</v>
      </c>
      <c r="Y33" s="149">
        <v>3.6886798854788752</v>
      </c>
      <c r="Z33" s="150">
        <v>1.8994442725691836</v>
      </c>
      <c r="AA33" s="145">
        <f t="shared" si="16"/>
        <v>8643021</v>
      </c>
      <c r="AB33" s="145">
        <f t="shared" si="16"/>
        <v>658899</v>
      </c>
      <c r="AC33" s="145">
        <f t="shared" si="10"/>
        <v>181950</v>
      </c>
      <c r="AD33" s="131">
        <v>48.124880504160203</v>
      </c>
      <c r="AE33" s="149">
        <v>3.6687907664820729</v>
      </c>
      <c r="AF33" s="150">
        <v>1.0131089589776479</v>
      </c>
      <c r="AG33" s="65"/>
    </row>
    <row r="34" spans="1:33" ht="13.2" x14ac:dyDescent="0.25">
      <c r="A34" s="9"/>
      <c r="B34" s="27"/>
      <c r="C34" s="21" t="s">
        <v>15</v>
      </c>
      <c r="D34" s="105">
        <v>1167011</v>
      </c>
      <c r="E34" s="106">
        <v>3692</v>
      </c>
      <c r="F34" s="106">
        <v>152462</v>
      </c>
      <c r="G34" s="107">
        <f t="shared" ref="G34:G45" si="17">SUM(D34:F34)</f>
        <v>1323165</v>
      </c>
      <c r="H34" s="108">
        <v>7837364</v>
      </c>
      <c r="I34" s="106">
        <v>658089</v>
      </c>
      <c r="J34" s="106">
        <v>184545</v>
      </c>
      <c r="K34" s="107">
        <f t="shared" ref="K34:K45" si="18">SUM(H34:J34)</f>
        <v>8679998</v>
      </c>
      <c r="L34" s="106">
        <v>938408</v>
      </c>
      <c r="M34" s="106">
        <v>19886</v>
      </c>
      <c r="N34" s="106"/>
      <c r="O34" s="107">
        <f t="shared" si="2"/>
        <v>958294</v>
      </c>
      <c r="P34" s="87">
        <f t="shared" ref="P34:P45" si="19">+G34+K34+O34</f>
        <v>10961457</v>
      </c>
      <c r="Q34" s="87">
        <f t="shared" ref="Q34:Q45" si="20">+K34+O34</f>
        <v>9638292</v>
      </c>
      <c r="R34" s="75"/>
      <c r="S34" s="27"/>
      <c r="T34" s="21" t="s">
        <v>15</v>
      </c>
      <c r="U34" s="138">
        <f t="shared" ref="U34:U45" si="21">+D34+H34+L34</f>
        <v>9942783</v>
      </c>
      <c r="V34" s="139">
        <f t="shared" ref="V34:V45" si="22">+E34+I34+M34</f>
        <v>681667</v>
      </c>
      <c r="W34" s="140">
        <f t="shared" si="7"/>
        <v>337007</v>
      </c>
      <c r="X34" s="131">
        <v>55.313950515603963</v>
      </c>
      <c r="Y34" s="149">
        <v>3.7922676886461471</v>
      </c>
      <c r="Z34" s="150">
        <v>1.8748461594115193</v>
      </c>
      <c r="AA34" s="145">
        <f t="shared" ref="AA34:AA45" si="23">+H34+L34</f>
        <v>8775772</v>
      </c>
      <c r="AB34" s="145">
        <f t="shared" ref="AB34:AC45" si="24">+I34+M34</f>
        <v>677975</v>
      </c>
      <c r="AC34" s="145">
        <f t="shared" si="10"/>
        <v>184545</v>
      </c>
      <c r="AD34" s="131">
        <v>48.821604388250535</v>
      </c>
      <c r="AE34" s="149">
        <v>3.7717282576534754</v>
      </c>
      <c r="AF34" s="150">
        <v>1.0266655721946394</v>
      </c>
      <c r="AG34" s="65"/>
    </row>
    <row r="35" spans="1:33" ht="13.2" x14ac:dyDescent="0.25">
      <c r="A35" s="9"/>
      <c r="B35" s="20"/>
      <c r="C35" s="21" t="s">
        <v>16</v>
      </c>
      <c r="D35" s="105">
        <v>1101472</v>
      </c>
      <c r="E35" s="106">
        <v>3820</v>
      </c>
      <c r="F35" s="106">
        <v>156819</v>
      </c>
      <c r="G35" s="107">
        <f t="shared" si="17"/>
        <v>1262111</v>
      </c>
      <c r="H35" s="108">
        <v>7912087</v>
      </c>
      <c r="I35" s="106">
        <v>628002</v>
      </c>
      <c r="J35" s="106">
        <v>186850</v>
      </c>
      <c r="K35" s="107">
        <f t="shared" si="18"/>
        <v>8726939</v>
      </c>
      <c r="L35" s="106">
        <v>1006435</v>
      </c>
      <c r="M35" s="106">
        <v>20432</v>
      </c>
      <c r="N35" s="106"/>
      <c r="O35" s="107">
        <f t="shared" si="2"/>
        <v>1026867</v>
      </c>
      <c r="P35" s="87">
        <f t="shared" si="19"/>
        <v>11015917</v>
      </c>
      <c r="Q35" s="87">
        <f t="shared" si="20"/>
        <v>9753806</v>
      </c>
      <c r="R35" s="75"/>
      <c r="S35" s="20"/>
      <c r="T35" s="21" t="s">
        <v>16</v>
      </c>
      <c r="U35" s="138">
        <f t="shared" si="21"/>
        <v>10019994</v>
      </c>
      <c r="V35" s="139">
        <f t="shared" si="22"/>
        <v>652254</v>
      </c>
      <c r="W35" s="140">
        <f t="shared" si="7"/>
        <v>343669</v>
      </c>
      <c r="X35" s="131">
        <v>55.695117518227391</v>
      </c>
      <c r="Y35" s="149">
        <v>3.6254875184290416</v>
      </c>
      <c r="Z35" s="150">
        <v>1.9102491820226328</v>
      </c>
      <c r="AA35" s="145">
        <f t="shared" si="23"/>
        <v>8918522</v>
      </c>
      <c r="AB35" s="145">
        <f t="shared" si="24"/>
        <v>648434</v>
      </c>
      <c r="AC35" s="145">
        <f t="shared" si="10"/>
        <v>186850</v>
      </c>
      <c r="AD35" s="131">
        <v>49.572697436634833</v>
      </c>
      <c r="AE35" s="149">
        <v>3.6042544369601677</v>
      </c>
      <c r="AF35" s="150">
        <v>1.0385867205390331</v>
      </c>
      <c r="AG35" s="65"/>
    </row>
    <row r="36" spans="1:33" ht="13.2" x14ac:dyDescent="0.25">
      <c r="A36" s="9"/>
      <c r="B36" s="20"/>
      <c r="C36" s="21" t="s">
        <v>17</v>
      </c>
      <c r="D36" s="105">
        <v>953612</v>
      </c>
      <c r="E36" s="106">
        <v>3465</v>
      </c>
      <c r="F36" s="106">
        <v>156862</v>
      </c>
      <c r="G36" s="107">
        <f t="shared" si="17"/>
        <v>1113939</v>
      </c>
      <c r="H36" s="108">
        <v>7662936</v>
      </c>
      <c r="I36" s="106">
        <v>651288</v>
      </c>
      <c r="J36" s="106">
        <v>187503</v>
      </c>
      <c r="K36" s="107">
        <f t="shared" si="18"/>
        <v>8501727</v>
      </c>
      <c r="L36" s="106">
        <v>1075650</v>
      </c>
      <c r="M36" s="106">
        <v>27089</v>
      </c>
      <c r="N36" s="106"/>
      <c r="O36" s="107">
        <f t="shared" si="2"/>
        <v>1102739</v>
      </c>
      <c r="P36" s="87">
        <f t="shared" si="19"/>
        <v>10718405</v>
      </c>
      <c r="Q36" s="87">
        <f t="shared" si="20"/>
        <v>9604466</v>
      </c>
      <c r="R36" s="75"/>
      <c r="S36" s="20"/>
      <c r="T36" s="21" t="s">
        <v>17</v>
      </c>
      <c r="U36" s="138">
        <f t="shared" si="21"/>
        <v>9692198</v>
      </c>
      <c r="V36" s="139">
        <f t="shared" si="22"/>
        <v>681842</v>
      </c>
      <c r="W36" s="140">
        <f t="shared" si="7"/>
        <v>344365</v>
      </c>
      <c r="X36" s="131">
        <v>53.826385241653128</v>
      </c>
      <c r="Y36" s="149">
        <v>3.7866632693573998</v>
      </c>
      <c r="Z36" s="150">
        <v>1.9124581600315924</v>
      </c>
      <c r="AA36" s="145">
        <f t="shared" si="23"/>
        <v>8738586</v>
      </c>
      <c r="AB36" s="145">
        <f t="shared" si="24"/>
        <v>678377</v>
      </c>
      <c r="AC36" s="145">
        <f t="shared" si="10"/>
        <v>187503</v>
      </c>
      <c r="AD36" s="131">
        <v>48.530425864526975</v>
      </c>
      <c r="AE36" s="149">
        <v>3.7674201188499166</v>
      </c>
      <c r="AF36" s="150">
        <v>1.0413126838685804</v>
      </c>
      <c r="AG36" s="65"/>
    </row>
    <row r="37" spans="1:33" ht="13.2" x14ac:dyDescent="0.25">
      <c r="A37" s="9"/>
      <c r="B37" s="27"/>
      <c r="C37" s="21" t="s">
        <v>18</v>
      </c>
      <c r="D37" s="105">
        <v>913344</v>
      </c>
      <c r="E37" s="106">
        <v>3256</v>
      </c>
      <c r="F37" s="106">
        <v>153545</v>
      </c>
      <c r="G37" s="107">
        <f t="shared" si="17"/>
        <v>1070145</v>
      </c>
      <c r="H37" s="108">
        <v>7948700</v>
      </c>
      <c r="I37" s="106">
        <v>630210</v>
      </c>
      <c r="J37" s="106">
        <v>192460</v>
      </c>
      <c r="K37" s="107">
        <f t="shared" si="18"/>
        <v>8771370</v>
      </c>
      <c r="L37" s="106">
        <v>1151034</v>
      </c>
      <c r="M37" s="106">
        <v>30558</v>
      </c>
      <c r="N37" s="106"/>
      <c r="O37" s="107">
        <f t="shared" si="2"/>
        <v>1181592</v>
      </c>
      <c r="P37" s="87">
        <f t="shared" si="19"/>
        <v>11023107</v>
      </c>
      <c r="Q37" s="87">
        <f t="shared" si="20"/>
        <v>9952962</v>
      </c>
      <c r="R37" s="75"/>
      <c r="S37" s="27"/>
      <c r="T37" s="21" t="s">
        <v>18</v>
      </c>
      <c r="U37" s="138">
        <f t="shared" si="21"/>
        <v>10013078</v>
      </c>
      <c r="V37" s="139">
        <f t="shared" si="22"/>
        <v>664024</v>
      </c>
      <c r="W37" s="140">
        <f t="shared" si="7"/>
        <v>346005</v>
      </c>
      <c r="X37" s="131">
        <v>55.560725150873559</v>
      </c>
      <c r="Y37" s="149">
        <v>3.6845468453939603</v>
      </c>
      <c r="Z37" s="150">
        <v>1.9199180018200204</v>
      </c>
      <c r="AA37" s="145">
        <f t="shared" si="23"/>
        <v>9099734</v>
      </c>
      <c r="AB37" s="145">
        <f t="shared" si="24"/>
        <v>660768</v>
      </c>
      <c r="AC37" s="145">
        <f t="shared" si="10"/>
        <v>192460</v>
      </c>
      <c r="AD37" s="131">
        <v>50.492747556751205</v>
      </c>
      <c r="AE37" s="149">
        <v>3.6664799012344074</v>
      </c>
      <c r="AF37" s="150">
        <v>1.0679250838290808</v>
      </c>
      <c r="AG37" s="65"/>
    </row>
    <row r="38" spans="1:33" ht="13.2" x14ac:dyDescent="0.25">
      <c r="A38" s="9"/>
      <c r="B38" s="20"/>
      <c r="C38" s="21" t="s">
        <v>19</v>
      </c>
      <c r="D38" s="105">
        <v>970536</v>
      </c>
      <c r="E38" s="106">
        <v>12034</v>
      </c>
      <c r="F38" s="106">
        <v>156176</v>
      </c>
      <c r="G38" s="107">
        <f t="shared" si="17"/>
        <v>1138746</v>
      </c>
      <c r="H38" s="108">
        <v>7816307</v>
      </c>
      <c r="I38" s="106">
        <v>607235</v>
      </c>
      <c r="J38" s="106">
        <v>192539</v>
      </c>
      <c r="K38" s="107">
        <f t="shared" si="18"/>
        <v>8616081</v>
      </c>
      <c r="L38" s="106">
        <v>1282796</v>
      </c>
      <c r="M38" s="106">
        <v>35192</v>
      </c>
      <c r="N38" s="106"/>
      <c r="O38" s="107">
        <f t="shared" si="2"/>
        <v>1317988</v>
      </c>
      <c r="P38" s="87">
        <f t="shared" si="19"/>
        <v>11072815</v>
      </c>
      <c r="Q38" s="87">
        <f t="shared" si="20"/>
        <v>9934069</v>
      </c>
      <c r="R38" s="75"/>
      <c r="S38" s="20"/>
      <c r="T38" s="21" t="s">
        <v>19</v>
      </c>
      <c r="U38" s="138">
        <f t="shared" si="21"/>
        <v>10069639</v>
      </c>
      <c r="V38" s="139">
        <f t="shared" si="22"/>
        <v>654461</v>
      </c>
      <c r="W38" s="140">
        <f t="shared" si="7"/>
        <v>348715</v>
      </c>
      <c r="X38" s="131">
        <v>55.826692064256129</v>
      </c>
      <c r="Y38" s="149">
        <v>3.6283716541442179</v>
      </c>
      <c r="Z38" s="150">
        <v>1.9332972039203269</v>
      </c>
      <c r="AA38" s="145">
        <f t="shared" si="23"/>
        <v>9099103</v>
      </c>
      <c r="AB38" s="145">
        <f t="shared" si="24"/>
        <v>642427</v>
      </c>
      <c r="AC38" s="145">
        <f t="shared" si="10"/>
        <v>192539</v>
      </c>
      <c r="AD38" s="131">
        <v>50.445981354639336</v>
      </c>
      <c r="AE38" s="149">
        <v>3.561654425025949</v>
      </c>
      <c r="AF38" s="150">
        <v>1.0674479455877028</v>
      </c>
      <c r="AG38" s="65"/>
    </row>
    <row r="39" spans="1:33" ht="13.2" x14ac:dyDescent="0.25">
      <c r="A39" s="9"/>
      <c r="B39" s="20"/>
      <c r="C39" s="21" t="s">
        <v>20</v>
      </c>
      <c r="D39" s="105">
        <v>909760</v>
      </c>
      <c r="E39" s="106">
        <v>11682</v>
      </c>
      <c r="F39" s="106">
        <v>159876</v>
      </c>
      <c r="G39" s="107">
        <f t="shared" si="17"/>
        <v>1081318</v>
      </c>
      <c r="H39" s="108">
        <v>7899858</v>
      </c>
      <c r="I39" s="106">
        <v>590079</v>
      </c>
      <c r="J39" s="106">
        <v>195660</v>
      </c>
      <c r="K39" s="107">
        <f t="shared" si="18"/>
        <v>8685597</v>
      </c>
      <c r="L39" s="106">
        <v>1441731</v>
      </c>
      <c r="M39" s="106">
        <v>44549</v>
      </c>
      <c r="N39" s="106"/>
      <c r="O39" s="107">
        <f t="shared" si="2"/>
        <v>1486280</v>
      </c>
      <c r="P39" s="87">
        <f t="shared" si="19"/>
        <v>11253195</v>
      </c>
      <c r="Q39" s="87">
        <f t="shared" si="20"/>
        <v>10171877</v>
      </c>
      <c r="R39" s="75"/>
      <c r="S39" s="20"/>
      <c r="T39" s="21" t="s">
        <v>20</v>
      </c>
      <c r="U39" s="138">
        <f t="shared" si="21"/>
        <v>10251349</v>
      </c>
      <c r="V39" s="139">
        <f t="shared" si="22"/>
        <v>646310</v>
      </c>
      <c r="W39" s="140">
        <f t="shared" si="7"/>
        <v>355536</v>
      </c>
      <c r="X39" s="131">
        <v>56.785443180796058</v>
      </c>
      <c r="Y39" s="149">
        <v>3.5801141666506822</v>
      </c>
      <c r="Z39" s="150">
        <v>1.9694256167385882</v>
      </c>
      <c r="AA39" s="145">
        <f t="shared" si="23"/>
        <v>9341589</v>
      </c>
      <c r="AB39" s="145">
        <f t="shared" si="24"/>
        <v>634628</v>
      </c>
      <c r="AC39" s="145">
        <f t="shared" si="10"/>
        <v>195660</v>
      </c>
      <c r="AD39" s="131">
        <v>51.745996685689803</v>
      </c>
      <c r="AE39" s="149">
        <v>3.5154038980569524</v>
      </c>
      <c r="AF39" s="150">
        <v>1.0838222182031416</v>
      </c>
      <c r="AG39" s="65"/>
    </row>
    <row r="40" spans="1:33" ht="13.2" x14ac:dyDescent="0.25">
      <c r="A40" s="9"/>
      <c r="B40" s="27"/>
      <c r="C40" s="21" t="s">
        <v>21</v>
      </c>
      <c r="D40" s="105">
        <v>708870</v>
      </c>
      <c r="E40" s="106">
        <v>4892</v>
      </c>
      <c r="F40" s="106">
        <v>151158</v>
      </c>
      <c r="G40" s="107">
        <f t="shared" si="17"/>
        <v>864920</v>
      </c>
      <c r="H40" s="108">
        <v>7731520</v>
      </c>
      <c r="I40" s="106">
        <v>540325</v>
      </c>
      <c r="J40" s="106">
        <v>207661</v>
      </c>
      <c r="K40" s="107">
        <f t="shared" si="18"/>
        <v>8479506</v>
      </c>
      <c r="L40" s="106">
        <v>1751408</v>
      </c>
      <c r="M40" s="106">
        <v>55758</v>
      </c>
      <c r="N40" s="106"/>
      <c r="O40" s="107">
        <f t="shared" si="2"/>
        <v>1807166</v>
      </c>
      <c r="P40" s="87">
        <f t="shared" si="19"/>
        <v>11151592</v>
      </c>
      <c r="Q40" s="87">
        <f t="shared" si="20"/>
        <v>10286672</v>
      </c>
      <c r="R40" s="75"/>
      <c r="S40" s="27"/>
      <c r="T40" s="21" t="s">
        <v>21</v>
      </c>
      <c r="U40" s="138">
        <f t="shared" si="21"/>
        <v>10191798</v>
      </c>
      <c r="V40" s="139">
        <f t="shared" si="22"/>
        <v>600975</v>
      </c>
      <c r="W40" s="140">
        <f t="shared" si="7"/>
        <v>358819</v>
      </c>
      <c r="X40" s="131">
        <v>56.407276727194372</v>
      </c>
      <c r="Y40" s="149">
        <v>3.3261415827831002</v>
      </c>
      <c r="Z40" s="150">
        <v>1.985910889126252</v>
      </c>
      <c r="AA40" s="145">
        <f t="shared" si="23"/>
        <v>9482928</v>
      </c>
      <c r="AB40" s="145">
        <f t="shared" si="24"/>
        <v>596083</v>
      </c>
      <c r="AC40" s="145">
        <f t="shared" si="10"/>
        <v>207661</v>
      </c>
      <c r="AD40" s="131">
        <v>52.483982107971514</v>
      </c>
      <c r="AE40" s="149">
        <v>3.2990664388536941</v>
      </c>
      <c r="AF40" s="150">
        <v>1.149315507670571</v>
      </c>
      <c r="AG40" s="65"/>
    </row>
    <row r="41" spans="1:33" ht="13.2" x14ac:dyDescent="0.25">
      <c r="A41" s="9"/>
      <c r="B41" s="20"/>
      <c r="C41" s="21" t="s">
        <v>22</v>
      </c>
      <c r="D41" s="105">
        <v>669470</v>
      </c>
      <c r="E41" s="106">
        <v>4804</v>
      </c>
      <c r="F41" s="106">
        <v>150806</v>
      </c>
      <c r="G41" s="107">
        <f t="shared" si="17"/>
        <v>825080</v>
      </c>
      <c r="H41" s="108">
        <v>7523609</v>
      </c>
      <c r="I41" s="106">
        <v>509549</v>
      </c>
      <c r="J41" s="106">
        <v>214133</v>
      </c>
      <c r="K41" s="107">
        <f t="shared" si="18"/>
        <v>8247291</v>
      </c>
      <c r="L41" s="106">
        <v>1966506</v>
      </c>
      <c r="M41" s="106">
        <v>71540</v>
      </c>
      <c r="N41" s="106"/>
      <c r="O41" s="107">
        <f t="shared" si="2"/>
        <v>2038046</v>
      </c>
      <c r="P41" s="87">
        <f t="shared" si="19"/>
        <v>11110417</v>
      </c>
      <c r="Q41" s="87">
        <f t="shared" si="20"/>
        <v>10285337</v>
      </c>
      <c r="R41" s="75"/>
      <c r="S41" s="20"/>
      <c r="T41" s="21" t="s">
        <v>22</v>
      </c>
      <c r="U41" s="138">
        <f t="shared" si="21"/>
        <v>10159585</v>
      </c>
      <c r="V41" s="139">
        <f t="shared" si="22"/>
        <v>585893</v>
      </c>
      <c r="W41" s="140">
        <f t="shared" si="7"/>
        <v>364939</v>
      </c>
      <c r="X41" s="131">
        <v>56.180931629506311</v>
      </c>
      <c r="Y41" s="149">
        <v>3.2398975524301772</v>
      </c>
      <c r="Z41" s="150">
        <v>2.0180561516971811</v>
      </c>
      <c r="AA41" s="145">
        <f t="shared" si="23"/>
        <v>9490115</v>
      </c>
      <c r="AB41" s="145">
        <f t="shared" si="24"/>
        <v>581089</v>
      </c>
      <c r="AC41" s="145">
        <f t="shared" si="10"/>
        <v>214133</v>
      </c>
      <c r="AD41" s="131">
        <v>52.478866210691905</v>
      </c>
      <c r="AE41" s="149">
        <v>3.2133321764282883</v>
      </c>
      <c r="AF41" s="150">
        <v>1.1841223271050023</v>
      </c>
      <c r="AG41" s="65"/>
    </row>
    <row r="42" spans="1:33" ht="13.95" thickBot="1" x14ac:dyDescent="0.3">
      <c r="A42" s="9"/>
      <c r="B42" s="24"/>
      <c r="C42" s="25" t="s">
        <v>23</v>
      </c>
      <c r="D42" s="97">
        <v>1042213</v>
      </c>
      <c r="E42" s="98">
        <v>38057</v>
      </c>
      <c r="F42" s="98">
        <v>190555</v>
      </c>
      <c r="G42" s="99">
        <f t="shared" si="17"/>
        <v>1270825</v>
      </c>
      <c r="H42" s="100">
        <v>7226323</v>
      </c>
      <c r="I42" s="98">
        <v>464285</v>
      </c>
      <c r="J42" s="98">
        <v>195057</v>
      </c>
      <c r="K42" s="99">
        <f t="shared" si="18"/>
        <v>7885665</v>
      </c>
      <c r="L42" s="98">
        <v>2325553</v>
      </c>
      <c r="M42" s="98">
        <v>72018</v>
      </c>
      <c r="N42" s="98">
        <v>8</v>
      </c>
      <c r="O42" s="99">
        <f t="shared" si="2"/>
        <v>2397579</v>
      </c>
      <c r="P42" s="84">
        <f t="shared" si="19"/>
        <v>11554069</v>
      </c>
      <c r="Q42" s="84">
        <f t="shared" si="20"/>
        <v>10283244</v>
      </c>
      <c r="R42" s="75"/>
      <c r="S42" s="24"/>
      <c r="T42" s="25" t="s">
        <v>23</v>
      </c>
      <c r="U42" s="141">
        <f t="shared" si="21"/>
        <v>10594089</v>
      </c>
      <c r="V42" s="142">
        <f t="shared" si="22"/>
        <v>574360</v>
      </c>
      <c r="W42" s="143">
        <f t="shared" si="7"/>
        <v>385620</v>
      </c>
      <c r="X42" s="132">
        <v>58.533641823035211</v>
      </c>
      <c r="Y42" s="151">
        <v>3.1734094849947461</v>
      </c>
      <c r="Z42" s="152">
        <v>2.1305978229745701</v>
      </c>
      <c r="AA42" s="146">
        <f t="shared" si="23"/>
        <v>9551876</v>
      </c>
      <c r="AB42" s="146">
        <f t="shared" si="24"/>
        <v>536303</v>
      </c>
      <c r="AC42" s="146">
        <f t="shared" si="10"/>
        <v>195065</v>
      </c>
      <c r="AD42" s="132">
        <v>52.775287098498637</v>
      </c>
      <c r="AE42" s="151">
        <v>2.9631398896704808</v>
      </c>
      <c r="AF42" s="152">
        <v>1.0777580632190615</v>
      </c>
      <c r="AG42" s="65"/>
    </row>
    <row r="43" spans="1:33" ht="13.2" x14ac:dyDescent="0.25">
      <c r="A43" s="9"/>
      <c r="B43" s="17">
        <v>2016</v>
      </c>
      <c r="C43" s="18" t="s">
        <v>12</v>
      </c>
      <c r="D43" s="101">
        <v>1042718</v>
      </c>
      <c r="E43" s="102">
        <v>38720</v>
      </c>
      <c r="F43" s="102">
        <v>179974</v>
      </c>
      <c r="G43" s="103">
        <f t="shared" si="17"/>
        <v>1261412</v>
      </c>
      <c r="H43" s="104">
        <v>7148673</v>
      </c>
      <c r="I43" s="102">
        <v>445207</v>
      </c>
      <c r="J43" s="102">
        <v>208116</v>
      </c>
      <c r="K43" s="103">
        <f t="shared" si="18"/>
        <v>7801996</v>
      </c>
      <c r="L43" s="102">
        <v>2535585</v>
      </c>
      <c r="M43" s="102">
        <v>84383</v>
      </c>
      <c r="N43" s="102">
        <v>79</v>
      </c>
      <c r="O43" s="103">
        <f t="shared" ref="O43:O51" si="25">SUM(L43:N43)</f>
        <v>2620047</v>
      </c>
      <c r="P43" s="90">
        <f t="shared" si="19"/>
        <v>11683455</v>
      </c>
      <c r="Q43" s="90">
        <f t="shared" si="20"/>
        <v>10422043</v>
      </c>
      <c r="R43" s="75"/>
      <c r="S43" s="17">
        <v>2016</v>
      </c>
      <c r="T43" s="18" t="s">
        <v>12</v>
      </c>
      <c r="U43" s="135">
        <f t="shared" si="21"/>
        <v>10726976</v>
      </c>
      <c r="V43" s="136">
        <f t="shared" si="22"/>
        <v>568310</v>
      </c>
      <c r="W43" s="137">
        <f t="shared" ref="W43:W51" si="26">+F43+J43+N43</f>
        <v>388169</v>
      </c>
      <c r="X43" s="130">
        <v>59.217288071511234</v>
      </c>
      <c r="Y43" s="147">
        <v>3.1373032795002569</v>
      </c>
      <c r="Z43" s="148">
        <v>2.1428513957177162</v>
      </c>
      <c r="AA43" s="144">
        <f t="shared" si="23"/>
        <v>9684258</v>
      </c>
      <c r="AB43" s="144">
        <f t="shared" si="24"/>
        <v>529590</v>
      </c>
      <c r="AC43" s="144">
        <f t="shared" ref="AC43:AC51" si="27">+J43+N43</f>
        <v>208195</v>
      </c>
      <c r="AD43" s="130">
        <v>53.461058899063183</v>
      </c>
      <c r="AE43" s="147">
        <v>2.9235530674993244</v>
      </c>
      <c r="AF43" s="148">
        <v>1.1493214201325965</v>
      </c>
      <c r="AG43" s="65"/>
    </row>
    <row r="44" spans="1:33" ht="13.2" x14ac:dyDescent="0.25">
      <c r="A44" s="9"/>
      <c r="B44" s="20"/>
      <c r="C44" s="21" t="s">
        <v>13</v>
      </c>
      <c r="D44" s="105">
        <v>969871</v>
      </c>
      <c r="E44" s="106">
        <v>35142</v>
      </c>
      <c r="F44" s="106">
        <v>179558</v>
      </c>
      <c r="G44" s="107">
        <f t="shared" si="17"/>
        <v>1184571</v>
      </c>
      <c r="H44" s="108">
        <v>6983831</v>
      </c>
      <c r="I44" s="106">
        <v>412057</v>
      </c>
      <c r="J44" s="106">
        <v>223213</v>
      </c>
      <c r="K44" s="107">
        <f t="shared" si="18"/>
        <v>7619101</v>
      </c>
      <c r="L44" s="106">
        <v>2748646</v>
      </c>
      <c r="M44" s="106">
        <v>90641</v>
      </c>
      <c r="N44" s="106">
        <v>92</v>
      </c>
      <c r="O44" s="107">
        <f t="shared" si="25"/>
        <v>2839379</v>
      </c>
      <c r="P44" s="87">
        <f t="shared" si="19"/>
        <v>11643051</v>
      </c>
      <c r="Q44" s="87">
        <f t="shared" si="20"/>
        <v>10458480</v>
      </c>
      <c r="R44" s="75"/>
      <c r="S44" s="20"/>
      <c r="T44" s="21" t="s">
        <v>13</v>
      </c>
      <c r="U44" s="138">
        <f t="shared" si="21"/>
        <v>10702348</v>
      </c>
      <c r="V44" s="139">
        <f t="shared" si="22"/>
        <v>537840</v>
      </c>
      <c r="W44" s="140">
        <f t="shared" si="26"/>
        <v>402863</v>
      </c>
      <c r="X44" s="131">
        <v>59.030962853125558</v>
      </c>
      <c r="Y44" s="149">
        <v>2.9665651930702541</v>
      </c>
      <c r="Z44" s="150">
        <v>2.2220722768404393</v>
      </c>
      <c r="AA44" s="145">
        <f t="shared" si="23"/>
        <v>9732477</v>
      </c>
      <c r="AB44" s="145">
        <f t="shared" si="24"/>
        <v>502698</v>
      </c>
      <c r="AC44" s="145">
        <f t="shared" si="27"/>
        <v>223305</v>
      </c>
      <c r="AD44" s="131">
        <v>53.681443385684979</v>
      </c>
      <c r="AE44" s="149">
        <v>2.7727323914659205</v>
      </c>
      <c r="AF44" s="150">
        <v>1.2316838473124965</v>
      </c>
      <c r="AG44" s="65"/>
    </row>
    <row r="45" spans="1:33" ht="13.2" x14ac:dyDescent="0.25">
      <c r="A45" s="9"/>
      <c r="B45" s="20"/>
      <c r="C45" s="21" t="s">
        <v>14</v>
      </c>
      <c r="D45" s="105">
        <v>930947</v>
      </c>
      <c r="E45" s="106">
        <v>35401</v>
      </c>
      <c r="F45" s="106">
        <v>182341</v>
      </c>
      <c r="G45" s="107">
        <f t="shared" si="17"/>
        <v>1148689</v>
      </c>
      <c r="H45" s="108">
        <v>6962178</v>
      </c>
      <c r="I45" s="106">
        <v>410878</v>
      </c>
      <c r="J45" s="106">
        <v>223912</v>
      </c>
      <c r="K45" s="107">
        <f t="shared" si="18"/>
        <v>7596968</v>
      </c>
      <c r="L45" s="106">
        <v>2948892</v>
      </c>
      <c r="M45" s="106">
        <v>103594</v>
      </c>
      <c r="N45" s="106">
        <v>114</v>
      </c>
      <c r="O45" s="107">
        <f t="shared" si="25"/>
        <v>3052600</v>
      </c>
      <c r="P45" s="87">
        <f t="shared" si="19"/>
        <v>11798257</v>
      </c>
      <c r="Q45" s="87">
        <f t="shared" si="20"/>
        <v>10649568</v>
      </c>
      <c r="R45" s="75"/>
      <c r="S45" s="20"/>
      <c r="T45" s="21" t="s">
        <v>14</v>
      </c>
      <c r="U45" s="138">
        <f t="shared" si="21"/>
        <v>10842017</v>
      </c>
      <c r="V45" s="139">
        <f t="shared" si="22"/>
        <v>549873</v>
      </c>
      <c r="W45" s="140">
        <f t="shared" si="26"/>
        <v>406367</v>
      </c>
      <c r="X45" s="131">
        <v>59.750396444388514</v>
      </c>
      <c r="Y45" s="149">
        <v>3.0303521700865481</v>
      </c>
      <c r="Z45" s="150">
        <v>2.2394900646177578</v>
      </c>
      <c r="AA45" s="145">
        <f t="shared" si="23"/>
        <v>9911070</v>
      </c>
      <c r="AB45" s="145">
        <f t="shared" si="24"/>
        <v>514472</v>
      </c>
      <c r="AC45" s="145">
        <f t="shared" si="24"/>
        <v>224026</v>
      </c>
      <c r="AD45" s="131">
        <v>54.61994402776584</v>
      </c>
      <c r="AE45" s="149">
        <v>2.8352571260068533</v>
      </c>
      <c r="AF45" s="150">
        <v>1.2346081281601551</v>
      </c>
      <c r="AG45" s="65"/>
    </row>
    <row r="46" spans="1:33" ht="13.2" x14ac:dyDescent="0.25">
      <c r="A46" s="9"/>
      <c r="B46" s="27"/>
      <c r="C46" s="21" t="s">
        <v>15</v>
      </c>
      <c r="D46" s="105">
        <v>883968</v>
      </c>
      <c r="E46" s="106">
        <v>33308</v>
      </c>
      <c r="F46" s="106">
        <v>183171</v>
      </c>
      <c r="G46" s="107">
        <f t="shared" ref="G46:G52" si="28">SUM(D46:F46)</f>
        <v>1100447</v>
      </c>
      <c r="H46" s="108">
        <v>6646707</v>
      </c>
      <c r="I46" s="106">
        <v>404293</v>
      </c>
      <c r="J46" s="106">
        <v>252063</v>
      </c>
      <c r="K46" s="107">
        <f t="shared" ref="K46:K52" si="29">SUM(H46:J46)</f>
        <v>7303063</v>
      </c>
      <c r="L46" s="106">
        <v>3291177</v>
      </c>
      <c r="M46" s="106">
        <v>115487</v>
      </c>
      <c r="N46" s="106">
        <v>102</v>
      </c>
      <c r="O46" s="107">
        <f t="shared" si="25"/>
        <v>3406766</v>
      </c>
      <c r="P46" s="87">
        <f t="shared" ref="P46:P52" si="30">+G46+K46+O46</f>
        <v>11810276</v>
      </c>
      <c r="Q46" s="87">
        <f t="shared" ref="Q46:Q52" si="31">+K46+O46</f>
        <v>10709829</v>
      </c>
      <c r="R46" s="75"/>
      <c r="S46" s="27"/>
      <c r="T46" s="21" t="s">
        <v>15</v>
      </c>
      <c r="U46" s="138">
        <f t="shared" ref="U46:V52" si="32">+D46+H46+L46</f>
        <v>10821852</v>
      </c>
      <c r="V46" s="139">
        <f t="shared" si="32"/>
        <v>553088</v>
      </c>
      <c r="W46" s="140">
        <f t="shared" si="26"/>
        <v>435336</v>
      </c>
      <c r="X46" s="131">
        <v>59.588509340639398</v>
      </c>
      <c r="Y46" s="149">
        <v>3.0454758995221489</v>
      </c>
      <c r="Z46" s="150">
        <v>2.3970964768615013</v>
      </c>
      <c r="AA46" s="145">
        <f t="shared" ref="AA46:AB52" si="33">+H46+L46</f>
        <v>9937884</v>
      </c>
      <c r="AB46" s="145">
        <f t="shared" si="33"/>
        <v>519780</v>
      </c>
      <c r="AC46" s="145">
        <f t="shared" si="27"/>
        <v>252165</v>
      </c>
      <c r="AD46" s="131">
        <v>54.721104443138827</v>
      </c>
      <c r="AE46" s="149">
        <v>2.862071610762885</v>
      </c>
      <c r="AF46" s="150">
        <v>1.3884995338951533</v>
      </c>
      <c r="AG46" s="65"/>
    </row>
    <row r="47" spans="1:33" ht="13.2" x14ac:dyDescent="0.25">
      <c r="A47" s="9"/>
      <c r="B47" s="20"/>
      <c r="C47" s="21" t="s">
        <v>16</v>
      </c>
      <c r="D47" s="105">
        <v>846015</v>
      </c>
      <c r="E47" s="106">
        <v>32028</v>
      </c>
      <c r="F47" s="106">
        <v>182621</v>
      </c>
      <c r="G47" s="107">
        <f t="shared" si="28"/>
        <v>1060664</v>
      </c>
      <c r="H47" s="108">
        <v>6673403</v>
      </c>
      <c r="I47" s="106">
        <v>426442</v>
      </c>
      <c r="J47" s="106">
        <v>254395</v>
      </c>
      <c r="K47" s="107">
        <f t="shared" si="29"/>
        <v>7354240</v>
      </c>
      <c r="L47" s="106">
        <v>3560882</v>
      </c>
      <c r="M47" s="106">
        <v>126585</v>
      </c>
      <c r="N47" s="106">
        <v>140</v>
      </c>
      <c r="O47" s="107">
        <f t="shared" si="25"/>
        <v>3687607</v>
      </c>
      <c r="P47" s="87">
        <f t="shared" si="30"/>
        <v>12102511</v>
      </c>
      <c r="Q47" s="87">
        <f t="shared" si="31"/>
        <v>11041847</v>
      </c>
      <c r="R47" s="75"/>
      <c r="S47" s="20"/>
      <c r="T47" s="21" t="s">
        <v>16</v>
      </c>
      <c r="U47" s="138">
        <f t="shared" si="32"/>
        <v>11080300</v>
      </c>
      <c r="V47" s="139">
        <f t="shared" si="32"/>
        <v>585055</v>
      </c>
      <c r="W47" s="140">
        <f t="shared" si="26"/>
        <v>437156</v>
      </c>
      <c r="X47" s="131">
        <v>60.959723516627371</v>
      </c>
      <c r="Y47" s="149">
        <v>3.2187568064060024</v>
      </c>
      <c r="Z47" s="150">
        <v>2.4050710624833944</v>
      </c>
      <c r="AA47" s="145">
        <f t="shared" si="33"/>
        <v>10234285</v>
      </c>
      <c r="AB47" s="145">
        <f t="shared" si="33"/>
        <v>553027</v>
      </c>
      <c r="AC47" s="145">
        <f t="shared" si="27"/>
        <v>254535</v>
      </c>
      <c r="AD47" s="131">
        <v>56.305261048019162</v>
      </c>
      <c r="AE47" s="149">
        <v>3.0425505642653974</v>
      </c>
      <c r="AF47" s="150">
        <v>1.4003576821299737</v>
      </c>
      <c r="AG47" s="65"/>
    </row>
    <row r="48" spans="1:33" ht="13.2" x14ac:dyDescent="0.25">
      <c r="A48" s="9"/>
      <c r="B48" s="20"/>
      <c r="C48" s="21" t="s">
        <v>17</v>
      </c>
      <c r="D48" s="105">
        <v>781976</v>
      </c>
      <c r="E48" s="106">
        <v>30232</v>
      </c>
      <c r="F48" s="106">
        <v>183311</v>
      </c>
      <c r="G48" s="107">
        <f t="shared" si="28"/>
        <v>995519</v>
      </c>
      <c r="H48" s="108">
        <v>6625515</v>
      </c>
      <c r="I48" s="106">
        <v>458283</v>
      </c>
      <c r="J48" s="106">
        <v>265371</v>
      </c>
      <c r="K48" s="107">
        <f t="shared" si="29"/>
        <v>7349169</v>
      </c>
      <c r="L48" s="106">
        <v>3895028</v>
      </c>
      <c r="M48" s="106">
        <v>138585</v>
      </c>
      <c r="N48" s="106">
        <v>166</v>
      </c>
      <c r="O48" s="107">
        <f t="shared" si="25"/>
        <v>4033779</v>
      </c>
      <c r="P48" s="87">
        <f t="shared" si="30"/>
        <v>12378467</v>
      </c>
      <c r="Q48" s="87">
        <f t="shared" si="31"/>
        <v>11382948</v>
      </c>
      <c r="R48" s="75"/>
      <c r="S48" s="20"/>
      <c r="T48" s="21" t="s">
        <v>17</v>
      </c>
      <c r="U48" s="138">
        <f t="shared" si="32"/>
        <v>11302519</v>
      </c>
      <c r="V48" s="139">
        <f t="shared" si="32"/>
        <v>627100</v>
      </c>
      <c r="W48" s="140">
        <f t="shared" si="26"/>
        <v>448848</v>
      </c>
      <c r="X48" s="131">
        <v>62.129458389246523</v>
      </c>
      <c r="Y48" s="149">
        <v>3.447141593471021</v>
      </c>
      <c r="Z48" s="150">
        <v>2.4672980544510938</v>
      </c>
      <c r="AA48" s="145">
        <f t="shared" si="33"/>
        <v>10520543</v>
      </c>
      <c r="AB48" s="145">
        <f t="shared" si="33"/>
        <v>596868</v>
      </c>
      <c r="AC48" s="145">
        <f t="shared" si="27"/>
        <v>265537</v>
      </c>
      <c r="AD48" s="131">
        <v>57.830970118323073</v>
      </c>
      <c r="AE48" s="149">
        <v>3.2809575962555595</v>
      </c>
      <c r="AF48" s="150">
        <v>1.4596454111075021</v>
      </c>
      <c r="AG48" s="65"/>
    </row>
    <row r="49" spans="1:33" ht="13.2" x14ac:dyDescent="0.25">
      <c r="A49" s="9"/>
      <c r="B49" s="20"/>
      <c r="C49" s="21" t="s">
        <v>18</v>
      </c>
      <c r="D49" s="105">
        <v>725839</v>
      </c>
      <c r="E49" s="106">
        <v>28409</v>
      </c>
      <c r="F49" s="106">
        <v>189985</v>
      </c>
      <c r="G49" s="107">
        <f t="shared" si="28"/>
        <v>944233</v>
      </c>
      <c r="H49" s="108">
        <v>6721472</v>
      </c>
      <c r="I49" s="106">
        <v>476908</v>
      </c>
      <c r="J49" s="106">
        <v>268894</v>
      </c>
      <c r="K49" s="107">
        <f t="shared" si="29"/>
        <v>7467274</v>
      </c>
      <c r="L49" s="106">
        <v>4201042</v>
      </c>
      <c r="M49" s="106">
        <v>153445</v>
      </c>
      <c r="N49" s="106">
        <v>191</v>
      </c>
      <c r="O49" s="107">
        <f t="shared" si="25"/>
        <v>4354678</v>
      </c>
      <c r="P49" s="87">
        <f t="shared" si="30"/>
        <v>12766185</v>
      </c>
      <c r="Q49" s="87">
        <f t="shared" si="31"/>
        <v>11821952</v>
      </c>
      <c r="R49" s="75"/>
      <c r="S49" s="20"/>
      <c r="T49" s="21" t="s">
        <v>18</v>
      </c>
      <c r="U49" s="138">
        <f t="shared" si="32"/>
        <v>11648353</v>
      </c>
      <c r="V49" s="139">
        <f t="shared" si="32"/>
        <v>658762</v>
      </c>
      <c r="W49" s="140">
        <f t="shared" si="26"/>
        <v>459070</v>
      </c>
      <c r="X49" s="131">
        <v>63.977145194384597</v>
      </c>
      <c r="Y49" s="149">
        <v>3.618169205770394</v>
      </c>
      <c r="Z49" s="150">
        <v>2.5213854734987975</v>
      </c>
      <c r="AA49" s="145">
        <f t="shared" si="33"/>
        <v>10922514</v>
      </c>
      <c r="AB49" s="145">
        <f t="shared" si="33"/>
        <v>630353</v>
      </c>
      <c r="AC49" s="145">
        <f t="shared" si="27"/>
        <v>269085</v>
      </c>
      <c r="AD49" s="131">
        <v>59.99056382182944</v>
      </c>
      <c r="AE49" s="149">
        <v>3.4621362697984783</v>
      </c>
      <c r="AF49" s="150">
        <v>1.4779162440072839</v>
      </c>
      <c r="AG49" s="65"/>
    </row>
    <row r="50" spans="1:33" ht="13.2" x14ac:dyDescent="0.25">
      <c r="A50" s="9"/>
      <c r="B50" s="27"/>
      <c r="C50" s="21" t="s">
        <v>19</v>
      </c>
      <c r="D50" s="105">
        <v>687300</v>
      </c>
      <c r="E50" s="106">
        <v>26639</v>
      </c>
      <c r="F50" s="106">
        <v>194224</v>
      </c>
      <c r="G50" s="107">
        <f t="shared" si="28"/>
        <v>908163</v>
      </c>
      <c r="H50" s="108">
        <v>6777931</v>
      </c>
      <c r="I50" s="106">
        <v>482986</v>
      </c>
      <c r="J50" s="106">
        <v>272190</v>
      </c>
      <c r="K50" s="107">
        <f t="shared" si="29"/>
        <v>7533107</v>
      </c>
      <c r="L50" s="106">
        <v>4534660</v>
      </c>
      <c r="M50" s="106">
        <v>190053</v>
      </c>
      <c r="N50" s="106">
        <v>203</v>
      </c>
      <c r="O50" s="107">
        <f t="shared" si="25"/>
        <v>4724916</v>
      </c>
      <c r="P50" s="87">
        <f t="shared" si="30"/>
        <v>13166186</v>
      </c>
      <c r="Q50" s="87">
        <f t="shared" si="31"/>
        <v>12258023</v>
      </c>
      <c r="R50" s="75"/>
      <c r="S50" s="20"/>
      <c r="T50" s="21" t="s">
        <v>19</v>
      </c>
      <c r="U50" s="138">
        <f t="shared" si="32"/>
        <v>11999891</v>
      </c>
      <c r="V50" s="139">
        <f t="shared" si="32"/>
        <v>699678</v>
      </c>
      <c r="W50" s="140">
        <f t="shared" si="26"/>
        <v>466617</v>
      </c>
      <c r="X50" s="131">
        <v>65.853058157366917</v>
      </c>
      <c r="Y50" s="149">
        <v>3.8396962126931129</v>
      </c>
      <c r="Z50" s="150">
        <v>2.5607029629032527</v>
      </c>
      <c r="AA50" s="145">
        <f t="shared" si="33"/>
        <v>11312591</v>
      </c>
      <c r="AB50" s="145">
        <f t="shared" si="33"/>
        <v>673039</v>
      </c>
      <c r="AC50" s="145">
        <f t="shared" si="27"/>
        <v>272393</v>
      </c>
      <c r="AD50" s="131">
        <v>62.081289991176213</v>
      </c>
      <c r="AE50" s="149">
        <v>3.6935065834494725</v>
      </c>
      <c r="AF50" s="150">
        <v>1.4948395840145254</v>
      </c>
      <c r="AG50" s="65"/>
    </row>
    <row r="51" spans="1:33" ht="13.2" x14ac:dyDescent="0.25">
      <c r="A51" s="9"/>
      <c r="B51" s="20"/>
      <c r="C51" s="21" t="s">
        <v>20</v>
      </c>
      <c r="D51" s="105">
        <v>646638</v>
      </c>
      <c r="E51" s="106">
        <v>26454</v>
      </c>
      <c r="F51" s="106">
        <v>199623</v>
      </c>
      <c r="G51" s="107">
        <f t="shared" si="28"/>
        <v>872715</v>
      </c>
      <c r="H51" s="108">
        <v>6716327</v>
      </c>
      <c r="I51" s="106">
        <v>464334</v>
      </c>
      <c r="J51" s="106">
        <v>273913</v>
      </c>
      <c r="K51" s="107">
        <f t="shared" si="29"/>
        <v>7454574</v>
      </c>
      <c r="L51" s="106">
        <v>4778385</v>
      </c>
      <c r="M51" s="106">
        <v>216095</v>
      </c>
      <c r="N51" s="106">
        <v>216</v>
      </c>
      <c r="O51" s="107">
        <f t="shared" si="25"/>
        <v>4994696</v>
      </c>
      <c r="P51" s="87">
        <f t="shared" si="30"/>
        <v>13321985</v>
      </c>
      <c r="Q51" s="87">
        <f t="shared" si="31"/>
        <v>12449270</v>
      </c>
      <c r="R51" s="75"/>
      <c r="S51" s="27"/>
      <c r="T51" s="21" t="s">
        <v>20</v>
      </c>
      <c r="U51" s="138">
        <f t="shared" si="32"/>
        <v>12141350</v>
      </c>
      <c r="V51" s="139">
        <f t="shared" si="32"/>
        <v>706883</v>
      </c>
      <c r="W51" s="140">
        <f t="shared" si="26"/>
        <v>473752</v>
      </c>
      <c r="X51" s="131">
        <v>66.573936852183436</v>
      </c>
      <c r="Y51" s="149">
        <v>3.8760091920488233</v>
      </c>
      <c r="Z51" s="150">
        <v>2.5976959507464659</v>
      </c>
      <c r="AA51" s="145">
        <f t="shared" si="33"/>
        <v>11494712</v>
      </c>
      <c r="AB51" s="145">
        <f t="shared" si="33"/>
        <v>680429</v>
      </c>
      <c r="AC51" s="145">
        <f t="shared" si="27"/>
        <v>274129</v>
      </c>
      <c r="AD51" s="131">
        <v>63.028265458292125</v>
      </c>
      <c r="AE51" s="149">
        <v>3.7309555591754062</v>
      </c>
      <c r="AF51" s="150">
        <v>1.5031151177877413</v>
      </c>
      <c r="AG51" s="65"/>
    </row>
    <row r="52" spans="1:33" ht="13.2" x14ac:dyDescent="0.25">
      <c r="A52" s="9"/>
      <c r="B52" s="20"/>
      <c r="C52" s="21" t="s">
        <v>21</v>
      </c>
      <c r="D52" s="105">
        <v>617161</v>
      </c>
      <c r="E52" s="106">
        <v>25528</v>
      </c>
      <c r="F52" s="106">
        <v>200551</v>
      </c>
      <c r="G52" s="107">
        <f t="shared" si="28"/>
        <v>843240</v>
      </c>
      <c r="H52" s="108">
        <v>6515812</v>
      </c>
      <c r="I52" s="106">
        <v>460620</v>
      </c>
      <c r="J52" s="106">
        <v>277503</v>
      </c>
      <c r="K52" s="107">
        <f t="shared" si="29"/>
        <v>7253935</v>
      </c>
      <c r="L52" s="106">
        <v>5016382</v>
      </c>
      <c r="M52" s="106">
        <v>240699</v>
      </c>
      <c r="N52" s="106">
        <v>214</v>
      </c>
      <c r="O52" s="107">
        <f t="shared" ref="O52:O57" si="34">SUM(L52:N52)</f>
        <v>5257295</v>
      </c>
      <c r="P52" s="87">
        <f t="shared" si="30"/>
        <v>13354470</v>
      </c>
      <c r="Q52" s="87">
        <f t="shared" si="31"/>
        <v>12511230</v>
      </c>
      <c r="R52" s="75"/>
      <c r="S52" s="20"/>
      <c r="T52" s="21" t="s">
        <v>21</v>
      </c>
      <c r="U52" s="138">
        <f t="shared" si="32"/>
        <v>12149355</v>
      </c>
      <c r="V52" s="139">
        <f t="shared" si="32"/>
        <v>726847</v>
      </c>
      <c r="W52" s="140">
        <f t="shared" ref="W52:W57" si="35">+F52+J52+N52</f>
        <v>478268</v>
      </c>
      <c r="X52" s="131">
        <v>66.562465159000041</v>
      </c>
      <c r="Y52" s="149">
        <v>3.9821643299931315</v>
      </c>
      <c r="Z52" s="150">
        <v>2.6202787791339235</v>
      </c>
      <c r="AA52" s="145">
        <f t="shared" si="33"/>
        <v>11532194</v>
      </c>
      <c r="AB52" s="145">
        <f t="shared" si="33"/>
        <v>701319</v>
      </c>
      <c r="AC52" s="145">
        <f t="shared" ref="AC52:AC66" si="36">+J52+N52</f>
        <v>277717</v>
      </c>
      <c r="AD52" s="131">
        <v>63.181235656693651</v>
      </c>
      <c r="AE52" s="149">
        <v>3.842304509403565</v>
      </c>
      <c r="AF52" s="150">
        <v>1.5215234172153183</v>
      </c>
      <c r="AG52" s="65"/>
    </row>
    <row r="53" spans="1:33" ht="13.2" x14ac:dyDescent="0.25">
      <c r="A53" s="9"/>
      <c r="B53" s="27"/>
      <c r="C53" s="21" t="s">
        <v>22</v>
      </c>
      <c r="D53" s="105">
        <v>528026</v>
      </c>
      <c r="E53" s="106">
        <v>19805</v>
      </c>
      <c r="F53" s="106">
        <v>196042</v>
      </c>
      <c r="G53" s="107">
        <f t="shared" ref="G53:G57" si="37">SUM(D53:F53)</f>
        <v>743873</v>
      </c>
      <c r="H53" s="108">
        <v>6520966</v>
      </c>
      <c r="I53" s="106">
        <v>446071</v>
      </c>
      <c r="J53" s="106">
        <v>265393</v>
      </c>
      <c r="K53" s="107">
        <f t="shared" ref="K53:K57" si="38">SUM(H53:J53)</f>
        <v>7232430</v>
      </c>
      <c r="L53" s="106">
        <v>5393585</v>
      </c>
      <c r="M53" s="106">
        <v>245874</v>
      </c>
      <c r="N53" s="106">
        <v>191</v>
      </c>
      <c r="O53" s="107">
        <f t="shared" si="34"/>
        <v>5639650</v>
      </c>
      <c r="P53" s="87">
        <f t="shared" ref="P53:P57" si="39">+G53+K53+O53</f>
        <v>13615953</v>
      </c>
      <c r="Q53" s="87">
        <f t="shared" ref="Q53:Q57" si="40">+K53+O53</f>
        <v>12872080</v>
      </c>
      <c r="R53" s="75"/>
      <c r="S53" s="27"/>
      <c r="T53" s="21" t="s">
        <v>22</v>
      </c>
      <c r="U53" s="138">
        <f t="shared" ref="U53:U57" si="41">+D53+H53+L53</f>
        <v>12442577</v>
      </c>
      <c r="V53" s="139">
        <f t="shared" ref="V53:V57" si="42">+E53+I53+M53</f>
        <v>711750</v>
      </c>
      <c r="W53" s="140">
        <f t="shared" si="35"/>
        <v>461626</v>
      </c>
      <c r="X53" s="131">
        <v>68.112328472757341</v>
      </c>
      <c r="Y53" s="149">
        <v>3.8962145695771091</v>
      </c>
      <c r="Z53" s="150">
        <v>2.5270023841174605</v>
      </c>
      <c r="AA53" s="145">
        <f t="shared" ref="AA53:AA61" si="43">+H53+L53</f>
        <v>11914551</v>
      </c>
      <c r="AB53" s="145">
        <f t="shared" ref="AB53:AB66" si="44">+I53+M53</f>
        <v>691945</v>
      </c>
      <c r="AC53" s="145">
        <f t="shared" si="36"/>
        <v>265584</v>
      </c>
      <c r="AD53" s="131">
        <v>65.221843619486492</v>
      </c>
      <c r="AE53" s="149">
        <v>3.7877993541918271</v>
      </c>
      <c r="AF53" s="150">
        <v>1.4538422904763848</v>
      </c>
      <c r="AG53" s="65"/>
    </row>
    <row r="54" spans="1:33" ht="13.95" thickBot="1" x14ac:dyDescent="0.3">
      <c r="A54" s="9"/>
      <c r="B54" s="24"/>
      <c r="C54" s="25" t="s">
        <v>23</v>
      </c>
      <c r="D54" s="97">
        <v>508921</v>
      </c>
      <c r="E54" s="98">
        <v>15666</v>
      </c>
      <c r="F54" s="98">
        <v>205528</v>
      </c>
      <c r="G54" s="99">
        <f t="shared" si="37"/>
        <v>730115</v>
      </c>
      <c r="H54" s="100">
        <v>6196066</v>
      </c>
      <c r="I54" s="98">
        <v>439649</v>
      </c>
      <c r="J54" s="98">
        <v>288548</v>
      </c>
      <c r="K54" s="99">
        <f t="shared" si="38"/>
        <v>6924263</v>
      </c>
      <c r="L54" s="98">
        <v>5996284</v>
      </c>
      <c r="M54" s="98">
        <v>294432</v>
      </c>
      <c r="N54" s="98">
        <v>160</v>
      </c>
      <c r="O54" s="99">
        <f t="shared" si="34"/>
        <v>6290876</v>
      </c>
      <c r="P54" s="84">
        <f t="shared" si="39"/>
        <v>13945254</v>
      </c>
      <c r="Q54" s="84">
        <f t="shared" si="40"/>
        <v>13215139</v>
      </c>
      <c r="R54" s="75"/>
      <c r="S54" s="24"/>
      <c r="T54" s="25" t="s">
        <v>23</v>
      </c>
      <c r="U54" s="141">
        <f t="shared" si="41"/>
        <v>12701271</v>
      </c>
      <c r="V54" s="142">
        <f t="shared" si="42"/>
        <v>749747</v>
      </c>
      <c r="W54" s="143">
        <f t="shared" si="35"/>
        <v>494236</v>
      </c>
      <c r="X54" s="132">
        <v>69.470765866717898</v>
      </c>
      <c r="Y54" s="151">
        <v>4.1008099343974429</v>
      </c>
      <c r="Z54" s="152">
        <v>2.7032691010925745</v>
      </c>
      <c r="AA54" s="146">
        <f t="shared" si="43"/>
        <v>12192350</v>
      </c>
      <c r="AB54" s="146">
        <f t="shared" si="44"/>
        <v>734081</v>
      </c>
      <c r="AC54" s="146">
        <f t="shared" si="36"/>
        <v>288708</v>
      </c>
      <c r="AD54" s="132">
        <v>66.687175812174857</v>
      </c>
      <c r="AE54" s="151">
        <v>4.0151233115336362</v>
      </c>
      <c r="AF54" s="152">
        <v>1.5791148674686486</v>
      </c>
      <c r="AG54" s="65"/>
    </row>
    <row r="55" spans="1:33" ht="13.2" x14ac:dyDescent="0.25">
      <c r="A55" s="9"/>
      <c r="B55" s="17">
        <v>2017</v>
      </c>
      <c r="C55" s="18" t="s">
        <v>12</v>
      </c>
      <c r="D55" s="101">
        <v>509498</v>
      </c>
      <c r="E55" s="102">
        <v>15703</v>
      </c>
      <c r="F55" s="102">
        <v>205491</v>
      </c>
      <c r="G55" s="103">
        <f t="shared" si="37"/>
        <v>730692</v>
      </c>
      <c r="H55" s="104">
        <v>6095304</v>
      </c>
      <c r="I55" s="102">
        <v>434854</v>
      </c>
      <c r="J55" s="102">
        <v>278497</v>
      </c>
      <c r="K55" s="103">
        <f t="shared" si="38"/>
        <v>6808655</v>
      </c>
      <c r="L55" s="102">
        <v>6209873</v>
      </c>
      <c r="M55" s="102">
        <v>294025</v>
      </c>
      <c r="N55" s="102">
        <v>161</v>
      </c>
      <c r="O55" s="103">
        <f t="shared" si="34"/>
        <v>6504059</v>
      </c>
      <c r="P55" s="90">
        <f t="shared" si="39"/>
        <v>14043406</v>
      </c>
      <c r="Q55" s="90">
        <f t="shared" si="40"/>
        <v>13312714</v>
      </c>
      <c r="R55" s="75"/>
      <c r="S55" s="17">
        <v>2017</v>
      </c>
      <c r="T55" s="18" t="s">
        <v>12</v>
      </c>
      <c r="U55" s="135">
        <f t="shared" si="41"/>
        <v>12814675</v>
      </c>
      <c r="V55" s="136">
        <f t="shared" si="42"/>
        <v>744582</v>
      </c>
      <c r="W55" s="137">
        <f t="shared" si="35"/>
        <v>484149</v>
      </c>
      <c r="X55" s="130">
        <v>70.032932753895764</v>
      </c>
      <c r="Y55" s="147">
        <v>4.0691832711919114</v>
      </c>
      <c r="Z55" s="148">
        <v>2.6459020115504979</v>
      </c>
      <c r="AA55" s="144">
        <f t="shared" si="43"/>
        <v>12305177</v>
      </c>
      <c r="AB55" s="144">
        <f t="shared" si="44"/>
        <v>728879</v>
      </c>
      <c r="AC55" s="144">
        <f t="shared" si="36"/>
        <v>278658</v>
      </c>
      <c r="AD55" s="130">
        <v>67.248497005642733</v>
      </c>
      <c r="AE55" s="147">
        <v>3.983365476902597</v>
      </c>
      <c r="AF55" s="148">
        <v>1.5228819283622164</v>
      </c>
      <c r="AG55" s="65"/>
    </row>
    <row r="56" spans="1:33" ht="13.2" x14ac:dyDescent="0.25">
      <c r="A56" s="9"/>
      <c r="B56" s="20"/>
      <c r="C56" s="21" t="s">
        <v>13</v>
      </c>
      <c r="D56" s="105">
        <v>444658</v>
      </c>
      <c r="E56" s="106">
        <v>13417</v>
      </c>
      <c r="F56" s="106">
        <v>187523</v>
      </c>
      <c r="G56" s="107">
        <f t="shared" si="37"/>
        <v>645598</v>
      </c>
      <c r="H56" s="108">
        <v>5844636</v>
      </c>
      <c r="I56" s="106">
        <v>408047</v>
      </c>
      <c r="J56" s="106">
        <v>289008</v>
      </c>
      <c r="K56" s="107">
        <f t="shared" si="38"/>
        <v>6541691</v>
      </c>
      <c r="L56" s="106">
        <v>6586575</v>
      </c>
      <c r="M56" s="106">
        <v>331525</v>
      </c>
      <c r="N56" s="106">
        <v>525</v>
      </c>
      <c r="O56" s="107">
        <f t="shared" si="34"/>
        <v>6918625</v>
      </c>
      <c r="P56" s="87">
        <f t="shared" si="39"/>
        <v>14105914</v>
      </c>
      <c r="Q56" s="87">
        <f t="shared" si="40"/>
        <v>13460316</v>
      </c>
      <c r="R56" s="75"/>
      <c r="S56" s="20"/>
      <c r="T56" s="21" t="s">
        <v>13</v>
      </c>
      <c r="U56" s="138">
        <f t="shared" si="41"/>
        <v>12875869</v>
      </c>
      <c r="V56" s="139">
        <f t="shared" si="42"/>
        <v>752989</v>
      </c>
      <c r="W56" s="140">
        <f t="shared" si="35"/>
        <v>477056</v>
      </c>
      <c r="X56" s="131">
        <v>70.309074029102192</v>
      </c>
      <c r="Y56" s="149">
        <v>4.111719321165789</v>
      </c>
      <c r="Z56" s="150">
        <v>2.6049787878416106</v>
      </c>
      <c r="AA56" s="145">
        <f t="shared" si="43"/>
        <v>12431211</v>
      </c>
      <c r="AB56" s="145">
        <f t="shared" si="44"/>
        <v>739572</v>
      </c>
      <c r="AC56" s="145">
        <f t="shared" si="36"/>
        <v>289533</v>
      </c>
      <c r="AD56" s="131">
        <v>67.881005504979072</v>
      </c>
      <c r="AE56" s="149">
        <v>4.0384553848638225</v>
      </c>
      <c r="AF56" s="150">
        <v>1.581003746688324</v>
      </c>
      <c r="AG56" s="65"/>
    </row>
    <row r="57" spans="1:33" ht="13.2" x14ac:dyDescent="0.25">
      <c r="A57" s="9"/>
      <c r="B57" s="20"/>
      <c r="C57" s="21" t="s">
        <v>14</v>
      </c>
      <c r="D57" s="105">
        <v>435797</v>
      </c>
      <c r="E57" s="106">
        <v>14093</v>
      </c>
      <c r="F57" s="106">
        <v>191859</v>
      </c>
      <c r="G57" s="107">
        <f t="shared" si="37"/>
        <v>641749</v>
      </c>
      <c r="H57" s="108">
        <v>5671177</v>
      </c>
      <c r="I57" s="106">
        <v>392226</v>
      </c>
      <c r="J57" s="106">
        <v>293330</v>
      </c>
      <c r="K57" s="107">
        <f t="shared" si="38"/>
        <v>6356733</v>
      </c>
      <c r="L57" s="106">
        <v>6988948</v>
      </c>
      <c r="M57" s="106">
        <v>393277</v>
      </c>
      <c r="N57" s="106">
        <v>608</v>
      </c>
      <c r="O57" s="107">
        <f t="shared" si="34"/>
        <v>7382833</v>
      </c>
      <c r="P57" s="87">
        <f t="shared" si="39"/>
        <v>14381315</v>
      </c>
      <c r="Q57" s="87">
        <f t="shared" si="40"/>
        <v>13739566</v>
      </c>
      <c r="R57" s="75"/>
      <c r="S57" s="20"/>
      <c r="T57" s="21" t="s">
        <v>14</v>
      </c>
      <c r="U57" s="138">
        <f t="shared" si="41"/>
        <v>13095922</v>
      </c>
      <c r="V57" s="139">
        <f t="shared" si="42"/>
        <v>799596</v>
      </c>
      <c r="W57" s="140">
        <f t="shared" si="35"/>
        <v>485797</v>
      </c>
      <c r="X57" s="131">
        <v>71.451494663987106</v>
      </c>
      <c r="Y57" s="149">
        <v>4.3626045823536082</v>
      </c>
      <c r="Z57" s="150">
        <v>2.6505137823271201</v>
      </c>
      <c r="AA57" s="145">
        <f t="shared" si="43"/>
        <v>12660125</v>
      </c>
      <c r="AB57" s="145">
        <f t="shared" si="44"/>
        <v>785503</v>
      </c>
      <c r="AC57" s="145">
        <f t="shared" si="36"/>
        <v>293938</v>
      </c>
      <c r="AD57" s="131">
        <v>69.073781432335167</v>
      </c>
      <c r="AE57" s="149">
        <v>4.2857130191402986</v>
      </c>
      <c r="AF57" s="150">
        <v>1.6037289652872886</v>
      </c>
      <c r="AG57" s="65"/>
    </row>
    <row r="58" spans="1:33" ht="13.2" x14ac:dyDescent="0.25">
      <c r="A58" s="9"/>
      <c r="B58" s="27"/>
      <c r="C58" s="21" t="s">
        <v>15</v>
      </c>
      <c r="D58" s="105">
        <v>412574</v>
      </c>
      <c r="E58" s="106">
        <v>12371</v>
      </c>
      <c r="F58" s="106">
        <v>191268</v>
      </c>
      <c r="G58" s="107">
        <f t="shared" ref="G58:G69" si="45">SUM(D58:F58)</f>
        <v>616213</v>
      </c>
      <c r="H58" s="108">
        <v>5493661</v>
      </c>
      <c r="I58" s="106">
        <v>336436</v>
      </c>
      <c r="J58" s="106">
        <v>292238</v>
      </c>
      <c r="K58" s="107">
        <f t="shared" ref="K58:K69" si="46">SUM(H58:J58)</f>
        <v>6122335</v>
      </c>
      <c r="L58" s="106">
        <v>7307254</v>
      </c>
      <c r="M58" s="106">
        <v>371112</v>
      </c>
      <c r="N58" s="106">
        <v>653</v>
      </c>
      <c r="O58" s="107">
        <f t="shared" ref="O58:O69" si="47">SUM(L58:N58)</f>
        <v>7679019</v>
      </c>
      <c r="P58" s="87">
        <f t="shared" ref="P58:P69" si="48">+G58+K58+O58</f>
        <v>14417567</v>
      </c>
      <c r="Q58" s="87">
        <f t="shared" ref="Q58:Q69" si="49">+K58+O58</f>
        <v>13801354</v>
      </c>
      <c r="R58" s="75"/>
      <c r="S58" s="27"/>
      <c r="T58" s="21" t="s">
        <v>15</v>
      </c>
      <c r="U58" s="138">
        <f t="shared" ref="U58:U66" si="50">+D58+H58+L58</f>
        <v>13213489</v>
      </c>
      <c r="V58" s="139">
        <f t="shared" ref="V58:V66" si="51">+E58+I58+M58</f>
        <v>719919</v>
      </c>
      <c r="W58" s="140">
        <f t="shared" ref="W58:W66" si="52">+F58+J58+N58</f>
        <v>484159</v>
      </c>
      <c r="X58" s="131">
        <v>72.033323487623065</v>
      </c>
      <c r="Y58" s="149">
        <v>3.924637785817668</v>
      </c>
      <c r="Z58" s="150">
        <v>2.6393923562841044</v>
      </c>
      <c r="AA58" s="145">
        <f t="shared" si="43"/>
        <v>12800915</v>
      </c>
      <c r="AB58" s="145">
        <f t="shared" si="44"/>
        <v>707548</v>
      </c>
      <c r="AC58" s="145">
        <f t="shared" si="36"/>
        <v>292891</v>
      </c>
      <c r="AD58" s="131">
        <v>69.784176694933976</v>
      </c>
      <c r="AE58" s="149">
        <v>3.8571972903614422</v>
      </c>
      <c r="AF58" s="150">
        <v>1.5966950250318752</v>
      </c>
      <c r="AG58" s="65"/>
    </row>
    <row r="59" spans="1:33" ht="13.2" x14ac:dyDescent="0.25">
      <c r="A59" s="9"/>
      <c r="B59" s="20"/>
      <c r="C59" s="21" t="s">
        <v>16</v>
      </c>
      <c r="D59" s="105">
        <v>409891</v>
      </c>
      <c r="E59" s="106">
        <v>12524</v>
      </c>
      <c r="F59" s="106">
        <v>191997</v>
      </c>
      <c r="G59" s="107">
        <f t="shared" si="45"/>
        <v>614412</v>
      </c>
      <c r="H59" s="108">
        <v>5399212</v>
      </c>
      <c r="I59" s="106">
        <v>337556</v>
      </c>
      <c r="J59" s="106">
        <v>298652</v>
      </c>
      <c r="K59" s="107">
        <f t="shared" si="46"/>
        <v>6035420</v>
      </c>
      <c r="L59" s="106">
        <v>7530579</v>
      </c>
      <c r="M59" s="106">
        <v>402396</v>
      </c>
      <c r="N59" s="106">
        <v>652</v>
      </c>
      <c r="O59" s="107">
        <f t="shared" si="47"/>
        <v>7933627</v>
      </c>
      <c r="P59" s="87">
        <f t="shared" si="48"/>
        <v>14583459</v>
      </c>
      <c r="Q59" s="87">
        <f t="shared" si="49"/>
        <v>13969047</v>
      </c>
      <c r="R59" s="75"/>
      <c r="S59" s="20"/>
      <c r="T59" s="21" t="s">
        <v>16</v>
      </c>
      <c r="U59" s="138">
        <f t="shared" si="50"/>
        <v>13339682</v>
      </c>
      <c r="V59" s="139">
        <f t="shared" si="51"/>
        <v>752476</v>
      </c>
      <c r="W59" s="140">
        <f t="shared" si="52"/>
        <v>491301</v>
      </c>
      <c r="X59" s="131">
        <v>72.661176583255539</v>
      </c>
      <c r="Y59" s="149">
        <v>4.098732751699913</v>
      </c>
      <c r="Z59" s="150">
        <v>2.6761139220957464</v>
      </c>
      <c r="AA59" s="145">
        <f t="shared" si="43"/>
        <v>12929791</v>
      </c>
      <c r="AB59" s="145">
        <f t="shared" si="44"/>
        <v>739952</v>
      </c>
      <c r="AC59" s="145">
        <f t="shared" si="36"/>
        <v>299304</v>
      </c>
      <c r="AD59" s="131">
        <v>70.428502496205553</v>
      </c>
      <c r="AE59" s="149">
        <v>4.0305145906126629</v>
      </c>
      <c r="AF59" s="150">
        <v>1.6303072888899988</v>
      </c>
      <c r="AG59" s="65"/>
    </row>
    <row r="60" spans="1:33" ht="13.2" x14ac:dyDescent="0.25">
      <c r="A60" s="9"/>
      <c r="B60" s="20"/>
      <c r="C60" s="21" t="s">
        <v>17</v>
      </c>
      <c r="D60" s="105">
        <v>365384</v>
      </c>
      <c r="E60" s="106">
        <v>10779</v>
      </c>
      <c r="F60" s="106">
        <v>152320</v>
      </c>
      <c r="G60" s="107">
        <f t="shared" si="45"/>
        <v>528483</v>
      </c>
      <c r="H60" s="108">
        <v>5067473</v>
      </c>
      <c r="I60" s="106">
        <v>361946</v>
      </c>
      <c r="J60" s="106">
        <v>308836</v>
      </c>
      <c r="K60" s="107">
        <f t="shared" si="46"/>
        <v>5738255</v>
      </c>
      <c r="L60" s="106">
        <v>7911285</v>
      </c>
      <c r="M60" s="106">
        <v>416752</v>
      </c>
      <c r="N60" s="106">
        <v>789</v>
      </c>
      <c r="O60" s="107">
        <f t="shared" si="47"/>
        <v>8328826</v>
      </c>
      <c r="P60" s="87">
        <f t="shared" si="48"/>
        <v>14595564</v>
      </c>
      <c r="Q60" s="87">
        <f t="shared" si="49"/>
        <v>14067081</v>
      </c>
      <c r="R60" s="75"/>
      <c r="S60" s="20"/>
      <c r="T60" s="21" t="s">
        <v>17</v>
      </c>
      <c r="U60" s="138">
        <f t="shared" si="50"/>
        <v>13344142</v>
      </c>
      <c r="V60" s="139">
        <f t="shared" si="51"/>
        <v>789477</v>
      </c>
      <c r="W60" s="140">
        <f t="shared" si="52"/>
        <v>461945</v>
      </c>
      <c r="X60" s="131">
        <v>72.625461408147189</v>
      </c>
      <c r="Y60" s="149">
        <v>4.2967267131989315</v>
      </c>
      <c r="Z60" s="150">
        <v>2.514134574571115</v>
      </c>
      <c r="AA60" s="145">
        <f t="shared" si="43"/>
        <v>12978758</v>
      </c>
      <c r="AB60" s="145">
        <f t="shared" si="44"/>
        <v>778698</v>
      </c>
      <c r="AC60" s="145">
        <f t="shared" si="36"/>
        <v>309625</v>
      </c>
      <c r="AD60" s="131">
        <v>70.636859848664798</v>
      </c>
      <c r="AE60" s="149">
        <v>4.2380620310846062</v>
      </c>
      <c r="AF60" s="150">
        <v>1.6851333333006777</v>
      </c>
      <c r="AG60" s="65"/>
    </row>
    <row r="61" spans="1:33" ht="13.2" x14ac:dyDescent="0.25">
      <c r="A61" s="9"/>
      <c r="B61" s="27"/>
      <c r="C61" s="21" t="s">
        <v>18</v>
      </c>
      <c r="D61" s="105">
        <v>359026</v>
      </c>
      <c r="E61" s="106">
        <v>10668</v>
      </c>
      <c r="F61" s="106">
        <v>152251</v>
      </c>
      <c r="G61" s="107">
        <f t="shared" si="45"/>
        <v>521945</v>
      </c>
      <c r="H61" s="108">
        <v>4940244</v>
      </c>
      <c r="I61" s="106">
        <v>371022</v>
      </c>
      <c r="J61" s="106">
        <v>313517</v>
      </c>
      <c r="K61" s="107">
        <f t="shared" si="46"/>
        <v>5624783</v>
      </c>
      <c r="L61" s="106">
        <v>8298249</v>
      </c>
      <c r="M61" s="106">
        <v>453786</v>
      </c>
      <c r="N61" s="106">
        <v>1319</v>
      </c>
      <c r="O61" s="107">
        <f t="shared" si="47"/>
        <v>8753354</v>
      </c>
      <c r="P61" s="87">
        <f t="shared" si="48"/>
        <v>14900082</v>
      </c>
      <c r="Q61" s="87">
        <f t="shared" si="49"/>
        <v>14378137</v>
      </c>
      <c r="R61" s="75"/>
      <c r="S61" s="27"/>
      <c r="T61" s="21" t="s">
        <v>18</v>
      </c>
      <c r="U61" s="138">
        <f t="shared" si="50"/>
        <v>13597519</v>
      </c>
      <c r="V61" s="139">
        <f t="shared" si="51"/>
        <v>835476</v>
      </c>
      <c r="W61" s="140">
        <f t="shared" si="52"/>
        <v>467087</v>
      </c>
      <c r="X61" s="131">
        <v>73.944668374577475</v>
      </c>
      <c r="Y61" s="149">
        <v>4.5434020540746065</v>
      </c>
      <c r="Z61" s="150">
        <v>2.5400658250285413</v>
      </c>
      <c r="AA61" s="145">
        <f t="shared" si="43"/>
        <v>13238493</v>
      </c>
      <c r="AB61" s="145">
        <f t="shared" si="44"/>
        <v>824808</v>
      </c>
      <c r="AC61" s="145">
        <f t="shared" si="36"/>
        <v>314836</v>
      </c>
      <c r="AD61" s="131">
        <v>71.992249076038448</v>
      </c>
      <c r="AE61" s="149">
        <v>4.4853884030387086</v>
      </c>
      <c r="AF61" s="150">
        <v>1.7121096585618651</v>
      </c>
      <c r="AG61" s="65"/>
    </row>
    <row r="62" spans="1:33" ht="13.2" x14ac:dyDescent="0.25">
      <c r="A62" s="9"/>
      <c r="B62" s="20"/>
      <c r="C62" s="21" t="s">
        <v>19</v>
      </c>
      <c r="D62" s="105">
        <v>351689</v>
      </c>
      <c r="E62" s="106">
        <v>9880</v>
      </c>
      <c r="F62" s="106">
        <v>152358</v>
      </c>
      <c r="G62" s="107">
        <f t="shared" si="45"/>
        <v>513927</v>
      </c>
      <c r="H62" s="108">
        <v>5047374</v>
      </c>
      <c r="I62" s="106">
        <v>333276</v>
      </c>
      <c r="J62" s="106">
        <v>317860</v>
      </c>
      <c r="K62" s="107">
        <f t="shared" si="46"/>
        <v>5698510</v>
      </c>
      <c r="L62" s="106">
        <v>8563262</v>
      </c>
      <c r="M62" s="106">
        <v>503224</v>
      </c>
      <c r="N62" s="106">
        <v>1475</v>
      </c>
      <c r="O62" s="107">
        <f t="shared" si="47"/>
        <v>9067961</v>
      </c>
      <c r="P62" s="87">
        <f t="shared" si="48"/>
        <v>15280398</v>
      </c>
      <c r="Q62" s="87">
        <f t="shared" si="49"/>
        <v>14766471</v>
      </c>
      <c r="R62" s="75"/>
      <c r="S62" s="20"/>
      <c r="T62" s="21" t="s">
        <v>19</v>
      </c>
      <c r="U62" s="138">
        <f t="shared" si="50"/>
        <v>13962325</v>
      </c>
      <c r="V62" s="139">
        <f t="shared" si="51"/>
        <v>846380</v>
      </c>
      <c r="W62" s="140">
        <f t="shared" si="52"/>
        <v>471693</v>
      </c>
      <c r="X62" s="131">
        <v>75.867217998604829</v>
      </c>
      <c r="Y62" s="149">
        <v>4.598983046853526</v>
      </c>
      <c r="Z62" s="150">
        <v>2.5630427353192187</v>
      </c>
      <c r="AA62" s="145">
        <f t="shared" ref="AA62:AA69" si="53">+H62+L62</f>
        <v>13610636</v>
      </c>
      <c r="AB62" s="145">
        <f t="shared" si="44"/>
        <v>836500</v>
      </c>
      <c r="AC62" s="145">
        <f t="shared" si="36"/>
        <v>319335</v>
      </c>
      <c r="AD62" s="131">
        <v>73.956242138158146</v>
      </c>
      <c r="AE62" s="149">
        <v>4.5452979969906835</v>
      </c>
      <c r="AF62" s="150">
        <v>1.7351736232743813</v>
      </c>
      <c r="AG62" s="65"/>
    </row>
    <row r="63" spans="1:33" ht="13.2" x14ac:dyDescent="0.25">
      <c r="A63" s="9"/>
      <c r="B63" s="20"/>
      <c r="C63" s="21" t="s">
        <v>20</v>
      </c>
      <c r="D63" s="105">
        <v>369921</v>
      </c>
      <c r="E63" s="106">
        <v>10827</v>
      </c>
      <c r="F63" s="106">
        <v>153371</v>
      </c>
      <c r="G63" s="107">
        <f t="shared" si="45"/>
        <v>534119</v>
      </c>
      <c r="H63" s="108">
        <v>5146126</v>
      </c>
      <c r="I63" s="106">
        <v>326692</v>
      </c>
      <c r="J63" s="106">
        <v>318712</v>
      </c>
      <c r="K63" s="107">
        <f t="shared" si="46"/>
        <v>5791530</v>
      </c>
      <c r="L63" s="106">
        <v>8627825</v>
      </c>
      <c r="M63" s="106">
        <v>465451</v>
      </c>
      <c r="N63" s="106">
        <v>1323</v>
      </c>
      <c r="O63" s="107">
        <f t="shared" si="47"/>
        <v>9094599</v>
      </c>
      <c r="P63" s="87">
        <f t="shared" si="48"/>
        <v>15420248</v>
      </c>
      <c r="Q63" s="87">
        <f t="shared" si="49"/>
        <v>14886129</v>
      </c>
      <c r="R63" s="75"/>
      <c r="S63" s="20"/>
      <c r="T63" s="21" t="s">
        <v>20</v>
      </c>
      <c r="U63" s="138">
        <f t="shared" si="50"/>
        <v>14143872</v>
      </c>
      <c r="V63" s="139">
        <f t="shared" si="51"/>
        <v>802970</v>
      </c>
      <c r="W63" s="140">
        <f t="shared" si="52"/>
        <v>473406</v>
      </c>
      <c r="X63" s="131">
        <v>76.791692870517096</v>
      </c>
      <c r="Y63" s="149">
        <v>4.3595859481929073</v>
      </c>
      <c r="Z63" s="150">
        <v>2.5702755338184633</v>
      </c>
      <c r="AA63" s="145">
        <f t="shared" si="53"/>
        <v>13773951</v>
      </c>
      <c r="AB63" s="145">
        <f t="shared" si="44"/>
        <v>792143</v>
      </c>
      <c r="AC63" s="145">
        <f t="shared" si="36"/>
        <v>320035</v>
      </c>
      <c r="AD63" s="131">
        <v>74.783271144249028</v>
      </c>
      <c r="AE63" s="149">
        <v>4.3008026349170878</v>
      </c>
      <c r="AF63" s="150">
        <v>1.7375743663274059</v>
      </c>
      <c r="AG63" s="65"/>
    </row>
    <row r="64" spans="1:33" ht="13.2" x14ac:dyDescent="0.25">
      <c r="A64" s="9"/>
      <c r="B64" s="27"/>
      <c r="C64" s="21" t="s">
        <v>21</v>
      </c>
      <c r="D64" s="105">
        <v>209818</v>
      </c>
      <c r="E64" s="106">
        <v>1020</v>
      </c>
      <c r="F64" s="106">
        <v>163006</v>
      </c>
      <c r="G64" s="107">
        <f t="shared" si="45"/>
        <v>373844</v>
      </c>
      <c r="H64" s="108">
        <v>4911862</v>
      </c>
      <c r="I64" s="106">
        <v>307235</v>
      </c>
      <c r="J64" s="106">
        <v>331118</v>
      </c>
      <c r="K64" s="107">
        <f t="shared" si="46"/>
        <v>5550215</v>
      </c>
      <c r="L64" s="106">
        <v>9313167</v>
      </c>
      <c r="M64" s="106">
        <v>507564</v>
      </c>
      <c r="N64" s="106">
        <v>1497</v>
      </c>
      <c r="O64" s="107">
        <f t="shared" si="47"/>
        <v>9822228</v>
      </c>
      <c r="P64" s="87">
        <f t="shared" si="48"/>
        <v>15746287</v>
      </c>
      <c r="Q64" s="87">
        <f t="shared" si="49"/>
        <v>15372443</v>
      </c>
      <c r="R64" s="75"/>
      <c r="S64" s="27"/>
      <c r="T64" s="21" t="s">
        <v>21</v>
      </c>
      <c r="U64" s="138">
        <f t="shared" si="50"/>
        <v>14434847</v>
      </c>
      <c r="V64" s="139">
        <f t="shared" si="51"/>
        <v>815819</v>
      </c>
      <c r="W64" s="140">
        <f t="shared" si="52"/>
        <v>495621</v>
      </c>
      <c r="X64" s="131">
        <v>78.308318769754479</v>
      </c>
      <c r="Y64" s="149">
        <v>4.4257770318190648</v>
      </c>
      <c r="Z64" s="150">
        <v>2.6887189907163189</v>
      </c>
      <c r="AA64" s="145">
        <f t="shared" si="53"/>
        <v>14225029</v>
      </c>
      <c r="AB64" s="145">
        <f t="shared" si="44"/>
        <v>814799</v>
      </c>
      <c r="AC64" s="145">
        <f t="shared" si="36"/>
        <v>332615</v>
      </c>
      <c r="AD64" s="131">
        <v>77.170066675524993</v>
      </c>
      <c r="AE64" s="149">
        <v>4.4202435831344236</v>
      </c>
      <c r="AF64" s="150">
        <v>1.8044196414137184</v>
      </c>
      <c r="AG64" s="65"/>
    </row>
    <row r="65" spans="1:33" ht="13.2" x14ac:dyDescent="0.25">
      <c r="A65" s="9"/>
      <c r="B65" s="20"/>
      <c r="C65" s="21" t="s">
        <v>22</v>
      </c>
      <c r="D65" s="105">
        <v>180997</v>
      </c>
      <c r="E65" s="106">
        <v>624</v>
      </c>
      <c r="F65" s="106">
        <v>159671</v>
      </c>
      <c r="G65" s="107">
        <f t="shared" si="45"/>
        <v>341292</v>
      </c>
      <c r="H65" s="108">
        <v>5090509</v>
      </c>
      <c r="I65" s="106">
        <v>299670</v>
      </c>
      <c r="J65" s="106">
        <v>338810</v>
      </c>
      <c r="K65" s="107">
        <f t="shared" si="46"/>
        <v>5728989</v>
      </c>
      <c r="L65" s="106">
        <v>9644755</v>
      </c>
      <c r="M65" s="106">
        <v>450027</v>
      </c>
      <c r="N65" s="106">
        <v>1198</v>
      </c>
      <c r="O65" s="107">
        <f t="shared" si="47"/>
        <v>10095980</v>
      </c>
      <c r="P65" s="87">
        <f t="shared" si="48"/>
        <v>16166261</v>
      </c>
      <c r="Q65" s="87">
        <f t="shared" si="49"/>
        <v>15824969</v>
      </c>
      <c r="R65" s="75"/>
      <c r="S65" s="20"/>
      <c r="T65" s="21" t="s">
        <v>22</v>
      </c>
      <c r="U65" s="138">
        <f t="shared" si="50"/>
        <v>14916261</v>
      </c>
      <c r="V65" s="139">
        <f t="shared" si="51"/>
        <v>750321</v>
      </c>
      <c r="W65" s="140">
        <f t="shared" si="52"/>
        <v>499679</v>
      </c>
      <c r="X65" s="131">
        <v>80.854791555218185</v>
      </c>
      <c r="Y65" s="149">
        <v>4.0671752830352634</v>
      </c>
      <c r="Z65" s="150">
        <v>2.7085501781927701</v>
      </c>
      <c r="AA65" s="145">
        <f t="shared" si="53"/>
        <v>14735264</v>
      </c>
      <c r="AB65" s="145">
        <f t="shared" si="44"/>
        <v>749697</v>
      </c>
      <c r="AC65" s="145">
        <f t="shared" si="36"/>
        <v>340008</v>
      </c>
      <c r="AD65" s="131">
        <v>79.873682770173474</v>
      </c>
      <c r="AE65" s="149">
        <v>4.0637928408850188</v>
      </c>
      <c r="AF65" s="150">
        <v>1.8430406900969771</v>
      </c>
      <c r="AG65" s="65"/>
    </row>
    <row r="66" spans="1:33" ht="13.95" thickBot="1" x14ac:dyDescent="0.3">
      <c r="A66" s="9"/>
      <c r="B66" s="24"/>
      <c r="C66" s="25" t="s">
        <v>23</v>
      </c>
      <c r="D66" s="97">
        <v>225649</v>
      </c>
      <c r="E66" s="98">
        <v>880</v>
      </c>
      <c r="F66" s="98">
        <v>141951</v>
      </c>
      <c r="G66" s="99">
        <f t="shared" si="45"/>
        <v>368480</v>
      </c>
      <c r="H66" s="100">
        <v>4890462</v>
      </c>
      <c r="I66" s="98">
        <v>279888</v>
      </c>
      <c r="J66" s="98">
        <v>384325</v>
      </c>
      <c r="K66" s="99">
        <f t="shared" si="46"/>
        <v>5554675</v>
      </c>
      <c r="L66" s="98">
        <v>10306552</v>
      </c>
      <c r="M66" s="98">
        <v>460599</v>
      </c>
      <c r="N66" s="98">
        <v>1162</v>
      </c>
      <c r="O66" s="99">
        <f t="shared" si="47"/>
        <v>10768313</v>
      </c>
      <c r="P66" s="84">
        <f t="shared" si="48"/>
        <v>16691468</v>
      </c>
      <c r="Q66" s="84">
        <f t="shared" si="49"/>
        <v>16322988</v>
      </c>
      <c r="R66" s="75"/>
      <c r="S66" s="24"/>
      <c r="T66" s="25" t="s">
        <v>23</v>
      </c>
      <c r="U66" s="141">
        <f t="shared" si="50"/>
        <v>15422663</v>
      </c>
      <c r="V66" s="142">
        <f t="shared" si="51"/>
        <v>741367</v>
      </c>
      <c r="W66" s="143">
        <f t="shared" si="52"/>
        <v>527438</v>
      </c>
      <c r="X66" s="132">
        <v>83.532506177535197</v>
      </c>
      <c r="Y66" s="151">
        <v>4.0154053490840553</v>
      </c>
      <c r="Z66" s="152">
        <v>2.8567192315144805</v>
      </c>
      <c r="AA66" s="146">
        <f t="shared" si="53"/>
        <v>15197014</v>
      </c>
      <c r="AB66" s="146">
        <f t="shared" si="44"/>
        <v>740487</v>
      </c>
      <c r="AC66" s="146">
        <f t="shared" si="36"/>
        <v>385487</v>
      </c>
      <c r="AD66" s="132">
        <v>82.310341984071684</v>
      </c>
      <c r="AE66" s="151">
        <v>4.0106390771739298</v>
      </c>
      <c r="AF66" s="152">
        <v>2.0878816588846889</v>
      </c>
      <c r="AG66" s="65"/>
    </row>
    <row r="67" spans="1:33" ht="12.75" x14ac:dyDescent="0.2">
      <c r="A67" s="9"/>
      <c r="B67" s="17">
        <v>2018</v>
      </c>
      <c r="C67" s="18" t="s">
        <v>12</v>
      </c>
      <c r="D67" s="101">
        <v>257910</v>
      </c>
      <c r="E67" s="102">
        <v>859</v>
      </c>
      <c r="F67" s="102">
        <v>155334</v>
      </c>
      <c r="G67" s="103">
        <f t="shared" si="45"/>
        <v>414103</v>
      </c>
      <c r="H67" s="104">
        <v>4677003</v>
      </c>
      <c r="I67" s="102">
        <v>287357</v>
      </c>
      <c r="J67" s="102">
        <v>331396</v>
      </c>
      <c r="K67" s="103">
        <f t="shared" si="46"/>
        <v>5295756</v>
      </c>
      <c r="L67" s="102">
        <v>10448449</v>
      </c>
      <c r="M67" s="102">
        <v>477261</v>
      </c>
      <c r="N67" s="102">
        <v>1295</v>
      </c>
      <c r="O67" s="103">
        <f t="shared" si="47"/>
        <v>10927005</v>
      </c>
      <c r="P67" s="90">
        <f t="shared" si="48"/>
        <v>16636864</v>
      </c>
      <c r="Q67" s="90">
        <f t="shared" si="49"/>
        <v>16222761</v>
      </c>
      <c r="R67" s="75"/>
      <c r="S67" s="17">
        <v>2018</v>
      </c>
      <c r="T67" s="18" t="s">
        <v>12</v>
      </c>
      <c r="U67" s="135">
        <v>15383362</v>
      </c>
      <c r="V67" s="136">
        <v>765477</v>
      </c>
      <c r="W67" s="137">
        <v>488025</v>
      </c>
      <c r="X67" s="130">
        <v>83.252644638674269</v>
      </c>
      <c r="Y67" s="147">
        <v>4.1426565051305735</v>
      </c>
      <c r="Z67" s="148">
        <v>2.6411243458867451</v>
      </c>
      <c r="AA67" s="144">
        <f t="shared" si="53"/>
        <v>15125452</v>
      </c>
      <c r="AB67" s="144">
        <f t="shared" ref="AB67:AB69" si="54">+I67+M67</f>
        <v>764618</v>
      </c>
      <c r="AC67" s="144">
        <f t="shared" ref="AC67:AC69" si="55">+J67+N67</f>
        <v>332691</v>
      </c>
      <c r="AD67" s="130">
        <v>81.856871102384844</v>
      </c>
      <c r="AE67" s="147">
        <v>4.1380077149802394</v>
      </c>
      <c r="AF67" s="148">
        <v>1.8004780487831713</v>
      </c>
      <c r="AG67" s="65"/>
    </row>
    <row r="68" spans="1:33" ht="12.75" x14ac:dyDescent="0.2">
      <c r="A68" s="9"/>
      <c r="B68" s="20"/>
      <c r="C68" s="21" t="s">
        <v>13</v>
      </c>
      <c r="D68" s="105">
        <v>301266</v>
      </c>
      <c r="E68" s="106">
        <v>896</v>
      </c>
      <c r="F68" s="106">
        <v>157879</v>
      </c>
      <c r="G68" s="107">
        <f t="shared" si="45"/>
        <v>460041</v>
      </c>
      <c r="H68" s="108">
        <v>4300523</v>
      </c>
      <c r="I68" s="106">
        <v>276731</v>
      </c>
      <c r="J68" s="106">
        <v>335947</v>
      </c>
      <c r="K68" s="107">
        <f t="shared" si="46"/>
        <v>4913201</v>
      </c>
      <c r="L68" s="106">
        <v>11166235</v>
      </c>
      <c r="M68" s="106">
        <v>487008</v>
      </c>
      <c r="N68" s="106">
        <v>1306</v>
      </c>
      <c r="O68" s="107">
        <f t="shared" si="47"/>
        <v>11654549</v>
      </c>
      <c r="P68" s="87">
        <f t="shared" si="48"/>
        <v>17027791</v>
      </c>
      <c r="Q68" s="87">
        <f t="shared" si="49"/>
        <v>16567750</v>
      </c>
      <c r="R68" s="75"/>
      <c r="S68" s="20"/>
      <c r="T68" s="21" t="s">
        <v>13</v>
      </c>
      <c r="U68" s="138">
        <v>15768024</v>
      </c>
      <c r="V68" s="139">
        <v>764635</v>
      </c>
      <c r="W68" s="140">
        <v>495132</v>
      </c>
      <c r="X68" s="131">
        <v>85.265818904176882</v>
      </c>
      <c r="Y68" s="149">
        <v>4.1347748733636687</v>
      </c>
      <c r="Z68" s="150">
        <v>2.6774334847323233</v>
      </c>
      <c r="AA68" s="145">
        <f t="shared" si="53"/>
        <v>15466758</v>
      </c>
      <c r="AB68" s="145">
        <f t="shared" si="54"/>
        <v>763739</v>
      </c>
      <c r="AC68" s="145">
        <f t="shared" si="55"/>
        <v>337253</v>
      </c>
      <c r="AD68" s="131">
        <v>83.636718631499363</v>
      </c>
      <c r="AE68" s="149">
        <v>4.1299297403439486</v>
      </c>
      <c r="AF68" s="150">
        <v>1.8237004981023854</v>
      </c>
      <c r="AG68" s="65"/>
    </row>
    <row r="69" spans="1:33" ht="13.5" thickBot="1" x14ac:dyDescent="0.25">
      <c r="A69" s="9"/>
      <c r="B69" s="24"/>
      <c r="C69" s="25" t="s">
        <v>14</v>
      </c>
      <c r="D69" s="97">
        <v>286505</v>
      </c>
      <c r="E69" s="98">
        <v>859</v>
      </c>
      <c r="F69" s="98">
        <v>159162</v>
      </c>
      <c r="G69" s="99">
        <f t="shared" si="45"/>
        <v>446526</v>
      </c>
      <c r="H69" s="100">
        <v>4277899</v>
      </c>
      <c r="I69" s="98">
        <v>276685</v>
      </c>
      <c r="J69" s="98">
        <v>342222</v>
      </c>
      <c r="K69" s="99">
        <f t="shared" si="46"/>
        <v>4896806</v>
      </c>
      <c r="L69" s="98">
        <v>11453330</v>
      </c>
      <c r="M69" s="98">
        <v>507184</v>
      </c>
      <c r="N69" s="98">
        <v>1317</v>
      </c>
      <c r="O69" s="99">
        <f t="shared" si="47"/>
        <v>11961831</v>
      </c>
      <c r="P69" s="84">
        <f t="shared" si="48"/>
        <v>17305163</v>
      </c>
      <c r="Q69" s="84">
        <f t="shared" si="49"/>
        <v>16858637</v>
      </c>
      <c r="R69" s="75"/>
      <c r="S69" s="24"/>
      <c r="T69" s="25" t="s">
        <v>14</v>
      </c>
      <c r="U69" s="141">
        <v>16017734</v>
      </c>
      <c r="V69" s="142">
        <v>784728</v>
      </c>
      <c r="W69" s="143">
        <v>502701</v>
      </c>
      <c r="X69" s="132">
        <v>86.546591677646219</v>
      </c>
      <c r="Y69" s="151">
        <v>4.2400213284860371</v>
      </c>
      <c r="Z69" s="152">
        <v>2.7161805897728373</v>
      </c>
      <c r="AA69" s="146">
        <f t="shared" si="53"/>
        <v>15731229</v>
      </c>
      <c r="AB69" s="146">
        <f t="shared" si="54"/>
        <v>783869</v>
      </c>
      <c r="AC69" s="146">
        <f t="shared" si="55"/>
        <v>343539</v>
      </c>
      <c r="AD69" s="132">
        <v>84.998555529174524</v>
      </c>
      <c r="AE69" s="151">
        <v>4.2353800026748392</v>
      </c>
      <c r="AF69" s="152">
        <v>1.8562007309115574</v>
      </c>
      <c r="AG69" s="65"/>
    </row>
    <row r="70" spans="1:33" ht="13.95" thickBot="1" x14ac:dyDescent="0.3">
      <c r="A70" s="9"/>
      <c r="B70" s="28"/>
      <c r="C70" s="54"/>
      <c r="D70" s="59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2"/>
      <c r="S70" s="32"/>
      <c r="T70" s="22"/>
      <c r="U70" s="22"/>
      <c r="W70" s="65"/>
    </row>
    <row r="71" spans="1:33" ht="13.95" thickBot="1" x14ac:dyDescent="0.3">
      <c r="A71" s="9"/>
      <c r="B71" s="56" t="s">
        <v>85</v>
      </c>
      <c r="C71" s="156"/>
      <c r="D71" s="66">
        <f t="shared" ref="D71:Q71" si="56">+D69/D66-1</f>
        <v>0.26969319607000242</v>
      </c>
      <c r="E71" s="66">
        <f t="shared" si="56"/>
        <v>-2.3863636363636309E-2</v>
      </c>
      <c r="F71" s="66">
        <f t="shared" si="56"/>
        <v>0.12124606378257297</v>
      </c>
      <c r="G71" s="67">
        <f t="shared" si="56"/>
        <v>0.2118052540165003</v>
      </c>
      <c r="H71" s="66">
        <f t="shared" si="56"/>
        <v>-0.12525667309141753</v>
      </c>
      <c r="I71" s="66">
        <f t="shared" si="56"/>
        <v>-1.1443863259589571E-2</v>
      </c>
      <c r="J71" s="66">
        <f t="shared" si="56"/>
        <v>-0.10955051063552979</v>
      </c>
      <c r="K71" s="67">
        <f t="shared" si="56"/>
        <v>-0.11843519197792851</v>
      </c>
      <c r="L71" s="66">
        <f t="shared" si="56"/>
        <v>0.1112668911969783</v>
      </c>
      <c r="M71" s="66">
        <f t="shared" si="56"/>
        <v>0.10114003721241249</v>
      </c>
      <c r="N71" s="66">
        <f t="shared" si="56"/>
        <v>0.13339070567986222</v>
      </c>
      <c r="O71" s="67">
        <f t="shared" si="56"/>
        <v>0.11083611704080298</v>
      </c>
      <c r="P71" s="124">
        <f t="shared" si="56"/>
        <v>3.6766987780823213E-2</v>
      </c>
      <c r="Q71" s="124">
        <f t="shared" si="56"/>
        <v>3.2815621747684931E-2</v>
      </c>
      <c r="R71" s="32"/>
      <c r="S71" s="56" t="s">
        <v>85</v>
      </c>
      <c r="T71" s="73"/>
      <c r="U71" s="125">
        <f t="shared" ref="U71:AF71" si="57">+U69/U66-1</f>
        <v>3.8584192626137215E-2</v>
      </c>
      <c r="V71" s="66">
        <f t="shared" si="57"/>
        <v>5.8487901403758258E-2</v>
      </c>
      <c r="W71" s="67">
        <f t="shared" si="57"/>
        <v>-4.6900299182083938E-2</v>
      </c>
      <c r="X71" s="125">
        <f t="shared" si="57"/>
        <v>3.6082785469228718E-2</v>
      </c>
      <c r="Y71" s="66">
        <f t="shared" si="57"/>
        <v>5.5938556602565193E-2</v>
      </c>
      <c r="Z71" s="67">
        <f t="shared" si="57"/>
        <v>-4.9195818822956983E-2</v>
      </c>
      <c r="AA71" s="125">
        <f t="shared" si="57"/>
        <v>3.5152629325734708E-2</v>
      </c>
      <c r="AB71" s="66">
        <f t="shared" si="57"/>
        <v>5.8585768555018625E-2</v>
      </c>
      <c r="AC71" s="67">
        <f t="shared" si="57"/>
        <v>-0.10881819620376298</v>
      </c>
      <c r="AD71" s="125">
        <f t="shared" si="57"/>
        <v>3.2659487013467325E-2</v>
      </c>
      <c r="AE71" s="66">
        <f t="shared" si="57"/>
        <v>5.6036188042946966E-2</v>
      </c>
      <c r="AF71" s="67">
        <f t="shared" si="57"/>
        <v>-0.11096458795317532</v>
      </c>
    </row>
    <row r="72" spans="1:33" ht="13.95" thickBot="1" x14ac:dyDescent="0.3">
      <c r="A72" s="9"/>
      <c r="B72" s="56" t="s">
        <v>86</v>
      </c>
      <c r="C72" s="156"/>
      <c r="D72" s="66">
        <f t="shared" ref="D72:Q72" si="58">+D69/D57-1</f>
        <v>-0.34257234446313312</v>
      </c>
      <c r="E72" s="66">
        <f t="shared" si="58"/>
        <v>-0.93904775420421482</v>
      </c>
      <c r="F72" s="66">
        <f t="shared" si="58"/>
        <v>-0.17042202867730993</v>
      </c>
      <c r="G72" s="67">
        <f t="shared" si="58"/>
        <v>-0.30420460335738742</v>
      </c>
      <c r="H72" s="66">
        <f t="shared" si="58"/>
        <v>-0.24567704376005195</v>
      </c>
      <c r="I72" s="66">
        <f t="shared" si="58"/>
        <v>-0.29457761596630516</v>
      </c>
      <c r="J72" s="66">
        <f t="shared" si="58"/>
        <v>0.16667916680871375</v>
      </c>
      <c r="K72" s="67">
        <f t="shared" si="58"/>
        <v>-0.22966624522376511</v>
      </c>
      <c r="L72" s="66">
        <f t="shared" si="58"/>
        <v>0.63877739539627432</v>
      </c>
      <c r="M72" s="66">
        <f t="shared" si="58"/>
        <v>0.28963554949819081</v>
      </c>
      <c r="N72" s="66">
        <f t="shared" si="58"/>
        <v>1.1661184210526314</v>
      </c>
      <c r="O72" s="67">
        <f t="shared" si="58"/>
        <v>0.62022234554133893</v>
      </c>
      <c r="P72" s="124">
        <f t="shared" si="58"/>
        <v>0.20330880729613399</v>
      </c>
      <c r="Q72" s="124">
        <f t="shared" si="58"/>
        <v>0.2270137935943537</v>
      </c>
      <c r="R72" s="32"/>
      <c r="S72" s="56" t="s">
        <v>86</v>
      </c>
      <c r="T72" s="73"/>
      <c r="U72" s="125">
        <f t="shared" ref="U72:AF72" si="59">+U69/U57-1</f>
        <v>0.22310853714614365</v>
      </c>
      <c r="V72" s="66">
        <f t="shared" si="59"/>
        <v>-1.8594390167034347E-2</v>
      </c>
      <c r="W72" s="67">
        <f t="shared" si="59"/>
        <v>3.479642731428978E-2</v>
      </c>
      <c r="X72" s="125">
        <f t="shared" si="59"/>
        <v>0.21126355837126143</v>
      </c>
      <c r="Y72" s="66">
        <f t="shared" si="59"/>
        <v>-2.8098639597870179E-2</v>
      </c>
      <c r="Z72" s="67">
        <f t="shared" si="59"/>
        <v>2.4775123933919785E-2</v>
      </c>
      <c r="AA72" s="125">
        <f t="shared" si="59"/>
        <v>0.2425808591937284</v>
      </c>
      <c r="AB72" s="66">
        <f t="shared" si="59"/>
        <v>-2.0801957471836552E-3</v>
      </c>
      <c r="AC72" s="67">
        <f t="shared" si="59"/>
        <v>0.16874647034408619</v>
      </c>
      <c r="AD72" s="125">
        <f t="shared" si="59"/>
        <v>0.23054730415243441</v>
      </c>
      <c r="AE72" s="66">
        <f t="shared" si="59"/>
        <v>-1.1744373979468148E-2</v>
      </c>
      <c r="AF72" s="67">
        <f t="shared" si="59"/>
        <v>0.15742795141137922</v>
      </c>
    </row>
    <row r="73" spans="1:33" ht="13.95" thickBot="1" x14ac:dyDescent="0.3">
      <c r="A73" s="9"/>
      <c r="B73" s="58" t="s">
        <v>89</v>
      </c>
      <c r="C73" s="157"/>
      <c r="D73" s="66">
        <f>+D69/$G$69</f>
        <v>0.64163117041336903</v>
      </c>
      <c r="E73" s="66">
        <f t="shared" ref="E73:G73" si="60">+E69/$G$69</f>
        <v>1.9237401629468385E-3</v>
      </c>
      <c r="F73" s="66">
        <f t="shared" si="60"/>
        <v>0.35644508942368419</v>
      </c>
      <c r="G73" s="67">
        <f t="shared" si="60"/>
        <v>1</v>
      </c>
      <c r="H73" s="66">
        <f>+H69/$K$69</f>
        <v>0.87361006337600466</v>
      </c>
      <c r="I73" s="66">
        <f t="shared" ref="I73:K73" si="61">+I69/$K$69</f>
        <v>5.6503157364208426E-2</v>
      </c>
      <c r="J73" s="66">
        <f t="shared" si="61"/>
        <v>6.9886779259786896E-2</v>
      </c>
      <c r="K73" s="67">
        <f t="shared" si="61"/>
        <v>1</v>
      </c>
      <c r="L73" s="66">
        <f>+L69/$O$69</f>
        <v>0.95748970203641903</v>
      </c>
      <c r="M73" s="66">
        <f t="shared" ref="M73:O73" si="62">+M69/$O$69</f>
        <v>4.2400197762365976E-2</v>
      </c>
      <c r="N73" s="134">
        <f t="shared" si="62"/>
        <v>1.1010020121501465E-4</v>
      </c>
      <c r="O73" s="67">
        <f t="shared" si="62"/>
        <v>1</v>
      </c>
      <c r="P73" s="104"/>
      <c r="Q73" s="106"/>
      <c r="R73" s="71"/>
      <c r="S73" s="58" t="s">
        <v>89</v>
      </c>
      <c r="T73" s="73"/>
      <c r="U73" s="126">
        <f>+U69/$P$69</f>
        <v>0.92560434131709712</v>
      </c>
      <c r="V73" s="127">
        <f t="shared" ref="V73:W73" si="63">+V69/$P$69</f>
        <v>4.534646683189289E-2</v>
      </c>
      <c r="W73" s="128">
        <f t="shared" si="63"/>
        <v>2.9049191851010014E-2</v>
      </c>
      <c r="X73" s="129"/>
      <c r="Y73" s="129"/>
      <c r="Z73" s="129"/>
      <c r="AA73" s="126">
        <f>+AA69/($K$69+$O$69)</f>
        <v>0.93312579184189093</v>
      </c>
      <c r="AB73" s="127">
        <f t="shared" ref="AB73:AC73" si="64">+AB69/($K$69+$O$69)</f>
        <v>4.6496582137690014E-2</v>
      </c>
      <c r="AC73" s="128">
        <f t="shared" si="64"/>
        <v>2.0377626020419089E-2</v>
      </c>
      <c r="AD73" s="129"/>
      <c r="AE73" s="129"/>
      <c r="AF73" s="129"/>
    </row>
    <row r="74" spans="1:33" ht="13.2" x14ac:dyDescent="0.25">
      <c r="A74" s="9"/>
      <c r="B74" s="28"/>
      <c r="C74" s="54"/>
      <c r="D74" s="59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2"/>
      <c r="S74" s="32"/>
      <c r="T74" s="22"/>
      <c r="U74" s="22"/>
      <c r="AA74" s="155"/>
      <c r="AB74" s="155"/>
      <c r="AC74" s="155"/>
    </row>
    <row r="75" spans="1:33" ht="13.2" x14ac:dyDescent="0.25">
      <c r="A75" s="9"/>
      <c r="B75" s="8" t="s">
        <v>1</v>
      </c>
      <c r="C75" s="28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8"/>
      <c r="Q75" s="28"/>
      <c r="R75" s="32"/>
      <c r="S75" s="32"/>
      <c r="T75" s="22"/>
      <c r="U75" s="28"/>
    </row>
    <row r="76" spans="1:33" ht="14.4" x14ac:dyDescent="0.3">
      <c r="A76" s="1"/>
      <c r="B76" s="28"/>
      <c r="C76" s="28"/>
      <c r="D76" s="30"/>
      <c r="E76" s="30"/>
      <c r="F76" s="30"/>
      <c r="G76" s="28"/>
      <c r="H76" s="31"/>
      <c r="I76" s="31"/>
      <c r="J76" s="31"/>
      <c r="K76" s="28"/>
      <c r="L76" s="28"/>
      <c r="M76" s="28"/>
      <c r="N76" s="28"/>
      <c r="O76" s="28"/>
      <c r="P76" s="32"/>
      <c r="Q76" s="32"/>
      <c r="R76" s="32"/>
      <c r="S76" s="32"/>
      <c r="T76" s="32"/>
      <c r="U76" s="32"/>
    </row>
    <row r="77" spans="1:33" ht="13.2" x14ac:dyDescent="0.25">
      <c r="A77" s="1"/>
      <c r="B77" s="28"/>
      <c r="C77" s="28"/>
      <c r="D77" s="33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32"/>
      <c r="Q77" s="32"/>
      <c r="R77" s="32"/>
      <c r="S77" s="32"/>
      <c r="T77" s="32"/>
      <c r="U77" s="32"/>
    </row>
    <row r="78" spans="1:33" ht="13.2" x14ac:dyDescent="0.25">
      <c r="A78" s="1"/>
      <c r="B78" s="28"/>
      <c r="C78" s="28"/>
      <c r="D78" s="33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32"/>
      <c r="Q78" s="32"/>
      <c r="R78" s="32"/>
      <c r="S78" s="32"/>
      <c r="T78" s="32"/>
      <c r="U78" s="32"/>
    </row>
    <row r="79" spans="1:33" ht="13.2" x14ac:dyDescent="0.25">
      <c r="A79" s="1"/>
      <c r="B79" s="28"/>
      <c r="C79" s="28"/>
      <c r="D79" s="33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32"/>
      <c r="Q79" s="32"/>
      <c r="R79" s="32"/>
      <c r="S79" s="32"/>
      <c r="T79" s="32"/>
      <c r="U79" s="32"/>
    </row>
    <row r="80" spans="1:33" ht="13.2" x14ac:dyDescent="0.25">
      <c r="A80" s="1"/>
      <c r="B80" s="28"/>
      <c r="C80" s="28"/>
      <c r="D80" s="33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32"/>
      <c r="Q80" s="32"/>
      <c r="R80" s="32"/>
      <c r="S80" s="32"/>
      <c r="T80" s="32"/>
      <c r="U80" s="32"/>
    </row>
    <row r="81" spans="1:21" ht="13.2" x14ac:dyDescent="0.25">
      <c r="A81" s="1"/>
      <c r="B81" s="28"/>
      <c r="C81" s="28"/>
      <c r="D81" s="33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32"/>
      <c r="Q81" s="32"/>
      <c r="R81" s="32"/>
      <c r="S81" s="32"/>
      <c r="T81" s="32"/>
      <c r="U81" s="32"/>
    </row>
    <row r="82" spans="1:21" ht="13.2" x14ac:dyDescent="0.25">
      <c r="A82" s="1"/>
      <c r="B82" s="28"/>
      <c r="C82" s="28"/>
      <c r="D82" s="33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32"/>
      <c r="Q82" s="32"/>
      <c r="R82" s="32"/>
      <c r="S82" s="32"/>
      <c r="T82" s="32"/>
      <c r="U82" s="32"/>
    </row>
    <row r="83" spans="1:21" ht="13.2" x14ac:dyDescent="0.25">
      <c r="A83" s="1"/>
      <c r="B83" s="28"/>
      <c r="C83" s="28"/>
      <c r="D83" s="33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32"/>
      <c r="Q83" s="32"/>
      <c r="R83" s="32"/>
      <c r="S83" s="32"/>
      <c r="T83" s="32"/>
      <c r="U83" s="32"/>
    </row>
    <row r="84" spans="1:21" ht="13.2" x14ac:dyDescent="0.25">
      <c r="A84" s="1"/>
      <c r="B84" s="28"/>
      <c r="C84" s="28"/>
      <c r="D84" s="33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32"/>
      <c r="Q84" s="32"/>
      <c r="R84" s="32"/>
      <c r="S84" s="32"/>
      <c r="T84" s="32"/>
      <c r="U84" s="32"/>
    </row>
    <row r="85" spans="1:21" ht="13.2" x14ac:dyDescent="0.25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1" ht="13.2" x14ac:dyDescent="0.25"/>
    <row r="87" spans="1:21" ht="13.2" x14ac:dyDescent="0.25"/>
    <row r="88" spans="1:21" ht="13.2" x14ac:dyDescent="0.25"/>
    <row r="89" spans="1:21" ht="13.2" x14ac:dyDescent="0.25"/>
    <row r="90" spans="1:21" ht="13.2" x14ac:dyDescent="0.25"/>
    <row r="91" spans="1:21" ht="13.2" x14ac:dyDescent="0.25"/>
    <row r="92" spans="1:21" ht="13.2" x14ac:dyDescent="0.25"/>
    <row r="93" spans="1:21" ht="13.2" x14ac:dyDescent="0.25"/>
    <row r="94" spans="1:21" ht="13.2" x14ac:dyDescent="0.25"/>
    <row r="95" spans="1:21" ht="13.2" x14ac:dyDescent="0.25"/>
    <row r="96" spans="1:21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3.2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</sheetData>
  <mergeCells count="9">
    <mergeCell ref="AD7:AF7"/>
    <mergeCell ref="AA7:AC7"/>
    <mergeCell ref="B7:C7"/>
    <mergeCell ref="D7:G7"/>
    <mergeCell ref="H7:K7"/>
    <mergeCell ref="L7:O7"/>
    <mergeCell ref="U7:W7"/>
    <mergeCell ref="X7:Z7"/>
    <mergeCell ref="S7:T7"/>
  </mergeCells>
  <hyperlinks>
    <hyperlink ref="B6" location="ÍNDICE!A1" display="&lt;&lt; VOLVER"/>
    <hyperlink ref="B75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5" max="1048575" man="1"/>
  </colBreaks>
  <ignoredErrors>
    <ignoredError sqref="AA73:AC73 U73:W73 D73:O73" evalError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50"/>
  <sheetViews>
    <sheetView showGridLines="0" topLeftCell="AS13" zoomScaleNormal="100" zoomScaleSheetLayoutView="100" workbookViewId="0">
      <selection activeCell="AO27" sqref="AO27"/>
    </sheetView>
  </sheetViews>
  <sheetFormatPr baseColWidth="10" defaultColWidth="0" defaultRowHeight="0" customHeight="1" zeroHeight="1" x14ac:dyDescent="0.25"/>
  <cols>
    <col min="1" max="1" width="15.33203125" style="2" customWidth="1"/>
    <col min="2" max="2" width="13.33203125" style="2" customWidth="1"/>
    <col min="3" max="3" width="9.44140625" style="2" customWidth="1"/>
    <col min="4" max="13" width="11.88671875" style="2" customWidth="1"/>
    <col min="14" max="14" width="19.109375" style="2" customWidth="1"/>
    <col min="15" max="35" width="11.88671875" style="2" customWidth="1"/>
    <col min="36" max="36" width="19.109375" style="2" customWidth="1"/>
    <col min="37" max="52" width="11.88671875" style="2" customWidth="1"/>
    <col min="53" max="55" width="19.109375" style="2" customWidth="1"/>
    <col min="56" max="56" width="13.6640625" style="2" customWidth="1"/>
    <col min="57" max="58" width="9.44140625" style="2" customWidth="1"/>
    <col min="59" max="97" width="0" style="2" hidden="1" customWidth="1"/>
    <col min="98" max="16384" width="9.44140625" style="2" hidden="1"/>
  </cols>
  <sheetData>
    <row r="1" spans="1:57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7" ht="13.8" x14ac:dyDescent="0.25">
      <c r="A3" s="1"/>
      <c r="B3" s="3" t="s">
        <v>83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7" s="7" customFormat="1" ht="12.75" customHeight="1" x14ac:dyDescent="0.25">
      <c r="A4" s="4"/>
      <c r="B4" s="5"/>
      <c r="C4" s="4"/>
      <c r="D4" s="6"/>
      <c r="E4" s="6"/>
      <c r="F4" s="6"/>
      <c r="G4" s="6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7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7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1"/>
      <c r="BC6" s="1"/>
      <c r="BD6" s="4"/>
    </row>
    <row r="7" spans="1:57" ht="14.4" thickBot="1" x14ac:dyDescent="0.3">
      <c r="A7" s="9"/>
      <c r="B7" s="161"/>
      <c r="C7" s="162"/>
      <c r="D7" s="171" t="s">
        <v>2</v>
      </c>
      <c r="E7" s="172"/>
      <c r="F7" s="172"/>
      <c r="G7" s="172"/>
      <c r="H7" s="172"/>
      <c r="I7" s="172"/>
      <c r="J7" s="172"/>
      <c r="K7" s="172"/>
      <c r="L7" s="172"/>
      <c r="M7" s="172"/>
      <c r="N7" s="173"/>
      <c r="O7" s="171" t="s">
        <v>3</v>
      </c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3"/>
      <c r="AK7" s="171" t="s">
        <v>51</v>
      </c>
      <c r="AL7" s="172"/>
      <c r="AM7" s="172"/>
      <c r="AN7" s="172"/>
      <c r="AO7" s="172"/>
      <c r="AP7" s="172"/>
      <c r="AQ7" s="172"/>
      <c r="AR7" s="175"/>
      <c r="AS7" s="175"/>
      <c r="AT7" s="175"/>
      <c r="AU7" s="175"/>
      <c r="AV7" s="175"/>
      <c r="AW7" s="175"/>
      <c r="AX7" s="175"/>
      <c r="AY7" s="175"/>
      <c r="AZ7" s="175"/>
      <c r="BA7" s="174"/>
      <c r="BB7" s="168" t="s">
        <v>71</v>
      </c>
      <c r="BC7" s="168" t="s">
        <v>72</v>
      </c>
      <c r="BD7" s="4"/>
    </row>
    <row r="8" spans="1:57" ht="14.4" thickBot="1" x14ac:dyDescent="0.3">
      <c r="A8" s="9"/>
      <c r="B8" s="178" t="s">
        <v>4</v>
      </c>
      <c r="C8" s="178" t="s">
        <v>5</v>
      </c>
      <c r="D8" s="171" t="s">
        <v>62</v>
      </c>
      <c r="E8" s="172"/>
      <c r="F8" s="172"/>
      <c r="G8" s="172"/>
      <c r="H8" s="172"/>
      <c r="I8" s="171" t="s">
        <v>63</v>
      </c>
      <c r="J8" s="172"/>
      <c r="K8" s="171" t="s">
        <v>64</v>
      </c>
      <c r="L8" s="172"/>
      <c r="M8" s="173"/>
      <c r="N8" s="176" t="s">
        <v>6</v>
      </c>
      <c r="O8" s="171" t="s">
        <v>62</v>
      </c>
      <c r="P8" s="172"/>
      <c r="Q8" s="172"/>
      <c r="R8" s="172"/>
      <c r="S8" s="172"/>
      <c r="T8" s="172"/>
      <c r="U8" s="172"/>
      <c r="V8" s="172"/>
      <c r="W8" s="172"/>
      <c r="X8" s="172"/>
      <c r="Y8" s="171" t="s">
        <v>63</v>
      </c>
      <c r="Z8" s="172"/>
      <c r="AA8" s="172"/>
      <c r="AB8" s="172"/>
      <c r="AC8" s="172"/>
      <c r="AD8" s="172"/>
      <c r="AE8" s="172"/>
      <c r="AF8" s="172"/>
      <c r="AG8" s="171" t="s">
        <v>64</v>
      </c>
      <c r="AH8" s="172"/>
      <c r="AI8" s="173"/>
      <c r="AJ8" s="176" t="s">
        <v>7</v>
      </c>
      <c r="AK8" s="171" t="s">
        <v>62</v>
      </c>
      <c r="AL8" s="172"/>
      <c r="AM8" s="172"/>
      <c r="AN8" s="172"/>
      <c r="AO8" s="172"/>
      <c r="AP8" s="172"/>
      <c r="AQ8" s="174"/>
      <c r="AR8" s="171" t="s">
        <v>63</v>
      </c>
      <c r="AS8" s="172"/>
      <c r="AT8" s="172"/>
      <c r="AU8" s="172"/>
      <c r="AV8" s="172"/>
      <c r="AW8" s="172"/>
      <c r="AX8" s="174"/>
      <c r="AY8" s="171" t="s">
        <v>84</v>
      </c>
      <c r="AZ8" s="173"/>
      <c r="BA8" s="176" t="s">
        <v>50</v>
      </c>
      <c r="BB8" s="169"/>
      <c r="BC8" s="169"/>
      <c r="BD8" s="4"/>
    </row>
    <row r="9" spans="1:57" ht="13.8" thickBot="1" x14ac:dyDescent="0.3">
      <c r="A9" s="9"/>
      <c r="B9" s="179"/>
      <c r="C9" s="179"/>
      <c r="D9" s="13" t="s">
        <v>24</v>
      </c>
      <c r="E9" s="14" t="s">
        <v>25</v>
      </c>
      <c r="F9" s="14" t="s">
        <v>26</v>
      </c>
      <c r="G9" s="14" t="s">
        <v>46</v>
      </c>
      <c r="H9" s="14" t="s">
        <v>44</v>
      </c>
      <c r="I9" s="13" t="s">
        <v>24</v>
      </c>
      <c r="J9" s="14" t="s">
        <v>25</v>
      </c>
      <c r="K9" s="13" t="s">
        <v>24</v>
      </c>
      <c r="L9" s="14" t="s">
        <v>25</v>
      </c>
      <c r="M9" s="15" t="s">
        <v>26</v>
      </c>
      <c r="N9" s="177"/>
      <c r="O9" s="13" t="s">
        <v>24</v>
      </c>
      <c r="P9" s="14" t="s">
        <v>25</v>
      </c>
      <c r="Q9" s="14" t="s">
        <v>26</v>
      </c>
      <c r="R9" s="14" t="s">
        <v>44</v>
      </c>
      <c r="S9" s="14" t="s">
        <v>46</v>
      </c>
      <c r="T9" s="14" t="s">
        <v>45</v>
      </c>
      <c r="U9" s="14" t="s">
        <v>77</v>
      </c>
      <c r="V9" s="14" t="s">
        <v>70</v>
      </c>
      <c r="W9" s="14" t="s">
        <v>47</v>
      </c>
      <c r="X9" s="14" t="s">
        <v>78</v>
      </c>
      <c r="Y9" s="13" t="s">
        <v>24</v>
      </c>
      <c r="Z9" s="14" t="s">
        <v>25</v>
      </c>
      <c r="AA9" s="14" t="s">
        <v>26</v>
      </c>
      <c r="AB9" s="14" t="s">
        <v>44</v>
      </c>
      <c r="AC9" s="14" t="s">
        <v>45</v>
      </c>
      <c r="AD9" s="14" t="s">
        <v>77</v>
      </c>
      <c r="AE9" s="14" t="s">
        <v>70</v>
      </c>
      <c r="AF9" s="14" t="s">
        <v>79</v>
      </c>
      <c r="AG9" s="13" t="s">
        <v>24</v>
      </c>
      <c r="AH9" s="14" t="s">
        <v>25</v>
      </c>
      <c r="AI9" s="15" t="s">
        <v>26</v>
      </c>
      <c r="AJ9" s="177"/>
      <c r="AK9" s="13" t="s">
        <v>24</v>
      </c>
      <c r="AL9" s="14" t="s">
        <v>25</v>
      </c>
      <c r="AM9" s="14" t="s">
        <v>26</v>
      </c>
      <c r="AN9" s="14" t="s">
        <v>44</v>
      </c>
      <c r="AO9" s="14" t="s">
        <v>46</v>
      </c>
      <c r="AP9" s="14" t="s">
        <v>45</v>
      </c>
      <c r="AQ9" s="15" t="s">
        <v>77</v>
      </c>
      <c r="AR9" s="13" t="s">
        <v>24</v>
      </c>
      <c r="AS9" s="14" t="s">
        <v>25</v>
      </c>
      <c r="AT9" s="14" t="s">
        <v>26</v>
      </c>
      <c r="AU9" s="14" t="s">
        <v>44</v>
      </c>
      <c r="AV9" s="14" t="s">
        <v>45</v>
      </c>
      <c r="AW9" s="14" t="s">
        <v>77</v>
      </c>
      <c r="AX9" s="15" t="s">
        <v>79</v>
      </c>
      <c r="AY9" s="13" t="s">
        <v>24</v>
      </c>
      <c r="AZ9" s="15" t="s">
        <v>25</v>
      </c>
      <c r="BA9" s="180"/>
      <c r="BB9" s="170"/>
      <c r="BC9" s="170"/>
      <c r="BD9" s="4"/>
    </row>
    <row r="10" spans="1:57" ht="13.2" x14ac:dyDescent="0.25">
      <c r="A10" s="9"/>
      <c r="B10" s="17">
        <v>2017</v>
      </c>
      <c r="C10" s="18" t="s">
        <v>12</v>
      </c>
      <c r="D10" s="101">
        <v>296597</v>
      </c>
      <c r="E10" s="93">
        <v>93784</v>
      </c>
      <c r="F10" s="93">
        <v>118891</v>
      </c>
      <c r="G10" s="93"/>
      <c r="H10" s="93">
        <v>226</v>
      </c>
      <c r="I10" s="104">
        <v>15420</v>
      </c>
      <c r="J10" s="102">
        <v>283</v>
      </c>
      <c r="K10" s="104">
        <v>198256</v>
      </c>
      <c r="L10" s="102">
        <v>6187</v>
      </c>
      <c r="M10" s="88">
        <v>1048</v>
      </c>
      <c r="N10" s="103">
        <f>SUM(D10:M10)</f>
        <v>730692</v>
      </c>
      <c r="O10" s="104">
        <v>1787597</v>
      </c>
      <c r="P10" s="102">
        <v>1863006</v>
      </c>
      <c r="Q10" s="102">
        <v>1705100</v>
      </c>
      <c r="R10" s="102">
        <v>60490</v>
      </c>
      <c r="S10" s="102">
        <v>173550</v>
      </c>
      <c r="T10" s="102">
        <v>2896</v>
      </c>
      <c r="U10" s="102">
        <v>428844</v>
      </c>
      <c r="V10" s="102">
        <v>2001</v>
      </c>
      <c r="W10" s="102">
        <v>51318</v>
      </c>
      <c r="X10" s="102">
        <v>20502</v>
      </c>
      <c r="Y10" s="104">
        <v>159642</v>
      </c>
      <c r="Z10" s="102">
        <v>9082</v>
      </c>
      <c r="AA10" s="102">
        <v>185593</v>
      </c>
      <c r="AB10" s="102">
        <v>81</v>
      </c>
      <c r="AC10" s="102">
        <v>461</v>
      </c>
      <c r="AD10" s="102">
        <v>37724</v>
      </c>
      <c r="AE10" s="102"/>
      <c r="AF10" s="102">
        <v>42271</v>
      </c>
      <c r="AG10" s="104">
        <v>1940</v>
      </c>
      <c r="AH10" s="102">
        <v>34244</v>
      </c>
      <c r="AI10" s="88">
        <v>242313</v>
      </c>
      <c r="AJ10" s="103">
        <f>SUM(O10:AI10)</f>
        <v>6808655</v>
      </c>
      <c r="AK10" s="104">
        <v>1918458</v>
      </c>
      <c r="AL10" s="102">
        <v>1257090</v>
      </c>
      <c r="AM10" s="102">
        <v>2058526</v>
      </c>
      <c r="AN10" s="102">
        <v>95208</v>
      </c>
      <c r="AO10" s="102"/>
      <c r="AP10" s="102">
        <v>4649</v>
      </c>
      <c r="AQ10" s="88">
        <v>875942</v>
      </c>
      <c r="AR10" s="104">
        <v>84150</v>
      </c>
      <c r="AS10" s="102">
        <v>13219</v>
      </c>
      <c r="AT10" s="102">
        <v>28209</v>
      </c>
      <c r="AU10" s="102">
        <v>22</v>
      </c>
      <c r="AV10" s="102">
        <v>323</v>
      </c>
      <c r="AW10" s="102">
        <v>168102</v>
      </c>
      <c r="AX10" s="88"/>
      <c r="AY10" s="104">
        <v>139</v>
      </c>
      <c r="AZ10" s="88">
        <v>22</v>
      </c>
      <c r="BA10" s="103">
        <f>SUM(AK10:AZ10)</f>
        <v>6504059</v>
      </c>
      <c r="BB10" s="90">
        <f t="shared" ref="BB10:BB18" si="0">+N10+AJ10+BA10</f>
        <v>14043406</v>
      </c>
      <c r="BC10" s="90">
        <f t="shared" ref="BC10:BC18" si="1">+AJ10+BA10</f>
        <v>13312714</v>
      </c>
      <c r="BD10" s="75"/>
      <c r="BE10" s="75"/>
    </row>
    <row r="11" spans="1:57" ht="13.2" x14ac:dyDescent="0.25">
      <c r="A11" s="9"/>
      <c r="B11" s="20"/>
      <c r="C11" s="21" t="s">
        <v>13</v>
      </c>
      <c r="D11" s="105">
        <v>247245</v>
      </c>
      <c r="E11" s="95">
        <v>86326</v>
      </c>
      <c r="F11" s="95">
        <v>110890</v>
      </c>
      <c r="G11" s="95"/>
      <c r="H11" s="95">
        <v>197</v>
      </c>
      <c r="I11" s="108">
        <v>13151</v>
      </c>
      <c r="J11" s="106">
        <v>266</v>
      </c>
      <c r="K11" s="108">
        <v>180238</v>
      </c>
      <c r="L11" s="106">
        <v>6224</v>
      </c>
      <c r="M11" s="85">
        <v>1061</v>
      </c>
      <c r="N11" s="107">
        <f t="shared" ref="N11:N18" si="2">SUM(D11:M11)</f>
        <v>645598</v>
      </c>
      <c r="O11" s="108">
        <v>1610068</v>
      </c>
      <c r="P11" s="106">
        <v>1758054</v>
      </c>
      <c r="Q11" s="106">
        <v>1753584</v>
      </c>
      <c r="R11" s="106">
        <v>61923</v>
      </c>
      <c r="S11" s="106">
        <v>165122</v>
      </c>
      <c r="T11" s="106">
        <v>2751</v>
      </c>
      <c r="U11" s="106">
        <v>420364</v>
      </c>
      <c r="V11" s="106">
        <v>1988</v>
      </c>
      <c r="W11" s="106">
        <v>49877</v>
      </c>
      <c r="X11" s="106">
        <v>20905</v>
      </c>
      <c r="Y11" s="108">
        <v>137864</v>
      </c>
      <c r="Z11" s="106">
        <v>9477</v>
      </c>
      <c r="AA11" s="106">
        <v>177582</v>
      </c>
      <c r="AB11" s="106">
        <v>63</v>
      </c>
      <c r="AC11" s="106">
        <v>450</v>
      </c>
      <c r="AD11" s="106">
        <v>37142</v>
      </c>
      <c r="AE11" s="106"/>
      <c r="AF11" s="106">
        <v>45469</v>
      </c>
      <c r="AG11" s="108">
        <v>10082</v>
      </c>
      <c r="AH11" s="106">
        <v>34701</v>
      </c>
      <c r="AI11" s="85">
        <v>244225</v>
      </c>
      <c r="AJ11" s="107">
        <f t="shared" ref="AJ11:AJ18" si="3">SUM(O11:AI11)</f>
        <v>6541691</v>
      </c>
      <c r="AK11" s="108">
        <v>2150955</v>
      </c>
      <c r="AL11" s="106">
        <v>1275655</v>
      </c>
      <c r="AM11" s="106">
        <v>2147293</v>
      </c>
      <c r="AN11" s="106">
        <v>96790</v>
      </c>
      <c r="AO11" s="106"/>
      <c r="AP11" s="106">
        <v>4742</v>
      </c>
      <c r="AQ11" s="85">
        <v>911140</v>
      </c>
      <c r="AR11" s="108">
        <v>101809</v>
      </c>
      <c r="AS11" s="106">
        <v>16475</v>
      </c>
      <c r="AT11" s="106">
        <v>29112</v>
      </c>
      <c r="AU11" s="106">
        <v>37</v>
      </c>
      <c r="AV11" s="106">
        <v>311</v>
      </c>
      <c r="AW11" s="106">
        <v>183781</v>
      </c>
      <c r="AX11" s="85"/>
      <c r="AY11" s="108">
        <v>507</v>
      </c>
      <c r="AZ11" s="85">
        <v>18</v>
      </c>
      <c r="BA11" s="107">
        <f t="shared" ref="BA11:BA18" si="4">SUM(AK11:AZ11)</f>
        <v>6918625</v>
      </c>
      <c r="BB11" s="87">
        <f t="shared" si="0"/>
        <v>14105914</v>
      </c>
      <c r="BC11" s="87">
        <f t="shared" si="1"/>
        <v>13460316</v>
      </c>
      <c r="BD11" s="75"/>
      <c r="BE11" s="75"/>
    </row>
    <row r="12" spans="1:57" ht="13.2" x14ac:dyDescent="0.25">
      <c r="A12" s="9"/>
      <c r="B12" s="20"/>
      <c r="C12" s="21" t="s">
        <v>14</v>
      </c>
      <c r="D12" s="105">
        <v>230189</v>
      </c>
      <c r="E12" s="95">
        <v>84046</v>
      </c>
      <c r="F12" s="95">
        <v>121358</v>
      </c>
      <c r="G12" s="95"/>
      <c r="H12" s="95">
        <v>204</v>
      </c>
      <c r="I12" s="108">
        <v>13848</v>
      </c>
      <c r="J12" s="106">
        <v>245</v>
      </c>
      <c r="K12" s="108">
        <v>183925</v>
      </c>
      <c r="L12" s="106">
        <v>6751</v>
      </c>
      <c r="M12" s="85">
        <v>1183</v>
      </c>
      <c r="N12" s="107">
        <f t="shared" si="2"/>
        <v>641749</v>
      </c>
      <c r="O12" s="108">
        <v>1572371</v>
      </c>
      <c r="P12" s="106">
        <v>1686706</v>
      </c>
      <c r="Q12" s="106">
        <v>1679600</v>
      </c>
      <c r="R12" s="106">
        <v>64486</v>
      </c>
      <c r="S12" s="106">
        <v>163092</v>
      </c>
      <c r="T12" s="106">
        <v>2617</v>
      </c>
      <c r="U12" s="106">
        <v>428822</v>
      </c>
      <c r="V12" s="106">
        <v>2004</v>
      </c>
      <c r="W12" s="106">
        <v>50474</v>
      </c>
      <c r="X12" s="106">
        <v>21005</v>
      </c>
      <c r="Y12" s="108">
        <v>135171</v>
      </c>
      <c r="Z12" s="106">
        <v>9087</v>
      </c>
      <c r="AA12" s="106">
        <v>174820</v>
      </c>
      <c r="AB12" s="106">
        <v>63</v>
      </c>
      <c r="AC12" s="106">
        <v>447</v>
      </c>
      <c r="AD12" s="106">
        <v>38887</v>
      </c>
      <c r="AE12" s="106"/>
      <c r="AF12" s="106">
        <v>33751</v>
      </c>
      <c r="AG12" s="108">
        <v>11102</v>
      </c>
      <c r="AH12" s="106">
        <v>32654</v>
      </c>
      <c r="AI12" s="85">
        <v>249574</v>
      </c>
      <c r="AJ12" s="107">
        <f t="shared" si="3"/>
        <v>6356733</v>
      </c>
      <c r="AK12" s="108">
        <v>2245016</v>
      </c>
      <c r="AL12" s="106">
        <v>1379047</v>
      </c>
      <c r="AM12" s="106">
        <v>2273372</v>
      </c>
      <c r="AN12" s="106">
        <v>99896</v>
      </c>
      <c r="AO12" s="106"/>
      <c r="AP12" s="106">
        <v>4975</v>
      </c>
      <c r="AQ12" s="85">
        <v>986642</v>
      </c>
      <c r="AR12" s="108">
        <v>114220</v>
      </c>
      <c r="AS12" s="106">
        <v>20864</v>
      </c>
      <c r="AT12" s="106">
        <v>29832</v>
      </c>
      <c r="AU12" s="106">
        <v>34</v>
      </c>
      <c r="AV12" s="106">
        <v>351</v>
      </c>
      <c r="AW12" s="106">
        <v>210186</v>
      </c>
      <c r="AX12" s="85">
        <v>17790</v>
      </c>
      <c r="AY12" s="108">
        <v>593</v>
      </c>
      <c r="AZ12" s="85">
        <v>15</v>
      </c>
      <c r="BA12" s="107">
        <f t="shared" si="4"/>
        <v>7382833</v>
      </c>
      <c r="BB12" s="87">
        <f t="shared" si="0"/>
        <v>14381315</v>
      </c>
      <c r="BC12" s="87">
        <f t="shared" si="1"/>
        <v>13739566</v>
      </c>
      <c r="BD12" s="75"/>
      <c r="BE12" s="75"/>
    </row>
    <row r="13" spans="1:57" ht="13.2" x14ac:dyDescent="0.25">
      <c r="A13" s="9"/>
      <c r="B13" s="27"/>
      <c r="C13" s="21" t="s">
        <v>15</v>
      </c>
      <c r="D13" s="105">
        <v>215579</v>
      </c>
      <c r="E13" s="95">
        <v>78782</v>
      </c>
      <c r="F13" s="95">
        <v>118024</v>
      </c>
      <c r="G13" s="95"/>
      <c r="H13" s="95">
        <v>189</v>
      </c>
      <c r="I13" s="108">
        <v>12070</v>
      </c>
      <c r="J13" s="106">
        <v>301</v>
      </c>
      <c r="K13" s="108">
        <v>182812</v>
      </c>
      <c r="L13" s="106">
        <v>7273</v>
      </c>
      <c r="M13" s="85">
        <v>1183</v>
      </c>
      <c r="N13" s="107">
        <f t="shared" si="2"/>
        <v>616213</v>
      </c>
      <c r="O13" s="108">
        <v>1492217</v>
      </c>
      <c r="P13" s="106">
        <v>1617505</v>
      </c>
      <c r="Q13" s="106">
        <v>1637848</v>
      </c>
      <c r="R13" s="106">
        <v>65959</v>
      </c>
      <c r="S13" s="106">
        <v>161026</v>
      </c>
      <c r="T13" s="106">
        <v>2470</v>
      </c>
      <c r="U13" s="106">
        <v>442778</v>
      </c>
      <c r="V13" s="106">
        <v>2156</v>
      </c>
      <c r="W13" s="106">
        <v>50692</v>
      </c>
      <c r="X13" s="106">
        <v>21010</v>
      </c>
      <c r="Y13" s="108">
        <v>97711</v>
      </c>
      <c r="Z13" s="106">
        <v>9441</v>
      </c>
      <c r="AA13" s="106">
        <v>170135</v>
      </c>
      <c r="AB13" s="106">
        <v>56</v>
      </c>
      <c r="AC13" s="106">
        <v>431</v>
      </c>
      <c r="AD13" s="106">
        <v>24784</v>
      </c>
      <c r="AE13" s="106"/>
      <c r="AF13" s="106">
        <v>33878</v>
      </c>
      <c r="AG13" s="108">
        <v>11119</v>
      </c>
      <c r="AH13" s="106">
        <v>31545</v>
      </c>
      <c r="AI13" s="85">
        <v>249574</v>
      </c>
      <c r="AJ13" s="107">
        <f t="shared" si="3"/>
        <v>6122335</v>
      </c>
      <c r="AK13" s="108">
        <v>2321202</v>
      </c>
      <c r="AL13" s="106">
        <v>1434129</v>
      </c>
      <c r="AM13" s="106">
        <v>2354810</v>
      </c>
      <c r="AN13" s="106">
        <v>103138</v>
      </c>
      <c r="AO13" s="106"/>
      <c r="AP13" s="106">
        <v>5135</v>
      </c>
      <c r="AQ13" s="85">
        <v>1088840</v>
      </c>
      <c r="AR13" s="108">
        <v>121180</v>
      </c>
      <c r="AS13" s="106">
        <v>26767</v>
      </c>
      <c r="AT13" s="106">
        <v>30814</v>
      </c>
      <c r="AU13" s="106">
        <v>41</v>
      </c>
      <c r="AV13" s="106">
        <v>402</v>
      </c>
      <c r="AW13" s="106">
        <v>169029</v>
      </c>
      <c r="AX13" s="85">
        <v>22879</v>
      </c>
      <c r="AY13" s="108">
        <v>641</v>
      </c>
      <c r="AZ13" s="85">
        <v>12</v>
      </c>
      <c r="BA13" s="107">
        <f t="shared" si="4"/>
        <v>7679019</v>
      </c>
      <c r="BB13" s="87">
        <f t="shared" si="0"/>
        <v>14417567</v>
      </c>
      <c r="BC13" s="87">
        <f t="shared" si="1"/>
        <v>13801354</v>
      </c>
      <c r="BD13" s="75"/>
      <c r="BE13" s="75"/>
    </row>
    <row r="14" spans="1:57" ht="13.2" x14ac:dyDescent="0.25">
      <c r="A14" s="9"/>
      <c r="B14" s="20"/>
      <c r="C14" s="21" t="s">
        <v>16</v>
      </c>
      <c r="D14" s="105">
        <v>217962</v>
      </c>
      <c r="E14" s="95">
        <v>74834</v>
      </c>
      <c r="F14" s="95">
        <v>116916</v>
      </c>
      <c r="G14" s="95"/>
      <c r="H14" s="95">
        <v>179</v>
      </c>
      <c r="I14" s="108">
        <v>12123</v>
      </c>
      <c r="J14" s="106">
        <v>401</v>
      </c>
      <c r="K14" s="108">
        <v>183643</v>
      </c>
      <c r="L14" s="106">
        <v>7582</v>
      </c>
      <c r="M14" s="85">
        <v>772</v>
      </c>
      <c r="N14" s="107">
        <f t="shared" si="2"/>
        <v>614412</v>
      </c>
      <c r="O14" s="108">
        <v>1498072</v>
      </c>
      <c r="P14" s="106">
        <v>1551376</v>
      </c>
      <c r="Q14" s="106">
        <v>1599488</v>
      </c>
      <c r="R14" s="106">
        <v>68179</v>
      </c>
      <c r="S14" s="106">
        <v>159032</v>
      </c>
      <c r="T14" s="106">
        <v>2418</v>
      </c>
      <c r="U14" s="106">
        <v>446427</v>
      </c>
      <c r="V14" s="106">
        <v>2126</v>
      </c>
      <c r="W14" s="106">
        <v>50965</v>
      </c>
      <c r="X14" s="106">
        <v>21129</v>
      </c>
      <c r="Y14" s="108">
        <v>99057</v>
      </c>
      <c r="Z14" s="106">
        <v>10222</v>
      </c>
      <c r="AA14" s="106">
        <v>164184</v>
      </c>
      <c r="AB14" s="106">
        <v>60</v>
      </c>
      <c r="AC14" s="106">
        <v>430</v>
      </c>
      <c r="AD14" s="106">
        <v>25321</v>
      </c>
      <c r="AE14" s="106"/>
      <c r="AF14" s="106">
        <v>38282</v>
      </c>
      <c r="AG14" s="108">
        <v>11154</v>
      </c>
      <c r="AH14" s="106">
        <v>37924</v>
      </c>
      <c r="AI14" s="85">
        <v>249574</v>
      </c>
      <c r="AJ14" s="107">
        <f t="shared" si="3"/>
        <v>6035420</v>
      </c>
      <c r="AK14" s="108">
        <v>2336414</v>
      </c>
      <c r="AL14" s="106">
        <v>1502186</v>
      </c>
      <c r="AM14" s="106">
        <v>2416940</v>
      </c>
      <c r="AN14" s="106">
        <v>106594</v>
      </c>
      <c r="AO14" s="106"/>
      <c r="AP14" s="106">
        <v>5364</v>
      </c>
      <c r="AQ14" s="85">
        <v>1163081</v>
      </c>
      <c r="AR14" s="108">
        <v>121716</v>
      </c>
      <c r="AS14" s="106">
        <v>33859</v>
      </c>
      <c r="AT14" s="106">
        <v>31715</v>
      </c>
      <c r="AU14" s="106">
        <v>44</v>
      </c>
      <c r="AV14" s="106">
        <v>406</v>
      </c>
      <c r="AW14" s="106">
        <v>191765</v>
      </c>
      <c r="AX14" s="85">
        <v>22891</v>
      </c>
      <c r="AY14" s="108">
        <v>642</v>
      </c>
      <c r="AZ14" s="85">
        <v>10</v>
      </c>
      <c r="BA14" s="107">
        <f t="shared" si="4"/>
        <v>7933627</v>
      </c>
      <c r="BB14" s="87">
        <f t="shared" si="0"/>
        <v>14583459</v>
      </c>
      <c r="BC14" s="87">
        <f t="shared" si="1"/>
        <v>13969047</v>
      </c>
      <c r="BD14" s="75"/>
      <c r="BE14" s="75"/>
    </row>
    <row r="15" spans="1:57" ht="13.2" x14ac:dyDescent="0.25">
      <c r="A15" s="9"/>
      <c r="B15" s="20"/>
      <c r="C15" s="21" t="s">
        <v>17</v>
      </c>
      <c r="D15" s="105">
        <v>184669</v>
      </c>
      <c r="E15" s="95">
        <v>67515</v>
      </c>
      <c r="F15" s="95">
        <v>109514</v>
      </c>
      <c r="G15" s="95">
        <v>3513</v>
      </c>
      <c r="H15" s="95">
        <v>173</v>
      </c>
      <c r="I15" s="108">
        <v>10437</v>
      </c>
      <c r="J15" s="106">
        <v>342</v>
      </c>
      <c r="K15" s="108">
        <v>142662</v>
      </c>
      <c r="L15" s="106">
        <v>8222</v>
      </c>
      <c r="M15" s="85">
        <v>1436</v>
      </c>
      <c r="N15" s="107">
        <f t="shared" si="2"/>
        <v>528483</v>
      </c>
      <c r="O15" s="108">
        <v>1381787</v>
      </c>
      <c r="P15" s="106">
        <v>1441366</v>
      </c>
      <c r="Q15" s="106">
        <v>1548627</v>
      </c>
      <c r="R15" s="106">
        <v>70088</v>
      </c>
      <c r="S15" s="106">
        <v>96658</v>
      </c>
      <c r="T15" s="106">
        <v>2205</v>
      </c>
      <c r="U15" s="106">
        <v>454049</v>
      </c>
      <c r="V15" s="106">
        <v>1684</v>
      </c>
      <c r="W15" s="106">
        <v>49758</v>
      </c>
      <c r="X15" s="106">
        <v>21251</v>
      </c>
      <c r="Y15" s="108">
        <v>123783</v>
      </c>
      <c r="Z15" s="106">
        <v>10590</v>
      </c>
      <c r="AA15" s="106">
        <v>160330</v>
      </c>
      <c r="AB15" s="106">
        <v>52</v>
      </c>
      <c r="AC15" s="106">
        <v>419</v>
      </c>
      <c r="AD15" s="106">
        <v>23016</v>
      </c>
      <c r="AE15" s="106"/>
      <c r="AF15" s="106">
        <v>43756</v>
      </c>
      <c r="AG15" s="108">
        <v>23094</v>
      </c>
      <c r="AH15" s="106">
        <v>37311</v>
      </c>
      <c r="AI15" s="85">
        <v>248431</v>
      </c>
      <c r="AJ15" s="107">
        <f t="shared" si="3"/>
        <v>5738255</v>
      </c>
      <c r="AK15" s="108">
        <v>2489495</v>
      </c>
      <c r="AL15" s="106">
        <v>1533195</v>
      </c>
      <c r="AM15" s="106">
        <v>2481489</v>
      </c>
      <c r="AN15" s="106">
        <v>109001</v>
      </c>
      <c r="AO15" s="106">
        <v>56682</v>
      </c>
      <c r="AP15" s="106">
        <v>5551</v>
      </c>
      <c r="AQ15" s="85">
        <v>1235872</v>
      </c>
      <c r="AR15" s="108">
        <v>130785</v>
      </c>
      <c r="AS15" s="106">
        <v>38339</v>
      </c>
      <c r="AT15" s="106">
        <v>32600</v>
      </c>
      <c r="AU15" s="106">
        <v>43</v>
      </c>
      <c r="AV15" s="106">
        <v>404</v>
      </c>
      <c r="AW15" s="106">
        <v>193975</v>
      </c>
      <c r="AX15" s="85">
        <v>20606</v>
      </c>
      <c r="AY15" s="108">
        <v>769</v>
      </c>
      <c r="AZ15" s="85">
        <v>20</v>
      </c>
      <c r="BA15" s="107">
        <f t="shared" si="4"/>
        <v>8328826</v>
      </c>
      <c r="BB15" s="87">
        <f t="shared" si="0"/>
        <v>14595564</v>
      </c>
      <c r="BC15" s="87">
        <f t="shared" si="1"/>
        <v>14067081</v>
      </c>
      <c r="BD15" s="75"/>
      <c r="BE15" s="75"/>
    </row>
    <row r="16" spans="1:57" ht="13.2" x14ac:dyDescent="0.25">
      <c r="A16" s="9"/>
      <c r="B16" s="27"/>
      <c r="C16" s="21" t="s">
        <v>18</v>
      </c>
      <c r="D16" s="105">
        <v>181214</v>
      </c>
      <c r="E16" s="95">
        <v>62359</v>
      </c>
      <c r="F16" s="95">
        <v>111373</v>
      </c>
      <c r="G16" s="95">
        <v>3902</v>
      </c>
      <c r="H16" s="95">
        <v>178</v>
      </c>
      <c r="I16" s="108">
        <v>10207</v>
      </c>
      <c r="J16" s="106">
        <v>461</v>
      </c>
      <c r="K16" s="108">
        <v>142027</v>
      </c>
      <c r="L16" s="106">
        <v>8626</v>
      </c>
      <c r="M16" s="85">
        <v>1598</v>
      </c>
      <c r="N16" s="107">
        <f t="shared" si="2"/>
        <v>521945</v>
      </c>
      <c r="O16" s="108">
        <v>1319063</v>
      </c>
      <c r="P16" s="106">
        <v>1365230</v>
      </c>
      <c r="Q16" s="106">
        <v>1559214</v>
      </c>
      <c r="R16" s="106">
        <v>72510</v>
      </c>
      <c r="S16" s="106">
        <v>102863</v>
      </c>
      <c r="T16" s="106">
        <v>2100</v>
      </c>
      <c r="U16" s="106">
        <v>448055</v>
      </c>
      <c r="V16" s="106">
        <v>596</v>
      </c>
      <c r="W16" s="106">
        <v>49312</v>
      </c>
      <c r="X16" s="106">
        <v>21301</v>
      </c>
      <c r="Y16" s="108">
        <v>128941</v>
      </c>
      <c r="Z16" s="106">
        <v>10895</v>
      </c>
      <c r="AA16" s="106">
        <v>156588</v>
      </c>
      <c r="AB16" s="106">
        <v>54</v>
      </c>
      <c r="AC16" s="106">
        <v>393</v>
      </c>
      <c r="AD16" s="106">
        <v>23257</v>
      </c>
      <c r="AE16" s="106">
        <v>948</v>
      </c>
      <c r="AF16" s="106">
        <v>49946</v>
      </c>
      <c r="AG16" s="108">
        <v>23991</v>
      </c>
      <c r="AH16" s="106">
        <v>39231</v>
      </c>
      <c r="AI16" s="85">
        <v>250295</v>
      </c>
      <c r="AJ16" s="107">
        <f t="shared" si="3"/>
        <v>5624783</v>
      </c>
      <c r="AK16" s="108">
        <v>2628242</v>
      </c>
      <c r="AL16" s="106">
        <v>1587809</v>
      </c>
      <c r="AM16" s="106">
        <v>2589787</v>
      </c>
      <c r="AN16" s="106">
        <v>113062</v>
      </c>
      <c r="AO16" s="106">
        <v>64712</v>
      </c>
      <c r="AP16" s="106">
        <v>5790</v>
      </c>
      <c r="AQ16" s="85">
        <v>1308847</v>
      </c>
      <c r="AR16" s="108">
        <v>135484</v>
      </c>
      <c r="AS16" s="106">
        <v>43429</v>
      </c>
      <c r="AT16" s="106">
        <v>33779</v>
      </c>
      <c r="AU16" s="106">
        <v>44</v>
      </c>
      <c r="AV16" s="106">
        <v>414</v>
      </c>
      <c r="AW16" s="106">
        <v>222449</v>
      </c>
      <c r="AX16" s="85">
        <v>18187</v>
      </c>
      <c r="AY16" s="108">
        <v>1304</v>
      </c>
      <c r="AZ16" s="85">
        <v>15</v>
      </c>
      <c r="BA16" s="107">
        <f t="shared" si="4"/>
        <v>8753354</v>
      </c>
      <c r="BB16" s="87">
        <f t="shared" si="0"/>
        <v>14900082</v>
      </c>
      <c r="BC16" s="87">
        <f t="shared" si="1"/>
        <v>14378137</v>
      </c>
      <c r="BD16" s="75"/>
      <c r="BE16" s="75"/>
    </row>
    <row r="17" spans="1:57" ht="13.2" x14ac:dyDescent="0.25">
      <c r="A17" s="9"/>
      <c r="B17" s="20"/>
      <c r="C17" s="21" t="s">
        <v>19</v>
      </c>
      <c r="D17" s="105">
        <v>167289</v>
      </c>
      <c r="E17" s="95">
        <v>63007</v>
      </c>
      <c r="F17" s="95">
        <v>117373</v>
      </c>
      <c r="G17" s="95">
        <v>3871</v>
      </c>
      <c r="H17" s="95">
        <v>149</v>
      </c>
      <c r="I17" s="108">
        <v>9304</v>
      </c>
      <c r="J17" s="106">
        <v>576</v>
      </c>
      <c r="K17" s="108">
        <v>141837</v>
      </c>
      <c r="L17" s="106">
        <v>8856</v>
      </c>
      <c r="M17" s="85">
        <v>1665</v>
      </c>
      <c r="N17" s="107">
        <f t="shared" si="2"/>
        <v>513927</v>
      </c>
      <c r="O17" s="108">
        <v>1251548</v>
      </c>
      <c r="P17" s="106">
        <v>1526189</v>
      </c>
      <c r="Q17" s="106">
        <v>1600138</v>
      </c>
      <c r="R17" s="106">
        <v>73200</v>
      </c>
      <c r="S17" s="106">
        <v>96660</v>
      </c>
      <c r="T17" s="106">
        <v>2032</v>
      </c>
      <c r="U17" s="106">
        <v>423506</v>
      </c>
      <c r="V17" s="106">
        <v>596</v>
      </c>
      <c r="W17" s="106">
        <v>52100</v>
      </c>
      <c r="X17" s="106">
        <v>21405</v>
      </c>
      <c r="Y17" s="108">
        <v>122350</v>
      </c>
      <c r="Z17" s="106">
        <v>12733</v>
      </c>
      <c r="AA17" s="106">
        <v>146815</v>
      </c>
      <c r="AB17" s="106">
        <v>35</v>
      </c>
      <c r="AC17" s="106">
        <v>324</v>
      </c>
      <c r="AD17" s="106">
        <v>21768</v>
      </c>
      <c r="AE17" s="106">
        <v>948</v>
      </c>
      <c r="AF17" s="106">
        <v>28303</v>
      </c>
      <c r="AG17" s="108">
        <v>25471</v>
      </c>
      <c r="AH17" s="106">
        <v>39445</v>
      </c>
      <c r="AI17" s="85">
        <v>252944</v>
      </c>
      <c r="AJ17" s="107">
        <f t="shared" si="3"/>
        <v>5698510</v>
      </c>
      <c r="AK17" s="108">
        <v>2748205</v>
      </c>
      <c r="AL17" s="106">
        <v>1624286</v>
      </c>
      <c r="AM17" s="106">
        <v>2686339</v>
      </c>
      <c r="AN17" s="106">
        <v>114194</v>
      </c>
      <c r="AO17" s="106">
        <v>66138</v>
      </c>
      <c r="AP17" s="106">
        <v>5951</v>
      </c>
      <c r="AQ17" s="85">
        <v>1318149</v>
      </c>
      <c r="AR17" s="108">
        <v>140962</v>
      </c>
      <c r="AS17" s="106">
        <v>41707</v>
      </c>
      <c r="AT17" s="106">
        <v>34646</v>
      </c>
      <c r="AU17" s="106">
        <v>45</v>
      </c>
      <c r="AV17" s="106">
        <v>439</v>
      </c>
      <c r="AW17" s="106">
        <v>246618</v>
      </c>
      <c r="AX17" s="85">
        <v>38807</v>
      </c>
      <c r="AY17" s="108">
        <v>1463</v>
      </c>
      <c r="AZ17" s="85">
        <v>12</v>
      </c>
      <c r="BA17" s="107">
        <f t="shared" si="4"/>
        <v>9067961</v>
      </c>
      <c r="BB17" s="87">
        <f t="shared" si="0"/>
        <v>15280398</v>
      </c>
      <c r="BC17" s="87">
        <f t="shared" si="1"/>
        <v>14766471</v>
      </c>
      <c r="BD17" s="75"/>
      <c r="BE17" s="75"/>
    </row>
    <row r="18" spans="1:57" ht="13.2" x14ac:dyDescent="0.25">
      <c r="A18" s="9"/>
      <c r="B18" s="20"/>
      <c r="C18" s="21" t="s">
        <v>20</v>
      </c>
      <c r="D18" s="105">
        <v>182186</v>
      </c>
      <c r="E18" s="95">
        <v>61460</v>
      </c>
      <c r="F18" s="95">
        <v>122164</v>
      </c>
      <c r="G18" s="95">
        <v>3961</v>
      </c>
      <c r="H18" s="95">
        <v>150</v>
      </c>
      <c r="I18" s="108">
        <v>10259</v>
      </c>
      <c r="J18" s="106">
        <v>568</v>
      </c>
      <c r="K18" s="108">
        <v>142841</v>
      </c>
      <c r="L18" s="106">
        <v>8856</v>
      </c>
      <c r="M18" s="85">
        <v>1674</v>
      </c>
      <c r="N18" s="107">
        <f t="shared" si="2"/>
        <v>534119</v>
      </c>
      <c r="O18" s="108">
        <v>1326474</v>
      </c>
      <c r="P18" s="106">
        <v>1494467</v>
      </c>
      <c r="Q18" s="106">
        <v>1629965</v>
      </c>
      <c r="R18" s="106">
        <v>73947</v>
      </c>
      <c r="S18" s="106">
        <v>91235</v>
      </c>
      <c r="T18" s="106">
        <v>1955</v>
      </c>
      <c r="U18" s="106">
        <v>457271</v>
      </c>
      <c r="V18" s="106">
        <v>574</v>
      </c>
      <c r="W18" s="106">
        <v>49138</v>
      </c>
      <c r="X18" s="106">
        <v>21100</v>
      </c>
      <c r="Y18" s="108">
        <v>129346</v>
      </c>
      <c r="Z18" s="106">
        <v>12499</v>
      </c>
      <c r="AA18" s="106">
        <v>140927</v>
      </c>
      <c r="AB18" s="106">
        <v>27</v>
      </c>
      <c r="AC18" s="106">
        <v>216</v>
      </c>
      <c r="AD18" s="106">
        <v>17167</v>
      </c>
      <c r="AE18" s="106">
        <v>870</v>
      </c>
      <c r="AF18" s="106">
        <v>25640</v>
      </c>
      <c r="AG18" s="108">
        <v>24129</v>
      </c>
      <c r="AH18" s="106">
        <v>39445</v>
      </c>
      <c r="AI18" s="85">
        <v>255138</v>
      </c>
      <c r="AJ18" s="107">
        <f t="shared" si="3"/>
        <v>5791530</v>
      </c>
      <c r="AK18" s="108">
        <v>2638191</v>
      </c>
      <c r="AL18" s="106">
        <v>1605789</v>
      </c>
      <c r="AM18" s="106">
        <v>2751785</v>
      </c>
      <c r="AN18" s="106">
        <v>115977</v>
      </c>
      <c r="AO18" s="106">
        <v>65243</v>
      </c>
      <c r="AP18" s="106">
        <v>6050</v>
      </c>
      <c r="AQ18" s="85">
        <v>1444790</v>
      </c>
      <c r="AR18" s="108">
        <v>136044</v>
      </c>
      <c r="AS18" s="106">
        <v>41072</v>
      </c>
      <c r="AT18" s="106">
        <v>35705</v>
      </c>
      <c r="AU18" s="106">
        <v>41</v>
      </c>
      <c r="AV18" s="106">
        <v>440</v>
      </c>
      <c r="AW18" s="106">
        <v>213009</v>
      </c>
      <c r="AX18" s="85">
        <v>39140</v>
      </c>
      <c r="AY18" s="108">
        <v>1311</v>
      </c>
      <c r="AZ18" s="85">
        <v>12</v>
      </c>
      <c r="BA18" s="107">
        <f t="shared" si="4"/>
        <v>9094599</v>
      </c>
      <c r="BB18" s="87">
        <f t="shared" si="0"/>
        <v>15420248</v>
      </c>
      <c r="BC18" s="87">
        <f t="shared" si="1"/>
        <v>14886129</v>
      </c>
      <c r="BD18" s="75"/>
      <c r="BE18" s="75"/>
    </row>
    <row r="19" spans="1:57" ht="13.2" x14ac:dyDescent="0.25">
      <c r="A19" s="9"/>
      <c r="B19" s="27"/>
      <c r="C19" s="21" t="s">
        <v>21</v>
      </c>
      <c r="D19" s="105">
        <v>26693</v>
      </c>
      <c r="E19" s="95">
        <v>53304</v>
      </c>
      <c r="F19" s="95">
        <v>125555</v>
      </c>
      <c r="G19" s="95">
        <v>4105</v>
      </c>
      <c r="H19" s="95">
        <v>161</v>
      </c>
      <c r="I19" s="108">
        <v>339</v>
      </c>
      <c r="J19" s="106">
        <v>681</v>
      </c>
      <c r="K19" s="108">
        <v>151071</v>
      </c>
      <c r="L19" s="106">
        <v>10251</v>
      </c>
      <c r="M19" s="85">
        <v>1684</v>
      </c>
      <c r="N19" s="107">
        <f>SUM(D19:M19)</f>
        <v>373844</v>
      </c>
      <c r="O19" s="108">
        <v>1258742</v>
      </c>
      <c r="P19" s="106">
        <v>1296789</v>
      </c>
      <c r="Q19" s="106">
        <v>1669871</v>
      </c>
      <c r="R19" s="106">
        <v>76356</v>
      </c>
      <c r="S19" s="106">
        <v>88597</v>
      </c>
      <c r="T19" s="106">
        <v>1845</v>
      </c>
      <c r="U19" s="106">
        <v>455680</v>
      </c>
      <c r="V19" s="106">
        <v>540</v>
      </c>
      <c r="W19" s="106">
        <v>41955</v>
      </c>
      <c r="X19" s="106">
        <v>21487</v>
      </c>
      <c r="Y19" s="108">
        <v>115879</v>
      </c>
      <c r="Z19" s="106">
        <v>13767</v>
      </c>
      <c r="AA19" s="106">
        <v>134940</v>
      </c>
      <c r="AB19" s="106">
        <v>27</v>
      </c>
      <c r="AC19" s="106">
        <v>225</v>
      </c>
      <c r="AD19" s="106">
        <v>17801</v>
      </c>
      <c r="AE19" s="106">
        <v>831</v>
      </c>
      <c r="AF19" s="106">
        <v>23765</v>
      </c>
      <c r="AG19" s="108">
        <v>27890</v>
      </c>
      <c r="AH19" s="106">
        <v>44868</v>
      </c>
      <c r="AI19" s="85">
        <v>258360</v>
      </c>
      <c r="AJ19" s="107">
        <f>SUM(O19:AI19)</f>
        <v>5550215</v>
      </c>
      <c r="AK19" s="108">
        <v>2930761</v>
      </c>
      <c r="AL19" s="106">
        <v>1842405</v>
      </c>
      <c r="AM19" s="106">
        <v>2861057</v>
      </c>
      <c r="AN19" s="106">
        <v>118868</v>
      </c>
      <c r="AO19" s="106">
        <v>67436</v>
      </c>
      <c r="AP19" s="106">
        <v>6213</v>
      </c>
      <c r="AQ19" s="85">
        <v>1486427</v>
      </c>
      <c r="AR19" s="108">
        <v>144537</v>
      </c>
      <c r="AS19" s="106">
        <v>52328</v>
      </c>
      <c r="AT19" s="106">
        <v>37192</v>
      </c>
      <c r="AU19" s="106">
        <v>42</v>
      </c>
      <c r="AV19" s="106">
        <v>532</v>
      </c>
      <c r="AW19" s="106">
        <v>233218</v>
      </c>
      <c r="AX19" s="85">
        <v>39715</v>
      </c>
      <c r="AY19" s="108">
        <v>1484</v>
      </c>
      <c r="AZ19" s="85">
        <v>13</v>
      </c>
      <c r="BA19" s="107">
        <f>SUM(AK19:AZ19)</f>
        <v>9822228</v>
      </c>
      <c r="BB19" s="87">
        <f t="shared" ref="BB19:BB24" si="5">+N19+AJ19+BA19</f>
        <v>15746287</v>
      </c>
      <c r="BC19" s="87">
        <f t="shared" ref="BC19:BC24" si="6">+AJ19+BA19</f>
        <v>15372443</v>
      </c>
      <c r="BD19" s="75"/>
      <c r="BE19" s="75"/>
    </row>
    <row r="20" spans="1:57" ht="13.2" x14ac:dyDescent="0.25">
      <c r="A20" s="9"/>
      <c r="B20" s="20"/>
      <c r="C20" s="21" t="s">
        <v>22</v>
      </c>
      <c r="D20" s="105">
        <v>5</v>
      </c>
      <c r="E20" s="95">
        <v>47050</v>
      </c>
      <c r="F20" s="95">
        <v>129404</v>
      </c>
      <c r="G20" s="95">
        <v>4380</v>
      </c>
      <c r="H20" s="95">
        <v>158</v>
      </c>
      <c r="I20" s="108">
        <v>1</v>
      </c>
      <c r="J20" s="106">
        <v>623</v>
      </c>
      <c r="K20" s="108">
        <v>148411</v>
      </c>
      <c r="L20" s="106">
        <v>9574</v>
      </c>
      <c r="M20" s="85">
        <v>1686</v>
      </c>
      <c r="N20" s="107">
        <f t="shared" ref="N20:N21" si="7">SUM(D20:M20)</f>
        <v>341292</v>
      </c>
      <c r="O20" s="108">
        <v>1257383</v>
      </c>
      <c r="P20" s="106">
        <v>1289022</v>
      </c>
      <c r="Q20" s="106">
        <v>1867860</v>
      </c>
      <c r="R20" s="106">
        <v>76875</v>
      </c>
      <c r="S20" s="106">
        <v>84896</v>
      </c>
      <c r="T20" s="106">
        <v>1769</v>
      </c>
      <c r="U20" s="106">
        <v>451309</v>
      </c>
      <c r="V20" s="106">
        <v>540</v>
      </c>
      <c r="W20" s="106">
        <v>39345</v>
      </c>
      <c r="X20" s="106">
        <v>21510</v>
      </c>
      <c r="Y20" s="108">
        <v>116932</v>
      </c>
      <c r="Z20" s="106">
        <v>13472</v>
      </c>
      <c r="AA20" s="106">
        <v>132192</v>
      </c>
      <c r="AB20" s="106">
        <v>31</v>
      </c>
      <c r="AC20" s="106">
        <v>222</v>
      </c>
      <c r="AD20" s="106">
        <v>14283</v>
      </c>
      <c r="AE20" s="106">
        <v>867</v>
      </c>
      <c r="AF20" s="106">
        <v>21671</v>
      </c>
      <c r="AG20" s="108">
        <v>28437</v>
      </c>
      <c r="AH20" s="106">
        <v>47018</v>
      </c>
      <c r="AI20" s="85">
        <v>263355</v>
      </c>
      <c r="AJ20" s="107">
        <f t="shared" ref="AJ20:AJ21" si="8">SUM(O20:AI20)</f>
        <v>5728989</v>
      </c>
      <c r="AK20" s="108">
        <v>2957091</v>
      </c>
      <c r="AL20" s="106">
        <v>1919586</v>
      </c>
      <c r="AM20" s="106">
        <v>2958950</v>
      </c>
      <c r="AN20" s="106">
        <v>120807</v>
      </c>
      <c r="AO20" s="106">
        <v>69862</v>
      </c>
      <c r="AP20" s="106">
        <v>6371</v>
      </c>
      <c r="AQ20" s="85">
        <v>1612088</v>
      </c>
      <c r="AR20" s="108">
        <v>144293</v>
      </c>
      <c r="AS20" s="106">
        <v>55414</v>
      </c>
      <c r="AT20" s="106">
        <v>37485</v>
      </c>
      <c r="AU20" s="106">
        <v>41</v>
      </c>
      <c r="AV20" s="106">
        <v>532</v>
      </c>
      <c r="AW20" s="106">
        <v>172533</v>
      </c>
      <c r="AX20" s="85">
        <v>39729</v>
      </c>
      <c r="AY20" s="108">
        <v>1182</v>
      </c>
      <c r="AZ20" s="85">
        <v>16</v>
      </c>
      <c r="BA20" s="107">
        <f t="shared" ref="BA20:BA21" si="9">SUM(AK20:AZ20)</f>
        <v>10095980</v>
      </c>
      <c r="BB20" s="87">
        <f t="shared" si="5"/>
        <v>16166261</v>
      </c>
      <c r="BC20" s="87">
        <f t="shared" si="6"/>
        <v>15824969</v>
      </c>
      <c r="BD20" s="75"/>
      <c r="BE20" s="75"/>
    </row>
    <row r="21" spans="1:57" ht="13.95" thickBot="1" x14ac:dyDescent="0.3">
      <c r="A21" s="9"/>
      <c r="B21" s="24"/>
      <c r="C21" s="25" t="s">
        <v>23</v>
      </c>
      <c r="D21" s="97">
        <v>26362</v>
      </c>
      <c r="E21" s="91">
        <v>46691</v>
      </c>
      <c r="F21" s="91">
        <v>147171</v>
      </c>
      <c r="G21" s="91">
        <v>5272</v>
      </c>
      <c r="H21" s="91">
        <v>153</v>
      </c>
      <c r="I21" s="100">
        <v>254</v>
      </c>
      <c r="J21" s="98">
        <v>626</v>
      </c>
      <c r="K21" s="100">
        <v>130335</v>
      </c>
      <c r="L21" s="98">
        <v>9930</v>
      </c>
      <c r="M21" s="83">
        <v>1686</v>
      </c>
      <c r="N21" s="99">
        <f t="shared" si="7"/>
        <v>368480</v>
      </c>
      <c r="O21" s="100">
        <v>1142525</v>
      </c>
      <c r="P21" s="98">
        <v>1347783</v>
      </c>
      <c r="Q21" s="98">
        <v>1731016</v>
      </c>
      <c r="R21" s="98">
        <v>77295</v>
      </c>
      <c r="S21" s="98">
        <v>81586</v>
      </c>
      <c r="T21" s="98">
        <v>1728</v>
      </c>
      <c r="U21" s="98">
        <v>449933</v>
      </c>
      <c r="V21" s="98">
        <v>464</v>
      </c>
      <c r="W21" s="98">
        <v>36942</v>
      </c>
      <c r="X21" s="98">
        <v>21190</v>
      </c>
      <c r="Y21" s="100">
        <v>88648</v>
      </c>
      <c r="Z21" s="98">
        <v>18200</v>
      </c>
      <c r="AA21" s="98">
        <v>136599</v>
      </c>
      <c r="AB21" s="98">
        <v>28</v>
      </c>
      <c r="AC21" s="98">
        <v>217</v>
      </c>
      <c r="AD21" s="98">
        <v>14643</v>
      </c>
      <c r="AE21" s="98">
        <v>988</v>
      </c>
      <c r="AF21" s="98">
        <v>20565</v>
      </c>
      <c r="AG21" s="100">
        <v>64668</v>
      </c>
      <c r="AH21" s="98">
        <v>52560</v>
      </c>
      <c r="AI21" s="83">
        <v>267097</v>
      </c>
      <c r="AJ21" s="99">
        <f t="shared" si="8"/>
        <v>5554675</v>
      </c>
      <c r="AK21" s="100">
        <v>3218019</v>
      </c>
      <c r="AL21" s="98">
        <v>2007885</v>
      </c>
      <c r="AM21" s="98">
        <v>3095080</v>
      </c>
      <c r="AN21" s="98">
        <v>124335</v>
      </c>
      <c r="AO21" s="98">
        <v>75273</v>
      </c>
      <c r="AP21" s="98">
        <v>6518</v>
      </c>
      <c r="AQ21" s="83">
        <v>1779442</v>
      </c>
      <c r="AR21" s="100">
        <v>146804</v>
      </c>
      <c r="AS21" s="98">
        <v>56455</v>
      </c>
      <c r="AT21" s="98">
        <v>37902</v>
      </c>
      <c r="AU21" s="98">
        <v>43</v>
      </c>
      <c r="AV21" s="98">
        <v>525</v>
      </c>
      <c r="AW21" s="98">
        <v>178909</v>
      </c>
      <c r="AX21" s="83">
        <v>39961</v>
      </c>
      <c r="AY21" s="100">
        <v>1141</v>
      </c>
      <c r="AZ21" s="83">
        <v>21</v>
      </c>
      <c r="BA21" s="99">
        <f t="shared" si="9"/>
        <v>10768313</v>
      </c>
      <c r="BB21" s="84">
        <f t="shared" si="5"/>
        <v>16691468</v>
      </c>
      <c r="BC21" s="84">
        <f t="shared" si="6"/>
        <v>16322988</v>
      </c>
      <c r="BD21" s="75"/>
      <c r="BE21" s="75"/>
    </row>
    <row r="22" spans="1:57" ht="12.75" x14ac:dyDescent="0.2">
      <c r="A22" s="9"/>
      <c r="B22" s="17">
        <v>2018</v>
      </c>
      <c r="C22" s="18" t="s">
        <v>12</v>
      </c>
      <c r="D22" s="101">
        <v>17690</v>
      </c>
      <c r="E22" s="93">
        <v>47009</v>
      </c>
      <c r="F22" s="93">
        <v>187488</v>
      </c>
      <c r="G22" s="93">
        <v>5585</v>
      </c>
      <c r="H22" s="93">
        <v>138</v>
      </c>
      <c r="I22" s="104">
        <v>208</v>
      </c>
      <c r="J22" s="102">
        <v>651</v>
      </c>
      <c r="K22" s="104">
        <v>143272</v>
      </c>
      <c r="L22" s="102">
        <v>10376</v>
      </c>
      <c r="M22" s="88">
        <v>1686</v>
      </c>
      <c r="N22" s="103">
        <f>SUM(D22:M22)</f>
        <v>414103</v>
      </c>
      <c r="O22" s="104">
        <v>1219549</v>
      </c>
      <c r="P22" s="102">
        <v>1087204</v>
      </c>
      <c r="Q22" s="102">
        <v>1710206</v>
      </c>
      <c r="R22" s="102">
        <v>79041</v>
      </c>
      <c r="S22" s="102">
        <v>78708</v>
      </c>
      <c r="T22" s="102">
        <v>1639</v>
      </c>
      <c r="U22" s="102">
        <v>447012</v>
      </c>
      <c r="V22" s="102">
        <v>428</v>
      </c>
      <c r="W22" s="102">
        <v>34116</v>
      </c>
      <c r="X22" s="102">
        <v>19100</v>
      </c>
      <c r="Y22" s="104">
        <v>107164</v>
      </c>
      <c r="Z22" s="102">
        <v>12908</v>
      </c>
      <c r="AA22" s="102">
        <v>132439</v>
      </c>
      <c r="AB22" s="102">
        <v>29</v>
      </c>
      <c r="AC22" s="102">
        <v>197</v>
      </c>
      <c r="AD22" s="102">
        <v>14650</v>
      </c>
      <c r="AE22" s="102">
        <v>972</v>
      </c>
      <c r="AF22" s="102">
        <v>18998</v>
      </c>
      <c r="AG22" s="104">
        <v>40331</v>
      </c>
      <c r="AH22" s="102">
        <v>33306</v>
      </c>
      <c r="AI22" s="88">
        <v>257759</v>
      </c>
      <c r="AJ22" s="103">
        <f>SUM(O22:AI22)</f>
        <v>5295756</v>
      </c>
      <c r="AK22" s="104">
        <v>3035623</v>
      </c>
      <c r="AL22" s="102">
        <v>2237653</v>
      </c>
      <c r="AM22" s="102">
        <v>3132440</v>
      </c>
      <c r="AN22" s="102">
        <v>125808</v>
      </c>
      <c r="AO22" s="102">
        <v>77350</v>
      </c>
      <c r="AP22" s="102">
        <v>6585</v>
      </c>
      <c r="AQ22" s="88">
        <v>1832990</v>
      </c>
      <c r="AR22" s="104">
        <v>145747</v>
      </c>
      <c r="AS22" s="102">
        <v>64267</v>
      </c>
      <c r="AT22" s="102">
        <v>38837</v>
      </c>
      <c r="AU22" s="102">
        <v>42</v>
      </c>
      <c r="AV22" s="102">
        <v>966</v>
      </c>
      <c r="AW22" s="102">
        <v>188786</v>
      </c>
      <c r="AX22" s="88">
        <v>38616</v>
      </c>
      <c r="AY22" s="104">
        <v>1269</v>
      </c>
      <c r="AZ22" s="88">
        <v>26</v>
      </c>
      <c r="BA22" s="103">
        <f>SUM(AK22:AZ22)</f>
        <v>10927005</v>
      </c>
      <c r="BB22" s="90">
        <f t="shared" si="5"/>
        <v>16636864</v>
      </c>
      <c r="BC22" s="90">
        <f t="shared" si="6"/>
        <v>16222761</v>
      </c>
      <c r="BD22" s="75"/>
      <c r="BE22" s="75"/>
    </row>
    <row r="23" spans="1:57" ht="12.75" x14ac:dyDescent="0.2">
      <c r="A23" s="9"/>
      <c r="B23" s="20"/>
      <c r="C23" s="21" t="s">
        <v>13</v>
      </c>
      <c r="D23" s="105">
        <v>18022</v>
      </c>
      <c r="E23" s="95">
        <v>54130</v>
      </c>
      <c r="F23" s="95">
        <v>223103</v>
      </c>
      <c r="G23" s="95">
        <v>5861</v>
      </c>
      <c r="H23" s="95">
        <v>150</v>
      </c>
      <c r="I23" s="108">
        <v>214</v>
      </c>
      <c r="J23" s="106">
        <v>682</v>
      </c>
      <c r="K23" s="108">
        <v>145973</v>
      </c>
      <c r="L23" s="106">
        <v>10219</v>
      </c>
      <c r="M23" s="85">
        <v>1687</v>
      </c>
      <c r="N23" s="107">
        <f t="shared" ref="N23:N24" si="10">SUM(D23:M23)</f>
        <v>460041</v>
      </c>
      <c r="O23" s="108">
        <v>1242536</v>
      </c>
      <c r="P23" s="106">
        <v>1144636</v>
      </c>
      <c r="Q23" s="106">
        <v>1264314</v>
      </c>
      <c r="R23" s="106">
        <v>80124</v>
      </c>
      <c r="S23" s="106">
        <v>76581</v>
      </c>
      <c r="T23" s="106">
        <v>1587</v>
      </c>
      <c r="U23" s="106">
        <v>442974</v>
      </c>
      <c r="V23" s="106">
        <v>404</v>
      </c>
      <c r="W23" s="106">
        <v>29577</v>
      </c>
      <c r="X23" s="106">
        <v>17790</v>
      </c>
      <c r="Y23" s="108">
        <v>109176</v>
      </c>
      <c r="Z23" s="106">
        <v>14750</v>
      </c>
      <c r="AA23" s="106">
        <v>119700</v>
      </c>
      <c r="AB23" s="106">
        <v>33</v>
      </c>
      <c r="AC23" s="106">
        <v>180</v>
      </c>
      <c r="AD23" s="106">
        <v>14178</v>
      </c>
      <c r="AE23" s="106">
        <v>913</v>
      </c>
      <c r="AF23" s="106">
        <v>17801</v>
      </c>
      <c r="AG23" s="108">
        <v>41090</v>
      </c>
      <c r="AH23" s="106">
        <v>34058</v>
      </c>
      <c r="AI23" s="85">
        <v>260799</v>
      </c>
      <c r="AJ23" s="107">
        <f t="shared" ref="AJ23:AJ24" si="11">SUM(O23:AI23)</f>
        <v>4913201</v>
      </c>
      <c r="AK23" s="108">
        <v>3091205</v>
      </c>
      <c r="AL23" s="106">
        <v>2401548</v>
      </c>
      <c r="AM23" s="106">
        <v>3600688</v>
      </c>
      <c r="AN23" s="106">
        <v>126806</v>
      </c>
      <c r="AO23" s="106">
        <v>79325</v>
      </c>
      <c r="AP23" s="106">
        <v>6658</v>
      </c>
      <c r="AQ23" s="85">
        <v>1860005</v>
      </c>
      <c r="AR23" s="108">
        <v>148460</v>
      </c>
      <c r="AS23" s="106">
        <v>69402</v>
      </c>
      <c r="AT23" s="106">
        <v>39615</v>
      </c>
      <c r="AU23" s="106">
        <v>61</v>
      </c>
      <c r="AV23" s="106">
        <v>590</v>
      </c>
      <c r="AW23" s="106">
        <v>190895</v>
      </c>
      <c r="AX23" s="85">
        <v>37985</v>
      </c>
      <c r="AY23" s="108">
        <v>1293</v>
      </c>
      <c r="AZ23" s="85">
        <v>13</v>
      </c>
      <c r="BA23" s="107">
        <f t="shared" ref="BA23:BA24" si="12">SUM(AK23:AZ23)</f>
        <v>11654549</v>
      </c>
      <c r="BB23" s="87">
        <f t="shared" si="5"/>
        <v>17027791</v>
      </c>
      <c r="BC23" s="87">
        <f t="shared" si="6"/>
        <v>16567750</v>
      </c>
      <c r="BD23" s="75"/>
      <c r="BE23" s="75"/>
    </row>
    <row r="24" spans="1:57" ht="13.5" thickBot="1" x14ac:dyDescent="0.25">
      <c r="A24" s="9"/>
      <c r="B24" s="24"/>
      <c r="C24" s="25" t="s">
        <v>14</v>
      </c>
      <c r="D24" s="97">
        <v>18200</v>
      </c>
      <c r="E24" s="91">
        <v>49451</v>
      </c>
      <c r="F24" s="91">
        <v>212405</v>
      </c>
      <c r="G24" s="91">
        <v>6279</v>
      </c>
      <c r="H24" s="91">
        <v>170</v>
      </c>
      <c r="I24" s="100">
        <v>216</v>
      </c>
      <c r="J24" s="98">
        <v>643</v>
      </c>
      <c r="K24" s="100">
        <v>147498</v>
      </c>
      <c r="L24" s="98">
        <v>9977</v>
      </c>
      <c r="M24" s="83">
        <v>1687</v>
      </c>
      <c r="N24" s="99">
        <f t="shared" si="10"/>
        <v>446526</v>
      </c>
      <c r="O24" s="100">
        <v>1253778</v>
      </c>
      <c r="P24" s="98">
        <v>1132464</v>
      </c>
      <c r="Q24" s="98">
        <v>1244032</v>
      </c>
      <c r="R24" s="98">
        <v>82085</v>
      </c>
      <c r="S24" s="98">
        <v>73542</v>
      </c>
      <c r="T24" s="98">
        <v>1560</v>
      </c>
      <c r="U24" s="98">
        <v>446611</v>
      </c>
      <c r="V24" s="98">
        <v>540</v>
      </c>
      <c r="W24" s="98">
        <v>25292</v>
      </c>
      <c r="X24" s="98">
        <v>17995</v>
      </c>
      <c r="Y24" s="100">
        <v>110172</v>
      </c>
      <c r="Z24" s="98">
        <v>15711</v>
      </c>
      <c r="AA24" s="98">
        <v>109697</v>
      </c>
      <c r="AB24" s="98">
        <v>22</v>
      </c>
      <c r="AC24" s="98">
        <v>193</v>
      </c>
      <c r="AD24" s="98">
        <v>15518</v>
      </c>
      <c r="AE24" s="98">
        <v>831</v>
      </c>
      <c r="AF24" s="98">
        <v>24541</v>
      </c>
      <c r="AG24" s="100">
        <v>41509</v>
      </c>
      <c r="AH24" s="98">
        <v>35702</v>
      </c>
      <c r="AI24" s="83">
        <v>265011</v>
      </c>
      <c r="AJ24" s="99">
        <f t="shared" si="11"/>
        <v>4896806</v>
      </c>
      <c r="AK24" s="100">
        <v>3117400</v>
      </c>
      <c r="AL24" s="98">
        <v>2459965</v>
      </c>
      <c r="AM24" s="98">
        <v>3715525</v>
      </c>
      <c r="AN24" s="98">
        <v>128264</v>
      </c>
      <c r="AO24" s="98">
        <v>81095</v>
      </c>
      <c r="AP24" s="98">
        <v>6867</v>
      </c>
      <c r="AQ24" s="83">
        <v>1944214</v>
      </c>
      <c r="AR24" s="100">
        <v>149215</v>
      </c>
      <c r="AS24" s="98">
        <v>72990</v>
      </c>
      <c r="AT24" s="98">
        <v>46248</v>
      </c>
      <c r="AU24" s="98">
        <v>91</v>
      </c>
      <c r="AV24" s="98">
        <v>900</v>
      </c>
      <c r="AW24" s="98">
        <v>203751</v>
      </c>
      <c r="AX24" s="83">
        <v>33989</v>
      </c>
      <c r="AY24" s="100">
        <v>1307</v>
      </c>
      <c r="AZ24" s="83">
        <v>10</v>
      </c>
      <c r="BA24" s="99">
        <f t="shared" si="12"/>
        <v>11961831</v>
      </c>
      <c r="BB24" s="84">
        <f t="shared" si="5"/>
        <v>17305163</v>
      </c>
      <c r="BC24" s="84">
        <f t="shared" si="6"/>
        <v>16858637</v>
      </c>
      <c r="BD24" s="75"/>
      <c r="BE24" s="75"/>
    </row>
    <row r="25" spans="1:57" ht="13.95" thickBot="1" x14ac:dyDescent="0.3">
      <c r="A25" s="9"/>
      <c r="B25" s="28"/>
      <c r="C25" s="54"/>
      <c r="D25" s="59"/>
      <c r="E25" s="59"/>
      <c r="F25" s="59"/>
      <c r="G25" s="59"/>
      <c r="H25" s="5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2"/>
    </row>
    <row r="26" spans="1:57" ht="13.95" thickBot="1" x14ac:dyDescent="0.3">
      <c r="A26" s="9"/>
      <c r="B26" s="56" t="s">
        <v>85</v>
      </c>
      <c r="C26" s="156"/>
      <c r="D26" s="66">
        <f t="shared" ref="D26:AI26" si="13">+D24/D21-1</f>
        <v>-0.3096123207647371</v>
      </c>
      <c r="E26" s="66">
        <f t="shared" si="13"/>
        <v>5.9112034439185335E-2</v>
      </c>
      <c r="F26" s="66">
        <f t="shared" si="13"/>
        <v>0.44325308654558304</v>
      </c>
      <c r="G26" s="66">
        <f t="shared" si="13"/>
        <v>0.19100910470409715</v>
      </c>
      <c r="H26" s="66">
        <f t="shared" si="13"/>
        <v>0.11111111111111116</v>
      </c>
      <c r="I26" s="66">
        <f t="shared" si="13"/>
        <v>-0.14960629921259838</v>
      </c>
      <c r="J26" s="66">
        <f t="shared" si="13"/>
        <v>2.7156549520766848E-2</v>
      </c>
      <c r="K26" s="66">
        <f t="shared" si="13"/>
        <v>0.13168373805961564</v>
      </c>
      <c r="L26" s="66">
        <f t="shared" si="13"/>
        <v>4.733131923464251E-3</v>
      </c>
      <c r="M26" s="66">
        <f t="shared" si="13"/>
        <v>5.9311981020160331E-4</v>
      </c>
      <c r="N26" s="67">
        <f t="shared" si="13"/>
        <v>0.2118052540165003</v>
      </c>
      <c r="O26" s="66">
        <f t="shared" si="13"/>
        <v>9.7374674514780768E-2</v>
      </c>
      <c r="P26" s="66">
        <f t="shared" si="13"/>
        <v>-0.15975791355136548</v>
      </c>
      <c r="Q26" s="66">
        <f t="shared" si="13"/>
        <v>-0.28132842215207721</v>
      </c>
      <c r="R26" s="66">
        <f t="shared" si="13"/>
        <v>6.1970373245358701E-2</v>
      </c>
      <c r="S26" s="66">
        <f t="shared" si="13"/>
        <v>-9.8595347240948206E-2</v>
      </c>
      <c r="T26" s="66">
        <f t="shared" si="13"/>
        <v>-9.722222222222221E-2</v>
      </c>
      <c r="U26" s="66">
        <f t="shared" si="13"/>
        <v>-7.3833215167591337E-3</v>
      </c>
      <c r="V26" s="66">
        <f t="shared" si="13"/>
        <v>0.1637931034482758</v>
      </c>
      <c r="W26" s="66">
        <f t="shared" si="13"/>
        <v>-0.31535921173731796</v>
      </c>
      <c r="X26" s="66">
        <f t="shared" si="13"/>
        <v>-0.15077866918357719</v>
      </c>
      <c r="Y26" s="66">
        <f t="shared" si="13"/>
        <v>0.24280299611948375</v>
      </c>
      <c r="Z26" s="66">
        <f t="shared" si="13"/>
        <v>-0.13675824175824181</v>
      </c>
      <c r="AA26" s="66">
        <f t="shared" si="13"/>
        <v>-0.19694141245543528</v>
      </c>
      <c r="AB26" s="66">
        <f t="shared" si="13"/>
        <v>-0.2142857142857143</v>
      </c>
      <c r="AC26" s="66">
        <f t="shared" si="13"/>
        <v>-0.11059907834101379</v>
      </c>
      <c r="AD26" s="66">
        <f t="shared" si="13"/>
        <v>5.9755514580345448E-2</v>
      </c>
      <c r="AE26" s="66">
        <f t="shared" si="13"/>
        <v>-0.15890688259109309</v>
      </c>
      <c r="AF26" s="66">
        <f t="shared" si="13"/>
        <v>0.19333819596401658</v>
      </c>
      <c r="AG26" s="66">
        <f t="shared" si="13"/>
        <v>-0.35812148203129834</v>
      </c>
      <c r="AH26" s="66">
        <f t="shared" si="13"/>
        <v>-0.32073820395738206</v>
      </c>
      <c r="AI26" s="66">
        <f t="shared" si="13"/>
        <v>-7.8098967790727336E-3</v>
      </c>
      <c r="AJ26" s="67">
        <f t="shared" ref="AJ26:BC26" si="14">+AJ24/AJ21-1</f>
        <v>-0.11843519197792851</v>
      </c>
      <c r="AK26" s="66">
        <f t="shared" si="14"/>
        <v>-3.1267372877537447E-2</v>
      </c>
      <c r="AL26" s="66">
        <f t="shared" si="14"/>
        <v>0.22515233691172543</v>
      </c>
      <c r="AM26" s="66">
        <f t="shared" si="14"/>
        <v>0.2004617005053182</v>
      </c>
      <c r="AN26" s="66">
        <f t="shared" si="14"/>
        <v>3.1600112599026842E-2</v>
      </c>
      <c r="AO26" s="66">
        <f t="shared" si="14"/>
        <v>7.7345130392039607E-2</v>
      </c>
      <c r="AP26" s="66">
        <f t="shared" si="14"/>
        <v>5.3544031911629375E-2</v>
      </c>
      <c r="AQ26" s="66">
        <f t="shared" si="14"/>
        <v>9.2597567102496114E-2</v>
      </c>
      <c r="AR26" s="66">
        <f t="shared" si="14"/>
        <v>1.642325822184687E-2</v>
      </c>
      <c r="AS26" s="66">
        <f t="shared" si="14"/>
        <v>0.29288814099725435</v>
      </c>
      <c r="AT26" s="66">
        <f t="shared" si="14"/>
        <v>0.22019946176982752</v>
      </c>
      <c r="AU26" s="66">
        <f t="shared" si="14"/>
        <v>1.1162790697674421</v>
      </c>
      <c r="AV26" s="66">
        <f t="shared" si="14"/>
        <v>0.71428571428571419</v>
      </c>
      <c r="AW26" s="66">
        <f t="shared" si="14"/>
        <v>0.13885271283166301</v>
      </c>
      <c r="AX26" s="66">
        <f t="shared" si="14"/>
        <v>-0.14944570956682768</v>
      </c>
      <c r="AY26" s="66">
        <f t="shared" si="14"/>
        <v>0.14548641542506568</v>
      </c>
      <c r="AZ26" s="66">
        <f t="shared" si="14"/>
        <v>-0.52380952380952384</v>
      </c>
      <c r="BA26" s="67">
        <f t="shared" si="14"/>
        <v>0.11083611704080298</v>
      </c>
      <c r="BB26" s="124">
        <f t="shared" si="14"/>
        <v>3.6766987780823213E-2</v>
      </c>
      <c r="BC26" s="124">
        <f t="shared" si="14"/>
        <v>3.2815621747684931E-2</v>
      </c>
      <c r="BD26" s="32"/>
    </row>
    <row r="27" spans="1:57" ht="13.95" thickBot="1" x14ac:dyDescent="0.3">
      <c r="A27" s="9"/>
      <c r="B27" s="56" t="s">
        <v>86</v>
      </c>
      <c r="C27" s="156"/>
      <c r="D27" s="66">
        <f t="shared" ref="D27:AI27" si="15">+D24/D12-1</f>
        <v>-0.92093453640269518</v>
      </c>
      <c r="E27" s="66">
        <f t="shared" si="15"/>
        <v>-0.41161982723746515</v>
      </c>
      <c r="F27" s="66">
        <f t="shared" si="15"/>
        <v>0.75023484236721116</v>
      </c>
      <c r="G27" s="66"/>
      <c r="H27" s="66">
        <f t="shared" si="15"/>
        <v>-0.16666666666666663</v>
      </c>
      <c r="I27" s="66">
        <f t="shared" si="15"/>
        <v>-0.98440207972270366</v>
      </c>
      <c r="J27" s="66">
        <f t="shared" si="15"/>
        <v>1.6244897959183673</v>
      </c>
      <c r="K27" s="66">
        <f t="shared" si="15"/>
        <v>-0.19805355443795025</v>
      </c>
      <c r="L27" s="66">
        <f t="shared" si="15"/>
        <v>0.47785513257295209</v>
      </c>
      <c r="M27" s="66">
        <f t="shared" si="15"/>
        <v>0.42603550295857984</v>
      </c>
      <c r="N27" s="67">
        <f t="shared" si="15"/>
        <v>-0.30420460335738742</v>
      </c>
      <c r="O27" s="66">
        <f t="shared" si="15"/>
        <v>-0.20261948356971737</v>
      </c>
      <c r="P27" s="66">
        <f t="shared" si="15"/>
        <v>-0.32859431341324452</v>
      </c>
      <c r="Q27" s="66">
        <f t="shared" si="15"/>
        <v>-0.25932841152655395</v>
      </c>
      <c r="R27" s="66">
        <f t="shared" si="15"/>
        <v>0.27291194988059431</v>
      </c>
      <c r="S27" s="66">
        <f t="shared" si="15"/>
        <v>-0.54907659480538595</v>
      </c>
      <c r="T27" s="66">
        <f t="shared" si="15"/>
        <v>-0.40389759266335501</v>
      </c>
      <c r="U27" s="66">
        <f t="shared" si="15"/>
        <v>4.1483412698042565E-2</v>
      </c>
      <c r="V27" s="66">
        <f t="shared" si="15"/>
        <v>-0.73053892215568861</v>
      </c>
      <c r="W27" s="66">
        <f t="shared" si="15"/>
        <v>-0.49891033007092755</v>
      </c>
      <c r="X27" s="66">
        <f t="shared" si="15"/>
        <v>-0.14329921447274463</v>
      </c>
      <c r="Y27" s="66">
        <f t="shared" si="15"/>
        <v>-0.18494351599085601</v>
      </c>
      <c r="Z27" s="66">
        <f t="shared" si="15"/>
        <v>0.72895344998349287</v>
      </c>
      <c r="AA27" s="66">
        <f t="shared" si="15"/>
        <v>-0.37251458643175839</v>
      </c>
      <c r="AB27" s="66">
        <f t="shared" si="15"/>
        <v>-0.65079365079365081</v>
      </c>
      <c r="AC27" s="66">
        <f t="shared" si="15"/>
        <v>-0.56823266219239366</v>
      </c>
      <c r="AD27" s="66">
        <f t="shared" si="15"/>
        <v>-0.60094633167896727</v>
      </c>
      <c r="AE27" s="66"/>
      <c r="AF27" s="66">
        <f t="shared" si="15"/>
        <v>-0.27288080353174726</v>
      </c>
      <c r="AG27" s="66">
        <f t="shared" si="15"/>
        <v>2.7388758782201403</v>
      </c>
      <c r="AH27" s="66">
        <f t="shared" si="15"/>
        <v>9.3342316408403292E-2</v>
      </c>
      <c r="AI27" s="66">
        <f t="shared" si="15"/>
        <v>6.1853398190516717E-2</v>
      </c>
      <c r="AJ27" s="67">
        <f t="shared" ref="AJ27:BC27" si="16">+AJ24/AJ12-1</f>
        <v>-0.22966624522376511</v>
      </c>
      <c r="AK27" s="66">
        <f t="shared" si="16"/>
        <v>0.3885869855715951</v>
      </c>
      <c r="AL27" s="66">
        <f t="shared" si="16"/>
        <v>0.78381519991704418</v>
      </c>
      <c r="AM27" s="66">
        <f t="shared" si="16"/>
        <v>0.63436736266655869</v>
      </c>
      <c r="AN27" s="66">
        <f t="shared" si="16"/>
        <v>0.2839753343477216</v>
      </c>
      <c r="AO27" s="66"/>
      <c r="AP27" s="66">
        <f t="shared" si="16"/>
        <v>0.38030150753768854</v>
      </c>
      <c r="AQ27" s="66">
        <f t="shared" si="16"/>
        <v>0.97053642557280151</v>
      </c>
      <c r="AR27" s="66">
        <f t="shared" si="16"/>
        <v>0.30638241989143755</v>
      </c>
      <c r="AS27" s="66">
        <f t="shared" si="16"/>
        <v>2.4983703987730062</v>
      </c>
      <c r="AT27" s="66">
        <f t="shared" si="16"/>
        <v>0.55028157683024936</v>
      </c>
      <c r="AU27" s="66">
        <f t="shared" si="16"/>
        <v>1.6764705882352939</v>
      </c>
      <c r="AV27" s="66">
        <f t="shared" si="16"/>
        <v>1.5641025641025643</v>
      </c>
      <c r="AW27" s="66">
        <f t="shared" si="16"/>
        <v>-3.0615740344266507E-2</v>
      </c>
      <c r="AX27" s="66">
        <f t="shared" si="16"/>
        <v>0.91056773468240593</v>
      </c>
      <c r="AY27" s="66">
        <f t="shared" si="16"/>
        <v>1.2040472175379429</v>
      </c>
      <c r="AZ27" s="66">
        <f t="shared" si="16"/>
        <v>-0.33333333333333337</v>
      </c>
      <c r="BA27" s="67">
        <f t="shared" si="16"/>
        <v>0.62022234554133893</v>
      </c>
      <c r="BB27" s="124">
        <f t="shared" si="16"/>
        <v>0.20330880729613399</v>
      </c>
      <c r="BC27" s="124">
        <f t="shared" si="16"/>
        <v>0.2270137935943537</v>
      </c>
      <c r="BD27" s="32"/>
    </row>
    <row r="28" spans="1:57" ht="13.2" x14ac:dyDescent="0.25">
      <c r="A28" s="9"/>
      <c r="B28" s="28"/>
      <c r="C28" s="54"/>
      <c r="D28" s="59"/>
      <c r="E28" s="59"/>
      <c r="F28" s="59"/>
      <c r="G28" s="59"/>
      <c r="H28" s="59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2"/>
    </row>
    <row r="29" spans="1:57" ht="13.2" x14ac:dyDescent="0.25">
      <c r="A29" s="9"/>
      <c r="B29" s="8" t="s">
        <v>1</v>
      </c>
      <c r="C29" s="28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28"/>
      <c r="BC29" s="28"/>
      <c r="BD29" s="32"/>
    </row>
    <row r="30" spans="1:57" ht="14.4" x14ac:dyDescent="0.3">
      <c r="A30" s="1"/>
      <c r="B30" s="28"/>
      <c r="C30" s="28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28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32"/>
      <c r="BC30" s="32"/>
      <c r="BD30" s="32"/>
    </row>
    <row r="31" spans="1:57" ht="13.2" x14ac:dyDescent="0.25">
      <c r="A31" s="1"/>
      <c r="B31" s="28"/>
      <c r="C31" s="28"/>
      <c r="D31" s="33"/>
      <c r="E31" s="33"/>
      <c r="F31" s="33"/>
      <c r="G31" s="33"/>
      <c r="H31" s="3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32"/>
      <c r="BC31" s="32"/>
      <c r="BD31" s="32"/>
    </row>
    <row r="32" spans="1:57" ht="13.2" x14ac:dyDescent="0.25">
      <c r="A32" s="1"/>
      <c r="B32" s="28"/>
      <c r="C32" s="28"/>
      <c r="D32" s="33"/>
      <c r="E32" s="33"/>
      <c r="F32" s="33"/>
      <c r="G32" s="33"/>
      <c r="H32" s="33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32"/>
      <c r="BC32" s="32"/>
      <c r="BD32" s="32"/>
    </row>
    <row r="33" spans="1:56" ht="13.2" x14ac:dyDescent="0.25">
      <c r="A33" s="1"/>
      <c r="B33" s="28"/>
      <c r="C33" s="28"/>
      <c r="D33" s="33"/>
      <c r="E33" s="33"/>
      <c r="F33" s="33"/>
      <c r="G33" s="33"/>
      <c r="H33" s="3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32"/>
      <c r="BC33" s="32"/>
      <c r="BD33" s="32"/>
    </row>
    <row r="34" spans="1:56" ht="13.2" x14ac:dyDescent="0.25">
      <c r="A34" s="1"/>
      <c r="B34" s="28"/>
      <c r="C34" s="28"/>
      <c r="D34" s="33"/>
      <c r="E34" s="33"/>
      <c r="F34" s="33"/>
      <c r="G34" s="33"/>
      <c r="H34" s="33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32"/>
      <c r="BC34" s="32"/>
      <c r="BD34" s="32"/>
    </row>
    <row r="35" spans="1:56" ht="13.2" x14ac:dyDescent="0.25">
      <c r="A35" s="1"/>
      <c r="B35" s="28"/>
      <c r="C35" s="28"/>
      <c r="D35" s="33"/>
      <c r="E35" s="33"/>
      <c r="F35" s="33"/>
      <c r="G35" s="33"/>
      <c r="H35" s="3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32"/>
      <c r="BC35" s="32"/>
      <c r="BD35" s="32"/>
    </row>
    <row r="36" spans="1:56" ht="13.2" x14ac:dyDescent="0.25">
      <c r="A36" s="1"/>
      <c r="B36" s="28"/>
      <c r="C36" s="28"/>
      <c r="D36" s="33"/>
      <c r="E36" s="33"/>
      <c r="F36" s="33"/>
      <c r="G36" s="33"/>
      <c r="H36" s="3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32"/>
      <c r="BC36" s="32"/>
      <c r="BD36" s="32"/>
    </row>
    <row r="37" spans="1:56" ht="13.2" x14ac:dyDescent="0.25">
      <c r="A37" s="1"/>
      <c r="B37" s="28"/>
      <c r="C37" s="28"/>
      <c r="D37" s="33"/>
      <c r="E37" s="33"/>
      <c r="F37" s="33"/>
      <c r="G37" s="33"/>
      <c r="H37" s="33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32"/>
      <c r="BC37" s="32"/>
      <c r="BD37" s="32"/>
    </row>
    <row r="38" spans="1:56" ht="13.2" x14ac:dyDescent="0.25">
      <c r="A38" s="1"/>
      <c r="B38" s="28"/>
      <c r="C38" s="28"/>
      <c r="D38" s="33"/>
      <c r="E38" s="33"/>
      <c r="F38" s="33"/>
      <c r="G38" s="33"/>
      <c r="H38" s="33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32"/>
      <c r="BC38" s="32"/>
      <c r="BD38" s="32"/>
    </row>
    <row r="39" spans="1:56" ht="13.2" x14ac:dyDescent="0.25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</row>
    <row r="40" spans="1:56" ht="13.2" x14ac:dyDescent="0.25"/>
    <row r="41" spans="1:56" ht="13.2" x14ac:dyDescent="0.25"/>
    <row r="42" spans="1:56" ht="13.2" x14ac:dyDescent="0.25"/>
    <row r="43" spans="1:56" ht="13.2" x14ac:dyDescent="0.25"/>
    <row r="44" spans="1:56" ht="13.2" x14ac:dyDescent="0.25"/>
    <row r="45" spans="1:56" ht="12.75" x14ac:dyDescent="0.2"/>
    <row r="46" spans="1:56" ht="12.75" x14ac:dyDescent="0.2"/>
    <row r="47" spans="1:56" ht="12.75" x14ac:dyDescent="0.2"/>
    <row r="48" spans="1:56" ht="12.75" x14ac:dyDescent="0.2"/>
    <row r="49" ht="12.75" x14ac:dyDescent="0.2"/>
    <row r="50" ht="12.75" x14ac:dyDescent="0.2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</sheetData>
  <mergeCells count="20">
    <mergeCell ref="B7:C7"/>
    <mergeCell ref="D7:N7"/>
    <mergeCell ref="O7:AJ7"/>
    <mergeCell ref="AK7:BA7"/>
    <mergeCell ref="N8:N9"/>
    <mergeCell ref="AJ8:AJ9"/>
    <mergeCell ref="B8:B9"/>
    <mergeCell ref="C8:C9"/>
    <mergeCell ref="D8:H8"/>
    <mergeCell ref="I8:J8"/>
    <mergeCell ref="K8:M8"/>
    <mergeCell ref="O8:X8"/>
    <mergeCell ref="Y8:AF8"/>
    <mergeCell ref="BA8:BA9"/>
    <mergeCell ref="BB7:BB9"/>
    <mergeCell ref="BC7:BC9"/>
    <mergeCell ref="AG8:AI8"/>
    <mergeCell ref="AK8:AQ8"/>
    <mergeCell ref="AR8:AX8"/>
    <mergeCell ref="AY8:AZ8"/>
  </mergeCells>
  <hyperlinks>
    <hyperlink ref="B6" location="ÍNDICE!A1" display="&lt;&lt; VOLVER"/>
    <hyperlink ref="B29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ÍNDICE</vt:lpstr>
      <vt:lpstr>8.1.CO_TEC_MOVIL</vt:lpstr>
      <vt:lpstr>8.3.CO_EMP_TEC_MOVIL</vt:lpstr>
      <vt:lpstr>8.4.CO_MOVIL_CLI_OECD</vt:lpstr>
      <vt:lpstr>8.5.CO_ANCH_MOVIL_3G</vt:lpstr>
      <vt:lpstr>8.6.CO_ANCH_MOVIL_4G</vt:lpstr>
      <vt:lpstr>8.7.CO_TEC_TER_MOVIL</vt:lpstr>
      <vt:lpstr>8.8.CO_EMP_TEC_TER_MOVIL</vt:lpstr>
      <vt:lpstr>ÍNDICE!Área_de_impresión</vt:lpstr>
    </vt:vector>
  </TitlesOfParts>
  <Company>Subtel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AVERA</cp:lastModifiedBy>
  <dcterms:created xsi:type="dcterms:W3CDTF">2012-03-19T19:03:38Z</dcterms:created>
  <dcterms:modified xsi:type="dcterms:W3CDTF">2018-05-29T13:13:20Z</dcterms:modified>
</cp:coreProperties>
</file>