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3DD4810A-4EC5-4E1D-885F-D3F8D1273F04}" xr6:coauthVersionLast="36" xr6:coauthVersionMax="36" xr10:uidLastSave="{00000000-0000-0000-0000-000000000000}"/>
  <bookViews>
    <workbookView xWindow="0" yWindow="0" windowWidth="20490" windowHeight="7245" firstSheet="1" activeTab="2" xr2:uid="{00000000-000D-0000-FFFF-FFFF00000000}"/>
  </bookViews>
  <sheets>
    <sheet name="Basic Information" sheetId="2" r:id="rId1"/>
    <sheet name="Create Term-Wise Mark Sheet" sheetId="7" r:id="rId2"/>
    <sheet name="Create Report Card" sheetId="6" r:id="rId3"/>
    <sheet name="Create Cumulative Report Card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K13" i="6"/>
  <c r="K14" i="6"/>
  <c r="K15" i="6"/>
  <c r="K16" i="6"/>
  <c r="J12" i="6"/>
  <c r="J13" i="6"/>
  <c r="J14" i="6"/>
  <c r="J15" i="6"/>
  <c r="J16" i="6"/>
  <c r="I12" i="6"/>
  <c r="I13" i="6"/>
  <c r="I14" i="6"/>
  <c r="I15" i="6"/>
  <c r="I16" i="6"/>
  <c r="I11" i="6"/>
  <c r="R13" i="8"/>
  <c r="R14" i="8"/>
  <c r="R15" i="8"/>
  <c r="R16" i="8"/>
  <c r="R17" i="8"/>
  <c r="R12" i="8"/>
  <c r="N13" i="8"/>
  <c r="N14" i="8"/>
  <c r="N15" i="8"/>
  <c r="N16" i="8"/>
  <c r="N17" i="8"/>
  <c r="N12" i="8"/>
  <c r="J13" i="8"/>
  <c r="J14" i="8"/>
  <c r="J15" i="8"/>
  <c r="J16" i="8"/>
  <c r="J17" i="8"/>
  <c r="J12" i="8"/>
  <c r="K71" i="6"/>
  <c r="K72" i="6"/>
  <c r="K73" i="6"/>
  <c r="K74" i="6"/>
  <c r="K75" i="6"/>
  <c r="K70" i="6"/>
  <c r="K42" i="6"/>
  <c r="K43" i="6"/>
  <c r="K44" i="6"/>
  <c r="K45" i="6"/>
  <c r="K46" i="6"/>
  <c r="K41" i="6"/>
  <c r="J7" i="6"/>
  <c r="E7" i="6"/>
  <c r="R20" i="8"/>
  <c r="N20" i="8"/>
  <c r="J20" i="8"/>
  <c r="H20" i="8" s="1"/>
  <c r="L20" i="8"/>
  <c r="P20" i="8"/>
  <c r="O18" i="8"/>
  <c r="Q17" i="8"/>
  <c r="P17" i="8"/>
  <c r="P16" i="8"/>
  <c r="Q16" i="8" s="1"/>
  <c r="P15" i="8"/>
  <c r="Q15" i="8" s="1"/>
  <c r="Q14" i="8"/>
  <c r="P14" i="8"/>
  <c r="Q13" i="8"/>
  <c r="P13" i="8"/>
  <c r="P12" i="8"/>
  <c r="P18" i="8" s="1"/>
  <c r="K18" i="8"/>
  <c r="M17" i="8"/>
  <c r="L17" i="8"/>
  <c r="L16" i="8"/>
  <c r="M16" i="8" s="1"/>
  <c r="M15" i="8"/>
  <c r="L15" i="8"/>
  <c r="L14" i="8"/>
  <c r="M14" i="8" s="1"/>
  <c r="M13" i="8"/>
  <c r="L13" i="8"/>
  <c r="L12" i="8"/>
  <c r="L18" i="8" s="1"/>
  <c r="G18" i="8"/>
  <c r="I17" i="8"/>
  <c r="H17" i="8"/>
  <c r="H16" i="8"/>
  <c r="I16" i="8" s="1"/>
  <c r="H15" i="8"/>
  <c r="I15" i="8" s="1"/>
  <c r="I14" i="8"/>
  <c r="H14" i="8"/>
  <c r="I13" i="8"/>
  <c r="H13" i="8"/>
  <c r="H12" i="8"/>
  <c r="H18" i="8" s="1"/>
  <c r="J7" i="8"/>
  <c r="E7" i="8"/>
  <c r="I70" i="6"/>
  <c r="I75" i="6"/>
  <c r="I74" i="6"/>
  <c r="I73" i="6"/>
  <c r="J73" i="6" s="1"/>
  <c r="I72" i="6"/>
  <c r="I71" i="6"/>
  <c r="J71" i="6" s="1"/>
  <c r="I46" i="6"/>
  <c r="I45" i="6"/>
  <c r="I44" i="6"/>
  <c r="J44" i="6" s="1"/>
  <c r="I43" i="6"/>
  <c r="J43" i="6" s="1"/>
  <c r="I42" i="6"/>
  <c r="I41" i="6"/>
  <c r="I82" i="6"/>
  <c r="H82" i="6"/>
  <c r="G82" i="6"/>
  <c r="F82" i="6"/>
  <c r="E82" i="6"/>
  <c r="D82" i="6"/>
  <c r="H76" i="6"/>
  <c r="J75" i="6"/>
  <c r="J74" i="6"/>
  <c r="J72" i="6"/>
  <c r="J70" i="6"/>
  <c r="J46" i="6"/>
  <c r="I53" i="6"/>
  <c r="H53" i="6"/>
  <c r="G53" i="6"/>
  <c r="F53" i="6"/>
  <c r="E53" i="6"/>
  <c r="D53" i="6"/>
  <c r="H47" i="6"/>
  <c r="J45" i="6"/>
  <c r="J42" i="6"/>
  <c r="J41" i="6"/>
  <c r="H17" i="6"/>
  <c r="I23" i="6"/>
  <c r="H23" i="6"/>
  <c r="G23" i="6"/>
  <c r="F23" i="6"/>
  <c r="E23" i="6"/>
  <c r="D23" i="6"/>
  <c r="P9" i="7"/>
  <c r="P10" i="7"/>
  <c r="P11" i="7"/>
  <c r="P12" i="7"/>
  <c r="P13" i="7"/>
  <c r="P14" i="7"/>
  <c r="P15" i="7"/>
  <c r="P16" i="7"/>
  <c r="P17" i="7"/>
  <c r="S9" i="7"/>
  <c r="S10" i="7"/>
  <c r="S11" i="7"/>
  <c r="S12" i="7"/>
  <c r="S13" i="7"/>
  <c r="S14" i="7"/>
  <c r="S15" i="7"/>
  <c r="S16" i="7"/>
  <c r="S17" i="7"/>
  <c r="V9" i="7"/>
  <c r="V10" i="7"/>
  <c r="V11" i="7"/>
  <c r="V12" i="7"/>
  <c r="V13" i="7"/>
  <c r="V14" i="7"/>
  <c r="V15" i="7"/>
  <c r="V16" i="7"/>
  <c r="V17" i="7"/>
  <c r="Y9" i="7"/>
  <c r="Y10" i="7"/>
  <c r="Y11" i="7"/>
  <c r="Y12" i="7"/>
  <c r="Y13" i="7"/>
  <c r="Y14" i="7"/>
  <c r="Y15" i="7"/>
  <c r="Y16" i="7"/>
  <c r="Y17" i="7"/>
  <c r="AB9" i="7"/>
  <c r="AB10" i="7"/>
  <c r="AB11" i="7"/>
  <c r="AB12" i="7"/>
  <c r="AB13" i="7"/>
  <c r="AB14" i="7"/>
  <c r="AB15" i="7"/>
  <c r="AB16" i="7"/>
  <c r="AB17" i="7"/>
  <c r="AE9" i="7"/>
  <c r="AE10" i="7"/>
  <c r="AE11" i="7"/>
  <c r="AE12" i="7"/>
  <c r="AE13" i="7"/>
  <c r="AE14" i="7"/>
  <c r="AE15" i="7"/>
  <c r="AE16" i="7"/>
  <c r="AE17" i="7"/>
  <c r="AH9" i="7"/>
  <c r="AH10" i="7"/>
  <c r="AH11" i="7"/>
  <c r="AH12" i="7"/>
  <c r="AH13" i="7"/>
  <c r="AH14" i="7"/>
  <c r="AH15" i="7"/>
  <c r="AH16" i="7"/>
  <c r="AH17" i="7"/>
  <c r="AK9" i="7"/>
  <c r="AK10" i="7"/>
  <c r="AK11" i="7"/>
  <c r="AK12" i="7"/>
  <c r="AK13" i="7"/>
  <c r="AK14" i="7"/>
  <c r="AK15" i="7"/>
  <c r="AK16" i="7"/>
  <c r="AK17" i="7"/>
  <c r="AN9" i="7"/>
  <c r="AN10" i="7"/>
  <c r="AN11" i="7"/>
  <c r="AN12" i="7"/>
  <c r="AN13" i="7"/>
  <c r="AN14" i="7"/>
  <c r="AN15" i="7"/>
  <c r="AN16" i="7"/>
  <c r="AN17" i="7"/>
  <c r="AQ9" i="7"/>
  <c r="AQ10" i="7"/>
  <c r="AQ11" i="7"/>
  <c r="AQ12" i="7"/>
  <c r="AQ13" i="7"/>
  <c r="AQ14" i="7"/>
  <c r="AQ15" i="7"/>
  <c r="AQ16" i="7"/>
  <c r="AQ17" i="7"/>
  <c r="AT9" i="7"/>
  <c r="AT10" i="7"/>
  <c r="AT11" i="7"/>
  <c r="AT12" i="7"/>
  <c r="AT13" i="7"/>
  <c r="AT14" i="7"/>
  <c r="AT15" i="7"/>
  <c r="AT16" i="7"/>
  <c r="AT17" i="7"/>
  <c r="AW9" i="7"/>
  <c r="AW10" i="7"/>
  <c r="AW11" i="7"/>
  <c r="AW12" i="7"/>
  <c r="AW13" i="7"/>
  <c r="AW14" i="7"/>
  <c r="AW15" i="7"/>
  <c r="AW16" i="7"/>
  <c r="AW17" i="7"/>
  <c r="AZ9" i="7"/>
  <c r="AZ10" i="7"/>
  <c r="AZ11" i="7"/>
  <c r="AZ12" i="7"/>
  <c r="AZ13" i="7"/>
  <c r="AZ14" i="7"/>
  <c r="AZ15" i="7"/>
  <c r="AZ16" i="7"/>
  <c r="AZ17" i="7"/>
  <c r="BC9" i="7"/>
  <c r="BC10" i="7"/>
  <c r="BC11" i="7"/>
  <c r="BC12" i="7"/>
  <c r="BC13" i="7"/>
  <c r="BC14" i="7"/>
  <c r="BC15" i="7"/>
  <c r="BC16" i="7"/>
  <c r="BC17" i="7"/>
  <c r="BF9" i="7"/>
  <c r="BF10" i="7"/>
  <c r="BF11" i="7"/>
  <c r="BF12" i="7"/>
  <c r="BF13" i="7"/>
  <c r="BF14" i="7"/>
  <c r="BF15" i="7"/>
  <c r="BF16" i="7"/>
  <c r="BF17" i="7"/>
  <c r="BF8" i="7"/>
  <c r="BC8" i="7"/>
  <c r="AZ8" i="7"/>
  <c r="AW8" i="7"/>
  <c r="AT8" i="7"/>
  <c r="AQ8" i="7"/>
  <c r="AN8" i="7"/>
  <c r="AK8" i="7"/>
  <c r="AH8" i="7"/>
  <c r="AE8" i="7"/>
  <c r="AB8" i="7"/>
  <c r="Y8" i="7"/>
  <c r="V8" i="7"/>
  <c r="S8" i="7"/>
  <c r="P8" i="7"/>
  <c r="M9" i="7"/>
  <c r="M10" i="7"/>
  <c r="M11" i="7"/>
  <c r="M12" i="7"/>
  <c r="M13" i="7"/>
  <c r="M14" i="7"/>
  <c r="M15" i="7"/>
  <c r="M16" i="7"/>
  <c r="M17" i="7"/>
  <c r="M8" i="7"/>
  <c r="J11" i="7"/>
  <c r="J15" i="7"/>
  <c r="J12" i="7"/>
  <c r="J16" i="7"/>
  <c r="G9" i="7"/>
  <c r="G10" i="7"/>
  <c r="G11" i="7"/>
  <c r="G12" i="7"/>
  <c r="G13" i="7"/>
  <c r="G14" i="7"/>
  <c r="G15" i="7"/>
  <c r="G16" i="7"/>
  <c r="G17" i="7"/>
  <c r="G8" i="7"/>
  <c r="J17" i="7"/>
  <c r="J14" i="7"/>
  <c r="J13" i="7"/>
  <c r="J10" i="7"/>
  <c r="J9" i="7"/>
  <c r="J8" i="7"/>
  <c r="Q12" i="8" l="1"/>
  <c r="M12" i="8"/>
  <c r="I12" i="8"/>
  <c r="I76" i="6"/>
  <c r="I78" i="6" s="1"/>
  <c r="G78" i="6" s="1"/>
  <c r="I47" i="6"/>
  <c r="I49" i="6" s="1"/>
  <c r="G49" i="6" s="1"/>
  <c r="I17" i="6"/>
  <c r="I19" i="6" s="1"/>
  <c r="G19" i="6" s="1"/>
  <c r="J11" i="6"/>
  <c r="K11" i="6" s="1"/>
</calcChain>
</file>

<file path=xl/sharedStrings.xml><?xml version="1.0" encoding="utf-8"?>
<sst xmlns="http://schemas.openxmlformats.org/spreadsheetml/2006/main" count="332" uniqueCount="109">
  <si>
    <t>Student Id</t>
  </si>
  <si>
    <t>Student Name</t>
  </si>
  <si>
    <t>School Name:</t>
  </si>
  <si>
    <t>School Details:</t>
  </si>
  <si>
    <t>Class:</t>
  </si>
  <si>
    <t>B</t>
  </si>
  <si>
    <t>Class Teacher:</t>
  </si>
  <si>
    <t>Principal:</t>
  </si>
  <si>
    <t>Create Basic Information Sheet</t>
  </si>
  <si>
    <t>S1612001</t>
  </si>
  <si>
    <t>S1612002</t>
  </si>
  <si>
    <t>S1612003</t>
  </si>
  <si>
    <t>S1612004</t>
  </si>
  <si>
    <t>S1612005</t>
  </si>
  <si>
    <t>S1612006</t>
  </si>
  <si>
    <t>S1612007</t>
  </si>
  <si>
    <t>S1612008</t>
  </si>
  <si>
    <t>S1612009</t>
  </si>
  <si>
    <t>S1612010</t>
  </si>
  <si>
    <t>Marks Between</t>
  </si>
  <si>
    <t>Grade</t>
  </si>
  <si>
    <t>Remarks</t>
  </si>
  <si>
    <t>O</t>
  </si>
  <si>
    <t>Outstanding</t>
  </si>
  <si>
    <t>A+</t>
  </si>
  <si>
    <t>Excellent</t>
  </si>
  <si>
    <t>A</t>
  </si>
  <si>
    <t>Very Good</t>
  </si>
  <si>
    <t>B+</t>
  </si>
  <si>
    <t>Good</t>
  </si>
  <si>
    <t>Average</t>
  </si>
  <si>
    <t>C</t>
  </si>
  <si>
    <t>Fair</t>
  </si>
  <si>
    <t>Needs Attention</t>
  </si>
  <si>
    <t>Class - Section</t>
  </si>
  <si>
    <t>Father Bryan</t>
  </si>
  <si>
    <t>Peter Williams</t>
  </si>
  <si>
    <t>2022-2023</t>
  </si>
  <si>
    <t>Section:</t>
  </si>
  <si>
    <t>Location:</t>
  </si>
  <si>
    <t>Phone:</t>
  </si>
  <si>
    <t>Email:</t>
  </si>
  <si>
    <t>Class Details:</t>
  </si>
  <si>
    <t>Academic Year:</t>
  </si>
  <si>
    <t xml:space="preserve">Subject Grading System </t>
  </si>
  <si>
    <t>Create Term-Wise Mark Sheet</t>
  </si>
  <si>
    <t>Student Information</t>
  </si>
  <si>
    <t>Obtained Marks</t>
  </si>
  <si>
    <t>Total Marks</t>
  </si>
  <si>
    <t>Term - I</t>
  </si>
  <si>
    <t>Term - II</t>
  </si>
  <si>
    <t>Term - III</t>
  </si>
  <si>
    <t>English</t>
  </si>
  <si>
    <t>Mathematics</t>
  </si>
  <si>
    <t>Physics</t>
  </si>
  <si>
    <t>Chemistry</t>
  </si>
  <si>
    <t>Biology</t>
  </si>
  <si>
    <t>Information &amp; Communication technology</t>
  </si>
  <si>
    <t>Subject</t>
  </si>
  <si>
    <t>F</t>
  </si>
  <si>
    <t>Report Card</t>
  </si>
  <si>
    <t>Class &amp; Div:</t>
  </si>
  <si>
    <t>Attendance:</t>
  </si>
  <si>
    <t>Student Name:</t>
  </si>
  <si>
    <t>Marks Obtained</t>
  </si>
  <si>
    <t>Subject Grade</t>
  </si>
  <si>
    <t>Total</t>
  </si>
  <si>
    <t>Grade:</t>
  </si>
  <si>
    <t>Overall Percentage:</t>
  </si>
  <si>
    <t>Grading System</t>
  </si>
  <si>
    <t>Class Teacher</t>
  </si>
  <si>
    <t>Principal</t>
  </si>
  <si>
    <t>Parents</t>
  </si>
  <si>
    <t>Create Term-Wise Report Card</t>
  </si>
  <si>
    <t>Academic Year : 2022-2023</t>
  </si>
  <si>
    <t>Information &amp; Communication Technology</t>
  </si>
  <si>
    <t>Student ID:</t>
  </si>
  <si>
    <t>90-100</t>
  </si>
  <si>
    <t>80-89</t>
  </si>
  <si>
    <t>70-79</t>
  </si>
  <si>
    <t>60-69</t>
  </si>
  <si>
    <t>50-59</t>
  </si>
  <si>
    <t>40-49</t>
  </si>
  <si>
    <t>0-39</t>
  </si>
  <si>
    <t>Create Cumulative Report Card</t>
  </si>
  <si>
    <t xml:space="preserve">Zohaib Ali </t>
  </si>
  <si>
    <t xml:space="preserve">Qaiser Nawab </t>
  </si>
  <si>
    <t>Adnan</t>
  </si>
  <si>
    <t>Ali</t>
  </si>
  <si>
    <t>zubair</t>
  </si>
  <si>
    <t>farhan</t>
  </si>
  <si>
    <t>Waqar</t>
  </si>
  <si>
    <t>Muhammad</t>
  </si>
  <si>
    <t>juniad</t>
  </si>
  <si>
    <t>arbaz</t>
  </si>
  <si>
    <t>BIT-22F-019</t>
  </si>
  <si>
    <t>BIT-22F-020</t>
  </si>
  <si>
    <t>BIT-22F-021</t>
  </si>
  <si>
    <t>BIT-22F-022</t>
  </si>
  <si>
    <t>BIT-22F-023</t>
  </si>
  <si>
    <t>BIT-22F-024</t>
  </si>
  <si>
    <t>BIT-22F-025</t>
  </si>
  <si>
    <t>BIT-22F-026</t>
  </si>
  <si>
    <t>BIT-22F-027</t>
  </si>
  <si>
    <t>BIT-22F-028</t>
  </si>
  <si>
    <t>TAHIR ABBASI</t>
  </si>
  <si>
    <t>sir Ameen shhanjo</t>
  </si>
  <si>
    <t>BIT</t>
  </si>
  <si>
    <t>ZOHAIB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</si>
</sst>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name val="Algerian"/>
      <family val="5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2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5" fillId="4" borderId="3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2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10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4" borderId="3" xfId="3" applyBorder="1" applyAlignment="1">
      <alignment vertical="center"/>
    </xf>
    <xf numFmtId="0" fontId="5" fillId="4" borderId="5" xfId="3" applyBorder="1" applyAlignment="1">
      <alignment vertical="center"/>
    </xf>
    <xf numFmtId="0" fontId="5" fillId="4" borderId="6" xfId="3" applyBorder="1" applyAlignment="1">
      <alignment vertical="center"/>
    </xf>
    <xf numFmtId="0" fontId="6" fillId="5" borderId="4" xfId="4" applyFont="1" applyBorder="1" applyAlignment="1">
      <alignment horizontal="right" vertical="center"/>
    </xf>
    <xf numFmtId="0" fontId="6" fillId="5" borderId="3" xfId="4" applyFont="1" applyBorder="1" applyAlignment="1">
      <alignment horizontal="right" vertical="center" indent="1"/>
    </xf>
    <xf numFmtId="0" fontId="6" fillId="5" borderId="3" xfId="4" applyFont="1" applyBorder="1" applyAlignment="1">
      <alignment horizontal="center" vertical="center"/>
    </xf>
    <xf numFmtId="0" fontId="5" fillId="7" borderId="2" xfId="7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0" fontId="5" fillId="4" borderId="3" xfId="3" applyBorder="1" applyAlignment="1">
      <alignment horizontal="left" vertical="center"/>
    </xf>
    <xf numFmtId="0" fontId="8" fillId="10" borderId="3" xfId="7" applyFont="1" applyFill="1" applyBorder="1" applyAlignment="1">
      <alignment horizontal="center" vertical="center"/>
    </xf>
    <xf numFmtId="0" fontId="8" fillId="10" borderId="8" xfId="7" applyFont="1" applyFill="1" applyBorder="1" applyAlignment="1">
      <alignment horizontal="center" vertical="center"/>
    </xf>
    <xf numFmtId="0" fontId="8" fillId="10" borderId="7" xfId="7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2" xfId="2" applyFont="1" applyFill="1" applyBorder="1" applyAlignment="1">
      <alignment horizontal="center" vertical="center"/>
    </xf>
    <xf numFmtId="0" fontId="6" fillId="5" borderId="13" xfId="4" applyFont="1" applyBorder="1" applyAlignment="1">
      <alignment horizontal="center" vertical="center"/>
    </xf>
    <xf numFmtId="0" fontId="6" fillId="5" borderId="14" xfId="4" applyFont="1" applyBorder="1" applyAlignment="1">
      <alignment horizontal="center" vertical="center"/>
    </xf>
    <xf numFmtId="0" fontId="6" fillId="5" borderId="31" xfId="4" applyFont="1" applyBorder="1" applyAlignment="1">
      <alignment horizontal="center" vertical="center"/>
    </xf>
    <xf numFmtId="0" fontId="6" fillId="5" borderId="12" xfId="4" applyFont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9" fillId="3" borderId="4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3" borderId="6" xfId="2" applyFont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5" fillId="4" borderId="6" xfId="3" applyBorder="1" applyAlignment="1">
      <alignment horizontal="left" vertical="center"/>
    </xf>
    <xf numFmtId="0" fontId="4" fillId="9" borderId="1" xfId="1" applyFont="1" applyFill="1" applyAlignment="1">
      <alignment horizontal="center" vertical="center"/>
    </xf>
    <xf numFmtId="0" fontId="8" fillId="10" borderId="7" xfId="7" applyFont="1" applyFill="1" applyBorder="1" applyAlignment="1">
      <alignment horizontal="center" vertical="center"/>
    </xf>
    <xf numFmtId="0" fontId="8" fillId="10" borderId="8" xfId="7" applyFont="1" applyFill="1" applyBorder="1" applyAlignment="1">
      <alignment horizontal="center" vertical="center"/>
    </xf>
    <xf numFmtId="0" fontId="5" fillId="4" borderId="7" xfId="3" applyBorder="1" applyAlignment="1">
      <alignment horizontal="left" vertical="center" wrapText="1"/>
    </xf>
    <xf numFmtId="0" fontId="5" fillId="4" borderId="8" xfId="3" applyBorder="1" applyAlignment="1">
      <alignment horizontal="left" vertical="center" wrapText="1"/>
    </xf>
    <xf numFmtId="0" fontId="9" fillId="2" borderId="4" xfId="5" applyFont="1" applyBorder="1" applyAlignment="1">
      <alignment horizontal="center" vertical="center"/>
    </xf>
    <xf numFmtId="0" fontId="9" fillId="2" borderId="5" xfId="5" applyFont="1" applyBorder="1" applyAlignment="1">
      <alignment horizontal="center" vertical="center"/>
    </xf>
    <xf numFmtId="0" fontId="9" fillId="2" borderId="6" xfId="5" applyFont="1" applyBorder="1" applyAlignment="1">
      <alignment horizontal="center" vertical="center"/>
    </xf>
    <xf numFmtId="0" fontId="0" fillId="0" borderId="0" xfId="0"/>
    <xf numFmtId="0" fontId="12" fillId="2" borderId="4" xfId="5" applyFont="1" applyBorder="1" applyAlignment="1">
      <alignment horizontal="center" vertical="center"/>
    </xf>
    <xf numFmtId="0" fontId="12" fillId="2" borderId="5" xfId="5" applyFont="1" applyBorder="1" applyAlignment="1">
      <alignment horizontal="center" vertical="center"/>
    </xf>
    <xf numFmtId="0" fontId="12" fillId="2" borderId="6" xfId="5" applyFont="1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8" fillId="7" borderId="9" xfId="7" applyFont="1" applyBorder="1" applyAlignment="1">
      <alignment horizontal="center"/>
    </xf>
    <xf numFmtId="0" fontId="8" fillId="7" borderId="11" xfId="7" applyFont="1" applyBorder="1" applyAlignment="1">
      <alignment horizontal="center"/>
    </xf>
    <xf numFmtId="0" fontId="8" fillId="7" borderId="12" xfId="7" applyFont="1" applyBorder="1" applyAlignment="1">
      <alignment horizontal="center"/>
    </xf>
    <xf numFmtId="0" fontId="6" fillId="4" borderId="23" xfId="3" applyFont="1" applyBorder="1" applyAlignment="1">
      <alignment horizontal="center" vertical="center"/>
    </xf>
    <xf numFmtId="0" fontId="6" fillId="4" borderId="24" xfId="3" applyFont="1" applyBorder="1" applyAlignment="1">
      <alignment horizontal="center" vertical="center"/>
    </xf>
    <xf numFmtId="0" fontId="6" fillId="4" borderId="25" xfId="3" applyFont="1" applyBorder="1" applyAlignment="1">
      <alignment horizontal="center" vertical="center"/>
    </xf>
    <xf numFmtId="0" fontId="12" fillId="2" borderId="9" xfId="5" applyFont="1" applyBorder="1" applyAlignment="1">
      <alignment horizontal="center" vertical="center"/>
    </xf>
    <xf numFmtId="0" fontId="12" fillId="2" borderId="11" xfId="5" applyFont="1" applyBorder="1" applyAlignment="1">
      <alignment horizontal="center" vertical="center"/>
    </xf>
    <xf numFmtId="0" fontId="12" fillId="2" borderId="12" xfId="5" applyFont="1" applyBorder="1" applyAlignment="1">
      <alignment horizontal="center" vertical="center"/>
    </xf>
    <xf numFmtId="0" fontId="12" fillId="2" borderId="10" xfId="5" applyFont="1" applyBorder="1" applyAlignment="1">
      <alignment horizontal="center" vertical="center"/>
    </xf>
    <xf numFmtId="0" fontId="12" fillId="2" borderId="0" xfId="5" applyFont="1" applyBorder="1" applyAlignment="1">
      <alignment horizontal="center" vertical="center"/>
    </xf>
    <xf numFmtId="0" fontId="12" fillId="2" borderId="28" xfId="5" applyFont="1" applyBorder="1" applyAlignment="1">
      <alignment horizontal="center" vertical="center"/>
    </xf>
    <xf numFmtId="0" fontId="12" fillId="2" borderId="29" xfId="5" applyFont="1" applyBorder="1" applyAlignment="1">
      <alignment horizontal="center" vertical="center"/>
    </xf>
    <xf numFmtId="0" fontId="12" fillId="2" borderId="27" xfId="5" applyFont="1" applyBorder="1" applyAlignment="1">
      <alignment horizontal="center" vertical="center"/>
    </xf>
    <xf numFmtId="0" fontId="12" fillId="2" borderId="30" xfId="5" applyFont="1" applyBorder="1" applyAlignment="1">
      <alignment horizontal="center" vertical="center"/>
    </xf>
    <xf numFmtId="0" fontId="8" fillId="2" borderId="4" xfId="5" applyFont="1" applyBorder="1" applyAlignment="1">
      <alignment horizontal="center"/>
    </xf>
    <xf numFmtId="0" fontId="8" fillId="2" borderId="5" xfId="5" applyFont="1" applyBorder="1" applyAlignment="1">
      <alignment horizontal="center"/>
    </xf>
    <xf numFmtId="0" fontId="8" fillId="2" borderId="6" xfId="5" applyFont="1" applyBorder="1" applyAlignment="1">
      <alignment horizontal="center"/>
    </xf>
    <xf numFmtId="0" fontId="6" fillId="4" borderId="26" xfId="3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2" borderId="32" xfId="5" applyFont="1" applyBorder="1" applyAlignment="1">
      <alignment horizontal="center" vertical="center"/>
    </xf>
    <xf numFmtId="0" fontId="3" fillId="2" borderId="33" xfId="5" applyFont="1" applyBorder="1" applyAlignment="1">
      <alignment horizontal="center" vertical="center"/>
    </xf>
    <xf numFmtId="0" fontId="3" fillId="2" borderId="34" xfId="5" applyFont="1" applyBorder="1" applyAlignment="1">
      <alignment horizontal="center" vertical="center"/>
    </xf>
    <xf numFmtId="0" fontId="8" fillId="7" borderId="4" xfId="7" applyFont="1" applyBorder="1" applyAlignment="1">
      <alignment horizontal="center" vertical="center"/>
    </xf>
    <xf numFmtId="0" fontId="8" fillId="7" borderId="5" xfId="7" applyFont="1" applyBorder="1" applyAlignment="1">
      <alignment horizontal="center" vertical="center"/>
    </xf>
    <xf numFmtId="0" fontId="8" fillId="7" borderId="6" xfId="7" applyFont="1" applyBorder="1" applyAlignment="1">
      <alignment horizontal="center" vertical="center"/>
    </xf>
    <xf numFmtId="0" fontId="8" fillId="6" borderId="4" xfId="6" applyFont="1" applyBorder="1" applyAlignment="1">
      <alignment horizontal="center" vertical="center"/>
    </xf>
    <xf numFmtId="0" fontId="8" fillId="6" borderId="5" xfId="6" applyFont="1" applyBorder="1" applyAlignment="1">
      <alignment horizontal="center" vertical="center"/>
    </xf>
    <xf numFmtId="0" fontId="8" fillId="6" borderId="6" xfId="6" applyFont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6" fillId="5" borderId="5" xfId="4" applyFont="1" applyBorder="1" applyAlignment="1">
      <alignment horizontal="center" vertical="center"/>
    </xf>
    <xf numFmtId="0" fontId="6" fillId="5" borderId="6" xfId="4" applyFont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0" fillId="4" borderId="4" xfId="3" applyFont="1" applyBorder="1" applyAlignment="1">
      <alignment horizontal="left" vertical="center"/>
    </xf>
    <xf numFmtId="0" fontId="0" fillId="4" borderId="3" xfId="3" applyFont="1" applyBorder="1" applyAlignment="1">
      <alignment horizontal="center" vertical="center"/>
    </xf>
    <xf numFmtId="0" fontId="0" fillId="4" borderId="5" xfId="3" applyFont="1" applyBorder="1" applyAlignment="1">
      <alignment vertical="center"/>
    </xf>
    <xf numFmtId="0" fontId="0" fillId="4" borderId="4" xfId="3" applyFont="1" applyBorder="1" applyAlignment="1">
      <alignment horizontal="center" vertical="center"/>
    </xf>
  </cellXfs>
  <cellStyles count="8">
    <cellStyle name="20% - Accent1" xfId="3" builtinId="30"/>
    <cellStyle name="40% - Accent1" xfId="4" builtinId="31"/>
    <cellStyle name="40% - Accent5" xfId="6" builtinId="47"/>
    <cellStyle name="60% - Accent5" xfId="7" builtinId="48"/>
    <cellStyle name="Accent5" xfId="5" builtinId="45"/>
    <cellStyle name="Accent6" xfId="2" builtinId="49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SATA/Downloads/School-Report-Card-and-Markshee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rmation"/>
      <sheetName val="Mark Sheet"/>
      <sheetName val="Term-wise Report Card"/>
      <sheetName val="Termwise Report Card LH"/>
      <sheetName val="Cummulative Progres Report"/>
      <sheetName val="Cummulative Progres Report LH"/>
      <sheetName val="Term-wise Mark Sheets Blank"/>
      <sheetName val="Subject-wise Mark Sheets Blank"/>
      <sheetName val="Printable Term-wise Report Card"/>
      <sheetName val="Printable Cumm. Report Card"/>
    </sheetNames>
    <sheetDataSet>
      <sheetData sheetId="0">
        <row r="11">
          <cell r="D11" t="str">
            <v>O</v>
          </cell>
        </row>
        <row r="12">
          <cell r="D12" t="str">
            <v>A+</v>
          </cell>
        </row>
        <row r="13">
          <cell r="D13" t="str">
            <v>A</v>
          </cell>
        </row>
        <row r="14">
          <cell r="D14" t="str">
            <v>B+</v>
          </cell>
        </row>
        <row r="15">
          <cell r="D15" t="str">
            <v>B</v>
          </cell>
        </row>
        <row r="16">
          <cell r="D16" t="str">
            <v>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8332-FC96-4F48-9684-EFCE7DB0E4C5}">
  <dimension ref="B2:P21"/>
  <sheetViews>
    <sheetView showGridLines="0" zoomScale="70" zoomScaleNormal="70" workbookViewId="0">
      <selection activeCell="D21" sqref="D21"/>
    </sheetView>
  </sheetViews>
  <sheetFormatPr defaultColWidth="18.7109375" defaultRowHeight="20.100000000000001" customHeight="1" x14ac:dyDescent="0.25"/>
  <cols>
    <col min="1" max="16384" width="18.7109375" style="1"/>
  </cols>
  <sheetData>
    <row r="2" spans="2:16" ht="20.100000000000001" customHeight="1" thickBot="1" x14ac:dyDescent="0.3">
      <c r="B2" s="71" t="s">
        <v>8</v>
      </c>
      <c r="C2" s="71"/>
      <c r="D2" s="71"/>
      <c r="E2"/>
    </row>
    <row r="3" spans="2:16" ht="20.100000000000001" customHeight="1" thickTop="1" thickBot="1" x14ac:dyDescent="0.3">
      <c r="F3" s="80" t="s">
        <v>2</v>
      </c>
      <c r="G3" s="81"/>
      <c r="H3" s="81"/>
      <c r="I3" s="81"/>
      <c r="J3" s="81"/>
      <c r="K3" s="82"/>
      <c r="L3"/>
      <c r="M3"/>
      <c r="N3" s="79"/>
      <c r="O3" s="79"/>
      <c r="P3"/>
    </row>
    <row r="4" spans="2:16" ht="20.100000000000001" customHeight="1" thickBot="1" x14ac:dyDescent="0.3">
      <c r="B4" s="57" t="s">
        <v>0</v>
      </c>
      <c r="C4" s="57" t="s">
        <v>1</v>
      </c>
      <c r="D4" s="57" t="s">
        <v>34</v>
      </c>
      <c r="E4"/>
      <c r="F4" s="83"/>
      <c r="G4" s="84"/>
      <c r="H4" s="84"/>
      <c r="I4" s="84"/>
      <c r="J4" s="84"/>
      <c r="K4" s="85"/>
      <c r="L4"/>
      <c r="M4"/>
      <c r="N4" s="79"/>
      <c r="O4" s="79"/>
      <c r="P4"/>
    </row>
    <row r="5" spans="2:16" ht="20.100000000000001" customHeight="1" thickBot="1" x14ac:dyDescent="0.3">
      <c r="B5" s="2" t="s">
        <v>9</v>
      </c>
      <c r="C5" s="2" t="s">
        <v>85</v>
      </c>
      <c r="D5" s="2" t="s">
        <v>95</v>
      </c>
      <c r="E5"/>
      <c r="F5" s="76" t="s">
        <v>3</v>
      </c>
      <c r="G5" s="77"/>
      <c r="H5" s="77"/>
      <c r="I5" s="77"/>
      <c r="J5" s="77"/>
      <c r="K5" s="78"/>
      <c r="N5"/>
      <c r="O5"/>
      <c r="P5"/>
    </row>
    <row r="6" spans="2:16" ht="20.100000000000001" customHeight="1" x14ac:dyDescent="0.25">
      <c r="B6" s="2" t="s">
        <v>10</v>
      </c>
      <c r="C6" s="2" t="s">
        <v>86</v>
      </c>
      <c r="D6" s="2" t="s">
        <v>96</v>
      </c>
      <c r="E6"/>
      <c r="F6" s="72" t="s">
        <v>39</v>
      </c>
      <c r="G6" s="74"/>
      <c r="H6" s="72" t="s">
        <v>40</v>
      </c>
      <c r="I6" s="74"/>
      <c r="J6" s="72" t="s">
        <v>41</v>
      </c>
      <c r="K6" s="74"/>
      <c r="N6"/>
      <c r="O6"/>
      <c r="P6"/>
    </row>
    <row r="7" spans="2:16" ht="20.100000000000001" customHeight="1" thickBot="1" x14ac:dyDescent="0.3">
      <c r="B7" s="2" t="s">
        <v>11</v>
      </c>
      <c r="C7" s="2" t="s">
        <v>87</v>
      </c>
      <c r="D7" s="2" t="s">
        <v>97</v>
      </c>
      <c r="E7"/>
      <c r="F7" s="73"/>
      <c r="G7" s="75"/>
      <c r="H7" s="73"/>
      <c r="I7" s="75"/>
      <c r="J7" s="73"/>
      <c r="K7" s="75"/>
      <c r="N7" s="3"/>
      <c r="O7" s="3"/>
      <c r="P7" s="3"/>
    </row>
    <row r="8" spans="2:16" ht="20.100000000000001" customHeight="1" thickBot="1" x14ac:dyDescent="0.3">
      <c r="B8" s="2" t="s">
        <v>12</v>
      </c>
      <c r="C8" s="2" t="s">
        <v>88</v>
      </c>
      <c r="D8" s="2" t="s">
        <v>98</v>
      </c>
      <c r="E8"/>
      <c r="F8" s="76" t="s">
        <v>42</v>
      </c>
      <c r="G8" s="77"/>
      <c r="H8" s="77"/>
      <c r="I8" s="77"/>
      <c r="J8" s="77"/>
      <c r="K8" s="78"/>
    </row>
    <row r="9" spans="2:16" ht="20.100000000000001" customHeight="1" thickBot="1" x14ac:dyDescent="0.3">
      <c r="B9" s="2" t="s">
        <v>13</v>
      </c>
      <c r="C9" s="2" t="s">
        <v>89</v>
      </c>
      <c r="D9" s="2" t="s">
        <v>99</v>
      </c>
      <c r="E9"/>
      <c r="F9" s="53" t="s">
        <v>43</v>
      </c>
      <c r="G9" s="52" t="s">
        <v>37</v>
      </c>
      <c r="H9" s="53" t="s">
        <v>4</v>
      </c>
      <c r="I9" s="136" t="s">
        <v>107</v>
      </c>
      <c r="J9" s="55" t="s">
        <v>38</v>
      </c>
      <c r="K9" s="4" t="s">
        <v>26</v>
      </c>
      <c r="L9"/>
      <c r="M9"/>
    </row>
    <row r="10" spans="2:16" ht="20.100000000000001" customHeight="1" thickBot="1" x14ac:dyDescent="0.3">
      <c r="B10" s="2" t="s">
        <v>14</v>
      </c>
      <c r="C10" s="2" t="s">
        <v>90</v>
      </c>
      <c r="D10" s="2" t="s">
        <v>100</v>
      </c>
      <c r="F10" s="54" t="s">
        <v>6</v>
      </c>
      <c r="G10" s="135" t="s">
        <v>105</v>
      </c>
      <c r="H10" s="70"/>
      <c r="I10" s="54" t="s">
        <v>7</v>
      </c>
      <c r="J10" s="135" t="s">
        <v>106</v>
      </c>
      <c r="K10" s="70"/>
      <c r="L10"/>
      <c r="M10"/>
    </row>
    <row r="11" spans="2:16" ht="20.100000000000001" customHeight="1" x14ac:dyDescent="0.25">
      <c r="B11" s="2" t="s">
        <v>15</v>
      </c>
      <c r="C11" s="2" t="s">
        <v>91</v>
      </c>
      <c r="D11" s="2" t="s">
        <v>101</v>
      </c>
      <c r="E11"/>
    </row>
    <row r="12" spans="2:16" ht="20.100000000000001" customHeight="1" thickBot="1" x14ac:dyDescent="0.3">
      <c r="B12" s="2" t="s">
        <v>16</v>
      </c>
      <c r="C12" s="1" t="s">
        <v>92</v>
      </c>
      <c r="D12" s="2" t="s">
        <v>102</v>
      </c>
      <c r="E12"/>
    </row>
    <row r="13" spans="2:16" ht="20.100000000000001" customHeight="1" thickBot="1" x14ac:dyDescent="0.3">
      <c r="B13" s="2" t="s">
        <v>17</v>
      </c>
      <c r="C13" s="2" t="s">
        <v>93</v>
      </c>
      <c r="D13" s="2" t="s">
        <v>103</v>
      </c>
      <c r="E13"/>
      <c r="F13" s="65" t="s">
        <v>44</v>
      </c>
      <c r="G13" s="66"/>
      <c r="H13" s="66"/>
      <c r="I13" s="67"/>
      <c r="J13"/>
    </row>
    <row r="14" spans="2:16" ht="20.100000000000001" customHeight="1" thickBot="1" x14ac:dyDescent="0.3">
      <c r="B14" s="2" t="s">
        <v>18</v>
      </c>
      <c r="C14" s="2" t="s">
        <v>94</v>
      </c>
      <c r="D14" s="2" t="s">
        <v>104</v>
      </c>
      <c r="E14"/>
      <c r="F14" s="68" t="s">
        <v>19</v>
      </c>
      <c r="G14" s="69"/>
      <c r="H14" s="56" t="s">
        <v>20</v>
      </c>
      <c r="I14" s="56" t="s">
        <v>21</v>
      </c>
      <c r="J14"/>
    </row>
    <row r="15" spans="2:16" ht="20.100000000000001" customHeight="1" x14ac:dyDescent="0.25">
      <c r="F15" s="9">
        <v>90</v>
      </c>
      <c r="G15" s="10">
        <v>100</v>
      </c>
      <c r="H15" s="10" t="s">
        <v>22</v>
      </c>
      <c r="I15" s="11" t="s">
        <v>23</v>
      </c>
      <c r="J15"/>
    </row>
    <row r="16" spans="2:16" ht="20.100000000000001" customHeight="1" x14ac:dyDescent="0.25">
      <c r="F16" s="6">
        <v>80</v>
      </c>
      <c r="G16" s="5">
        <v>89</v>
      </c>
      <c r="H16" s="5" t="s">
        <v>24</v>
      </c>
      <c r="I16" s="12" t="s">
        <v>25</v>
      </c>
      <c r="J16"/>
    </row>
    <row r="17" spans="6:10" ht="20.100000000000001" customHeight="1" x14ac:dyDescent="0.25">
      <c r="F17" s="6">
        <v>70</v>
      </c>
      <c r="G17" s="5">
        <v>79</v>
      </c>
      <c r="H17" s="5" t="s">
        <v>26</v>
      </c>
      <c r="I17" s="12" t="s">
        <v>27</v>
      </c>
      <c r="J17"/>
    </row>
    <row r="18" spans="6:10" ht="20.100000000000001" customHeight="1" x14ac:dyDescent="0.25">
      <c r="F18" s="6">
        <v>60</v>
      </c>
      <c r="G18" s="5">
        <v>69</v>
      </c>
      <c r="H18" s="5" t="s">
        <v>28</v>
      </c>
      <c r="I18" s="12" t="s">
        <v>29</v>
      </c>
      <c r="J18"/>
    </row>
    <row r="19" spans="6:10" ht="20.100000000000001" customHeight="1" x14ac:dyDescent="0.25">
      <c r="F19" s="6">
        <v>50</v>
      </c>
      <c r="G19" s="5">
        <v>59</v>
      </c>
      <c r="H19" s="5" t="s">
        <v>5</v>
      </c>
      <c r="I19" s="12" t="s">
        <v>30</v>
      </c>
      <c r="J19"/>
    </row>
    <row r="20" spans="6:10" ht="20.100000000000001" customHeight="1" x14ac:dyDescent="0.25">
      <c r="F20" s="6">
        <v>40</v>
      </c>
      <c r="G20" s="5">
        <v>49</v>
      </c>
      <c r="H20" s="5" t="s">
        <v>31</v>
      </c>
      <c r="I20" s="12" t="s">
        <v>32</v>
      </c>
      <c r="J20"/>
    </row>
    <row r="21" spans="6:10" ht="20.100000000000001" customHeight="1" thickBot="1" x14ac:dyDescent="0.3">
      <c r="F21" s="7">
        <v>0</v>
      </c>
      <c r="G21" s="8">
        <v>39</v>
      </c>
      <c r="H21" s="8" t="s">
        <v>59</v>
      </c>
      <c r="I21" s="13" t="s">
        <v>33</v>
      </c>
      <c r="J21"/>
    </row>
  </sheetData>
  <mergeCells count="17">
    <mergeCell ref="N3:O3"/>
    <mergeCell ref="N4:O4"/>
    <mergeCell ref="F3:K3"/>
    <mergeCell ref="F4:K4"/>
    <mergeCell ref="F5:K5"/>
    <mergeCell ref="F13:I13"/>
    <mergeCell ref="F14:G14"/>
    <mergeCell ref="J10:K10"/>
    <mergeCell ref="G10:H10"/>
    <mergeCell ref="B2:D2"/>
    <mergeCell ref="F6:F7"/>
    <mergeCell ref="H6:H7"/>
    <mergeCell ref="G6:G7"/>
    <mergeCell ref="I6:I7"/>
    <mergeCell ref="K6:K7"/>
    <mergeCell ref="J6:J7"/>
    <mergeCell ref="F8:K8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1DA-1C3A-4F02-8EB6-7BA3CE0F18C8}">
  <dimension ref="B2:BF17"/>
  <sheetViews>
    <sheetView showGridLines="0" topLeftCell="E3" zoomScaleNormal="100" workbookViewId="0">
      <selection activeCell="E23" sqref="E23"/>
    </sheetView>
  </sheetViews>
  <sheetFormatPr defaultRowHeight="15" x14ac:dyDescent="0.25"/>
  <cols>
    <col min="2" max="2" width="11.28515625" bestFit="1" customWidth="1"/>
    <col min="3" max="3" width="15.28515625" bestFit="1" customWidth="1"/>
    <col min="4" max="4" width="14.85546875" bestFit="1" customWidth="1"/>
    <col min="5" max="5" width="16.85546875" bestFit="1" customWidth="1"/>
    <col min="6" max="6" width="12.5703125" bestFit="1" customWidth="1"/>
    <col min="7" max="7" width="6.85546875" bestFit="1" customWidth="1"/>
    <col min="8" max="8" width="16.85546875" bestFit="1" customWidth="1"/>
    <col min="9" max="9" width="12.5703125" bestFit="1" customWidth="1"/>
    <col min="10" max="10" width="6.85546875" bestFit="1" customWidth="1"/>
    <col min="11" max="11" width="16.85546875" bestFit="1" customWidth="1"/>
    <col min="12" max="12" width="12.5703125" bestFit="1" customWidth="1"/>
    <col min="13" max="13" width="6.85546875" bestFit="1" customWidth="1"/>
    <col min="14" max="14" width="16.85546875" bestFit="1" customWidth="1"/>
    <col min="15" max="15" width="12.5703125" bestFit="1" customWidth="1"/>
    <col min="16" max="16" width="6.85546875" bestFit="1" customWidth="1"/>
    <col min="17" max="17" width="16.85546875" bestFit="1" customWidth="1"/>
    <col min="18" max="18" width="12.5703125" bestFit="1" customWidth="1"/>
    <col min="19" max="19" width="6.85546875" bestFit="1" customWidth="1"/>
    <col min="20" max="20" width="16.85546875" bestFit="1" customWidth="1"/>
    <col min="21" max="21" width="12.5703125" bestFit="1" customWidth="1"/>
    <col min="22" max="22" width="6.85546875" bestFit="1" customWidth="1"/>
    <col min="23" max="23" width="16.85546875" bestFit="1" customWidth="1"/>
    <col min="24" max="24" width="12.5703125" bestFit="1" customWidth="1"/>
    <col min="25" max="25" width="6.85546875" bestFit="1" customWidth="1"/>
    <col min="26" max="26" width="16.85546875" bestFit="1" customWidth="1"/>
    <col min="27" max="27" width="12.5703125" bestFit="1" customWidth="1"/>
    <col min="28" max="28" width="6.85546875" bestFit="1" customWidth="1"/>
    <col min="29" max="29" width="16.85546875" bestFit="1" customWidth="1"/>
    <col min="30" max="30" width="12.5703125" bestFit="1" customWidth="1"/>
    <col min="31" max="31" width="6.85546875" bestFit="1" customWidth="1"/>
    <col min="32" max="32" width="16.85546875" bestFit="1" customWidth="1"/>
    <col min="33" max="33" width="12.5703125" bestFit="1" customWidth="1"/>
    <col min="34" max="34" width="6.85546875" bestFit="1" customWidth="1"/>
    <col min="35" max="35" width="16.85546875" bestFit="1" customWidth="1"/>
    <col min="36" max="36" width="12.5703125" bestFit="1" customWidth="1"/>
    <col min="37" max="37" width="6.85546875" bestFit="1" customWidth="1"/>
    <col min="38" max="38" width="16.85546875" bestFit="1" customWidth="1"/>
    <col min="39" max="39" width="12.5703125" bestFit="1" customWidth="1"/>
    <col min="40" max="40" width="6.85546875" bestFit="1" customWidth="1"/>
    <col min="41" max="41" width="16.85546875" bestFit="1" customWidth="1"/>
    <col min="42" max="42" width="12.5703125" bestFit="1" customWidth="1"/>
    <col min="43" max="43" width="6.85546875" bestFit="1" customWidth="1"/>
    <col min="44" max="44" width="16.85546875" bestFit="1" customWidth="1"/>
    <col min="45" max="45" width="12.5703125" bestFit="1" customWidth="1"/>
    <col min="46" max="46" width="6.85546875" bestFit="1" customWidth="1"/>
    <col min="47" max="47" width="16.85546875" bestFit="1" customWidth="1"/>
    <col min="48" max="48" width="12.5703125" bestFit="1" customWidth="1"/>
    <col min="49" max="49" width="6.85546875" bestFit="1" customWidth="1"/>
    <col min="50" max="50" width="16.85546875" bestFit="1" customWidth="1"/>
    <col min="51" max="51" width="12.5703125" bestFit="1" customWidth="1"/>
    <col min="52" max="52" width="6.85546875" bestFit="1" customWidth="1"/>
    <col min="53" max="53" width="16.85546875" bestFit="1" customWidth="1"/>
    <col min="54" max="54" width="12.5703125" bestFit="1" customWidth="1"/>
    <col min="55" max="55" width="6.85546875" bestFit="1" customWidth="1"/>
    <col min="56" max="56" width="16.85546875" bestFit="1" customWidth="1"/>
    <col min="57" max="57" width="12.5703125" bestFit="1" customWidth="1"/>
    <col min="58" max="58" width="6.85546875" bestFit="1" customWidth="1"/>
  </cols>
  <sheetData>
    <row r="2" spans="2:58" ht="18" thickBot="1" x14ac:dyDescent="0.3">
      <c r="B2" s="71" t="s">
        <v>45</v>
      </c>
      <c r="C2" s="71"/>
      <c r="D2" s="71"/>
      <c r="E2" s="71"/>
      <c r="F2" s="71"/>
      <c r="G2" s="71"/>
      <c r="H2" s="71"/>
    </row>
    <row r="3" spans="2:58" ht="16.5" thickTop="1" thickBot="1" x14ac:dyDescent="0.3"/>
    <row r="4" spans="2:58" ht="16.5" customHeight="1" thickBot="1" x14ac:dyDescent="0.3">
      <c r="B4" s="92" t="s">
        <v>46</v>
      </c>
      <c r="C4" s="93"/>
      <c r="D4" s="94"/>
      <c r="E4" s="101" t="s">
        <v>58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3"/>
    </row>
    <row r="5" spans="2:58" ht="16.5" thickBot="1" x14ac:dyDescent="0.3">
      <c r="B5" s="95"/>
      <c r="C5" s="96"/>
      <c r="D5" s="97"/>
      <c r="E5" s="87" t="s">
        <v>52</v>
      </c>
      <c r="F5" s="87"/>
      <c r="G5" s="87"/>
      <c r="H5" s="87"/>
      <c r="I5" s="87"/>
      <c r="J5" s="87"/>
      <c r="K5" s="87"/>
      <c r="L5" s="87"/>
      <c r="M5" s="88"/>
      <c r="N5" s="86" t="s">
        <v>53</v>
      </c>
      <c r="O5" s="87"/>
      <c r="P5" s="87"/>
      <c r="Q5" s="87"/>
      <c r="R5" s="87"/>
      <c r="S5" s="87"/>
      <c r="T5" s="87"/>
      <c r="U5" s="87"/>
      <c r="V5" s="88"/>
      <c r="W5" s="86" t="s">
        <v>54</v>
      </c>
      <c r="X5" s="87"/>
      <c r="Y5" s="87"/>
      <c r="Z5" s="87"/>
      <c r="AA5" s="87"/>
      <c r="AB5" s="87"/>
      <c r="AC5" s="87"/>
      <c r="AD5" s="87"/>
      <c r="AE5" s="88"/>
      <c r="AF5" s="86" t="s">
        <v>55</v>
      </c>
      <c r="AG5" s="87"/>
      <c r="AH5" s="87"/>
      <c r="AI5" s="87"/>
      <c r="AJ5" s="87"/>
      <c r="AK5" s="87"/>
      <c r="AL5" s="87"/>
      <c r="AM5" s="87"/>
      <c r="AN5" s="88"/>
      <c r="AO5" s="86" t="s">
        <v>56</v>
      </c>
      <c r="AP5" s="87"/>
      <c r="AQ5" s="87"/>
      <c r="AR5" s="87"/>
      <c r="AS5" s="87"/>
      <c r="AT5" s="87"/>
      <c r="AU5" s="87"/>
      <c r="AV5" s="87"/>
      <c r="AW5" s="88"/>
      <c r="AX5" s="86" t="s">
        <v>57</v>
      </c>
      <c r="AY5" s="87"/>
      <c r="AZ5" s="87"/>
      <c r="BA5" s="87"/>
      <c r="BB5" s="87"/>
      <c r="BC5" s="87"/>
      <c r="BD5" s="87"/>
      <c r="BE5" s="87"/>
      <c r="BF5" s="88"/>
    </row>
    <row r="6" spans="2:58" ht="15.75" thickBot="1" x14ac:dyDescent="0.3">
      <c r="B6" s="98"/>
      <c r="C6" s="99"/>
      <c r="D6" s="100"/>
      <c r="E6" s="104" t="s">
        <v>49</v>
      </c>
      <c r="F6" s="90"/>
      <c r="G6" s="91"/>
      <c r="H6" s="89" t="s">
        <v>50</v>
      </c>
      <c r="I6" s="90"/>
      <c r="J6" s="91"/>
      <c r="K6" s="89" t="s">
        <v>51</v>
      </c>
      <c r="L6" s="90"/>
      <c r="M6" s="91"/>
      <c r="N6" s="89" t="s">
        <v>49</v>
      </c>
      <c r="O6" s="90"/>
      <c r="P6" s="91"/>
      <c r="Q6" s="89" t="s">
        <v>50</v>
      </c>
      <c r="R6" s="90"/>
      <c r="S6" s="91"/>
      <c r="T6" s="89" t="s">
        <v>51</v>
      </c>
      <c r="U6" s="90"/>
      <c r="V6" s="91"/>
      <c r="W6" s="89" t="s">
        <v>49</v>
      </c>
      <c r="X6" s="90"/>
      <c r="Y6" s="91"/>
      <c r="Z6" s="89" t="s">
        <v>50</v>
      </c>
      <c r="AA6" s="90"/>
      <c r="AB6" s="91"/>
      <c r="AC6" s="89" t="s">
        <v>51</v>
      </c>
      <c r="AD6" s="90"/>
      <c r="AE6" s="91"/>
      <c r="AF6" s="89" t="s">
        <v>49</v>
      </c>
      <c r="AG6" s="90"/>
      <c r="AH6" s="91"/>
      <c r="AI6" s="89" t="s">
        <v>50</v>
      </c>
      <c r="AJ6" s="90"/>
      <c r="AK6" s="91"/>
      <c r="AL6" s="89" t="s">
        <v>51</v>
      </c>
      <c r="AM6" s="90"/>
      <c r="AN6" s="91"/>
      <c r="AO6" s="89" t="s">
        <v>49</v>
      </c>
      <c r="AP6" s="90"/>
      <c r="AQ6" s="91"/>
      <c r="AR6" s="89" t="s">
        <v>50</v>
      </c>
      <c r="AS6" s="90"/>
      <c r="AT6" s="91"/>
      <c r="AU6" s="89" t="s">
        <v>51</v>
      </c>
      <c r="AV6" s="90"/>
      <c r="AW6" s="91"/>
      <c r="AX6" s="89" t="s">
        <v>49</v>
      </c>
      <c r="AY6" s="90"/>
      <c r="AZ6" s="91"/>
      <c r="BA6" s="89" t="s">
        <v>50</v>
      </c>
      <c r="BB6" s="90"/>
      <c r="BC6" s="91"/>
      <c r="BD6" s="89" t="s">
        <v>51</v>
      </c>
      <c r="BE6" s="90"/>
      <c r="BF6" s="91"/>
    </row>
    <row r="7" spans="2:58" x14ac:dyDescent="0.25">
      <c r="B7" s="58" t="s">
        <v>0</v>
      </c>
      <c r="C7" s="59" t="s">
        <v>1</v>
      </c>
      <c r="D7" s="59" t="s">
        <v>34</v>
      </c>
      <c r="E7" s="60" t="s">
        <v>47</v>
      </c>
      <c r="F7" s="60" t="s">
        <v>48</v>
      </c>
      <c r="G7" s="60" t="s">
        <v>20</v>
      </c>
      <c r="H7" s="60" t="s">
        <v>47</v>
      </c>
      <c r="I7" s="60" t="s">
        <v>48</v>
      </c>
      <c r="J7" s="60" t="s">
        <v>20</v>
      </c>
      <c r="K7" s="60" t="s">
        <v>47</v>
      </c>
      <c r="L7" s="60" t="s">
        <v>48</v>
      </c>
      <c r="M7" s="60" t="s">
        <v>20</v>
      </c>
      <c r="N7" s="60" t="s">
        <v>47</v>
      </c>
      <c r="O7" s="60" t="s">
        <v>48</v>
      </c>
      <c r="P7" s="60" t="s">
        <v>20</v>
      </c>
      <c r="Q7" s="60" t="s">
        <v>47</v>
      </c>
      <c r="R7" s="60" t="s">
        <v>48</v>
      </c>
      <c r="S7" s="60" t="s">
        <v>20</v>
      </c>
      <c r="T7" s="60" t="s">
        <v>47</v>
      </c>
      <c r="U7" s="60" t="s">
        <v>48</v>
      </c>
      <c r="V7" s="60" t="s">
        <v>20</v>
      </c>
      <c r="W7" s="60" t="s">
        <v>47</v>
      </c>
      <c r="X7" s="60" t="s">
        <v>48</v>
      </c>
      <c r="Y7" s="60" t="s">
        <v>20</v>
      </c>
      <c r="Z7" s="60" t="s">
        <v>47</v>
      </c>
      <c r="AA7" s="60" t="s">
        <v>48</v>
      </c>
      <c r="AB7" s="60" t="s">
        <v>20</v>
      </c>
      <c r="AC7" s="60" t="s">
        <v>47</v>
      </c>
      <c r="AD7" s="60" t="s">
        <v>48</v>
      </c>
      <c r="AE7" s="60" t="s">
        <v>20</v>
      </c>
      <c r="AF7" s="60" t="s">
        <v>47</v>
      </c>
      <c r="AG7" s="60" t="s">
        <v>48</v>
      </c>
      <c r="AH7" s="60" t="s">
        <v>20</v>
      </c>
      <c r="AI7" s="60" t="s">
        <v>47</v>
      </c>
      <c r="AJ7" s="60" t="s">
        <v>48</v>
      </c>
      <c r="AK7" s="60" t="s">
        <v>20</v>
      </c>
      <c r="AL7" s="60" t="s">
        <v>47</v>
      </c>
      <c r="AM7" s="60" t="s">
        <v>48</v>
      </c>
      <c r="AN7" s="60" t="s">
        <v>20</v>
      </c>
      <c r="AO7" s="60" t="s">
        <v>47</v>
      </c>
      <c r="AP7" s="60" t="s">
        <v>48</v>
      </c>
      <c r="AQ7" s="60" t="s">
        <v>20</v>
      </c>
      <c r="AR7" s="60" t="s">
        <v>47</v>
      </c>
      <c r="AS7" s="60" t="s">
        <v>48</v>
      </c>
      <c r="AT7" s="60" t="s">
        <v>20</v>
      </c>
      <c r="AU7" s="60" t="s">
        <v>47</v>
      </c>
      <c r="AV7" s="60" t="s">
        <v>48</v>
      </c>
      <c r="AW7" s="60" t="s">
        <v>20</v>
      </c>
      <c r="AX7" s="60" t="s">
        <v>47</v>
      </c>
      <c r="AY7" s="60" t="s">
        <v>48</v>
      </c>
      <c r="AZ7" s="60" t="s">
        <v>20</v>
      </c>
      <c r="BA7" s="60" t="s">
        <v>47</v>
      </c>
      <c r="BB7" s="60" t="s">
        <v>48</v>
      </c>
      <c r="BC7" s="60" t="s">
        <v>20</v>
      </c>
      <c r="BD7" s="60" t="s">
        <v>47</v>
      </c>
      <c r="BE7" s="60" t="s">
        <v>48</v>
      </c>
      <c r="BF7" s="61" t="s">
        <v>20</v>
      </c>
    </row>
    <row r="8" spans="2:58" x14ac:dyDescent="0.25">
      <c r="B8" s="15" t="s">
        <v>9</v>
      </c>
      <c r="C8" s="2" t="s">
        <v>85</v>
      </c>
      <c r="D8" s="2" t="s">
        <v>107</v>
      </c>
      <c r="E8" s="14">
        <v>92</v>
      </c>
      <c r="F8" s="14">
        <v>100</v>
      </c>
      <c r="G8" s="14" t="str">
        <f>IF(E8&gt;=90,"O",IF(E8&gt;=80,"A+",IF(E8&gt;=70,"A",IF(E8&gt;=60,"B+",IF(E8&gt;=50,"B",IF(E8&gt;=40,"C","F"))))))</f>
        <v>O</v>
      </c>
      <c r="H8" s="14">
        <v>88</v>
      </c>
      <c r="I8" s="14">
        <v>100</v>
      </c>
      <c r="J8" s="14" t="str">
        <f>IF(H8&gt;=90,"O",IF(H8&gt;=80,"A+",IF(H8&gt;=70,"A",IF(H8&gt;=60,"B+",IF(H8&gt;=50,"B",IF(H8&gt;=40,"C","F"))))))</f>
        <v>A+</v>
      </c>
      <c r="K8" s="14">
        <v>84</v>
      </c>
      <c r="L8" s="14">
        <v>100</v>
      </c>
      <c r="M8" s="14" t="str">
        <f>IF(K8&gt;=90,"O",IF(K8&gt;=80,"A+",IF(K8&gt;=70,"A",IF(K8&gt;=60,"B+",IF(K8&gt;=50,"B",IF(K8&gt;=40,"C","F"))))))</f>
        <v>A+</v>
      </c>
      <c r="N8" s="14">
        <v>75</v>
      </c>
      <c r="O8" s="14">
        <v>100</v>
      </c>
      <c r="P8" s="14" t="str">
        <f>IF(N8&gt;=90,"O",IF(N8&gt;=80,"A+",IF(N8&gt;=70,"A",IF(N8&gt;=60,"B+",IF(N8&gt;=50,"B",IF(N8&gt;=40,"C","F"))))))</f>
        <v>A</v>
      </c>
      <c r="Q8" s="14">
        <v>60</v>
      </c>
      <c r="R8" s="14">
        <v>100</v>
      </c>
      <c r="S8" s="14" t="str">
        <f>IF(Q8&gt;=90,"O",IF(Q8&gt;=80,"A+",IF(Q8&gt;=70,"A",IF(Q8&gt;=60,"B+",IF(Q8&gt;=50,"B",IF(Q8&gt;=40,"C","F"))))))</f>
        <v>B+</v>
      </c>
      <c r="T8" s="14">
        <v>99</v>
      </c>
      <c r="U8" s="14">
        <v>100</v>
      </c>
      <c r="V8" s="14" t="str">
        <f>IF(T8&gt;=90,"O",IF(T8&gt;=80,"A+",IF(T8&gt;=70,"A",IF(T8&gt;=60,"B+",IF(T8&gt;=50,"B",IF(T8&gt;=40,"C","F"))))))</f>
        <v>O</v>
      </c>
      <c r="W8" s="14">
        <v>94</v>
      </c>
      <c r="X8" s="14">
        <v>100</v>
      </c>
      <c r="Y8" s="14" t="str">
        <f>IF(W8&gt;=90,"O",IF(W8&gt;=80,"A+",IF(W8&gt;=70,"A",IF(W8&gt;=60,"B+",IF(W8&gt;=50,"B",IF(W8&gt;=40,"C","F"))))))</f>
        <v>O</v>
      </c>
      <c r="Z8" s="14">
        <v>98</v>
      </c>
      <c r="AA8" s="14">
        <v>100</v>
      </c>
      <c r="AB8" s="14" t="str">
        <f>IF(Z8&gt;=90,"O",IF(Z8&gt;=80,"A+",IF(Z8&gt;=70,"A",IF(Z8&gt;=60,"B+",IF(Z8&gt;=50,"B",IF(Z8&gt;=40,"C","F"))))))</f>
        <v>O</v>
      </c>
      <c r="AC8" s="14">
        <v>81</v>
      </c>
      <c r="AD8" s="14">
        <v>100</v>
      </c>
      <c r="AE8" s="14" t="str">
        <f>IF(AC8&gt;=90,"O",IF(AC8&gt;=80,"A+",IF(AC8&gt;=70,"A",IF(AC8&gt;=60,"B+",IF(AC8&gt;=50,"B",IF(AC8&gt;=40,"C","F"))))))</f>
        <v>A+</v>
      </c>
      <c r="AF8" s="14">
        <v>97</v>
      </c>
      <c r="AG8" s="14">
        <v>100</v>
      </c>
      <c r="AH8" s="14" t="str">
        <f>IF(AF8&gt;=90,"O",IF(AF8&gt;=80,"A+",IF(AF8&gt;=70,"A",IF(AF8&gt;=60,"B+",IF(AF8&gt;=50,"B",IF(AF8&gt;=40,"C","F"))))))</f>
        <v>O</v>
      </c>
      <c r="AI8" s="14">
        <v>100</v>
      </c>
      <c r="AJ8" s="14">
        <v>100</v>
      </c>
      <c r="AK8" s="14" t="str">
        <f>IF(AI8&gt;=90,"O",IF(AI8&gt;=80,"A+",IF(AI8&gt;=70,"A",IF(AI8&gt;=60,"B+",IF(AI8&gt;=50,"B",IF(AI8&gt;=40,"C","F"))))))</f>
        <v>O</v>
      </c>
      <c r="AL8" s="14">
        <v>69</v>
      </c>
      <c r="AM8" s="14">
        <v>100</v>
      </c>
      <c r="AN8" s="14" t="str">
        <f>IF(AL8&gt;=90,"O",IF(AL8&gt;=80,"A+",IF(AL8&gt;=70,"A",IF(AL8&gt;=60,"B+",IF(AL8&gt;=50,"B",IF(AL8&gt;=40,"C","F"))))))</f>
        <v>B+</v>
      </c>
      <c r="AO8" s="14">
        <v>60</v>
      </c>
      <c r="AP8" s="14">
        <v>100</v>
      </c>
      <c r="AQ8" s="14" t="str">
        <f>IF(AO8&gt;=90,"O",IF(AO8&gt;=80,"A+",IF(AO8&gt;=70,"A",IF(AO8&gt;=60,"B+",IF(AO8&gt;=50,"B",IF(AO8&gt;=40,"C","F"))))))</f>
        <v>B+</v>
      </c>
      <c r="AR8" s="14">
        <v>61</v>
      </c>
      <c r="AS8" s="14">
        <v>100</v>
      </c>
      <c r="AT8" s="14" t="str">
        <f>IF(AR8&gt;=90,"O",IF(AR8&gt;=80,"A+",IF(AR8&gt;=70,"A",IF(AR8&gt;=60,"B+",IF(AR8&gt;=50,"B",IF(AR8&gt;=40,"C","F"))))))</f>
        <v>B+</v>
      </c>
      <c r="AU8" s="14">
        <v>93</v>
      </c>
      <c r="AV8" s="14">
        <v>100</v>
      </c>
      <c r="AW8" s="14" t="str">
        <f>IF(AU8&gt;=90,"O",IF(AU8&gt;=80,"A+",IF(AU8&gt;=70,"A",IF(AU8&gt;=60,"B+",IF(AU8&gt;=50,"B",IF(AU8&gt;=40,"C","F"))))))</f>
        <v>O</v>
      </c>
      <c r="AX8" s="14">
        <v>88</v>
      </c>
      <c r="AY8" s="14">
        <v>100</v>
      </c>
      <c r="AZ8" s="14" t="str">
        <f>IF(AX8&gt;=90,"O",IF(AX8&gt;=80,"A+",IF(AX8&gt;=70,"A",IF(AX8&gt;=60,"B+",IF(AX8&gt;=50,"B",IF(AX8&gt;=40,"C","F"))))))</f>
        <v>A+</v>
      </c>
      <c r="BA8" s="14">
        <v>72</v>
      </c>
      <c r="BB8" s="14">
        <v>100</v>
      </c>
      <c r="BC8" s="14" t="str">
        <f>IF(BA8&gt;=90,"O",IF(BA8&gt;=80,"A+",IF(BA8&gt;=70,"A",IF(BA8&gt;=60,"B+",IF(BA8&gt;=50,"B",IF(BA8&gt;=40,"C","F"))))))</f>
        <v>A</v>
      </c>
      <c r="BD8" s="14">
        <v>98</v>
      </c>
      <c r="BE8" s="14">
        <v>100</v>
      </c>
      <c r="BF8" s="16" t="str">
        <f>IF(BD8&gt;=90,"O",IF(BD8&gt;=80,"A+",IF(BD8&gt;=70,"A",IF(BD8&gt;=60,"B+",IF(BD8&gt;=50,"B",IF(BD8&gt;=40,"C","F"))))))</f>
        <v>O</v>
      </c>
    </row>
    <row r="9" spans="2:58" x14ac:dyDescent="0.25">
      <c r="B9" s="15" t="s">
        <v>10</v>
      </c>
      <c r="C9" s="2" t="s">
        <v>86</v>
      </c>
      <c r="D9" s="2" t="s">
        <v>107</v>
      </c>
      <c r="E9" s="14">
        <v>84</v>
      </c>
      <c r="F9" s="14">
        <v>100</v>
      </c>
      <c r="G9" s="14" t="str">
        <f t="shared" ref="G9:G17" si="0">IF(E9&gt;=90,"O",IF(E9&gt;=80,"A+",IF(E9&gt;=70,"A",IF(E9&gt;=60,"B+",IF(E9&gt;=50,"B",IF(E9&gt;=40,"C","F"))))))</f>
        <v>A+</v>
      </c>
      <c r="H9" s="14">
        <v>89</v>
      </c>
      <c r="I9" s="14">
        <v>100</v>
      </c>
      <c r="J9" s="14" t="str">
        <f t="shared" ref="J9:J17" si="1">IF(H9&gt;=90,"O",IF(H9&gt;=80,"A+",IF(H9&gt;=70,"A",IF(H9&gt;=60,"B+",IF(H9&gt;=50,"B",IF(H9&gt;=40,"C","F"))))))</f>
        <v>A+</v>
      </c>
      <c r="K9" s="14">
        <v>98</v>
      </c>
      <c r="L9" s="14">
        <v>100</v>
      </c>
      <c r="M9" s="14" t="str">
        <f t="shared" ref="M9:M17" si="2">IF(K9&gt;=90,"O",IF(K9&gt;=80,"A+",IF(K9&gt;=70,"A",IF(K9&gt;=60,"B+",IF(K9&gt;=50,"B",IF(K9&gt;=40,"C","F"))))))</f>
        <v>O</v>
      </c>
      <c r="N9" s="14">
        <v>92</v>
      </c>
      <c r="O9" s="14">
        <v>100</v>
      </c>
      <c r="P9" s="14" t="str">
        <f t="shared" ref="P9:P17" si="3">IF(N9&gt;=90,"O",IF(N9&gt;=80,"A+",IF(N9&gt;=70,"A",IF(N9&gt;=60,"B+",IF(N9&gt;=50,"B",IF(N9&gt;=40,"C","F"))))))</f>
        <v>O</v>
      </c>
      <c r="Q9" s="14">
        <v>81</v>
      </c>
      <c r="R9" s="14">
        <v>100</v>
      </c>
      <c r="S9" s="14" t="str">
        <f t="shared" ref="S9:S17" si="4">IF(Q9&gt;=90,"O",IF(Q9&gt;=80,"A+",IF(Q9&gt;=70,"A",IF(Q9&gt;=60,"B+",IF(Q9&gt;=50,"B",IF(Q9&gt;=40,"C","F"))))))</f>
        <v>A+</v>
      </c>
      <c r="T9" s="14">
        <v>97</v>
      </c>
      <c r="U9" s="14">
        <v>100</v>
      </c>
      <c r="V9" s="14" t="str">
        <f t="shared" ref="V9:V17" si="5">IF(T9&gt;=90,"O",IF(T9&gt;=80,"A+",IF(T9&gt;=70,"A",IF(T9&gt;=60,"B+",IF(T9&gt;=50,"B",IF(T9&gt;=40,"C","F"))))))</f>
        <v>O</v>
      </c>
      <c r="W9" s="14">
        <v>72</v>
      </c>
      <c r="X9" s="14">
        <v>100</v>
      </c>
      <c r="Y9" s="14" t="str">
        <f t="shared" ref="Y9:Y17" si="6">IF(W9&gt;=90,"O",IF(W9&gt;=80,"A+",IF(W9&gt;=70,"A",IF(W9&gt;=60,"B+",IF(W9&gt;=50,"B",IF(W9&gt;=40,"C","F"))))))</f>
        <v>A</v>
      </c>
      <c r="Z9" s="14">
        <v>66</v>
      </c>
      <c r="AA9" s="14">
        <v>100</v>
      </c>
      <c r="AB9" s="14" t="str">
        <f t="shared" ref="AB9:AB17" si="7">IF(Z9&gt;=90,"O",IF(Z9&gt;=80,"A+",IF(Z9&gt;=70,"A",IF(Z9&gt;=60,"B+",IF(Z9&gt;=50,"B",IF(Z9&gt;=40,"C","F"))))))</f>
        <v>B+</v>
      </c>
      <c r="AC9" s="14">
        <v>61</v>
      </c>
      <c r="AD9" s="14">
        <v>100</v>
      </c>
      <c r="AE9" s="14" t="str">
        <f t="shared" ref="AE9:AE17" si="8">IF(AC9&gt;=90,"O",IF(AC9&gt;=80,"A+",IF(AC9&gt;=70,"A",IF(AC9&gt;=60,"B+",IF(AC9&gt;=50,"B",IF(AC9&gt;=40,"C","F"))))))</f>
        <v>B+</v>
      </c>
      <c r="AF9" s="14">
        <v>92</v>
      </c>
      <c r="AG9" s="14">
        <v>100</v>
      </c>
      <c r="AH9" s="14" t="str">
        <f t="shared" ref="AH9:AH17" si="9">IF(AF9&gt;=90,"O",IF(AF9&gt;=80,"A+",IF(AF9&gt;=70,"A",IF(AF9&gt;=60,"B+",IF(AF9&gt;=50,"B",IF(AF9&gt;=40,"C","F"))))))</f>
        <v>O</v>
      </c>
      <c r="AI9" s="14">
        <v>88</v>
      </c>
      <c r="AJ9" s="14">
        <v>100</v>
      </c>
      <c r="AK9" s="14" t="str">
        <f t="shared" ref="AK9:AK17" si="10">IF(AI9&gt;=90,"O",IF(AI9&gt;=80,"A+",IF(AI9&gt;=70,"A",IF(AI9&gt;=60,"B+",IF(AI9&gt;=50,"B",IF(AI9&gt;=40,"C","F"))))))</f>
        <v>A+</v>
      </c>
      <c r="AL9" s="14">
        <v>62</v>
      </c>
      <c r="AM9" s="14">
        <v>100</v>
      </c>
      <c r="AN9" s="14" t="str">
        <f t="shared" ref="AN9:AN17" si="11">IF(AL9&gt;=90,"O",IF(AL9&gt;=80,"A+",IF(AL9&gt;=70,"A",IF(AL9&gt;=60,"B+",IF(AL9&gt;=50,"B",IF(AL9&gt;=40,"C","F"))))))</f>
        <v>B+</v>
      </c>
      <c r="AO9" s="14">
        <v>94</v>
      </c>
      <c r="AP9" s="14">
        <v>100</v>
      </c>
      <c r="AQ9" s="14" t="str">
        <f t="shared" ref="AQ9:AQ17" si="12">IF(AO9&gt;=90,"O",IF(AO9&gt;=80,"A+",IF(AO9&gt;=70,"A",IF(AO9&gt;=60,"B+",IF(AO9&gt;=50,"B",IF(AO9&gt;=40,"C","F"))))))</f>
        <v>O</v>
      </c>
      <c r="AR9" s="14">
        <v>86</v>
      </c>
      <c r="AS9" s="14">
        <v>100</v>
      </c>
      <c r="AT9" s="14" t="str">
        <f t="shared" ref="AT9:AT17" si="13">IF(AR9&gt;=90,"O",IF(AR9&gt;=80,"A+",IF(AR9&gt;=70,"A",IF(AR9&gt;=60,"B+",IF(AR9&gt;=50,"B",IF(AR9&gt;=40,"C","F"))))))</f>
        <v>A+</v>
      </c>
      <c r="AU9" s="14">
        <v>72</v>
      </c>
      <c r="AV9" s="14">
        <v>100</v>
      </c>
      <c r="AW9" s="14" t="str">
        <f t="shared" ref="AW9:AW17" si="14">IF(AU9&gt;=90,"O",IF(AU9&gt;=80,"A+",IF(AU9&gt;=70,"A",IF(AU9&gt;=60,"B+",IF(AU9&gt;=50,"B",IF(AU9&gt;=40,"C","F"))))))</f>
        <v>A</v>
      </c>
      <c r="AX9" s="14">
        <v>97</v>
      </c>
      <c r="AY9" s="14">
        <v>100</v>
      </c>
      <c r="AZ9" s="14" t="str">
        <f t="shared" ref="AZ9:AZ17" si="15">IF(AX9&gt;=90,"O",IF(AX9&gt;=80,"A+",IF(AX9&gt;=70,"A",IF(AX9&gt;=60,"B+",IF(AX9&gt;=50,"B",IF(AX9&gt;=40,"C","F"))))))</f>
        <v>O</v>
      </c>
      <c r="BA9" s="14">
        <v>76</v>
      </c>
      <c r="BB9" s="14">
        <v>100</v>
      </c>
      <c r="BC9" s="14" t="str">
        <f t="shared" ref="BC9:BC17" si="16">IF(BA9&gt;=90,"O",IF(BA9&gt;=80,"A+",IF(BA9&gt;=70,"A",IF(BA9&gt;=60,"B+",IF(BA9&gt;=50,"B",IF(BA9&gt;=40,"C","F"))))))</f>
        <v>A</v>
      </c>
      <c r="BD9" s="14">
        <v>84</v>
      </c>
      <c r="BE9" s="14">
        <v>100</v>
      </c>
      <c r="BF9" s="16" t="str">
        <f t="shared" ref="BF9:BF17" si="17">IF(BD9&gt;=90,"O",IF(BD9&gt;=80,"A+",IF(BD9&gt;=70,"A",IF(BD9&gt;=60,"B+",IF(BD9&gt;=50,"B",IF(BD9&gt;=40,"C","F"))))))</f>
        <v>A+</v>
      </c>
    </row>
    <row r="10" spans="2:58" x14ac:dyDescent="0.25">
      <c r="B10" s="15" t="s">
        <v>11</v>
      </c>
      <c r="C10" s="2" t="s">
        <v>87</v>
      </c>
      <c r="D10" s="2" t="s">
        <v>107</v>
      </c>
      <c r="E10" s="14">
        <v>60</v>
      </c>
      <c r="F10" s="14">
        <v>100</v>
      </c>
      <c r="G10" s="14" t="str">
        <f t="shared" si="0"/>
        <v>B+</v>
      </c>
      <c r="H10" s="14">
        <v>65</v>
      </c>
      <c r="I10" s="14">
        <v>100</v>
      </c>
      <c r="J10" s="14" t="str">
        <f t="shared" si="1"/>
        <v>B+</v>
      </c>
      <c r="K10" s="14">
        <v>60</v>
      </c>
      <c r="L10" s="14">
        <v>100</v>
      </c>
      <c r="M10" s="14" t="str">
        <f t="shared" si="2"/>
        <v>B+</v>
      </c>
      <c r="N10" s="14">
        <v>73</v>
      </c>
      <c r="O10" s="14">
        <v>100</v>
      </c>
      <c r="P10" s="14" t="str">
        <f t="shared" si="3"/>
        <v>A</v>
      </c>
      <c r="Q10" s="14">
        <v>68</v>
      </c>
      <c r="R10" s="14">
        <v>100</v>
      </c>
      <c r="S10" s="14" t="str">
        <f t="shared" si="4"/>
        <v>B+</v>
      </c>
      <c r="T10" s="14">
        <v>67</v>
      </c>
      <c r="U10" s="14">
        <v>100</v>
      </c>
      <c r="V10" s="14" t="str">
        <f t="shared" si="5"/>
        <v>B+</v>
      </c>
      <c r="W10" s="14">
        <v>99</v>
      </c>
      <c r="X10" s="14">
        <v>100</v>
      </c>
      <c r="Y10" s="14" t="str">
        <f t="shared" si="6"/>
        <v>O</v>
      </c>
      <c r="Z10" s="14">
        <v>94</v>
      </c>
      <c r="AA10" s="14">
        <v>100</v>
      </c>
      <c r="AB10" s="14" t="str">
        <f t="shared" si="7"/>
        <v>O</v>
      </c>
      <c r="AC10" s="14">
        <v>83</v>
      </c>
      <c r="AD10" s="14">
        <v>100</v>
      </c>
      <c r="AE10" s="14" t="str">
        <f t="shared" si="8"/>
        <v>A+</v>
      </c>
      <c r="AF10" s="14">
        <v>61</v>
      </c>
      <c r="AG10" s="14">
        <v>100</v>
      </c>
      <c r="AH10" s="14" t="str">
        <f t="shared" si="9"/>
        <v>B+</v>
      </c>
      <c r="AI10" s="14">
        <v>62</v>
      </c>
      <c r="AJ10" s="14">
        <v>100</v>
      </c>
      <c r="AK10" s="14" t="str">
        <f t="shared" si="10"/>
        <v>B+</v>
      </c>
      <c r="AL10" s="14">
        <v>77</v>
      </c>
      <c r="AM10" s="14">
        <v>100</v>
      </c>
      <c r="AN10" s="14" t="str">
        <f t="shared" si="11"/>
        <v>A</v>
      </c>
      <c r="AO10" s="14">
        <v>98</v>
      </c>
      <c r="AP10" s="14">
        <v>100</v>
      </c>
      <c r="AQ10" s="14" t="str">
        <f t="shared" si="12"/>
        <v>O</v>
      </c>
      <c r="AR10" s="14">
        <v>68</v>
      </c>
      <c r="AS10" s="14">
        <v>100</v>
      </c>
      <c r="AT10" s="14" t="str">
        <f t="shared" si="13"/>
        <v>B+</v>
      </c>
      <c r="AU10" s="14">
        <v>88</v>
      </c>
      <c r="AV10" s="14">
        <v>100</v>
      </c>
      <c r="AW10" s="14" t="str">
        <f t="shared" si="14"/>
        <v>A+</v>
      </c>
      <c r="AX10" s="14">
        <v>95</v>
      </c>
      <c r="AY10" s="14">
        <v>100</v>
      </c>
      <c r="AZ10" s="14" t="str">
        <f t="shared" si="15"/>
        <v>O</v>
      </c>
      <c r="BA10" s="14">
        <v>73</v>
      </c>
      <c r="BB10" s="14">
        <v>100</v>
      </c>
      <c r="BC10" s="14" t="str">
        <f t="shared" si="16"/>
        <v>A</v>
      </c>
      <c r="BD10" s="14">
        <v>84</v>
      </c>
      <c r="BE10" s="14">
        <v>100</v>
      </c>
      <c r="BF10" s="16" t="str">
        <f t="shared" si="17"/>
        <v>A+</v>
      </c>
    </row>
    <row r="11" spans="2:58" x14ac:dyDescent="0.25">
      <c r="B11" s="15" t="s">
        <v>12</v>
      </c>
      <c r="C11" s="2" t="s">
        <v>88</v>
      </c>
      <c r="D11" s="2" t="s">
        <v>107</v>
      </c>
      <c r="E11" s="14">
        <v>83</v>
      </c>
      <c r="F11" s="14">
        <v>100</v>
      </c>
      <c r="G11" s="14" t="str">
        <f t="shared" si="0"/>
        <v>A+</v>
      </c>
      <c r="H11" s="14">
        <v>92</v>
      </c>
      <c r="I11" s="14">
        <v>100</v>
      </c>
      <c r="J11" s="14" t="str">
        <f t="shared" si="1"/>
        <v>O</v>
      </c>
      <c r="K11" s="14">
        <v>85</v>
      </c>
      <c r="L11" s="14">
        <v>100</v>
      </c>
      <c r="M11" s="14" t="str">
        <f t="shared" si="2"/>
        <v>A+</v>
      </c>
      <c r="N11" s="14">
        <v>97</v>
      </c>
      <c r="O11" s="14">
        <v>100</v>
      </c>
      <c r="P11" s="14" t="str">
        <f t="shared" si="3"/>
        <v>O</v>
      </c>
      <c r="Q11" s="14">
        <v>66</v>
      </c>
      <c r="R11" s="14">
        <v>100</v>
      </c>
      <c r="S11" s="14" t="str">
        <f t="shared" si="4"/>
        <v>B+</v>
      </c>
      <c r="T11" s="14">
        <v>88</v>
      </c>
      <c r="U11" s="14">
        <v>100</v>
      </c>
      <c r="V11" s="14" t="str">
        <f t="shared" si="5"/>
        <v>A+</v>
      </c>
      <c r="W11" s="14">
        <v>91</v>
      </c>
      <c r="X11" s="14">
        <v>100</v>
      </c>
      <c r="Y11" s="14" t="str">
        <f t="shared" si="6"/>
        <v>O</v>
      </c>
      <c r="Z11" s="14">
        <v>91</v>
      </c>
      <c r="AA11" s="14">
        <v>100</v>
      </c>
      <c r="AB11" s="14" t="str">
        <f t="shared" si="7"/>
        <v>O</v>
      </c>
      <c r="AC11" s="14">
        <v>72</v>
      </c>
      <c r="AD11" s="14">
        <v>100</v>
      </c>
      <c r="AE11" s="14" t="str">
        <f t="shared" si="8"/>
        <v>A</v>
      </c>
      <c r="AF11" s="14">
        <v>76</v>
      </c>
      <c r="AG11" s="14">
        <v>100</v>
      </c>
      <c r="AH11" s="14" t="str">
        <f t="shared" si="9"/>
        <v>A</v>
      </c>
      <c r="AI11" s="14">
        <v>85</v>
      </c>
      <c r="AJ11" s="14">
        <v>100</v>
      </c>
      <c r="AK11" s="14" t="str">
        <f t="shared" si="10"/>
        <v>A+</v>
      </c>
      <c r="AL11" s="14">
        <v>99</v>
      </c>
      <c r="AM11" s="14">
        <v>100</v>
      </c>
      <c r="AN11" s="14" t="str">
        <f t="shared" si="11"/>
        <v>O</v>
      </c>
      <c r="AO11" s="14">
        <v>62</v>
      </c>
      <c r="AP11" s="14">
        <v>100</v>
      </c>
      <c r="AQ11" s="14" t="str">
        <f t="shared" si="12"/>
        <v>B+</v>
      </c>
      <c r="AR11" s="14">
        <v>93</v>
      </c>
      <c r="AS11" s="14">
        <v>100</v>
      </c>
      <c r="AT11" s="14" t="str">
        <f t="shared" si="13"/>
        <v>O</v>
      </c>
      <c r="AU11" s="14">
        <v>89</v>
      </c>
      <c r="AV11" s="14">
        <v>100</v>
      </c>
      <c r="AW11" s="14" t="str">
        <f t="shared" si="14"/>
        <v>A+</v>
      </c>
      <c r="AX11" s="14">
        <v>75</v>
      </c>
      <c r="AY11" s="14">
        <v>100</v>
      </c>
      <c r="AZ11" s="14" t="str">
        <f t="shared" si="15"/>
        <v>A</v>
      </c>
      <c r="BA11" s="14">
        <v>92</v>
      </c>
      <c r="BB11" s="14">
        <v>100</v>
      </c>
      <c r="BC11" s="14" t="str">
        <f t="shared" si="16"/>
        <v>O</v>
      </c>
      <c r="BD11" s="14">
        <v>98</v>
      </c>
      <c r="BE11" s="14">
        <v>100</v>
      </c>
      <c r="BF11" s="16" t="str">
        <f t="shared" si="17"/>
        <v>O</v>
      </c>
    </row>
    <row r="12" spans="2:58" x14ac:dyDescent="0.25">
      <c r="B12" s="15" t="s">
        <v>13</v>
      </c>
      <c r="C12" s="2" t="s">
        <v>89</v>
      </c>
      <c r="D12" s="2" t="s">
        <v>107</v>
      </c>
      <c r="E12" s="14">
        <v>89</v>
      </c>
      <c r="F12" s="14">
        <v>100</v>
      </c>
      <c r="G12" s="14" t="str">
        <f t="shared" si="0"/>
        <v>A+</v>
      </c>
      <c r="H12" s="14">
        <v>93</v>
      </c>
      <c r="I12" s="14">
        <v>100</v>
      </c>
      <c r="J12" s="14" t="str">
        <f t="shared" si="1"/>
        <v>O</v>
      </c>
      <c r="K12" s="14">
        <v>93</v>
      </c>
      <c r="L12" s="14">
        <v>100</v>
      </c>
      <c r="M12" s="14" t="str">
        <f t="shared" si="2"/>
        <v>O</v>
      </c>
      <c r="N12" s="14">
        <v>68</v>
      </c>
      <c r="O12" s="14">
        <v>100</v>
      </c>
      <c r="P12" s="14" t="str">
        <f t="shared" si="3"/>
        <v>B+</v>
      </c>
      <c r="Q12" s="14">
        <v>60</v>
      </c>
      <c r="R12" s="14">
        <v>100</v>
      </c>
      <c r="S12" s="14" t="str">
        <f t="shared" si="4"/>
        <v>B+</v>
      </c>
      <c r="T12" s="14">
        <v>84</v>
      </c>
      <c r="U12" s="14">
        <v>100</v>
      </c>
      <c r="V12" s="14" t="str">
        <f t="shared" si="5"/>
        <v>A+</v>
      </c>
      <c r="W12" s="14">
        <v>81</v>
      </c>
      <c r="X12" s="14">
        <v>100</v>
      </c>
      <c r="Y12" s="14" t="str">
        <f t="shared" si="6"/>
        <v>A+</v>
      </c>
      <c r="Z12" s="14">
        <v>75</v>
      </c>
      <c r="AA12" s="14">
        <v>100</v>
      </c>
      <c r="AB12" s="14" t="str">
        <f t="shared" si="7"/>
        <v>A</v>
      </c>
      <c r="AC12" s="14">
        <v>76</v>
      </c>
      <c r="AD12" s="14">
        <v>100</v>
      </c>
      <c r="AE12" s="14" t="str">
        <f t="shared" si="8"/>
        <v>A</v>
      </c>
      <c r="AF12" s="14">
        <v>99</v>
      </c>
      <c r="AG12" s="14">
        <v>100</v>
      </c>
      <c r="AH12" s="14" t="str">
        <f t="shared" si="9"/>
        <v>O</v>
      </c>
      <c r="AI12" s="14">
        <v>60</v>
      </c>
      <c r="AJ12" s="14">
        <v>100</v>
      </c>
      <c r="AK12" s="14" t="str">
        <f t="shared" si="10"/>
        <v>B+</v>
      </c>
      <c r="AL12" s="14">
        <v>70</v>
      </c>
      <c r="AM12" s="14">
        <v>100</v>
      </c>
      <c r="AN12" s="14" t="str">
        <f t="shared" si="11"/>
        <v>A</v>
      </c>
      <c r="AO12" s="14">
        <v>96</v>
      </c>
      <c r="AP12" s="14">
        <v>100</v>
      </c>
      <c r="AQ12" s="14" t="str">
        <f t="shared" si="12"/>
        <v>O</v>
      </c>
      <c r="AR12" s="14">
        <v>97</v>
      </c>
      <c r="AS12" s="14">
        <v>100</v>
      </c>
      <c r="AT12" s="14" t="str">
        <f t="shared" si="13"/>
        <v>O</v>
      </c>
      <c r="AU12" s="14">
        <v>66</v>
      </c>
      <c r="AV12" s="14">
        <v>100</v>
      </c>
      <c r="AW12" s="14" t="str">
        <f t="shared" si="14"/>
        <v>B+</v>
      </c>
      <c r="AX12" s="14">
        <v>71</v>
      </c>
      <c r="AY12" s="14">
        <v>100</v>
      </c>
      <c r="AZ12" s="14" t="str">
        <f t="shared" si="15"/>
        <v>A</v>
      </c>
      <c r="BA12" s="14">
        <v>82</v>
      </c>
      <c r="BB12" s="14">
        <v>100</v>
      </c>
      <c r="BC12" s="14" t="str">
        <f t="shared" si="16"/>
        <v>A+</v>
      </c>
      <c r="BD12" s="14">
        <v>100</v>
      </c>
      <c r="BE12" s="14">
        <v>100</v>
      </c>
      <c r="BF12" s="16" t="str">
        <f t="shared" si="17"/>
        <v>O</v>
      </c>
    </row>
    <row r="13" spans="2:58" x14ac:dyDescent="0.25">
      <c r="B13" s="15" t="s">
        <v>14</v>
      </c>
      <c r="C13" s="2" t="s">
        <v>90</v>
      </c>
      <c r="D13" s="2" t="s">
        <v>107</v>
      </c>
      <c r="E13" s="14">
        <v>64</v>
      </c>
      <c r="F13" s="14">
        <v>100</v>
      </c>
      <c r="G13" s="14" t="str">
        <f t="shared" si="0"/>
        <v>B+</v>
      </c>
      <c r="H13" s="14">
        <v>73</v>
      </c>
      <c r="I13" s="14">
        <v>100</v>
      </c>
      <c r="J13" s="14" t="str">
        <f t="shared" si="1"/>
        <v>A</v>
      </c>
      <c r="K13" s="14">
        <v>70</v>
      </c>
      <c r="L13" s="14">
        <v>100</v>
      </c>
      <c r="M13" s="14" t="str">
        <f t="shared" si="2"/>
        <v>A</v>
      </c>
      <c r="N13" s="14">
        <v>79</v>
      </c>
      <c r="O13" s="14">
        <v>100</v>
      </c>
      <c r="P13" s="14" t="str">
        <f t="shared" si="3"/>
        <v>A</v>
      </c>
      <c r="Q13" s="14">
        <v>78</v>
      </c>
      <c r="R13" s="14">
        <v>100</v>
      </c>
      <c r="S13" s="14" t="str">
        <f t="shared" si="4"/>
        <v>A</v>
      </c>
      <c r="T13" s="14">
        <v>67</v>
      </c>
      <c r="U13" s="14">
        <v>100</v>
      </c>
      <c r="V13" s="14" t="str">
        <f t="shared" si="5"/>
        <v>B+</v>
      </c>
      <c r="W13" s="14">
        <v>61</v>
      </c>
      <c r="X13" s="14">
        <v>100</v>
      </c>
      <c r="Y13" s="14" t="str">
        <f t="shared" si="6"/>
        <v>B+</v>
      </c>
      <c r="Z13" s="14">
        <v>70</v>
      </c>
      <c r="AA13" s="14">
        <v>100</v>
      </c>
      <c r="AB13" s="14" t="str">
        <f t="shared" si="7"/>
        <v>A</v>
      </c>
      <c r="AC13" s="14">
        <v>75</v>
      </c>
      <c r="AD13" s="14">
        <v>100</v>
      </c>
      <c r="AE13" s="14" t="str">
        <f t="shared" si="8"/>
        <v>A</v>
      </c>
      <c r="AF13" s="14">
        <v>95</v>
      </c>
      <c r="AG13" s="14">
        <v>100</v>
      </c>
      <c r="AH13" s="14" t="str">
        <f t="shared" si="9"/>
        <v>O</v>
      </c>
      <c r="AI13" s="14">
        <v>99</v>
      </c>
      <c r="AJ13" s="14">
        <v>100</v>
      </c>
      <c r="AK13" s="14" t="str">
        <f t="shared" si="10"/>
        <v>O</v>
      </c>
      <c r="AL13" s="14">
        <v>75</v>
      </c>
      <c r="AM13" s="14">
        <v>100</v>
      </c>
      <c r="AN13" s="14" t="str">
        <f t="shared" si="11"/>
        <v>A</v>
      </c>
      <c r="AO13" s="14">
        <v>100</v>
      </c>
      <c r="AP13" s="14">
        <v>100</v>
      </c>
      <c r="AQ13" s="14" t="str">
        <f t="shared" si="12"/>
        <v>O</v>
      </c>
      <c r="AR13" s="14">
        <v>76</v>
      </c>
      <c r="AS13" s="14">
        <v>100</v>
      </c>
      <c r="AT13" s="14" t="str">
        <f t="shared" si="13"/>
        <v>A</v>
      </c>
      <c r="AU13" s="14">
        <v>63</v>
      </c>
      <c r="AV13" s="14">
        <v>100</v>
      </c>
      <c r="AW13" s="14" t="str">
        <f t="shared" si="14"/>
        <v>B+</v>
      </c>
      <c r="AX13" s="14">
        <v>95</v>
      </c>
      <c r="AY13" s="14">
        <v>100</v>
      </c>
      <c r="AZ13" s="14" t="str">
        <f t="shared" si="15"/>
        <v>O</v>
      </c>
      <c r="BA13" s="14">
        <v>79</v>
      </c>
      <c r="BB13" s="14">
        <v>100</v>
      </c>
      <c r="BC13" s="14" t="str">
        <f t="shared" si="16"/>
        <v>A</v>
      </c>
      <c r="BD13" s="14">
        <v>82</v>
      </c>
      <c r="BE13" s="14">
        <v>100</v>
      </c>
      <c r="BF13" s="16" t="str">
        <f t="shared" si="17"/>
        <v>A+</v>
      </c>
    </row>
    <row r="14" spans="2:58" x14ac:dyDescent="0.25">
      <c r="B14" s="15" t="s">
        <v>15</v>
      </c>
      <c r="C14" s="2" t="s">
        <v>91</v>
      </c>
      <c r="D14" s="2" t="s">
        <v>107</v>
      </c>
      <c r="E14" s="14">
        <v>93</v>
      </c>
      <c r="F14" s="14">
        <v>100</v>
      </c>
      <c r="G14" s="14" t="str">
        <f t="shared" si="0"/>
        <v>O</v>
      </c>
      <c r="H14" s="14">
        <v>94</v>
      </c>
      <c r="I14" s="14">
        <v>100</v>
      </c>
      <c r="J14" s="14" t="str">
        <f t="shared" si="1"/>
        <v>O</v>
      </c>
      <c r="K14" s="14">
        <v>69</v>
      </c>
      <c r="L14" s="14">
        <v>100</v>
      </c>
      <c r="M14" s="14" t="str">
        <f t="shared" si="2"/>
        <v>B+</v>
      </c>
      <c r="N14" s="14">
        <v>85</v>
      </c>
      <c r="O14" s="14">
        <v>100</v>
      </c>
      <c r="P14" s="14" t="str">
        <f t="shared" si="3"/>
        <v>A+</v>
      </c>
      <c r="Q14" s="14">
        <v>65</v>
      </c>
      <c r="R14" s="14">
        <v>100</v>
      </c>
      <c r="S14" s="14" t="str">
        <f t="shared" si="4"/>
        <v>B+</v>
      </c>
      <c r="T14" s="14">
        <v>77</v>
      </c>
      <c r="U14" s="14">
        <v>100</v>
      </c>
      <c r="V14" s="14" t="str">
        <f t="shared" si="5"/>
        <v>A</v>
      </c>
      <c r="W14" s="14">
        <v>94</v>
      </c>
      <c r="X14" s="14">
        <v>100</v>
      </c>
      <c r="Y14" s="14" t="str">
        <f t="shared" si="6"/>
        <v>O</v>
      </c>
      <c r="Z14" s="14">
        <v>83</v>
      </c>
      <c r="AA14" s="14">
        <v>100</v>
      </c>
      <c r="AB14" s="14" t="str">
        <f t="shared" si="7"/>
        <v>A+</v>
      </c>
      <c r="AC14" s="14">
        <v>94</v>
      </c>
      <c r="AD14" s="14">
        <v>100</v>
      </c>
      <c r="AE14" s="14" t="str">
        <f t="shared" si="8"/>
        <v>O</v>
      </c>
      <c r="AF14" s="14">
        <v>61</v>
      </c>
      <c r="AG14" s="14">
        <v>100</v>
      </c>
      <c r="AH14" s="14" t="str">
        <f t="shared" si="9"/>
        <v>B+</v>
      </c>
      <c r="AI14" s="14">
        <v>63</v>
      </c>
      <c r="AJ14" s="14">
        <v>100</v>
      </c>
      <c r="AK14" s="14" t="str">
        <f t="shared" si="10"/>
        <v>B+</v>
      </c>
      <c r="AL14" s="14">
        <v>87</v>
      </c>
      <c r="AM14" s="14">
        <v>100</v>
      </c>
      <c r="AN14" s="14" t="str">
        <f t="shared" si="11"/>
        <v>A+</v>
      </c>
      <c r="AO14" s="14">
        <v>78</v>
      </c>
      <c r="AP14" s="14">
        <v>100</v>
      </c>
      <c r="AQ14" s="14" t="str">
        <f t="shared" si="12"/>
        <v>A</v>
      </c>
      <c r="AR14" s="14">
        <v>89</v>
      </c>
      <c r="AS14" s="14">
        <v>100</v>
      </c>
      <c r="AT14" s="14" t="str">
        <f t="shared" si="13"/>
        <v>A+</v>
      </c>
      <c r="AU14" s="14">
        <v>60</v>
      </c>
      <c r="AV14" s="14">
        <v>100</v>
      </c>
      <c r="AW14" s="14" t="str">
        <f t="shared" si="14"/>
        <v>B+</v>
      </c>
      <c r="AX14" s="14">
        <v>82</v>
      </c>
      <c r="AY14" s="14">
        <v>100</v>
      </c>
      <c r="AZ14" s="14" t="str">
        <f t="shared" si="15"/>
        <v>A+</v>
      </c>
      <c r="BA14" s="14">
        <v>90</v>
      </c>
      <c r="BB14" s="14">
        <v>100</v>
      </c>
      <c r="BC14" s="14" t="str">
        <f t="shared" si="16"/>
        <v>O</v>
      </c>
      <c r="BD14" s="14">
        <v>74</v>
      </c>
      <c r="BE14" s="14">
        <v>100</v>
      </c>
      <c r="BF14" s="16" t="str">
        <f t="shared" si="17"/>
        <v>A</v>
      </c>
    </row>
    <row r="15" spans="2:58" x14ac:dyDescent="0.25">
      <c r="B15" s="15" t="s">
        <v>16</v>
      </c>
      <c r="C15" s="1" t="s">
        <v>92</v>
      </c>
      <c r="D15" s="2" t="s">
        <v>107</v>
      </c>
      <c r="E15" s="14">
        <v>92</v>
      </c>
      <c r="F15" s="14">
        <v>100</v>
      </c>
      <c r="G15" s="14" t="str">
        <f t="shared" si="0"/>
        <v>O</v>
      </c>
      <c r="H15" s="14">
        <v>95</v>
      </c>
      <c r="I15" s="14">
        <v>100</v>
      </c>
      <c r="J15" s="14" t="str">
        <f t="shared" si="1"/>
        <v>O</v>
      </c>
      <c r="K15" s="14">
        <v>79</v>
      </c>
      <c r="L15" s="14">
        <v>100</v>
      </c>
      <c r="M15" s="14" t="str">
        <f t="shared" si="2"/>
        <v>A</v>
      </c>
      <c r="N15" s="14">
        <v>60</v>
      </c>
      <c r="O15" s="14">
        <v>100</v>
      </c>
      <c r="P15" s="14" t="str">
        <f t="shared" si="3"/>
        <v>B+</v>
      </c>
      <c r="Q15" s="14">
        <v>87</v>
      </c>
      <c r="R15" s="14">
        <v>100</v>
      </c>
      <c r="S15" s="14" t="str">
        <f t="shared" si="4"/>
        <v>A+</v>
      </c>
      <c r="T15" s="14">
        <v>75</v>
      </c>
      <c r="U15" s="14">
        <v>100</v>
      </c>
      <c r="V15" s="14" t="str">
        <f t="shared" si="5"/>
        <v>A</v>
      </c>
      <c r="W15" s="14">
        <v>89</v>
      </c>
      <c r="X15" s="14">
        <v>100</v>
      </c>
      <c r="Y15" s="14" t="str">
        <f t="shared" si="6"/>
        <v>A+</v>
      </c>
      <c r="Z15" s="14">
        <v>98</v>
      </c>
      <c r="AA15" s="14">
        <v>100</v>
      </c>
      <c r="AB15" s="14" t="str">
        <f t="shared" si="7"/>
        <v>O</v>
      </c>
      <c r="AC15" s="14">
        <v>99</v>
      </c>
      <c r="AD15" s="14">
        <v>100</v>
      </c>
      <c r="AE15" s="14" t="str">
        <f t="shared" si="8"/>
        <v>O</v>
      </c>
      <c r="AF15" s="14">
        <v>66</v>
      </c>
      <c r="AG15" s="14">
        <v>100</v>
      </c>
      <c r="AH15" s="14" t="str">
        <f t="shared" si="9"/>
        <v>B+</v>
      </c>
      <c r="AI15" s="14">
        <v>84</v>
      </c>
      <c r="AJ15" s="14">
        <v>100</v>
      </c>
      <c r="AK15" s="14" t="str">
        <f t="shared" si="10"/>
        <v>A+</v>
      </c>
      <c r="AL15" s="14">
        <v>91</v>
      </c>
      <c r="AM15" s="14">
        <v>100</v>
      </c>
      <c r="AN15" s="14" t="str">
        <f t="shared" si="11"/>
        <v>O</v>
      </c>
      <c r="AO15" s="14">
        <v>98</v>
      </c>
      <c r="AP15" s="14">
        <v>100</v>
      </c>
      <c r="AQ15" s="14" t="str">
        <f t="shared" si="12"/>
        <v>O</v>
      </c>
      <c r="AR15" s="14">
        <v>96</v>
      </c>
      <c r="AS15" s="14">
        <v>100</v>
      </c>
      <c r="AT15" s="14" t="str">
        <f t="shared" si="13"/>
        <v>O</v>
      </c>
      <c r="AU15" s="14">
        <v>77</v>
      </c>
      <c r="AV15" s="14">
        <v>100</v>
      </c>
      <c r="AW15" s="14" t="str">
        <f t="shared" si="14"/>
        <v>A</v>
      </c>
      <c r="AX15" s="14">
        <v>76</v>
      </c>
      <c r="AY15" s="14">
        <v>100</v>
      </c>
      <c r="AZ15" s="14" t="str">
        <f t="shared" si="15"/>
        <v>A</v>
      </c>
      <c r="BA15" s="14">
        <v>66</v>
      </c>
      <c r="BB15" s="14">
        <v>100</v>
      </c>
      <c r="BC15" s="14" t="str">
        <f t="shared" si="16"/>
        <v>B+</v>
      </c>
      <c r="BD15" s="14">
        <v>82</v>
      </c>
      <c r="BE15" s="14">
        <v>100</v>
      </c>
      <c r="BF15" s="16" t="str">
        <f t="shared" si="17"/>
        <v>A+</v>
      </c>
    </row>
    <row r="16" spans="2:58" x14ac:dyDescent="0.25">
      <c r="B16" s="15" t="s">
        <v>17</v>
      </c>
      <c r="C16" s="2" t="s">
        <v>93</v>
      </c>
      <c r="D16" s="2" t="s">
        <v>107</v>
      </c>
      <c r="E16" s="14">
        <v>61</v>
      </c>
      <c r="F16" s="14">
        <v>100</v>
      </c>
      <c r="G16" s="14" t="str">
        <f t="shared" si="0"/>
        <v>B+</v>
      </c>
      <c r="H16" s="14">
        <v>100</v>
      </c>
      <c r="I16" s="14">
        <v>100</v>
      </c>
      <c r="J16" s="14" t="str">
        <f t="shared" si="1"/>
        <v>O</v>
      </c>
      <c r="K16" s="14">
        <v>88</v>
      </c>
      <c r="L16" s="14">
        <v>100</v>
      </c>
      <c r="M16" s="14" t="str">
        <f t="shared" si="2"/>
        <v>A+</v>
      </c>
      <c r="N16" s="14">
        <v>93</v>
      </c>
      <c r="O16" s="14">
        <v>100</v>
      </c>
      <c r="P16" s="14" t="str">
        <f t="shared" si="3"/>
        <v>O</v>
      </c>
      <c r="Q16" s="14">
        <v>95</v>
      </c>
      <c r="R16" s="14">
        <v>100</v>
      </c>
      <c r="S16" s="14" t="str">
        <f t="shared" si="4"/>
        <v>O</v>
      </c>
      <c r="T16" s="14">
        <v>80</v>
      </c>
      <c r="U16" s="14">
        <v>100</v>
      </c>
      <c r="V16" s="14" t="str">
        <f t="shared" si="5"/>
        <v>A+</v>
      </c>
      <c r="W16" s="14">
        <v>80</v>
      </c>
      <c r="X16" s="14">
        <v>100</v>
      </c>
      <c r="Y16" s="14" t="str">
        <f t="shared" si="6"/>
        <v>A+</v>
      </c>
      <c r="Z16" s="14">
        <v>89</v>
      </c>
      <c r="AA16" s="14">
        <v>100</v>
      </c>
      <c r="AB16" s="14" t="str">
        <f t="shared" si="7"/>
        <v>A+</v>
      </c>
      <c r="AC16" s="14">
        <v>75</v>
      </c>
      <c r="AD16" s="14">
        <v>100</v>
      </c>
      <c r="AE16" s="14" t="str">
        <f t="shared" si="8"/>
        <v>A</v>
      </c>
      <c r="AF16" s="14">
        <v>65</v>
      </c>
      <c r="AG16" s="14">
        <v>100</v>
      </c>
      <c r="AH16" s="14" t="str">
        <f t="shared" si="9"/>
        <v>B+</v>
      </c>
      <c r="AI16" s="14">
        <v>82</v>
      </c>
      <c r="AJ16" s="14">
        <v>100</v>
      </c>
      <c r="AK16" s="14" t="str">
        <f t="shared" si="10"/>
        <v>A+</v>
      </c>
      <c r="AL16" s="14">
        <v>61</v>
      </c>
      <c r="AM16" s="14">
        <v>100</v>
      </c>
      <c r="AN16" s="14" t="str">
        <f t="shared" si="11"/>
        <v>B+</v>
      </c>
      <c r="AO16" s="14">
        <v>68</v>
      </c>
      <c r="AP16" s="14">
        <v>100</v>
      </c>
      <c r="AQ16" s="14" t="str">
        <f t="shared" si="12"/>
        <v>B+</v>
      </c>
      <c r="AR16" s="14">
        <v>80</v>
      </c>
      <c r="AS16" s="14">
        <v>100</v>
      </c>
      <c r="AT16" s="14" t="str">
        <f t="shared" si="13"/>
        <v>A+</v>
      </c>
      <c r="AU16" s="14">
        <v>89</v>
      </c>
      <c r="AV16" s="14">
        <v>100</v>
      </c>
      <c r="AW16" s="14" t="str">
        <f t="shared" si="14"/>
        <v>A+</v>
      </c>
      <c r="AX16" s="14">
        <v>78</v>
      </c>
      <c r="AY16" s="14">
        <v>100</v>
      </c>
      <c r="AZ16" s="14" t="str">
        <f t="shared" si="15"/>
        <v>A</v>
      </c>
      <c r="BA16" s="14">
        <v>78</v>
      </c>
      <c r="BB16" s="14">
        <v>100</v>
      </c>
      <c r="BC16" s="14" t="str">
        <f t="shared" si="16"/>
        <v>A</v>
      </c>
      <c r="BD16" s="14">
        <v>93</v>
      </c>
      <c r="BE16" s="14">
        <v>100</v>
      </c>
      <c r="BF16" s="16" t="str">
        <f t="shared" si="17"/>
        <v>O</v>
      </c>
    </row>
    <row r="17" spans="2:58" ht="15.75" thickBot="1" x14ac:dyDescent="0.3">
      <c r="B17" s="18" t="s">
        <v>18</v>
      </c>
      <c r="C17" s="2" t="s">
        <v>94</v>
      </c>
      <c r="D17" s="2" t="s">
        <v>107</v>
      </c>
      <c r="E17" s="19">
        <v>91</v>
      </c>
      <c r="F17" s="19">
        <v>100</v>
      </c>
      <c r="G17" s="19" t="str">
        <f t="shared" si="0"/>
        <v>O</v>
      </c>
      <c r="H17" s="19">
        <v>62</v>
      </c>
      <c r="I17" s="19">
        <v>100</v>
      </c>
      <c r="J17" s="19" t="str">
        <f t="shared" si="1"/>
        <v>B+</v>
      </c>
      <c r="K17" s="19">
        <v>81</v>
      </c>
      <c r="L17" s="19">
        <v>100</v>
      </c>
      <c r="M17" s="19" t="str">
        <f t="shared" si="2"/>
        <v>A+</v>
      </c>
      <c r="N17" s="19">
        <v>86</v>
      </c>
      <c r="O17" s="19">
        <v>100</v>
      </c>
      <c r="P17" s="19" t="str">
        <f t="shared" si="3"/>
        <v>A+</v>
      </c>
      <c r="Q17" s="19">
        <v>64</v>
      </c>
      <c r="R17" s="19">
        <v>100</v>
      </c>
      <c r="S17" s="19" t="str">
        <f t="shared" si="4"/>
        <v>B+</v>
      </c>
      <c r="T17" s="19">
        <v>97</v>
      </c>
      <c r="U17" s="19">
        <v>100</v>
      </c>
      <c r="V17" s="19" t="str">
        <f t="shared" si="5"/>
        <v>O</v>
      </c>
      <c r="W17" s="19">
        <v>99</v>
      </c>
      <c r="X17" s="19">
        <v>100</v>
      </c>
      <c r="Y17" s="19" t="str">
        <f t="shared" si="6"/>
        <v>O</v>
      </c>
      <c r="Z17" s="19">
        <v>92</v>
      </c>
      <c r="AA17" s="19">
        <v>100</v>
      </c>
      <c r="AB17" s="19" t="str">
        <f t="shared" si="7"/>
        <v>O</v>
      </c>
      <c r="AC17" s="19">
        <v>70</v>
      </c>
      <c r="AD17" s="19">
        <v>100</v>
      </c>
      <c r="AE17" s="19" t="str">
        <f t="shared" si="8"/>
        <v>A</v>
      </c>
      <c r="AF17" s="19">
        <v>80</v>
      </c>
      <c r="AG17" s="19">
        <v>100</v>
      </c>
      <c r="AH17" s="19" t="str">
        <f t="shared" si="9"/>
        <v>A+</v>
      </c>
      <c r="AI17" s="19">
        <v>96</v>
      </c>
      <c r="AJ17" s="19">
        <v>100</v>
      </c>
      <c r="AK17" s="19" t="str">
        <f t="shared" si="10"/>
        <v>O</v>
      </c>
      <c r="AL17" s="19">
        <v>93</v>
      </c>
      <c r="AM17" s="19">
        <v>100</v>
      </c>
      <c r="AN17" s="19" t="str">
        <f t="shared" si="11"/>
        <v>O</v>
      </c>
      <c r="AO17" s="19">
        <v>73</v>
      </c>
      <c r="AP17" s="19">
        <v>100</v>
      </c>
      <c r="AQ17" s="19" t="str">
        <f t="shared" si="12"/>
        <v>A</v>
      </c>
      <c r="AR17" s="19">
        <v>86</v>
      </c>
      <c r="AS17" s="19">
        <v>100</v>
      </c>
      <c r="AT17" s="19" t="str">
        <f t="shared" si="13"/>
        <v>A+</v>
      </c>
      <c r="AU17" s="19">
        <v>100</v>
      </c>
      <c r="AV17" s="19">
        <v>100</v>
      </c>
      <c r="AW17" s="19" t="str">
        <f t="shared" si="14"/>
        <v>O</v>
      </c>
      <c r="AX17" s="19">
        <v>67</v>
      </c>
      <c r="AY17" s="19">
        <v>100</v>
      </c>
      <c r="AZ17" s="19" t="str">
        <f t="shared" si="15"/>
        <v>B+</v>
      </c>
      <c r="BA17" s="19">
        <v>98</v>
      </c>
      <c r="BB17" s="19">
        <v>100</v>
      </c>
      <c r="BC17" s="19" t="str">
        <f t="shared" si="16"/>
        <v>O</v>
      </c>
      <c r="BD17" s="19">
        <v>95</v>
      </c>
      <c r="BE17" s="19">
        <v>100</v>
      </c>
      <c r="BF17" s="20" t="str">
        <f t="shared" si="17"/>
        <v>O</v>
      </c>
    </row>
  </sheetData>
  <mergeCells count="27">
    <mergeCell ref="B2:H2"/>
    <mergeCell ref="E6:G6"/>
    <mergeCell ref="H6:J6"/>
    <mergeCell ref="K6:M6"/>
    <mergeCell ref="E5:M5"/>
    <mergeCell ref="Q6:S6"/>
    <mergeCell ref="T6:V6"/>
    <mergeCell ref="W5:AE5"/>
    <mergeCell ref="W6:Y6"/>
    <mergeCell ref="Z6:AB6"/>
    <mergeCell ref="AC6:AE6"/>
    <mergeCell ref="AX5:BF5"/>
    <mergeCell ref="AX6:AZ6"/>
    <mergeCell ref="BA6:BC6"/>
    <mergeCell ref="BD6:BF6"/>
    <mergeCell ref="B4:D6"/>
    <mergeCell ref="E4:BF4"/>
    <mergeCell ref="AF5:AN5"/>
    <mergeCell ref="AF6:AH6"/>
    <mergeCell ref="AI6:AK6"/>
    <mergeCell ref="AL6:AN6"/>
    <mergeCell ref="AO5:AW5"/>
    <mergeCell ref="AO6:AQ6"/>
    <mergeCell ref="AR6:AT6"/>
    <mergeCell ref="AU6:AW6"/>
    <mergeCell ref="N5:V5"/>
    <mergeCell ref="N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8B07-B1CF-407B-8A01-21A652ACC6B6}">
  <dimension ref="B2:L88"/>
  <sheetViews>
    <sheetView showGridLines="0" tabSelected="1" topLeftCell="A31" zoomScale="95" zoomScaleNormal="95" workbookViewId="0">
      <selection activeCell="J37" sqref="J37"/>
    </sheetView>
  </sheetViews>
  <sheetFormatPr defaultColWidth="10.7109375" defaultRowHeight="20.100000000000001" customHeight="1" x14ac:dyDescent="0.25"/>
  <cols>
    <col min="1" max="1" width="10.7109375" style="1"/>
    <col min="2" max="2" width="10.85546875" style="1" bestFit="1" customWidth="1"/>
    <col min="3" max="3" width="14.28515625" style="1" bestFit="1" customWidth="1"/>
    <col min="4" max="4" width="15.7109375" style="1" bestFit="1" customWidth="1"/>
    <col min="5" max="5" width="5.7109375" style="1" bestFit="1" customWidth="1"/>
    <col min="6" max="6" width="7" style="1" bestFit="1" customWidth="1"/>
    <col min="7" max="7" width="12.140625" style="1" bestFit="1" customWidth="1"/>
    <col min="8" max="8" width="18.7109375" style="1" bestFit="1" customWidth="1"/>
    <col min="9" max="9" width="16.85546875" style="1" bestFit="1" customWidth="1"/>
    <col min="10" max="10" width="19.85546875" style="1" customWidth="1"/>
    <col min="11" max="11" width="11.85546875" style="1" bestFit="1" customWidth="1"/>
    <col min="12" max="16384" width="10.7109375" style="1"/>
  </cols>
  <sheetData>
    <row r="2" spans="2:12" ht="20.100000000000001" customHeight="1" thickBot="1" x14ac:dyDescent="0.3">
      <c r="B2" s="71" t="s">
        <v>73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2" ht="20.100000000000001" customHeight="1" thickTop="1" thickBot="1" x14ac:dyDescent="0.3">
      <c r="B3" s="21"/>
      <c r="C3" s="17"/>
      <c r="D3" s="17"/>
      <c r="E3" s="17"/>
      <c r="F3" s="17"/>
      <c r="G3" s="17"/>
      <c r="H3" s="17"/>
      <c r="I3" s="17"/>
      <c r="J3" s="17"/>
      <c r="K3" s="17"/>
      <c r="L3" s="22"/>
    </row>
    <row r="4" spans="2:12" ht="20.100000000000001" customHeight="1" thickBot="1" x14ac:dyDescent="0.3">
      <c r="B4" s="114" t="s">
        <v>60</v>
      </c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2:12" ht="20.100000000000001" customHeight="1" thickBot="1" x14ac:dyDescent="0.3">
      <c r="B5" s="117" t="s">
        <v>74</v>
      </c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2:12" ht="20.100000000000001" customHeight="1" thickBot="1" x14ac:dyDescent="0.3">
      <c r="B6" s="117" t="s">
        <v>49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2:12" ht="20.100000000000001" customHeight="1" thickBot="1" x14ac:dyDescent="0.3">
      <c r="B7" s="43" t="s">
        <v>76</v>
      </c>
      <c r="C7" s="40" t="s">
        <v>9</v>
      </c>
      <c r="D7" s="44" t="s">
        <v>63</v>
      </c>
      <c r="E7" s="83" t="str">
        <f>VLOOKUP(C7,'Basic Information'!B5:D14,2)</f>
        <v xml:space="preserve">Zohaib Ali </v>
      </c>
      <c r="F7" s="84"/>
      <c r="G7" s="84"/>
      <c r="H7" s="85"/>
      <c r="I7" s="45" t="s">
        <v>61</v>
      </c>
      <c r="J7" s="41" t="str">
        <f>VLOOKUP(C7,'Basic Information'!B5:D14,3)</f>
        <v>BIT-22F-019</v>
      </c>
      <c r="K7" s="45" t="s">
        <v>62</v>
      </c>
      <c r="L7" s="42"/>
    </row>
    <row r="8" spans="2:12" ht="20.100000000000001" customHeight="1" x14ac:dyDescent="0.25">
      <c r="B8" s="21"/>
      <c r="C8" s="37"/>
      <c r="D8" s="37"/>
      <c r="I8" s="38"/>
      <c r="J8" s="38"/>
      <c r="K8" s="38"/>
      <c r="L8" s="22"/>
    </row>
    <row r="9" spans="2:12" ht="20.100000000000001" customHeight="1" thickBot="1" x14ac:dyDescent="0.3">
      <c r="B9" s="21"/>
      <c r="C9" s="17"/>
      <c r="D9" s="17"/>
      <c r="E9" s="123"/>
      <c r="F9" s="123"/>
      <c r="G9" s="123"/>
      <c r="H9" s="123"/>
      <c r="I9" s="17"/>
      <c r="J9" s="124"/>
      <c r="K9" s="124"/>
      <c r="L9" s="125"/>
    </row>
    <row r="10" spans="2:12" ht="20.100000000000001" customHeight="1" thickBot="1" x14ac:dyDescent="0.3">
      <c r="B10" s="21"/>
      <c r="C10" s="120" t="s">
        <v>58</v>
      </c>
      <c r="D10" s="121"/>
      <c r="E10" s="121"/>
      <c r="F10" s="121"/>
      <c r="G10" s="122"/>
      <c r="H10" s="62" t="s">
        <v>48</v>
      </c>
      <c r="I10" s="62" t="s">
        <v>64</v>
      </c>
      <c r="J10" s="62" t="s">
        <v>65</v>
      </c>
      <c r="K10" s="62" t="s">
        <v>21</v>
      </c>
      <c r="L10" s="22"/>
    </row>
    <row r="11" spans="2:12" ht="20.100000000000001" customHeight="1" thickBot="1" x14ac:dyDescent="0.3">
      <c r="B11" s="21"/>
      <c r="C11" s="25">
        <v>1</v>
      </c>
      <c r="D11" s="108" t="s">
        <v>52</v>
      </c>
      <c r="E11" s="109"/>
      <c r="F11" s="109"/>
      <c r="G11" s="110"/>
      <c r="H11" s="26">
        <v>100</v>
      </c>
      <c r="I11" s="26">
        <f>'Create Term-Wise Mark Sheet'!$E$8</f>
        <v>92</v>
      </c>
      <c r="J11" s="26" t="str">
        <f>IF(I11&gt;=90,"O",IF(I11&gt;=80,"A+",IF(I11&gt;=70,"A",IF(I11&gt;=60,"B+",IF(I11&gt;=50,"B",IF(I11&gt;=40,"C","F"))))))</f>
        <v>O</v>
      </c>
      <c r="K11" s="26" t="str">
        <f>VLOOKUP(J11,'Basic Information'!$H$15:$I$21,2,FALSE)</f>
        <v>Outstanding</v>
      </c>
      <c r="L11" s="22"/>
    </row>
    <row r="12" spans="2:12" ht="20.100000000000001" customHeight="1" thickBot="1" x14ac:dyDescent="0.3">
      <c r="B12" s="21"/>
      <c r="C12" s="25">
        <v>2</v>
      </c>
      <c r="D12" s="108" t="s">
        <v>53</v>
      </c>
      <c r="E12" s="109"/>
      <c r="F12" s="109"/>
      <c r="G12" s="110"/>
      <c r="H12" s="26">
        <v>100</v>
      </c>
      <c r="I12" s="26">
        <f>'Create Term-Wise Mark Sheet'!$N$8</f>
        <v>75</v>
      </c>
      <c r="J12" s="26" t="str">
        <f t="shared" ref="J12:J16" si="0">IF(I12&gt;=90,"O",IF(I12&gt;=80,"A+",IF(I12&gt;=70,"A",IF(I12&gt;=60,"B+",IF(I12&gt;=50,"B",IF(I12&gt;=40,"C","F"))))))</f>
        <v>A</v>
      </c>
      <c r="K12" s="26" t="str">
        <f>VLOOKUP(J12,'Basic Information'!$H$15:$I$21,2,FALSE)</f>
        <v>Very Good</v>
      </c>
      <c r="L12" s="22"/>
    </row>
    <row r="13" spans="2:12" ht="20.100000000000001" customHeight="1" thickBot="1" x14ac:dyDescent="0.3">
      <c r="B13" s="21"/>
      <c r="C13" s="25">
        <v>3</v>
      </c>
      <c r="D13" s="108" t="s">
        <v>54</v>
      </c>
      <c r="E13" s="109"/>
      <c r="F13" s="109"/>
      <c r="G13" s="110"/>
      <c r="H13" s="26">
        <v>100</v>
      </c>
      <c r="I13" s="26">
        <f>'Create Term-Wise Mark Sheet'!$W$8</f>
        <v>94</v>
      </c>
      <c r="J13" s="26" t="str">
        <f t="shared" si="0"/>
        <v>O</v>
      </c>
      <c r="K13" s="26" t="str">
        <f>VLOOKUP(J13,'Basic Information'!$H$15:$I$21,2,FALSE)</f>
        <v>Outstanding</v>
      </c>
      <c r="L13" s="22"/>
    </row>
    <row r="14" spans="2:12" ht="20.100000000000001" customHeight="1" thickBot="1" x14ac:dyDescent="0.3">
      <c r="B14" s="21"/>
      <c r="C14" s="25">
        <v>4</v>
      </c>
      <c r="D14" s="108" t="s">
        <v>55</v>
      </c>
      <c r="E14" s="109"/>
      <c r="F14" s="109"/>
      <c r="G14" s="110"/>
      <c r="H14" s="26">
        <v>100</v>
      </c>
      <c r="I14" s="26">
        <f>'Create Term-Wise Mark Sheet'!$AF$8</f>
        <v>97</v>
      </c>
      <c r="J14" s="26" t="str">
        <f t="shared" si="0"/>
        <v>O</v>
      </c>
      <c r="K14" s="26" t="str">
        <f>VLOOKUP(J14,'Basic Information'!$H$15:$I$21,2,FALSE)</f>
        <v>Outstanding</v>
      </c>
      <c r="L14" s="22"/>
    </row>
    <row r="15" spans="2:12" ht="20.25" customHeight="1" thickBot="1" x14ac:dyDescent="0.3">
      <c r="B15" s="21"/>
      <c r="C15" s="25">
        <v>5</v>
      </c>
      <c r="D15" s="108" t="s">
        <v>56</v>
      </c>
      <c r="E15" s="109"/>
      <c r="F15" s="109"/>
      <c r="G15" s="110"/>
      <c r="H15" s="26">
        <v>100</v>
      </c>
      <c r="I15" s="26">
        <f>'Create Term-Wise Mark Sheet'!$AO$8</f>
        <v>60</v>
      </c>
      <c r="J15" s="26" t="str">
        <f t="shared" si="0"/>
        <v>B+</v>
      </c>
      <c r="K15" s="26" t="str">
        <f>VLOOKUP(J15,'Basic Information'!$H$15:$I$21,2,FALSE)</f>
        <v>Good</v>
      </c>
      <c r="L15" s="22"/>
    </row>
    <row r="16" spans="2:12" ht="20.100000000000001" customHeight="1" thickBot="1" x14ac:dyDescent="0.3">
      <c r="B16" s="21"/>
      <c r="C16" s="25">
        <v>6</v>
      </c>
      <c r="D16" s="105" t="s">
        <v>75</v>
      </c>
      <c r="E16" s="106"/>
      <c r="F16" s="106"/>
      <c r="G16" s="107"/>
      <c r="H16" s="26">
        <v>100</v>
      </c>
      <c r="I16" s="26">
        <f>'Create Term-Wise Mark Sheet'!$AX$8</f>
        <v>88</v>
      </c>
      <c r="J16" s="26" t="str">
        <f t="shared" si="0"/>
        <v>A+</v>
      </c>
      <c r="K16" s="26" t="str">
        <f>VLOOKUP(J16,'Basic Information'!$H$15:$I$21,2,FALSE)</f>
        <v>Excellent</v>
      </c>
      <c r="L16" s="22"/>
    </row>
    <row r="17" spans="2:12" ht="20.100000000000001" customHeight="1" thickBot="1" x14ac:dyDescent="0.3">
      <c r="B17" s="21"/>
      <c r="C17" s="108" t="s">
        <v>66</v>
      </c>
      <c r="D17" s="109"/>
      <c r="E17" s="109"/>
      <c r="F17" s="109"/>
      <c r="G17" s="110"/>
      <c r="H17" s="26">
        <f>SUM(H11:H16)</f>
        <v>600</v>
      </c>
      <c r="I17" s="26">
        <f>SUM(I11:I16)</f>
        <v>506</v>
      </c>
      <c r="J17" s="26"/>
      <c r="K17" s="27"/>
      <c r="L17" s="22"/>
    </row>
    <row r="18" spans="2:12" ht="20.100000000000001" customHeight="1" thickBot="1" x14ac:dyDescent="0.3">
      <c r="B18" s="21"/>
      <c r="C18" s="17"/>
      <c r="D18" s="17"/>
      <c r="E18" s="17"/>
      <c r="F18" s="17"/>
      <c r="G18" s="17"/>
      <c r="H18" s="17"/>
      <c r="I18" s="17"/>
      <c r="J18" s="17"/>
      <c r="K18" s="17"/>
      <c r="L18" s="22"/>
    </row>
    <row r="19" spans="2:12" ht="20.100000000000001" customHeight="1" thickBot="1" x14ac:dyDescent="0.3">
      <c r="B19" s="21"/>
      <c r="C19" s="17"/>
      <c r="D19" s="39"/>
      <c r="E19" s="50"/>
      <c r="F19" s="39" t="s">
        <v>67</v>
      </c>
      <c r="G19" s="26" t="str">
        <f>IF(I19&gt;=90,"O",IF(I19&gt;=80,"A+",IF(I19&gt;=70,"A",IF(I19&gt;=60,"B+",IF(I19&gt;=50,"B",IF(I19&gt;=40,"C","F"))))))</f>
        <v>A+</v>
      </c>
      <c r="H19" s="39" t="s">
        <v>68</v>
      </c>
      <c r="I19" s="51">
        <f>I17/H17*100</f>
        <v>84.333333333333343</v>
      </c>
      <c r="J19" s="48"/>
      <c r="K19" s="49"/>
      <c r="L19" s="22"/>
    </row>
    <row r="20" spans="2:12" ht="20.100000000000001" customHeight="1" x14ac:dyDescent="0.25">
      <c r="B20" s="21"/>
      <c r="C20" s="17"/>
      <c r="D20" s="17"/>
      <c r="E20" s="17"/>
      <c r="F20" s="17"/>
      <c r="G20" s="17"/>
      <c r="H20" s="17"/>
      <c r="I20" s="17"/>
      <c r="J20" s="17"/>
      <c r="K20" s="17"/>
      <c r="L20" s="22"/>
    </row>
    <row r="21" spans="2:12" ht="20.100000000000001" customHeight="1" x14ac:dyDescent="0.25">
      <c r="B21" s="21"/>
      <c r="C21" s="17"/>
      <c r="D21" s="111" t="s">
        <v>69</v>
      </c>
      <c r="E21" s="112"/>
      <c r="F21" s="112"/>
      <c r="G21" s="112"/>
      <c r="H21" s="112"/>
      <c r="I21" s="112"/>
      <c r="J21" s="113"/>
      <c r="K21" s="17"/>
      <c r="L21" s="22"/>
    </row>
    <row r="22" spans="2:12" ht="20.100000000000001" customHeight="1" x14ac:dyDescent="0.25">
      <c r="B22" s="21"/>
      <c r="C22" s="17"/>
      <c r="D22" s="46" t="s">
        <v>77</v>
      </c>
      <c r="E22" s="46" t="s">
        <v>78</v>
      </c>
      <c r="F22" s="46" t="s">
        <v>79</v>
      </c>
      <c r="G22" s="46" t="s">
        <v>80</v>
      </c>
      <c r="H22" s="46" t="s">
        <v>81</v>
      </c>
      <c r="I22" s="46" t="s">
        <v>82</v>
      </c>
      <c r="J22" s="46" t="s">
        <v>83</v>
      </c>
      <c r="K22" s="17"/>
      <c r="L22" s="22"/>
    </row>
    <row r="23" spans="2:12" ht="20.100000000000001" customHeight="1" x14ac:dyDescent="0.25">
      <c r="B23" s="21"/>
      <c r="C23" s="17"/>
      <c r="D23" s="47" t="str">
        <f>'[1]Basic Information'!$D$11</f>
        <v>O</v>
      </c>
      <c r="E23" s="47" t="str">
        <f>'[1]Basic Information'!$D$12</f>
        <v>A+</v>
      </c>
      <c r="F23" s="47" t="str">
        <f>'[1]Basic Information'!$D$13</f>
        <v>A</v>
      </c>
      <c r="G23" s="47" t="str">
        <f>'[1]Basic Information'!$D$14</f>
        <v>B+</v>
      </c>
      <c r="H23" s="47" t="str">
        <f>'[1]Basic Information'!$D$15</f>
        <v>B</v>
      </c>
      <c r="I23" s="47" t="str">
        <f>'[1]Basic Information'!$D$16</f>
        <v>C</v>
      </c>
      <c r="J23" s="47" t="s">
        <v>59</v>
      </c>
      <c r="K23" s="17"/>
      <c r="L23" s="22"/>
    </row>
    <row r="24" spans="2:12" ht="20.100000000000001" customHeight="1" x14ac:dyDescent="0.25">
      <c r="B24" s="21"/>
      <c r="C24" s="17"/>
      <c r="D24" s="17"/>
      <c r="E24" s="17"/>
      <c r="F24" s="17"/>
      <c r="G24" s="17"/>
      <c r="H24" s="17"/>
      <c r="I24" s="17"/>
      <c r="J24" s="17"/>
      <c r="K24" s="17"/>
      <c r="L24" s="22"/>
    </row>
    <row r="25" spans="2:12" ht="20.100000000000001" customHeight="1" thickBot="1" x14ac:dyDescent="0.3">
      <c r="B25" s="21"/>
      <c r="C25" s="31" t="s">
        <v>36</v>
      </c>
      <c r="D25" s="31"/>
      <c r="E25" s="31"/>
      <c r="F25" s="17"/>
      <c r="G25" s="31" t="s">
        <v>35</v>
      </c>
      <c r="H25" s="31"/>
      <c r="I25" s="17"/>
      <c r="J25" s="17"/>
      <c r="K25" s="17"/>
      <c r="L25" s="22"/>
    </row>
    <row r="26" spans="2:12" ht="20.100000000000001" customHeight="1" x14ac:dyDescent="0.25">
      <c r="B26" s="21"/>
      <c r="C26" s="32"/>
      <c r="D26" s="33"/>
      <c r="E26" s="34"/>
      <c r="F26" s="17"/>
      <c r="G26" s="32"/>
      <c r="H26" s="34"/>
      <c r="I26" s="17"/>
      <c r="J26" s="32"/>
      <c r="K26" s="34"/>
      <c r="L26" s="22"/>
    </row>
    <row r="27" spans="2:12" ht="20.100000000000001" customHeight="1" thickBot="1" x14ac:dyDescent="0.3">
      <c r="B27" s="21"/>
      <c r="C27" s="35"/>
      <c r="D27" s="23"/>
      <c r="E27" s="36"/>
      <c r="F27" s="17"/>
      <c r="G27" s="35"/>
      <c r="H27" s="36"/>
      <c r="I27" s="17"/>
      <c r="J27" s="35"/>
      <c r="K27" s="36"/>
      <c r="L27" s="22"/>
    </row>
    <row r="28" spans="2:12" ht="20.100000000000001" customHeight="1" x14ac:dyDescent="0.25">
      <c r="B28" s="21"/>
      <c r="C28" s="39" t="s">
        <v>70</v>
      </c>
      <c r="D28" s="39"/>
      <c r="E28" s="39"/>
      <c r="F28" s="17"/>
      <c r="G28" s="39" t="s">
        <v>71</v>
      </c>
      <c r="H28" s="39"/>
      <c r="I28" s="17"/>
      <c r="J28" s="39" t="s">
        <v>72</v>
      </c>
      <c r="K28" s="39"/>
      <c r="L28" s="22"/>
    </row>
    <row r="29" spans="2:12" ht="20.100000000000001" customHeight="1" thickBot="1" x14ac:dyDescent="0.3"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3" spans="2:12" ht="20.100000000000001" customHeight="1" thickBot="1" x14ac:dyDescent="0.3"/>
    <row r="34" spans="2:12" ht="20.100000000000001" customHeight="1" thickBot="1" x14ac:dyDescent="0.3">
      <c r="B34" s="114" t="s">
        <v>60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6"/>
    </row>
    <row r="35" spans="2:12" ht="20.100000000000001" customHeight="1" thickBot="1" x14ac:dyDescent="0.3">
      <c r="B35" s="117" t="s">
        <v>74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9"/>
    </row>
    <row r="36" spans="2:12" ht="20.100000000000001" customHeight="1" thickBot="1" x14ac:dyDescent="0.3">
      <c r="B36" s="117" t="s">
        <v>50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9"/>
    </row>
    <row r="37" spans="2:12" ht="20.100000000000001" customHeight="1" thickBot="1" x14ac:dyDescent="0.3">
      <c r="B37" s="43" t="s">
        <v>76</v>
      </c>
      <c r="C37" s="40" t="s">
        <v>9</v>
      </c>
      <c r="D37" s="44" t="s">
        <v>63</v>
      </c>
      <c r="E37" s="138" t="s">
        <v>108</v>
      </c>
      <c r="F37" s="84"/>
      <c r="G37" s="84"/>
      <c r="H37" s="85"/>
      <c r="I37" s="45" t="s">
        <v>61</v>
      </c>
      <c r="J37" s="137" t="s">
        <v>107</v>
      </c>
      <c r="K37" s="45" t="s">
        <v>62</v>
      </c>
      <c r="L37" s="42"/>
    </row>
    <row r="38" spans="2:12" ht="20.100000000000001" customHeight="1" x14ac:dyDescent="0.25">
      <c r="B38" s="21"/>
      <c r="C38" s="37"/>
      <c r="D38" s="37"/>
      <c r="E38" s="38"/>
      <c r="F38" s="38"/>
      <c r="G38" s="38"/>
      <c r="H38" s="38"/>
      <c r="I38" s="38"/>
      <c r="J38" s="38"/>
      <c r="K38" s="38"/>
      <c r="L38" s="22"/>
    </row>
    <row r="39" spans="2:12" ht="20.100000000000001" customHeight="1" thickBot="1" x14ac:dyDescent="0.3">
      <c r="B39" s="21"/>
      <c r="C39" s="17"/>
      <c r="D39" s="17"/>
      <c r="E39" s="17"/>
      <c r="F39" s="17"/>
      <c r="G39" s="17"/>
      <c r="H39" s="17"/>
      <c r="I39" s="17"/>
      <c r="J39" s="17"/>
      <c r="K39" s="17"/>
      <c r="L39" s="22"/>
    </row>
    <row r="40" spans="2:12" ht="20.100000000000001" customHeight="1" thickBot="1" x14ac:dyDescent="0.3">
      <c r="B40" s="21"/>
      <c r="C40" s="108" t="s">
        <v>58</v>
      </c>
      <c r="D40" s="109"/>
      <c r="E40" s="109"/>
      <c r="F40" s="109"/>
      <c r="G40" s="110"/>
      <c r="H40" s="24" t="s">
        <v>48</v>
      </c>
      <c r="I40" s="24" t="s">
        <v>64</v>
      </c>
      <c r="J40" s="24" t="s">
        <v>65</v>
      </c>
      <c r="K40" s="24" t="s">
        <v>21</v>
      </c>
      <c r="L40" s="22"/>
    </row>
    <row r="41" spans="2:12" ht="20.100000000000001" customHeight="1" thickBot="1" x14ac:dyDescent="0.3">
      <c r="B41" s="21"/>
      <c r="C41" s="25">
        <v>1</v>
      </c>
      <c r="D41" s="108" t="s">
        <v>52</v>
      </c>
      <c r="E41" s="109"/>
      <c r="F41" s="109"/>
      <c r="G41" s="110"/>
      <c r="H41" s="26">
        <v>100</v>
      </c>
      <c r="I41" s="26">
        <f>'Create Term-Wise Mark Sheet'!$H$8</f>
        <v>88</v>
      </c>
      <c r="J41" s="26" t="str">
        <f>IF(I41&gt;=90,"O",IF(I41&gt;=80,"A+",IF(I41&gt;=70,"A",IF(I41&gt;=60,"B+",IF(I41&gt;=50,"B",IF(I41&gt;=40,"C","F"))))))</f>
        <v>A+</v>
      </c>
      <c r="K41" s="26" t="str">
        <f>VLOOKUP(J41,'Basic Information'!$H$15:$I$21,2,FALSE)</f>
        <v>Excellent</v>
      </c>
      <c r="L41" s="22"/>
    </row>
    <row r="42" spans="2:12" ht="20.100000000000001" customHeight="1" thickBot="1" x14ac:dyDescent="0.3">
      <c r="B42" s="21"/>
      <c r="C42" s="25">
        <v>2</v>
      </c>
      <c r="D42" s="108" t="s">
        <v>53</v>
      </c>
      <c r="E42" s="109"/>
      <c r="F42" s="109"/>
      <c r="G42" s="110"/>
      <c r="H42" s="26">
        <v>100</v>
      </c>
      <c r="I42" s="26">
        <f>'Create Term-Wise Mark Sheet'!$Q$8</f>
        <v>60</v>
      </c>
      <c r="J42" s="26" t="str">
        <f t="shared" ref="J42:J46" si="1">IF(I42&gt;=90,"O",IF(I42&gt;=80,"A+",IF(I42&gt;=70,"A",IF(I42&gt;=60,"B+",IF(I42&gt;=50,"B",IF(I42&gt;=40,"C","F"))))))</f>
        <v>B+</v>
      </c>
      <c r="K42" s="26" t="str">
        <f>VLOOKUP(J42,'Basic Information'!$H$15:$I$21,2,FALSE)</f>
        <v>Good</v>
      </c>
      <c r="L42" s="22"/>
    </row>
    <row r="43" spans="2:12" ht="20.100000000000001" customHeight="1" thickBot="1" x14ac:dyDescent="0.3">
      <c r="B43" s="21"/>
      <c r="C43" s="25">
        <v>3</v>
      </c>
      <c r="D43" s="108" t="s">
        <v>54</v>
      </c>
      <c r="E43" s="109"/>
      <c r="F43" s="109"/>
      <c r="G43" s="110"/>
      <c r="H43" s="26">
        <v>100</v>
      </c>
      <c r="I43" s="26">
        <f>'Create Term-Wise Mark Sheet'!$Z$8</f>
        <v>98</v>
      </c>
      <c r="J43" s="26" t="str">
        <f t="shared" si="1"/>
        <v>O</v>
      </c>
      <c r="K43" s="26" t="str">
        <f>VLOOKUP(J43,'Basic Information'!$H$15:$I$21,2,FALSE)</f>
        <v>Outstanding</v>
      </c>
      <c r="L43" s="22"/>
    </row>
    <row r="44" spans="2:12" ht="20.100000000000001" customHeight="1" thickBot="1" x14ac:dyDescent="0.3">
      <c r="B44" s="21"/>
      <c r="C44" s="25">
        <v>4</v>
      </c>
      <c r="D44" s="108" t="s">
        <v>55</v>
      </c>
      <c r="E44" s="109"/>
      <c r="F44" s="109"/>
      <c r="G44" s="110"/>
      <c r="H44" s="26">
        <v>100</v>
      </c>
      <c r="I44" s="26">
        <f>'Create Term-Wise Mark Sheet'!$AI$8</f>
        <v>100</v>
      </c>
      <c r="J44" s="26" t="str">
        <f t="shared" si="1"/>
        <v>O</v>
      </c>
      <c r="K44" s="26" t="str">
        <f>VLOOKUP(J44,'Basic Information'!$H$15:$I$21,2,FALSE)</f>
        <v>Outstanding</v>
      </c>
      <c r="L44" s="22"/>
    </row>
    <row r="45" spans="2:12" ht="20.100000000000001" customHeight="1" thickBot="1" x14ac:dyDescent="0.3">
      <c r="B45" s="21"/>
      <c r="C45" s="25">
        <v>5</v>
      </c>
      <c r="D45" s="108" t="s">
        <v>56</v>
      </c>
      <c r="E45" s="109"/>
      <c r="F45" s="109"/>
      <c r="G45" s="110"/>
      <c r="H45" s="26">
        <v>100</v>
      </c>
      <c r="I45" s="26">
        <f>'Create Term-Wise Mark Sheet'!$AR$8</f>
        <v>61</v>
      </c>
      <c r="J45" s="26" t="str">
        <f t="shared" si="1"/>
        <v>B+</v>
      </c>
      <c r="K45" s="26" t="str">
        <f>VLOOKUP(J45,'Basic Information'!$H$15:$I$21,2,FALSE)</f>
        <v>Good</v>
      </c>
      <c r="L45" s="22"/>
    </row>
    <row r="46" spans="2:12" ht="20.100000000000001" customHeight="1" thickBot="1" x14ac:dyDescent="0.3">
      <c r="B46" s="21"/>
      <c r="C46" s="25">
        <v>6</v>
      </c>
      <c r="D46" s="105" t="s">
        <v>75</v>
      </c>
      <c r="E46" s="106"/>
      <c r="F46" s="106"/>
      <c r="G46" s="107"/>
      <c r="H46" s="26">
        <v>100</v>
      </c>
      <c r="I46" s="26">
        <f>'Create Term-Wise Mark Sheet'!$BA$8</f>
        <v>72</v>
      </c>
      <c r="J46" s="26" t="str">
        <f t="shared" si="1"/>
        <v>A</v>
      </c>
      <c r="K46" s="26" t="str">
        <f>VLOOKUP(J46,'Basic Information'!$H$15:$I$21,2,FALSE)</f>
        <v>Very Good</v>
      </c>
      <c r="L46" s="22"/>
    </row>
    <row r="47" spans="2:12" ht="20.100000000000001" customHeight="1" thickBot="1" x14ac:dyDescent="0.3">
      <c r="B47" s="21"/>
      <c r="C47" s="108" t="s">
        <v>66</v>
      </c>
      <c r="D47" s="109"/>
      <c r="E47" s="109"/>
      <c r="F47" s="109"/>
      <c r="G47" s="110"/>
      <c r="H47" s="26">
        <f>SUM(H41:H46)</f>
        <v>600</v>
      </c>
      <c r="I47" s="26">
        <f>SUM(I41:I46)</f>
        <v>479</v>
      </c>
      <c r="J47" s="26"/>
      <c r="K47" s="27"/>
      <c r="L47" s="22"/>
    </row>
    <row r="48" spans="2:12" ht="20.100000000000001" customHeight="1" thickBot="1" x14ac:dyDescent="0.3">
      <c r="B48" s="21"/>
      <c r="C48" s="17"/>
      <c r="D48" s="17"/>
      <c r="E48" s="17"/>
      <c r="F48" s="17"/>
      <c r="G48" s="17"/>
      <c r="H48" s="17"/>
      <c r="I48" s="17"/>
      <c r="J48" s="17"/>
      <c r="K48" s="17"/>
      <c r="L48" s="22"/>
    </row>
    <row r="49" spans="2:12" ht="20.100000000000001" customHeight="1" thickBot="1" x14ac:dyDescent="0.3">
      <c r="B49" s="21"/>
      <c r="C49" s="17"/>
      <c r="D49" s="39"/>
      <c r="E49" s="50"/>
      <c r="F49" s="39" t="s">
        <v>67</v>
      </c>
      <c r="G49" s="26" t="str">
        <f>IF(I49&gt;=90,"O",IF(I49&gt;=80,"A+",IF(I49&gt;=70,"A",IF(I49&gt;=60,"B+",IF(I49&gt;=50,"B",IF(I49&gt;=40,"C","F"))))))</f>
        <v>A</v>
      </c>
      <c r="H49" s="39" t="s">
        <v>68</v>
      </c>
      <c r="I49" s="51">
        <f>I47/H47*100</f>
        <v>79.833333333333329</v>
      </c>
      <c r="J49" s="48"/>
      <c r="K49" s="49"/>
      <c r="L49" s="22"/>
    </row>
    <row r="50" spans="2:12" ht="20.100000000000001" customHeight="1" x14ac:dyDescent="0.25">
      <c r="B50" s="21"/>
      <c r="C50" s="17"/>
      <c r="D50" s="17"/>
      <c r="E50" s="17"/>
      <c r="F50" s="17"/>
      <c r="G50" s="17"/>
      <c r="H50" s="17"/>
      <c r="I50" s="17"/>
      <c r="J50" s="17"/>
      <c r="K50" s="17"/>
      <c r="L50" s="22"/>
    </row>
    <row r="51" spans="2:12" ht="20.100000000000001" customHeight="1" x14ac:dyDescent="0.25">
      <c r="B51" s="21"/>
      <c r="C51" s="17"/>
      <c r="D51" s="111" t="s">
        <v>69</v>
      </c>
      <c r="E51" s="112"/>
      <c r="F51" s="112"/>
      <c r="G51" s="112"/>
      <c r="H51" s="112"/>
      <c r="I51" s="112"/>
      <c r="J51" s="113"/>
      <c r="K51" s="17"/>
      <c r="L51" s="22"/>
    </row>
    <row r="52" spans="2:12" ht="20.100000000000001" customHeight="1" x14ac:dyDescent="0.25">
      <c r="B52" s="21"/>
      <c r="C52" s="17"/>
      <c r="D52" s="46" t="s">
        <v>77</v>
      </c>
      <c r="E52" s="46" t="s">
        <v>78</v>
      </c>
      <c r="F52" s="46" t="s">
        <v>79</v>
      </c>
      <c r="G52" s="46" t="s">
        <v>80</v>
      </c>
      <c r="H52" s="46" t="s">
        <v>81</v>
      </c>
      <c r="I52" s="46" t="s">
        <v>82</v>
      </c>
      <c r="J52" s="46" t="s">
        <v>83</v>
      </c>
      <c r="K52" s="17"/>
      <c r="L52" s="22"/>
    </row>
    <row r="53" spans="2:12" ht="20.100000000000001" customHeight="1" x14ac:dyDescent="0.25">
      <c r="B53" s="21"/>
      <c r="C53" s="17"/>
      <c r="D53" s="47" t="str">
        <f>'[1]Basic Information'!$D$11</f>
        <v>O</v>
      </c>
      <c r="E53" s="47" t="str">
        <f>'[1]Basic Information'!$D$12</f>
        <v>A+</v>
      </c>
      <c r="F53" s="47" t="str">
        <f>'[1]Basic Information'!$D$13</f>
        <v>A</v>
      </c>
      <c r="G53" s="47" t="str">
        <f>'[1]Basic Information'!$D$14</f>
        <v>B+</v>
      </c>
      <c r="H53" s="47" t="str">
        <f>'[1]Basic Information'!$D$15</f>
        <v>B</v>
      </c>
      <c r="I53" s="47" t="str">
        <f>'[1]Basic Information'!$D$16</f>
        <v>C</v>
      </c>
      <c r="J53" s="47" t="s">
        <v>59</v>
      </c>
      <c r="K53" s="17"/>
      <c r="L53" s="22"/>
    </row>
    <row r="54" spans="2:12" ht="20.100000000000001" customHeight="1" x14ac:dyDescent="0.25">
      <c r="B54" s="21"/>
      <c r="C54" s="17"/>
      <c r="D54" s="17"/>
      <c r="E54" s="17"/>
      <c r="F54" s="17"/>
      <c r="G54" s="17"/>
      <c r="H54" s="17"/>
      <c r="I54" s="17"/>
      <c r="J54" s="17"/>
      <c r="K54" s="17"/>
      <c r="L54" s="22"/>
    </row>
    <row r="55" spans="2:12" ht="20.100000000000001" customHeight="1" thickBot="1" x14ac:dyDescent="0.3">
      <c r="B55" s="21"/>
      <c r="C55" s="31" t="s">
        <v>36</v>
      </c>
      <c r="D55" s="31"/>
      <c r="E55" s="31"/>
      <c r="F55" s="17"/>
      <c r="G55" s="31" t="s">
        <v>35</v>
      </c>
      <c r="H55" s="31"/>
      <c r="I55" s="17"/>
      <c r="J55" s="17"/>
      <c r="K55" s="17"/>
      <c r="L55" s="22"/>
    </row>
    <row r="56" spans="2:12" ht="20.100000000000001" customHeight="1" x14ac:dyDescent="0.25">
      <c r="B56" s="21"/>
      <c r="C56" s="32"/>
      <c r="D56" s="33"/>
      <c r="E56" s="34"/>
      <c r="F56" s="17"/>
      <c r="G56" s="32"/>
      <c r="H56" s="34"/>
      <c r="I56" s="17"/>
      <c r="J56" s="32"/>
      <c r="K56" s="34"/>
      <c r="L56" s="22"/>
    </row>
    <row r="57" spans="2:12" ht="20.100000000000001" customHeight="1" thickBot="1" x14ac:dyDescent="0.3">
      <c r="B57" s="21"/>
      <c r="C57" s="35"/>
      <c r="D57" s="23"/>
      <c r="E57" s="36"/>
      <c r="F57" s="17"/>
      <c r="G57" s="35"/>
      <c r="H57" s="36"/>
      <c r="I57" s="17"/>
      <c r="J57" s="35"/>
      <c r="K57" s="36"/>
      <c r="L57" s="22"/>
    </row>
    <row r="58" spans="2:12" ht="20.100000000000001" customHeight="1" x14ac:dyDescent="0.25">
      <c r="B58" s="21"/>
      <c r="C58" s="39" t="s">
        <v>70</v>
      </c>
      <c r="D58" s="39"/>
      <c r="E58" s="39"/>
      <c r="F58" s="17"/>
      <c r="G58" s="39" t="s">
        <v>71</v>
      </c>
      <c r="H58" s="39"/>
      <c r="I58" s="17"/>
      <c r="J58" s="39" t="s">
        <v>72</v>
      </c>
      <c r="K58" s="39"/>
      <c r="L58" s="22"/>
    </row>
    <row r="59" spans="2:12" ht="20.100000000000001" customHeight="1" thickBot="1" x14ac:dyDescent="0.3"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30"/>
    </row>
    <row r="62" spans="2:12" ht="20.100000000000001" customHeight="1" thickBot="1" x14ac:dyDescent="0.3"/>
    <row r="63" spans="2:12" ht="20.100000000000001" customHeight="1" thickBot="1" x14ac:dyDescent="0.3">
      <c r="B63" s="114" t="s">
        <v>60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6"/>
    </row>
    <row r="64" spans="2:12" ht="20.100000000000001" customHeight="1" thickBot="1" x14ac:dyDescent="0.3">
      <c r="B64" s="117" t="s">
        <v>74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9"/>
    </row>
    <row r="65" spans="2:12" ht="20.100000000000001" customHeight="1" thickBot="1" x14ac:dyDescent="0.3">
      <c r="B65" s="117" t="s">
        <v>51</v>
      </c>
      <c r="C65" s="118"/>
      <c r="D65" s="118"/>
      <c r="E65" s="118"/>
      <c r="F65" s="118"/>
      <c r="G65" s="118"/>
      <c r="H65" s="118"/>
      <c r="I65" s="118"/>
      <c r="J65" s="118"/>
      <c r="K65" s="118"/>
      <c r="L65" s="119"/>
    </row>
    <row r="66" spans="2:12" ht="20.100000000000001" customHeight="1" thickBot="1" x14ac:dyDescent="0.3">
      <c r="B66" s="43" t="s">
        <v>76</v>
      </c>
      <c r="C66" s="40" t="s">
        <v>9</v>
      </c>
      <c r="D66" s="44" t="s">
        <v>63</v>
      </c>
      <c r="E66" s="138" t="s">
        <v>108</v>
      </c>
      <c r="F66" s="84"/>
      <c r="G66" s="84"/>
      <c r="H66" s="85"/>
      <c r="I66" s="45" t="s">
        <v>61</v>
      </c>
      <c r="J66" s="137" t="s">
        <v>107</v>
      </c>
      <c r="K66" s="45" t="s">
        <v>62</v>
      </c>
      <c r="L66" s="42"/>
    </row>
    <row r="67" spans="2:12" ht="20.100000000000001" customHeight="1" x14ac:dyDescent="0.25">
      <c r="B67" s="21"/>
      <c r="C67" s="37"/>
      <c r="D67" s="37"/>
      <c r="E67" s="38"/>
      <c r="F67" s="38"/>
      <c r="G67" s="38"/>
      <c r="H67" s="38"/>
      <c r="I67" s="38"/>
      <c r="J67" s="38"/>
      <c r="K67" s="38"/>
      <c r="L67" s="22"/>
    </row>
    <row r="68" spans="2:12" ht="20.100000000000001" customHeight="1" thickBot="1" x14ac:dyDescent="0.3">
      <c r="B68" s="21"/>
      <c r="C68" s="17"/>
      <c r="D68" s="17"/>
      <c r="E68" s="17"/>
      <c r="F68" s="17"/>
      <c r="G68" s="17"/>
      <c r="H68" s="17"/>
      <c r="I68" s="17"/>
      <c r="J68" s="17"/>
      <c r="K68" s="17"/>
      <c r="L68" s="22"/>
    </row>
    <row r="69" spans="2:12" ht="20.100000000000001" customHeight="1" thickBot="1" x14ac:dyDescent="0.3">
      <c r="B69" s="21"/>
      <c r="C69" s="108" t="s">
        <v>58</v>
      </c>
      <c r="D69" s="109"/>
      <c r="E69" s="109"/>
      <c r="F69" s="109"/>
      <c r="G69" s="110"/>
      <c r="H69" s="24" t="s">
        <v>48</v>
      </c>
      <c r="I69" s="24" t="s">
        <v>64</v>
      </c>
      <c r="J69" s="24" t="s">
        <v>65</v>
      </c>
      <c r="K69" s="24" t="s">
        <v>21</v>
      </c>
      <c r="L69" s="22"/>
    </row>
    <row r="70" spans="2:12" ht="20.100000000000001" customHeight="1" thickBot="1" x14ac:dyDescent="0.3">
      <c r="B70" s="21"/>
      <c r="C70" s="25">
        <v>1</v>
      </c>
      <c r="D70" s="108" t="s">
        <v>52</v>
      </c>
      <c r="E70" s="109"/>
      <c r="F70" s="109"/>
      <c r="G70" s="110"/>
      <c r="H70" s="26">
        <v>100</v>
      </c>
      <c r="I70" s="26">
        <f>'Create Term-Wise Mark Sheet'!$K$8</f>
        <v>84</v>
      </c>
      <c r="J70" s="26" t="str">
        <f>IF(I70&gt;=90,"O",IF(I70&gt;=80,"A+",IF(I70&gt;=70,"A",IF(I70&gt;=60,"B+",IF(I70&gt;=50,"B",IF(I70&gt;=40,"C","F"))))))</f>
        <v>A+</v>
      </c>
      <c r="K70" s="26" t="str">
        <f>VLOOKUP(J70,'Basic Information'!$H$15:$I$21,2,FALSE)</f>
        <v>Excellent</v>
      </c>
      <c r="L70" s="22"/>
    </row>
    <row r="71" spans="2:12" ht="20.100000000000001" customHeight="1" thickBot="1" x14ac:dyDescent="0.3">
      <c r="B71" s="21"/>
      <c r="C71" s="25">
        <v>2</v>
      </c>
      <c r="D71" s="108" t="s">
        <v>53</v>
      </c>
      <c r="E71" s="109"/>
      <c r="F71" s="109"/>
      <c r="G71" s="110"/>
      <c r="H71" s="26">
        <v>100</v>
      </c>
      <c r="I71" s="26">
        <f>'Create Term-Wise Mark Sheet'!$T$8</f>
        <v>99</v>
      </c>
      <c r="J71" s="26" t="str">
        <f t="shared" ref="J71:J75" si="2">IF(I71&gt;=90,"O",IF(I71&gt;=80,"A+",IF(I71&gt;=70,"A",IF(I71&gt;=60,"B+",IF(I71&gt;=50,"B",IF(I71&gt;=40,"C","F"))))))</f>
        <v>O</v>
      </c>
      <c r="K71" s="26" t="str">
        <f>VLOOKUP(J71,'Basic Information'!$H$15:$I$21,2,FALSE)</f>
        <v>Outstanding</v>
      </c>
      <c r="L71" s="22"/>
    </row>
    <row r="72" spans="2:12" ht="20.100000000000001" customHeight="1" thickBot="1" x14ac:dyDescent="0.3">
      <c r="B72" s="21"/>
      <c r="C72" s="25">
        <v>3</v>
      </c>
      <c r="D72" s="108" t="s">
        <v>54</v>
      </c>
      <c r="E72" s="109"/>
      <c r="F72" s="109"/>
      <c r="G72" s="110"/>
      <c r="H72" s="26">
        <v>100</v>
      </c>
      <c r="I72" s="26">
        <f>'Create Term-Wise Mark Sheet'!$Z$8</f>
        <v>98</v>
      </c>
      <c r="J72" s="26" t="str">
        <f t="shared" si="2"/>
        <v>O</v>
      </c>
      <c r="K72" s="26" t="str">
        <f>VLOOKUP(J72,'Basic Information'!$H$15:$I$21,2,FALSE)</f>
        <v>Outstanding</v>
      </c>
      <c r="L72" s="22"/>
    </row>
    <row r="73" spans="2:12" ht="20.100000000000001" customHeight="1" thickBot="1" x14ac:dyDescent="0.3">
      <c r="B73" s="21"/>
      <c r="C73" s="25">
        <v>4</v>
      </c>
      <c r="D73" s="108" t="s">
        <v>55</v>
      </c>
      <c r="E73" s="109"/>
      <c r="F73" s="109"/>
      <c r="G73" s="110"/>
      <c r="H73" s="26">
        <v>100</v>
      </c>
      <c r="I73" s="26">
        <f>'Create Term-Wise Mark Sheet'!$AL$8</f>
        <v>69</v>
      </c>
      <c r="J73" s="26" t="str">
        <f t="shared" si="2"/>
        <v>B+</v>
      </c>
      <c r="K73" s="26" t="str">
        <f>VLOOKUP(J73,'Basic Information'!$H$15:$I$21,2,FALSE)</f>
        <v>Good</v>
      </c>
      <c r="L73" s="22"/>
    </row>
    <row r="74" spans="2:12" ht="20.100000000000001" customHeight="1" thickBot="1" x14ac:dyDescent="0.3">
      <c r="B74" s="21"/>
      <c r="C74" s="25">
        <v>5</v>
      </c>
      <c r="D74" s="108" t="s">
        <v>56</v>
      </c>
      <c r="E74" s="109"/>
      <c r="F74" s="109"/>
      <c r="G74" s="110"/>
      <c r="H74" s="26">
        <v>100</v>
      </c>
      <c r="I74" s="26">
        <f>'Create Term-Wise Mark Sheet'!$AU$8</f>
        <v>93</v>
      </c>
      <c r="J74" s="26" t="str">
        <f t="shared" si="2"/>
        <v>O</v>
      </c>
      <c r="K74" s="26" t="str">
        <f>VLOOKUP(J74,'Basic Information'!$H$15:$I$21,2,FALSE)</f>
        <v>Outstanding</v>
      </c>
      <c r="L74" s="22"/>
    </row>
    <row r="75" spans="2:12" ht="20.100000000000001" customHeight="1" thickBot="1" x14ac:dyDescent="0.3">
      <c r="B75" s="21"/>
      <c r="C75" s="25">
        <v>6</v>
      </c>
      <c r="D75" s="105" t="s">
        <v>75</v>
      </c>
      <c r="E75" s="106"/>
      <c r="F75" s="106"/>
      <c r="G75" s="107"/>
      <c r="H75" s="26">
        <v>100</v>
      </c>
      <c r="I75" s="26">
        <f>'Create Term-Wise Mark Sheet'!$BD$8</f>
        <v>98</v>
      </c>
      <c r="J75" s="26" t="str">
        <f t="shared" si="2"/>
        <v>O</v>
      </c>
      <c r="K75" s="26" t="str">
        <f>VLOOKUP(J75,'Basic Information'!$H$15:$I$21,2,FALSE)</f>
        <v>Outstanding</v>
      </c>
      <c r="L75" s="22"/>
    </row>
    <row r="76" spans="2:12" ht="20.100000000000001" customHeight="1" thickBot="1" x14ac:dyDescent="0.3">
      <c r="B76" s="21"/>
      <c r="C76" s="108" t="s">
        <v>66</v>
      </c>
      <c r="D76" s="109"/>
      <c r="E76" s="109"/>
      <c r="F76" s="109"/>
      <c r="G76" s="110"/>
      <c r="H76" s="26">
        <f>SUM(H70:H75)</f>
        <v>600</v>
      </c>
      <c r="I76" s="26">
        <f>SUM(I70:I75)</f>
        <v>541</v>
      </c>
      <c r="J76" s="26"/>
      <c r="K76" s="27"/>
      <c r="L76" s="22"/>
    </row>
    <row r="77" spans="2:12" ht="20.100000000000001" customHeight="1" thickBot="1" x14ac:dyDescent="0.3">
      <c r="B77" s="21"/>
      <c r="C77" s="17"/>
      <c r="D77" s="17"/>
      <c r="E77" s="17"/>
      <c r="F77" s="17"/>
      <c r="G77" s="17"/>
      <c r="H77" s="17"/>
      <c r="I77" s="17"/>
      <c r="J77" s="17"/>
      <c r="K77" s="17"/>
      <c r="L77" s="22"/>
    </row>
    <row r="78" spans="2:12" ht="20.100000000000001" customHeight="1" thickBot="1" x14ac:dyDescent="0.3">
      <c r="B78" s="21"/>
      <c r="C78" s="17"/>
      <c r="D78" s="39"/>
      <c r="E78" s="50"/>
      <c r="F78" s="39" t="s">
        <v>67</v>
      </c>
      <c r="G78" s="26" t="str">
        <f>IF(I78&gt;=90,"O",IF(I78&gt;=80,"A+",IF(I78&gt;=70,"A",IF(I78&gt;=60,"B+",IF(I78&gt;=50,"B",IF(I78&gt;=40,"C","F"))))))</f>
        <v>O</v>
      </c>
      <c r="H78" s="39" t="s">
        <v>68</v>
      </c>
      <c r="I78" s="51">
        <f>I76/H76*100</f>
        <v>90.166666666666657</v>
      </c>
      <c r="J78" s="48"/>
      <c r="K78" s="49"/>
      <c r="L78" s="22"/>
    </row>
    <row r="79" spans="2:12" ht="20.100000000000001" customHeight="1" x14ac:dyDescent="0.25">
      <c r="B79" s="21"/>
      <c r="C79" s="17"/>
      <c r="D79" s="17"/>
      <c r="E79" s="17"/>
      <c r="F79" s="17"/>
      <c r="G79" s="17"/>
      <c r="H79" s="17"/>
      <c r="I79" s="17"/>
      <c r="J79" s="17"/>
      <c r="K79" s="17"/>
      <c r="L79" s="22"/>
    </row>
    <row r="80" spans="2:12" ht="20.100000000000001" customHeight="1" x14ac:dyDescent="0.25">
      <c r="B80" s="21"/>
      <c r="C80" s="17"/>
      <c r="D80" s="111" t="s">
        <v>69</v>
      </c>
      <c r="E80" s="112"/>
      <c r="F80" s="112"/>
      <c r="G80" s="112"/>
      <c r="H80" s="112"/>
      <c r="I80" s="112"/>
      <c r="J80" s="113"/>
      <c r="K80" s="17"/>
      <c r="L80" s="22"/>
    </row>
    <row r="81" spans="2:12" ht="20.100000000000001" customHeight="1" x14ac:dyDescent="0.25">
      <c r="B81" s="21"/>
      <c r="C81" s="17"/>
      <c r="D81" s="46" t="s">
        <v>77</v>
      </c>
      <c r="E81" s="46" t="s">
        <v>78</v>
      </c>
      <c r="F81" s="46" t="s">
        <v>79</v>
      </c>
      <c r="G81" s="46" t="s">
        <v>80</v>
      </c>
      <c r="H81" s="46" t="s">
        <v>81</v>
      </c>
      <c r="I81" s="46" t="s">
        <v>82</v>
      </c>
      <c r="J81" s="46" t="s">
        <v>83</v>
      </c>
      <c r="K81" s="17"/>
      <c r="L81" s="22"/>
    </row>
    <row r="82" spans="2:12" ht="20.100000000000001" customHeight="1" x14ac:dyDescent="0.25">
      <c r="B82" s="21"/>
      <c r="C82" s="17"/>
      <c r="D82" s="47" t="str">
        <f>'[1]Basic Information'!$D$11</f>
        <v>O</v>
      </c>
      <c r="E82" s="47" t="str">
        <f>'[1]Basic Information'!$D$12</f>
        <v>A+</v>
      </c>
      <c r="F82" s="47" t="str">
        <f>'[1]Basic Information'!$D$13</f>
        <v>A</v>
      </c>
      <c r="G82" s="47" t="str">
        <f>'[1]Basic Information'!$D$14</f>
        <v>B+</v>
      </c>
      <c r="H82" s="47" t="str">
        <f>'[1]Basic Information'!$D$15</f>
        <v>B</v>
      </c>
      <c r="I82" s="47" t="str">
        <f>'[1]Basic Information'!$D$16</f>
        <v>C</v>
      </c>
      <c r="J82" s="47" t="s">
        <v>59</v>
      </c>
      <c r="K82" s="17"/>
      <c r="L82" s="22"/>
    </row>
    <row r="83" spans="2:12" ht="20.100000000000001" customHeight="1" x14ac:dyDescent="0.25">
      <c r="B83" s="21"/>
      <c r="C83" s="17"/>
      <c r="D83" s="17"/>
      <c r="E83" s="17"/>
      <c r="F83" s="17"/>
      <c r="G83" s="17"/>
      <c r="H83" s="17"/>
      <c r="I83" s="17"/>
      <c r="J83" s="17"/>
      <c r="K83" s="17"/>
      <c r="L83" s="22"/>
    </row>
    <row r="84" spans="2:12" ht="20.100000000000001" customHeight="1" thickBot="1" x14ac:dyDescent="0.3">
      <c r="B84" s="21"/>
      <c r="C84" s="31" t="s">
        <v>36</v>
      </c>
      <c r="D84" s="31"/>
      <c r="E84" s="31"/>
      <c r="F84" s="17"/>
      <c r="G84" s="31" t="s">
        <v>35</v>
      </c>
      <c r="H84" s="31"/>
      <c r="I84" s="17"/>
      <c r="J84" s="17"/>
      <c r="K84" s="17"/>
      <c r="L84" s="22"/>
    </row>
    <row r="85" spans="2:12" ht="20.100000000000001" customHeight="1" x14ac:dyDescent="0.25">
      <c r="B85" s="21"/>
      <c r="C85" s="32"/>
      <c r="D85" s="33"/>
      <c r="E85" s="34"/>
      <c r="F85" s="17"/>
      <c r="G85" s="32"/>
      <c r="H85" s="34"/>
      <c r="I85" s="17"/>
      <c r="J85" s="32"/>
      <c r="K85" s="34"/>
      <c r="L85" s="22"/>
    </row>
    <row r="86" spans="2:12" ht="20.100000000000001" customHeight="1" thickBot="1" x14ac:dyDescent="0.3">
      <c r="B86" s="21"/>
      <c r="C86" s="35"/>
      <c r="D86" s="23"/>
      <c r="E86" s="36"/>
      <c r="F86" s="17"/>
      <c r="G86" s="35"/>
      <c r="H86" s="36"/>
      <c r="I86" s="17"/>
      <c r="J86" s="35"/>
      <c r="K86" s="36"/>
      <c r="L86" s="22"/>
    </row>
    <row r="87" spans="2:12" ht="20.100000000000001" customHeight="1" x14ac:dyDescent="0.25">
      <c r="B87" s="21"/>
      <c r="C87" s="39" t="s">
        <v>70</v>
      </c>
      <c r="D87" s="39"/>
      <c r="E87" s="39"/>
      <c r="F87" s="17"/>
      <c r="G87" s="39" t="s">
        <v>71</v>
      </c>
      <c r="H87" s="39"/>
      <c r="I87" s="17"/>
      <c r="J87" s="39" t="s">
        <v>72</v>
      </c>
      <c r="K87" s="39"/>
      <c r="L87" s="22"/>
    </row>
    <row r="88" spans="2:12" ht="20.100000000000001" customHeight="1" thickBot="1" x14ac:dyDescent="0.3"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30"/>
    </row>
  </sheetData>
  <mergeCells count="42">
    <mergeCell ref="B2:L2"/>
    <mergeCell ref="B4:L4"/>
    <mergeCell ref="B5:L5"/>
    <mergeCell ref="E7:H7"/>
    <mergeCell ref="D11:G11"/>
    <mergeCell ref="B6:L6"/>
    <mergeCell ref="C10:G10"/>
    <mergeCell ref="E9:H9"/>
    <mergeCell ref="J9:L9"/>
    <mergeCell ref="C40:G40"/>
    <mergeCell ref="D12:G12"/>
    <mergeCell ref="D13:G13"/>
    <mergeCell ref="D14:G14"/>
    <mergeCell ref="D15:G15"/>
    <mergeCell ref="D16:G16"/>
    <mergeCell ref="C17:G17"/>
    <mergeCell ref="D21:J21"/>
    <mergeCell ref="B34:L34"/>
    <mergeCell ref="B35:L35"/>
    <mergeCell ref="B36:L36"/>
    <mergeCell ref="E37:H37"/>
    <mergeCell ref="E66:H66"/>
    <mergeCell ref="D41:G41"/>
    <mergeCell ref="D42:G42"/>
    <mergeCell ref="D43:G43"/>
    <mergeCell ref="D44:G44"/>
    <mergeCell ref="D45:G45"/>
    <mergeCell ref="D46:G46"/>
    <mergeCell ref="C47:G47"/>
    <mergeCell ref="D51:J51"/>
    <mergeCell ref="B63:L63"/>
    <mergeCell ref="B64:L64"/>
    <mergeCell ref="B65:L65"/>
    <mergeCell ref="D75:G75"/>
    <mergeCell ref="C76:G76"/>
    <mergeCell ref="D80:J80"/>
    <mergeCell ref="C69:G69"/>
    <mergeCell ref="D70:G70"/>
    <mergeCell ref="D71:G71"/>
    <mergeCell ref="D72:G72"/>
    <mergeCell ref="D73:G73"/>
    <mergeCell ref="D74:G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6F26-40F7-40D0-AC6D-04F90D54F773}">
  <dimension ref="B2:R20"/>
  <sheetViews>
    <sheetView topLeftCell="D3" zoomScaleNormal="100" workbookViewId="0">
      <selection activeCell="K22" sqref="K22"/>
    </sheetView>
  </sheetViews>
  <sheetFormatPr defaultRowHeight="15" x14ac:dyDescent="0.25"/>
  <cols>
    <col min="2" max="2" width="10.85546875" bestFit="1" customWidth="1"/>
    <col min="3" max="3" width="9" bestFit="1" customWidth="1"/>
    <col min="4" max="4" width="15.7109375" bestFit="1" customWidth="1"/>
    <col min="7" max="7" width="12.5703125" bestFit="1" customWidth="1"/>
    <col min="8" max="8" width="16.85546875" bestFit="1" customWidth="1"/>
    <col min="9" max="9" width="18.7109375" bestFit="1" customWidth="1"/>
    <col min="10" max="11" width="11.85546875" bestFit="1" customWidth="1"/>
    <col min="12" max="12" width="15.28515625" bestFit="1" customWidth="1"/>
    <col min="13" max="13" width="18.7109375" bestFit="1" customWidth="1"/>
    <col min="14" max="14" width="11.85546875" bestFit="1" customWidth="1"/>
    <col min="15" max="15" width="11.28515625" bestFit="1" customWidth="1"/>
    <col min="16" max="16" width="15.28515625" bestFit="1" customWidth="1"/>
    <col min="17" max="17" width="18.7109375" bestFit="1" customWidth="1"/>
    <col min="18" max="18" width="11.85546875" bestFit="1" customWidth="1"/>
  </cols>
  <sheetData>
    <row r="2" spans="2:18" ht="18" thickBot="1" x14ac:dyDescent="0.3">
      <c r="B2" s="71" t="s">
        <v>84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8" ht="16.5" thickTop="1" thickBot="1" x14ac:dyDescent="0.3">
      <c r="B3" s="21"/>
      <c r="C3" s="17"/>
      <c r="D3" s="17"/>
      <c r="E3" s="17"/>
      <c r="F3" s="17"/>
      <c r="G3" s="17"/>
      <c r="H3" s="17"/>
      <c r="I3" s="17"/>
      <c r="J3" s="17"/>
      <c r="K3" s="17"/>
      <c r="L3" s="22"/>
    </row>
    <row r="4" spans="2:18" ht="16.5" thickBot="1" x14ac:dyDescent="0.3">
      <c r="B4" s="114" t="s">
        <v>60</v>
      </c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2:18" ht="16.5" thickBot="1" x14ac:dyDescent="0.3">
      <c r="B5" s="117" t="s">
        <v>74</v>
      </c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2:18" ht="15.75" thickBot="1" x14ac:dyDescent="0.3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</row>
    <row r="7" spans="2:18" ht="15.75" thickBot="1" x14ac:dyDescent="0.3">
      <c r="B7" s="43" t="s">
        <v>76</v>
      </c>
      <c r="C7" s="40" t="s">
        <v>9</v>
      </c>
      <c r="D7" s="44" t="s">
        <v>63</v>
      </c>
      <c r="E7" s="83" t="str">
        <f>VLOOKUP(C7,'Basic Information'!B5:D14,2)</f>
        <v xml:space="preserve">Zohaib Ali </v>
      </c>
      <c r="F7" s="84"/>
      <c r="G7" s="84"/>
      <c r="H7" s="85"/>
      <c r="I7" s="45" t="s">
        <v>61</v>
      </c>
      <c r="J7" s="41" t="str">
        <f>VLOOKUP(C7,'Basic Information'!B5:D14,3)</f>
        <v>BIT-22F-019</v>
      </c>
      <c r="K7" s="45" t="s">
        <v>62</v>
      </c>
      <c r="L7" s="42"/>
    </row>
    <row r="9" spans="2:18" ht="15.75" thickBot="1" x14ac:dyDescent="0.3"/>
    <row r="10" spans="2:18" ht="16.5" customHeight="1" thickBot="1" x14ac:dyDescent="0.3">
      <c r="B10" s="129" t="s">
        <v>58</v>
      </c>
      <c r="C10" s="130"/>
      <c r="D10" s="130"/>
      <c r="E10" s="130"/>
      <c r="F10" s="131"/>
      <c r="G10" s="126" t="s">
        <v>49</v>
      </c>
      <c r="H10" s="127"/>
      <c r="I10" s="127"/>
      <c r="J10" s="128"/>
      <c r="K10" s="126" t="s">
        <v>50</v>
      </c>
      <c r="L10" s="127"/>
      <c r="M10" s="127"/>
      <c r="N10" s="128"/>
      <c r="O10" s="126" t="s">
        <v>51</v>
      </c>
      <c r="P10" s="127"/>
      <c r="Q10" s="127"/>
      <c r="R10" s="128"/>
    </row>
    <row r="11" spans="2:18" ht="16.5" thickBot="1" x14ac:dyDescent="0.3">
      <c r="B11" s="132"/>
      <c r="C11" s="133"/>
      <c r="D11" s="133"/>
      <c r="E11" s="133"/>
      <c r="F11" s="134"/>
      <c r="G11" s="63" t="s">
        <v>48</v>
      </c>
      <c r="H11" s="63" t="s">
        <v>64</v>
      </c>
      <c r="I11" s="63" t="s">
        <v>65</v>
      </c>
      <c r="J11" s="63" t="s">
        <v>21</v>
      </c>
      <c r="K11" s="64" t="s">
        <v>48</v>
      </c>
      <c r="L11" s="64" t="s">
        <v>64</v>
      </c>
      <c r="M11" s="64" t="s">
        <v>65</v>
      </c>
      <c r="N11" s="64" t="s">
        <v>21</v>
      </c>
      <c r="O11" s="64" t="s">
        <v>48</v>
      </c>
      <c r="P11" s="64" t="s">
        <v>64</v>
      </c>
      <c r="Q11" s="64" t="s">
        <v>65</v>
      </c>
      <c r="R11" s="64" t="s">
        <v>21</v>
      </c>
    </row>
    <row r="12" spans="2:18" ht="15.75" thickBot="1" x14ac:dyDescent="0.3">
      <c r="B12" s="25">
        <v>1</v>
      </c>
      <c r="C12" s="108" t="s">
        <v>52</v>
      </c>
      <c r="D12" s="109"/>
      <c r="E12" s="109"/>
      <c r="F12" s="110"/>
      <c r="G12" s="26">
        <v>100</v>
      </c>
      <c r="H12" s="26">
        <f>'Create Term-Wise Mark Sheet'!$E$8</f>
        <v>92</v>
      </c>
      <c r="I12" s="26" t="str">
        <f>IF(H12&gt;=90,"O",IF(H12&gt;=80,"A+",IF(H12&gt;=70,"A",IF(H12&gt;=60,"B+",IF(H12&gt;=50,"B",IF(H12&gt;=40,"C","F"))))))</f>
        <v>O</v>
      </c>
      <c r="J12" s="26" t="str">
        <f>VLOOKUP(I12,'Basic Information'!$H$15:$I$21,2,FALSE)</f>
        <v>Outstanding</v>
      </c>
      <c r="K12" s="26">
        <v>100</v>
      </c>
      <c r="L12" s="26">
        <f>'Create Term-Wise Mark Sheet'!$H$8</f>
        <v>88</v>
      </c>
      <c r="M12" s="26" t="str">
        <f>IF(L12&gt;=90,"O",IF(L12&gt;=80,"A+",IF(L12&gt;=70,"A",IF(L12&gt;=60,"B+",IF(L12&gt;=50,"B",IF(L12&gt;=40,"C","F"))))))</f>
        <v>A+</v>
      </c>
      <c r="N12" s="26" t="str">
        <f>VLOOKUP(M12,'Basic Information'!$H$15:$I$21,2,FALSE)</f>
        <v>Excellent</v>
      </c>
      <c r="O12" s="26">
        <v>100</v>
      </c>
      <c r="P12" s="26">
        <f>'Create Term-Wise Mark Sheet'!$K$8</f>
        <v>84</v>
      </c>
      <c r="Q12" s="26" t="str">
        <f>IF(P12&gt;=90,"O",IF(P12&gt;=80,"A+",IF(P12&gt;=70,"A",IF(P12&gt;=60,"B+",IF(P12&gt;=50,"B",IF(P12&gt;=40,"C","F"))))))</f>
        <v>A+</v>
      </c>
      <c r="R12" s="26" t="str">
        <f>VLOOKUP(Q12,'Basic Information'!$H$15:$I$21,2,FALSE)</f>
        <v>Excellent</v>
      </c>
    </row>
    <row r="13" spans="2:18" ht="15.75" thickBot="1" x14ac:dyDescent="0.3">
      <c r="B13" s="25">
        <v>2</v>
      </c>
      <c r="C13" s="108" t="s">
        <v>53</v>
      </c>
      <c r="D13" s="109"/>
      <c r="E13" s="109"/>
      <c r="F13" s="110"/>
      <c r="G13" s="26">
        <v>100</v>
      </c>
      <c r="H13" s="26">
        <f>'Create Term-Wise Mark Sheet'!$N$8</f>
        <v>75</v>
      </c>
      <c r="I13" s="26" t="str">
        <f t="shared" ref="I13:I17" si="0">IF(H13&gt;=90,"O",IF(H13&gt;=80,"A+",IF(H13&gt;=70,"A",IF(H13&gt;=60,"B+",IF(H13&gt;=50,"B",IF(H13&gt;=40,"C","F"))))))</f>
        <v>A</v>
      </c>
      <c r="J13" s="26" t="str">
        <f>VLOOKUP(I13,'Basic Information'!$H$15:$I$21,2,FALSE)</f>
        <v>Very Good</v>
      </c>
      <c r="K13" s="26">
        <v>100</v>
      </c>
      <c r="L13" s="26">
        <f>'Create Term-Wise Mark Sheet'!$Q$8</f>
        <v>60</v>
      </c>
      <c r="M13" s="26" t="str">
        <f t="shared" ref="M13:M17" si="1">IF(L13&gt;=90,"O",IF(L13&gt;=80,"A+",IF(L13&gt;=70,"A",IF(L13&gt;=60,"B+",IF(L13&gt;=50,"B",IF(L13&gt;=40,"C","F"))))))</f>
        <v>B+</v>
      </c>
      <c r="N13" s="26" t="str">
        <f>VLOOKUP(M13,'Basic Information'!$H$15:$I$21,2,FALSE)</f>
        <v>Good</v>
      </c>
      <c r="O13" s="26">
        <v>100</v>
      </c>
      <c r="P13" s="26">
        <f>'Create Term-Wise Mark Sheet'!$T$8</f>
        <v>99</v>
      </c>
      <c r="Q13" s="26" t="str">
        <f t="shared" ref="Q13:Q17" si="2">IF(P13&gt;=90,"O",IF(P13&gt;=80,"A+",IF(P13&gt;=70,"A",IF(P13&gt;=60,"B+",IF(P13&gt;=50,"B",IF(P13&gt;=40,"C","F"))))))</f>
        <v>O</v>
      </c>
      <c r="R13" s="26" t="str">
        <f>VLOOKUP(Q13,'Basic Information'!$H$15:$I$21,2,FALSE)</f>
        <v>Outstanding</v>
      </c>
    </row>
    <row r="14" spans="2:18" ht="15.75" thickBot="1" x14ac:dyDescent="0.3">
      <c r="B14" s="25">
        <v>3</v>
      </c>
      <c r="C14" s="108" t="s">
        <v>54</v>
      </c>
      <c r="D14" s="109"/>
      <c r="E14" s="109"/>
      <c r="F14" s="110"/>
      <c r="G14" s="26">
        <v>100</v>
      </c>
      <c r="H14" s="26">
        <f>'Create Term-Wise Mark Sheet'!$W$8</f>
        <v>94</v>
      </c>
      <c r="I14" s="26" t="str">
        <f t="shared" si="0"/>
        <v>O</v>
      </c>
      <c r="J14" s="26" t="str">
        <f>VLOOKUP(I14,'Basic Information'!$H$15:$I$21,2,FALSE)</f>
        <v>Outstanding</v>
      </c>
      <c r="K14" s="26">
        <v>100</v>
      </c>
      <c r="L14" s="26">
        <f>'Create Term-Wise Mark Sheet'!$Z$8</f>
        <v>98</v>
      </c>
      <c r="M14" s="26" t="str">
        <f t="shared" si="1"/>
        <v>O</v>
      </c>
      <c r="N14" s="26" t="str">
        <f>VLOOKUP(M14,'Basic Information'!$H$15:$I$21,2,FALSE)</f>
        <v>Outstanding</v>
      </c>
      <c r="O14" s="26">
        <v>100</v>
      </c>
      <c r="P14" s="26">
        <f>'Create Term-Wise Mark Sheet'!$Z$8</f>
        <v>98</v>
      </c>
      <c r="Q14" s="26" t="str">
        <f t="shared" si="2"/>
        <v>O</v>
      </c>
      <c r="R14" s="26" t="str">
        <f>VLOOKUP(Q14,'Basic Information'!$H$15:$I$21,2,FALSE)</f>
        <v>Outstanding</v>
      </c>
    </row>
    <row r="15" spans="2:18" ht="15.75" thickBot="1" x14ac:dyDescent="0.3">
      <c r="B15" s="25">
        <v>4</v>
      </c>
      <c r="C15" s="108" t="s">
        <v>55</v>
      </c>
      <c r="D15" s="109"/>
      <c r="E15" s="109"/>
      <c r="F15" s="110"/>
      <c r="G15" s="26">
        <v>100</v>
      </c>
      <c r="H15" s="26">
        <f>'Create Term-Wise Mark Sheet'!$AF$8</f>
        <v>97</v>
      </c>
      <c r="I15" s="26" t="str">
        <f t="shared" si="0"/>
        <v>O</v>
      </c>
      <c r="J15" s="26" t="str">
        <f>VLOOKUP(I15,'Basic Information'!$H$15:$I$21,2,FALSE)</f>
        <v>Outstanding</v>
      </c>
      <c r="K15" s="26">
        <v>100</v>
      </c>
      <c r="L15" s="26">
        <f>'Create Term-Wise Mark Sheet'!$AI$8</f>
        <v>100</v>
      </c>
      <c r="M15" s="26" t="str">
        <f t="shared" si="1"/>
        <v>O</v>
      </c>
      <c r="N15" s="26" t="str">
        <f>VLOOKUP(M15,'Basic Information'!$H$15:$I$21,2,FALSE)</f>
        <v>Outstanding</v>
      </c>
      <c r="O15" s="26">
        <v>100</v>
      </c>
      <c r="P15" s="26">
        <f>'Create Term-Wise Mark Sheet'!$AL$8</f>
        <v>69</v>
      </c>
      <c r="Q15" s="26" t="str">
        <f t="shared" si="2"/>
        <v>B+</v>
      </c>
      <c r="R15" s="26" t="str">
        <f>VLOOKUP(Q15,'Basic Information'!$H$15:$I$21,2,FALSE)</f>
        <v>Good</v>
      </c>
    </row>
    <row r="16" spans="2:18" ht="15.75" thickBot="1" x14ac:dyDescent="0.3">
      <c r="B16" s="25">
        <v>5</v>
      </c>
      <c r="C16" s="108" t="s">
        <v>56</v>
      </c>
      <c r="D16" s="109"/>
      <c r="E16" s="109"/>
      <c r="F16" s="110"/>
      <c r="G16" s="26">
        <v>100</v>
      </c>
      <c r="H16" s="26">
        <f>'Create Term-Wise Mark Sheet'!$AO$8</f>
        <v>60</v>
      </c>
      <c r="I16" s="26" t="str">
        <f t="shared" si="0"/>
        <v>B+</v>
      </c>
      <c r="J16" s="26" t="str">
        <f>VLOOKUP(I16,'Basic Information'!$H$15:$I$21,2,FALSE)</f>
        <v>Good</v>
      </c>
      <c r="K16" s="26">
        <v>100</v>
      </c>
      <c r="L16" s="26">
        <f>'Create Term-Wise Mark Sheet'!$AR$8</f>
        <v>61</v>
      </c>
      <c r="M16" s="26" t="str">
        <f t="shared" si="1"/>
        <v>B+</v>
      </c>
      <c r="N16" s="26" t="str">
        <f>VLOOKUP(M16,'Basic Information'!$H$15:$I$21,2,FALSE)</f>
        <v>Good</v>
      </c>
      <c r="O16" s="26">
        <v>100</v>
      </c>
      <c r="P16" s="26">
        <f>'Create Term-Wise Mark Sheet'!$AU$8</f>
        <v>93</v>
      </c>
      <c r="Q16" s="26" t="str">
        <f t="shared" si="2"/>
        <v>O</v>
      </c>
      <c r="R16" s="26" t="str">
        <f>VLOOKUP(Q16,'Basic Information'!$H$15:$I$21,2,FALSE)</f>
        <v>Outstanding</v>
      </c>
    </row>
    <row r="17" spans="2:18" ht="15.75" thickBot="1" x14ac:dyDescent="0.3">
      <c r="B17" s="25">
        <v>6</v>
      </c>
      <c r="C17" s="105" t="s">
        <v>75</v>
      </c>
      <c r="D17" s="106"/>
      <c r="E17" s="106"/>
      <c r="F17" s="107"/>
      <c r="G17" s="26">
        <v>100</v>
      </c>
      <c r="H17" s="26">
        <f>'Create Term-Wise Mark Sheet'!$AX$8</f>
        <v>88</v>
      </c>
      <c r="I17" s="26" t="str">
        <f t="shared" si="0"/>
        <v>A+</v>
      </c>
      <c r="J17" s="26" t="str">
        <f>VLOOKUP(I17,'Basic Information'!$H$15:$I$21,2,FALSE)</f>
        <v>Excellent</v>
      </c>
      <c r="K17" s="26">
        <v>100</v>
      </c>
      <c r="L17" s="26">
        <f>'Create Term-Wise Mark Sheet'!$BA$8</f>
        <v>72</v>
      </c>
      <c r="M17" s="26" t="str">
        <f t="shared" si="1"/>
        <v>A</v>
      </c>
      <c r="N17" s="26" t="str">
        <f>VLOOKUP(M17,'Basic Information'!$H$15:$I$21,2,FALSE)</f>
        <v>Very Good</v>
      </c>
      <c r="O17" s="26">
        <v>100</v>
      </c>
      <c r="P17" s="26">
        <f>'Create Term-Wise Mark Sheet'!$BD$8</f>
        <v>98</v>
      </c>
      <c r="Q17" s="26" t="str">
        <f t="shared" si="2"/>
        <v>O</v>
      </c>
      <c r="R17" s="26" t="str">
        <f>VLOOKUP(Q17,'Basic Information'!$H$15:$I$21,2,FALSE)</f>
        <v>Outstanding</v>
      </c>
    </row>
    <row r="18" spans="2:18" ht="15.75" thickBot="1" x14ac:dyDescent="0.3">
      <c r="B18" s="108" t="s">
        <v>66</v>
      </c>
      <c r="C18" s="109"/>
      <c r="D18" s="109"/>
      <c r="E18" s="109"/>
      <c r="F18" s="110"/>
      <c r="G18" s="26">
        <f>SUM(G12:G17)</f>
        <v>600</v>
      </c>
      <c r="H18" s="26">
        <f>SUM(H12:H17)</f>
        <v>506</v>
      </c>
      <c r="I18" s="26"/>
      <c r="J18" s="27"/>
      <c r="K18" s="26">
        <f>SUM(K12:K17)</f>
        <v>600</v>
      </c>
      <c r="L18" s="26">
        <f>SUM(L12:L17)</f>
        <v>479</v>
      </c>
      <c r="M18" s="26"/>
      <c r="N18" s="27"/>
      <c r="O18" s="26">
        <f>SUM(O12:O17)</f>
        <v>600</v>
      </c>
      <c r="P18" s="26">
        <f>SUM(P12:P17)</f>
        <v>541</v>
      </c>
      <c r="Q18" s="26"/>
      <c r="R18" s="27"/>
    </row>
    <row r="19" spans="2:18" ht="15.75" thickBot="1" x14ac:dyDescent="0.3"/>
    <row r="20" spans="2:18" ht="15.75" thickBot="1" x14ac:dyDescent="0.3">
      <c r="G20" s="39" t="s">
        <v>67</v>
      </c>
      <c r="H20" s="26" t="str">
        <f>IF(J20&gt;=90,"O",IF(J20&gt;=80,"A+",IF(J20&gt;=70,"A",IF(J20&gt;=60,"B+",IF(J20&gt;=50,"B",IF(J20&gt;=40,"C","F"))))))</f>
        <v>A+</v>
      </c>
      <c r="I20" s="39" t="s">
        <v>68</v>
      </c>
      <c r="J20" s="51">
        <f>H18/G18*100</f>
        <v>84.333333333333343</v>
      </c>
      <c r="K20" s="39" t="s">
        <v>67</v>
      </c>
      <c r="L20" s="26" t="str">
        <f>IF(N20&gt;=90,"O",IF(N20&gt;=80,"A+",IF(N20&gt;=70,"A",IF(N20&gt;=60,"B+",IF(N20&gt;=50,"B",IF(N20&gt;=40,"C","F"))))))</f>
        <v>A</v>
      </c>
      <c r="M20" s="39" t="s">
        <v>68</v>
      </c>
      <c r="N20" s="51">
        <f>L18/K18*100</f>
        <v>79.833333333333329</v>
      </c>
      <c r="O20" s="39" t="s">
        <v>67</v>
      </c>
      <c r="P20" s="26" t="str">
        <f>IF(R20&gt;=90,"O",IF(R20&gt;=80,"A+",IF(R20&gt;=70,"A",IF(R20&gt;=60,"B+",IF(R20&gt;=50,"B",IF(R20&gt;=40,"C","F"))))))</f>
        <v>O</v>
      </c>
      <c r="Q20" s="39" t="s">
        <v>68</v>
      </c>
      <c r="R20" s="51">
        <f>P18/O18*100</f>
        <v>90.166666666666657</v>
      </c>
    </row>
  </sheetData>
  <mergeCells count="16">
    <mergeCell ref="B2:L2"/>
    <mergeCell ref="B4:L4"/>
    <mergeCell ref="B5:L5"/>
    <mergeCell ref="B6:L6"/>
    <mergeCell ref="E7:H7"/>
    <mergeCell ref="O10:R10"/>
    <mergeCell ref="B10:F11"/>
    <mergeCell ref="C17:F17"/>
    <mergeCell ref="B18:F18"/>
    <mergeCell ref="G10:J10"/>
    <mergeCell ref="K10:N10"/>
    <mergeCell ref="C12:F12"/>
    <mergeCell ref="C13:F13"/>
    <mergeCell ref="C14:F14"/>
    <mergeCell ref="C15:F15"/>
    <mergeCell ref="C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</vt:lpstr>
      <vt:lpstr>Create Term-Wise Mark Sheet</vt:lpstr>
      <vt:lpstr>Create Report Card</vt:lpstr>
      <vt:lpstr>Create Cumulative Report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TASATA</dc:creator>
  <cp:lastModifiedBy>Windows User</cp:lastModifiedBy>
  <dcterms:created xsi:type="dcterms:W3CDTF">2015-06-05T18:17:20Z</dcterms:created>
  <dcterms:modified xsi:type="dcterms:W3CDTF">2023-12-11T13:51:25Z</dcterms:modified>
</cp:coreProperties>
</file>