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DA\excel_coursera\"/>
    </mc:Choice>
  </mc:AlternateContent>
  <xr:revisionPtr revIDLastSave="0" documentId="13_ncr:1_{EC6BA600-00B3-4F19-8CAB-3525C91AD9D0}" xr6:coauthVersionLast="47" xr6:coauthVersionMax="47" xr10:uidLastSave="{00000000-0000-0000-0000-000000000000}"/>
  <bookViews>
    <workbookView xWindow="0" yWindow="0" windowWidth="14400" windowHeight="16200" xr2:uid="{1C327EA8-E697-4B99-B4A3-25319FB25438}"/>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F6" i="1"/>
  <c r="F7" i="1" s="1"/>
  <c r="F8" i="1" s="1"/>
  <c r="F9" i="1" s="1"/>
  <c r="F10" i="1" s="1"/>
  <c r="F11" i="1" s="1"/>
  <c r="F12" i="1" s="1"/>
  <c r="F13" i="1" s="1"/>
  <c r="F14" i="1" s="1"/>
  <c r="F15" i="1" s="1"/>
  <c r="F16" i="1" s="1"/>
  <c r="F17" i="1" s="1"/>
  <c r="F18" i="1" s="1"/>
  <c r="F19" i="1" s="1"/>
  <c r="F20" i="1" s="1"/>
  <c r="F21" i="1" s="1"/>
  <c r="F22" i="1" s="1"/>
  <c r="F23" i="1" s="1"/>
  <c r="F24" i="1" s="1"/>
  <c r="F5" i="1"/>
  <c r="C11" i="1"/>
  <c r="G14" i="1"/>
  <c r="G16" i="1"/>
  <c r="G17" i="1"/>
  <c r="G5" i="1"/>
  <c r="G12" i="1"/>
  <c r="G15" i="1"/>
  <c r="G11" i="1"/>
  <c r="G18" i="1"/>
  <c r="G8" i="1"/>
  <c r="G19" i="1"/>
  <c r="G7" i="1"/>
  <c r="G24" i="1"/>
  <c r="G9" i="1"/>
  <c r="G20" i="1"/>
  <c r="G10" i="1"/>
  <c r="G23" i="1"/>
  <c r="G13" i="1"/>
  <c r="G21" i="1"/>
  <c r="G6" i="1"/>
  <c r="G22" i="1"/>
  <c r="B11" i="1" l="1"/>
  <c r="B13" i="1" s="1"/>
</calcChain>
</file>

<file path=xl/sharedStrings.xml><?xml version="1.0" encoding="utf-8"?>
<sst xmlns="http://schemas.openxmlformats.org/spreadsheetml/2006/main" count="18" uniqueCount="15">
  <si>
    <t>Gopher Drugs</t>
  </si>
  <si>
    <t>Development Cost</t>
  </si>
  <si>
    <t>millions</t>
  </si>
  <si>
    <t>Lifetime:</t>
  </si>
  <si>
    <t>years</t>
  </si>
  <si>
    <t>Year 1 Margin:</t>
  </si>
  <si>
    <t>Increase through year:</t>
  </si>
  <si>
    <t>Rate of increase:</t>
  </si>
  <si>
    <t>Rate of decrease:</t>
  </si>
  <si>
    <t>Discount Rate:</t>
  </si>
  <si>
    <t>Cash Flows:</t>
  </si>
  <si>
    <t>End of Year</t>
  </si>
  <si>
    <t>Gross Margin ($M)</t>
  </si>
  <si>
    <t>(Net) Present Value:</t>
  </si>
  <si>
    <t>Net Present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</si>
</sst>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409]* #,##0.00_);_([$$-409]* \(#,##0.00\);_([$$-409]* &quot;-&quot;??_);_(@_)"/>
  </numFmts>
  <fonts count="4" x14ac:knownFonts="1">
    <font>
      <sz val="11"/>
      <color theme="1"/>
      <name val="Calibri"/>
      <family val="2"/>
    </font>
    <font>
      <sz val="11"/>
      <color theme="1"/>
      <name val="Calibri"/>
      <family val="2"/>
    </font>
    <font>
      <b/>
      <sz val="15"/>
      <color theme="3"/>
      <name val="Calibri"/>
      <family val="2"/>
    </font>
    <font>
      <b/>
      <sz val="11"/>
      <color theme="1"/>
      <name val="Calibri"/>
      <family val="2"/>
    </font>
  </fonts>
  <fills count="2">
    <fill>
      <patternFill patternType="none"/>
    </fill>
    <fill>
      <patternFill patternType="gray125"/>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12">
    <xf numFmtId="0" fontId="0" fillId="0" borderId="0" xfId="0"/>
    <xf numFmtId="0" fontId="3" fillId="0" borderId="2" xfId="0" applyFont="1" applyBorder="1"/>
    <xf numFmtId="0" fontId="0" fillId="0" borderId="2" xfId="0" applyBorder="1"/>
    <xf numFmtId="164" fontId="0" fillId="0" borderId="2" xfId="1" applyNumberFormat="1" applyFont="1" applyBorder="1" applyAlignment="1">
      <alignment horizontal="center"/>
    </xf>
    <xf numFmtId="9" fontId="0" fillId="0" borderId="2" xfId="0" applyNumberFormat="1" applyBorder="1"/>
    <xf numFmtId="0" fontId="2" fillId="0" borderId="1" xfId="2" applyAlignment="1">
      <alignment horizontal="center"/>
    </xf>
    <xf numFmtId="0" fontId="3" fillId="0" borderId="2" xfId="0" applyFont="1" applyBorder="1" applyAlignment="1">
      <alignment horizontal="center"/>
    </xf>
    <xf numFmtId="8" fontId="0" fillId="0" borderId="0" xfId="0" applyNumberFormat="1"/>
    <xf numFmtId="44" fontId="0" fillId="0" borderId="0" xfId="1" applyNumberFormat="1" applyFont="1"/>
    <xf numFmtId="0" fontId="0" fillId="0" borderId="0" xfId="0" applyBorder="1"/>
    <xf numFmtId="0" fontId="3" fillId="0" borderId="0" xfId="0" applyFont="1" applyFill="1" applyBorder="1"/>
    <xf numFmtId="8" fontId="3" fillId="0" borderId="0" xfId="0" applyNumberFormat="1" applyFont="1"/>
  </cellXfs>
  <cellStyles count="3">
    <cellStyle name="Currency" xfId="1" builtinId="4"/>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95250</xdr:colOff>
      <xdr:row>1</xdr:row>
      <xdr:rowOff>9526</xdr:rowOff>
    </xdr:from>
    <xdr:to>
      <xdr:col>25</xdr:col>
      <xdr:colOff>133350</xdr:colOff>
      <xdr:row>22</xdr:row>
      <xdr:rowOff>66675</xdr:rowOff>
    </xdr:to>
    <xdr:sp macro="" textlink="">
      <xdr:nvSpPr>
        <xdr:cNvPr id="2" name="TextBox 1">
          <a:extLst>
            <a:ext uri="{FF2B5EF4-FFF2-40B4-BE49-F238E27FC236}">
              <a16:creationId xmlns:a16="http://schemas.microsoft.com/office/drawing/2014/main" id="{AFB701E3-92E5-DE95-7744-F576B10F06C1}"/>
            </a:ext>
          </a:extLst>
        </xdr:cNvPr>
        <xdr:cNvSpPr txBox="1"/>
      </xdr:nvSpPr>
      <xdr:spPr>
        <a:xfrm>
          <a:off x="8020050" y="266701"/>
          <a:ext cx="7353300" cy="406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NPV(net present value) Example</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a:t>
          </a:r>
          <a:r>
            <a:rPr lang="en-US" sz="1400" b="0" i="1">
              <a:solidFill>
                <a:schemeClr val="dk1"/>
              </a:solidFill>
              <a:effectLst/>
              <a:latin typeface="+mn-lt"/>
              <a:ea typeface="+mn-ea"/>
              <a:cs typeface="+mn-cs"/>
            </a:rPr>
            <a:t>end </a:t>
          </a:r>
          <a:r>
            <a:rPr lang="en-US" sz="1400" b="0" i="0">
              <a:solidFill>
                <a:schemeClr val="dk1"/>
              </a:solidFill>
              <a:effectLst/>
              <a:latin typeface="+mn-lt"/>
              <a:ea typeface="+mn-ea"/>
              <a:cs typeface="+mn-cs"/>
            </a:rPr>
            <a:t>of the respective years.  Using an annual discount rate of 12% for purposes of calculating net present value (NPV), the drug company wants to answer the following questions: </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Is the drug worth pursuing, or should Gopher Drugs abandon it now and not incur the $9.3M development cost?</a:t>
          </a:r>
        </a:p>
        <a:p>
          <a:r>
            <a:rPr lang="en-US" sz="1400" b="0" i="0">
              <a:solidFill>
                <a:schemeClr val="dk1"/>
              </a:solidFill>
              <a:effectLst/>
              <a:latin typeface="+mn-lt"/>
              <a:ea typeface="+mn-ea"/>
              <a:cs typeface="+mn-cs"/>
            </a:rPr>
            <a:t>How do changes in the model change the answer to the prior question?</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B899-E110-43BC-95BD-255C4F856A0E}">
  <dimension ref="A1:G24"/>
  <sheetViews>
    <sheetView tabSelected="1" workbookViewId="0">
      <selection activeCell="B7" sqref="B7"/>
    </sheetView>
  </sheetViews>
  <sheetFormatPr defaultRowHeight="15" x14ac:dyDescent="0.25"/>
  <cols>
    <col min="1" max="1" width="21" bestFit="1" customWidth="1"/>
    <col min="3" max="3" width="15.7109375" bestFit="1" customWidth="1"/>
    <col min="5" max="5" width="11.28515625" bestFit="1" customWidth="1"/>
    <col min="6" max="6" width="18" customWidth="1"/>
    <col min="7" max="7" width="39.140625" bestFit="1" customWidth="1"/>
  </cols>
  <sheetData>
    <row r="1" spans="1:7" ht="20.25" thickBot="1" x14ac:dyDescent="0.35">
      <c r="A1" s="5" t="s">
        <v>0</v>
      </c>
      <c r="B1" s="5"/>
    </row>
    <row r="2" spans="1:7" ht="15.75" thickTop="1" x14ac:dyDescent="0.25"/>
    <row r="3" spans="1:7" x14ac:dyDescent="0.25">
      <c r="A3" s="2" t="s">
        <v>1</v>
      </c>
      <c r="B3" s="2">
        <v>9.3000000000000007</v>
      </c>
      <c r="C3" t="s">
        <v>2</v>
      </c>
      <c r="E3" s="6" t="s">
        <v>10</v>
      </c>
      <c r="F3" s="6"/>
    </row>
    <row r="4" spans="1:7" x14ac:dyDescent="0.25">
      <c r="A4" s="2" t="s">
        <v>3</v>
      </c>
      <c r="B4" s="2">
        <v>20</v>
      </c>
      <c r="C4" t="s">
        <v>4</v>
      </c>
      <c r="E4" s="1" t="s">
        <v>11</v>
      </c>
      <c r="F4" s="1" t="s">
        <v>12</v>
      </c>
    </row>
    <row r="5" spans="1:7" x14ac:dyDescent="0.25">
      <c r="A5" s="2" t="s">
        <v>5</v>
      </c>
      <c r="B5" s="2">
        <v>1.2</v>
      </c>
      <c r="C5" t="s">
        <v>2</v>
      </c>
      <c r="E5" s="2">
        <v>1</v>
      </c>
      <c r="F5" s="3">
        <f>B5</f>
        <v>1.2</v>
      </c>
      <c r="G5" t="str">
        <f ca="1">_xlfn.FORMULATEXT(F5)</f>
        <v>=B5</v>
      </c>
    </row>
    <row r="6" spans="1:7" x14ac:dyDescent="0.25">
      <c r="A6" s="2" t="s">
        <v>6</v>
      </c>
      <c r="B6" s="2">
        <v>8</v>
      </c>
      <c r="E6" s="2">
        <v>2</v>
      </c>
      <c r="F6" s="3">
        <f>IF(E6&lt;=$B$6,F5*(1+$B$7),F5*(1-$B$8))</f>
        <v>1.32</v>
      </c>
      <c r="G6" t="str">
        <f ca="1">_xlfn.FORMULATEXT(F6)</f>
        <v>=IF(E6&lt;=$B$6,F5*(1+$B$7),F5*(1-$B$8))</v>
      </c>
    </row>
    <row r="7" spans="1:7" x14ac:dyDescent="0.25">
      <c r="A7" s="2" t="s">
        <v>7</v>
      </c>
      <c r="B7" s="4">
        <v>0.1</v>
      </c>
      <c r="E7" s="2">
        <v>3</v>
      </c>
      <c r="F7" s="3">
        <f t="shared" ref="F7:F24" si="0">IF(E7&lt;=$B$6,F6*(1+$B$7),F6*(1-$B$8))</f>
        <v>1.4520000000000002</v>
      </c>
      <c r="G7" t="str">
        <f t="shared" ref="G7:G12" ca="1" si="1">_xlfn.FORMULATEXT(F7)</f>
        <v>=IF(E7&lt;=$B$6,F6*(1+$B$7),F6*(1-$B$8))</v>
      </c>
    </row>
    <row r="8" spans="1:7" x14ac:dyDescent="0.25">
      <c r="A8" s="2" t="s">
        <v>8</v>
      </c>
      <c r="B8" s="4">
        <v>0.05</v>
      </c>
      <c r="E8" s="2">
        <v>4</v>
      </c>
      <c r="F8" s="3">
        <f t="shared" si="0"/>
        <v>1.5972000000000004</v>
      </c>
      <c r="G8" t="str">
        <f t="shared" ca="1" si="1"/>
        <v>=IF(E8&lt;=$B$6,F7*(1+$B$7),F7*(1-$B$8))</v>
      </c>
    </row>
    <row r="9" spans="1:7" x14ac:dyDescent="0.25">
      <c r="A9" s="2" t="s">
        <v>9</v>
      </c>
      <c r="B9" s="4">
        <v>0.12</v>
      </c>
      <c r="E9" s="2">
        <v>5</v>
      </c>
      <c r="F9" s="3">
        <f t="shared" si="0"/>
        <v>1.7569200000000005</v>
      </c>
      <c r="G9" t="str">
        <f t="shared" ca="1" si="1"/>
        <v>=IF(E9&lt;=$B$6,F8*(1+$B$7),F8*(1-$B$8))</v>
      </c>
    </row>
    <row r="10" spans="1:7" x14ac:dyDescent="0.25">
      <c r="E10" s="2">
        <v>6</v>
      </c>
      <c r="F10" s="3">
        <f t="shared" si="0"/>
        <v>1.9326120000000007</v>
      </c>
      <c r="G10" t="str">
        <f t="shared" ca="1" si="1"/>
        <v>=IF(E10&lt;=$B$6,F9*(1+$B$7),F9*(1-$B$8))</v>
      </c>
    </row>
    <row r="11" spans="1:7" x14ac:dyDescent="0.25">
      <c r="A11" t="s">
        <v>13</v>
      </c>
      <c r="B11" s="7">
        <f>NPV(B9,F5:F24)</f>
        <v>12.600290735832388</v>
      </c>
      <c r="C11" t="str">
        <f ca="1">_xlfn.FORMULATEXT(B11)</f>
        <v>=NPV(B9,F5:F24)</v>
      </c>
      <c r="E11" s="2">
        <v>7</v>
      </c>
      <c r="F11" s="3">
        <f t="shared" si="0"/>
        <v>2.1258732000000009</v>
      </c>
      <c r="G11" t="str">
        <f t="shared" ca="1" si="1"/>
        <v>=IF(E11&lt;=$B$6,F10*(1+$B$7),F10*(1-$B$8))</v>
      </c>
    </row>
    <row r="12" spans="1:7" x14ac:dyDescent="0.25">
      <c r="A12" s="9" t="s">
        <v>1</v>
      </c>
      <c r="B12" s="8">
        <f>B3</f>
        <v>9.3000000000000007</v>
      </c>
      <c r="E12" s="2">
        <v>8</v>
      </c>
      <c r="F12" s="3">
        <f t="shared" si="0"/>
        <v>2.3384605200000013</v>
      </c>
      <c r="G12" t="str">
        <f t="shared" ca="1" si="1"/>
        <v>=IF(E12&lt;=$B$6,F11*(1+$B$7),F11*(1-$B$8))</v>
      </c>
    </row>
    <row r="13" spans="1:7" x14ac:dyDescent="0.25">
      <c r="A13" s="10" t="s">
        <v>14</v>
      </c>
      <c r="B13" s="11">
        <f>B11-B12</f>
        <v>3.3002907358323874</v>
      </c>
      <c r="C13" t="s">
        <v>2</v>
      </c>
      <c r="E13" s="2">
        <v>9</v>
      </c>
      <c r="F13" s="3">
        <f t="shared" si="0"/>
        <v>2.221537494000001</v>
      </c>
      <c r="G13" t="str">
        <f ca="1">_xlfn.FORMULATEXT(F13)</f>
        <v>=IF(E13&lt;=$B$6,F12*(1+$B$7),F12*(1-$B$8))</v>
      </c>
    </row>
    <row r="14" spans="1:7" x14ac:dyDescent="0.25">
      <c r="E14" s="2">
        <v>10</v>
      </c>
      <c r="F14" s="3">
        <f t="shared" si="0"/>
        <v>2.1104606193000008</v>
      </c>
      <c r="G14" t="str">
        <f t="shared" ref="G14:G24" ca="1" si="2">_xlfn.FORMULATEXT(F14)</f>
        <v>=IF(E14&lt;=$B$6,F13*(1+$B$7),F13*(1-$B$8))</v>
      </c>
    </row>
    <row r="15" spans="1:7" x14ac:dyDescent="0.25">
      <c r="E15" s="2">
        <v>11</v>
      </c>
      <c r="F15" s="3">
        <f t="shared" si="0"/>
        <v>2.0049375883350007</v>
      </c>
      <c r="G15" t="str">
        <f t="shared" ca="1" si="2"/>
        <v>=IF(E15&lt;=$B$6,F14*(1+$B$7),F14*(1-$B$8))</v>
      </c>
    </row>
    <row r="16" spans="1:7" x14ac:dyDescent="0.25">
      <c r="E16" s="2">
        <v>12</v>
      </c>
      <c r="F16" s="3">
        <f t="shared" si="0"/>
        <v>1.9046907089182505</v>
      </c>
      <c r="G16" t="str">
        <f t="shared" ca="1" si="2"/>
        <v>=IF(E16&lt;=$B$6,F15*(1+$B$7),F15*(1-$B$8))</v>
      </c>
    </row>
    <row r="17" spans="5:7" x14ac:dyDescent="0.25">
      <c r="E17" s="2">
        <v>13</v>
      </c>
      <c r="F17" s="3">
        <f t="shared" si="0"/>
        <v>1.809456173472338</v>
      </c>
      <c r="G17" t="str">
        <f t="shared" ca="1" si="2"/>
        <v>=IF(E17&lt;=$B$6,F16*(1+$B$7),F16*(1-$B$8))</v>
      </c>
    </row>
    <row r="18" spans="5:7" x14ac:dyDescent="0.25">
      <c r="E18" s="2">
        <v>14</v>
      </c>
      <c r="F18" s="3">
        <f t="shared" si="0"/>
        <v>1.7189833647987209</v>
      </c>
      <c r="G18" t="str">
        <f t="shared" ca="1" si="2"/>
        <v>=IF(E18&lt;=$B$6,F17*(1+$B$7),F17*(1-$B$8))</v>
      </c>
    </row>
    <row r="19" spans="5:7" x14ac:dyDescent="0.25">
      <c r="E19" s="2">
        <v>15</v>
      </c>
      <c r="F19" s="3">
        <f t="shared" si="0"/>
        <v>1.6330341965587849</v>
      </c>
      <c r="G19" t="str">
        <f t="shared" ca="1" si="2"/>
        <v>=IF(E19&lt;=$B$6,F18*(1+$B$7),F18*(1-$B$8))</v>
      </c>
    </row>
    <row r="20" spans="5:7" x14ac:dyDescent="0.25">
      <c r="E20" s="2">
        <v>16</v>
      </c>
      <c r="F20" s="3">
        <f t="shared" si="0"/>
        <v>1.5513824867308457</v>
      </c>
      <c r="G20" t="str">
        <f t="shared" ca="1" si="2"/>
        <v>=IF(E20&lt;=$B$6,F19*(1+$B$7),F19*(1-$B$8))</v>
      </c>
    </row>
    <row r="21" spans="5:7" x14ac:dyDescent="0.25">
      <c r="E21" s="2">
        <v>17</v>
      </c>
      <c r="F21" s="3">
        <f t="shared" si="0"/>
        <v>1.4738133623943033</v>
      </c>
      <c r="G21" t="str">
        <f t="shared" ca="1" si="2"/>
        <v>=IF(E21&lt;=$B$6,F20*(1+$B$7),F20*(1-$B$8))</v>
      </c>
    </row>
    <row r="22" spans="5:7" x14ac:dyDescent="0.25">
      <c r="E22" s="2">
        <v>18</v>
      </c>
      <c r="F22" s="3">
        <f t="shared" si="0"/>
        <v>1.4001226942745881</v>
      </c>
      <c r="G22" t="str">
        <f t="shared" ca="1" si="2"/>
        <v>=IF(E22&lt;=$B$6,F21*(1+$B$7),F21*(1-$B$8))</v>
      </c>
    </row>
    <row r="23" spans="5:7" x14ac:dyDescent="0.25">
      <c r="E23" s="2">
        <v>19</v>
      </c>
      <c r="F23" s="3">
        <f t="shared" si="0"/>
        <v>1.3301165595608586</v>
      </c>
      <c r="G23" t="str">
        <f t="shared" ca="1" si="2"/>
        <v>=IF(E23&lt;=$B$6,F22*(1+$B$7),F22*(1-$B$8))</v>
      </c>
    </row>
    <row r="24" spans="5:7" x14ac:dyDescent="0.25">
      <c r="E24" s="2">
        <v>20</v>
      </c>
      <c r="F24" s="3">
        <f t="shared" si="0"/>
        <v>1.2636107315828156</v>
      </c>
      <c r="G24" t="str">
        <f t="shared" ca="1" si="2"/>
        <v>=IF(E24&lt;=$B$6,F23*(1+$B$7),F23*(1-$B$8))</v>
      </c>
    </row>
  </sheetData>
  <mergeCells count="2">
    <mergeCell ref="A1:B1"/>
    <mergeCell ref="E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 Shrestha</dc:creator>
  <cp:lastModifiedBy>Sohail Shrestha</cp:lastModifiedBy>
  <dcterms:created xsi:type="dcterms:W3CDTF">2024-02-28T06:09:41Z</dcterms:created>
  <dcterms:modified xsi:type="dcterms:W3CDTF">2024-02-28T15:41:41Z</dcterms:modified>
</cp:coreProperties>
</file>