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y stuff\ВМК\Спецкурс - офисное программирование\дз5\Задание _4-2015\Консолидация данных\"/>
    </mc:Choice>
  </mc:AlternateContent>
  <bookViews>
    <workbookView xWindow="480" yWindow="360" windowWidth="19320" windowHeight="8910" tabRatio="856" activeTab="1"/>
  </bookViews>
  <sheets>
    <sheet name="Июль" sheetId="13" r:id="rId1"/>
    <sheet name="Лист1" sheetId="15" r:id="rId2"/>
    <sheet name="Август" sheetId="14" r:id="rId3"/>
    <sheet name="Сентябрь" sheetId="11" r:id="rId4"/>
  </sheets>
  <calcPr calcId="152511"/>
</workbook>
</file>

<file path=xl/calcChain.xml><?xml version="1.0" encoding="utf-8"?>
<calcChain xmlns="http://schemas.openxmlformats.org/spreadsheetml/2006/main">
  <c r="D15" i="15" l="1"/>
  <c r="E15" i="15"/>
  <c r="F15" i="15"/>
  <c r="G15" i="15"/>
  <c r="D16" i="15"/>
  <c r="E16" i="15"/>
  <c r="F16" i="15"/>
  <c r="G16" i="15"/>
  <c r="D17" i="15"/>
  <c r="E17" i="15"/>
  <c r="F17" i="15"/>
  <c r="G17" i="15"/>
  <c r="D18" i="15"/>
  <c r="E18" i="15"/>
  <c r="F18" i="15"/>
  <c r="G18" i="15"/>
  <c r="D19" i="15"/>
  <c r="E19" i="15"/>
  <c r="F19" i="15"/>
  <c r="G19" i="15"/>
  <c r="D20" i="15"/>
  <c r="E20" i="15"/>
  <c r="F20" i="15"/>
  <c r="G20" i="15"/>
  <c r="D21" i="15"/>
  <c r="E21" i="15"/>
  <c r="F21" i="15"/>
  <c r="G21" i="15"/>
  <c r="D22" i="15"/>
  <c r="E22" i="15"/>
  <c r="F22" i="15"/>
  <c r="G22" i="15"/>
  <c r="D23" i="15"/>
  <c r="E23" i="15"/>
  <c r="F23" i="15"/>
  <c r="G23" i="15"/>
  <c r="D24" i="15"/>
  <c r="E24" i="15"/>
  <c r="F24" i="15"/>
  <c r="G24" i="15"/>
  <c r="D25" i="15"/>
  <c r="E25" i="15"/>
  <c r="F25" i="15"/>
  <c r="G25" i="15"/>
  <c r="D26" i="15"/>
  <c r="E26" i="15"/>
  <c r="F26" i="15"/>
  <c r="G26" i="15"/>
  <c r="D27" i="15"/>
  <c r="E27" i="15"/>
  <c r="F27" i="15"/>
  <c r="G27" i="15"/>
  <c r="D28" i="15"/>
  <c r="E28" i="15"/>
  <c r="F28" i="15"/>
  <c r="G28" i="15"/>
  <c r="D29" i="15"/>
  <c r="E29" i="15"/>
  <c r="F29" i="15"/>
  <c r="G29" i="15"/>
  <c r="D30" i="15"/>
  <c r="E30" i="15"/>
  <c r="F30" i="15"/>
  <c r="G30" i="15"/>
  <c r="D31" i="15"/>
  <c r="E31" i="15"/>
  <c r="F31" i="15"/>
  <c r="G31" i="15"/>
  <c r="D32" i="15"/>
  <c r="E32" i="15"/>
  <c r="F32" i="15"/>
  <c r="G32" i="15"/>
  <c r="D33" i="15"/>
  <c r="E33" i="15"/>
  <c r="F33" i="15"/>
  <c r="G33" i="15"/>
  <c r="D34" i="15"/>
  <c r="E34" i="15"/>
  <c r="F34" i="15"/>
  <c r="G34" i="15"/>
  <c r="D35" i="15"/>
  <c r="E35" i="15"/>
  <c r="F35" i="15"/>
  <c r="G35" i="15"/>
  <c r="D36" i="15"/>
  <c r="E36" i="15"/>
  <c r="F36" i="15"/>
  <c r="G36" i="15"/>
  <c r="D37" i="15"/>
  <c r="E37" i="15"/>
  <c r="F37" i="15"/>
  <c r="G37" i="15"/>
  <c r="D38" i="15"/>
  <c r="E38" i="15"/>
  <c r="F38" i="15"/>
  <c r="G38" i="15"/>
  <c r="D39" i="15"/>
  <c r="E39" i="15"/>
  <c r="F39" i="15"/>
  <c r="G39" i="15"/>
  <c r="D40" i="15"/>
  <c r="E40" i="15"/>
  <c r="F40" i="15"/>
  <c r="G40" i="15"/>
  <c r="D41" i="15"/>
  <c r="E41" i="15"/>
  <c r="F41" i="15"/>
  <c r="G41" i="15"/>
  <c r="D42" i="15"/>
  <c r="E42" i="15"/>
  <c r="F42" i="15"/>
  <c r="G42" i="15"/>
  <c r="D43" i="15"/>
  <c r="E43" i="15"/>
  <c r="F43" i="15"/>
  <c r="G43" i="15"/>
  <c r="D44" i="15"/>
  <c r="E44" i="15"/>
  <c r="F44" i="15"/>
  <c r="G44" i="15"/>
  <c r="D45" i="15"/>
  <c r="E45" i="15"/>
  <c r="F45" i="15"/>
  <c r="G45" i="15"/>
  <c r="D46" i="15"/>
  <c r="E46" i="15"/>
  <c r="F46" i="15"/>
  <c r="G46" i="15"/>
  <c r="E11" i="11"/>
  <c r="F11" i="11" s="1"/>
  <c r="E12" i="11"/>
  <c r="F12" i="11" s="1"/>
  <c r="E13" i="11"/>
  <c r="F13" i="11" s="1"/>
  <c r="E11" i="14"/>
  <c r="F11" i="14" s="1"/>
  <c r="E12" i="14"/>
  <c r="F12" i="14" s="1"/>
  <c r="E13" i="14"/>
  <c r="F13" i="14" s="1"/>
  <c r="E13" i="13"/>
  <c r="F13" i="13" s="1"/>
  <c r="E12" i="13"/>
  <c r="F12" i="13" s="1"/>
  <c r="E11" i="13"/>
  <c r="F11" i="13" s="1"/>
  <c r="E10" i="14"/>
  <c r="F10" i="14" s="1"/>
  <c r="E9" i="14"/>
  <c r="F9" i="14" s="1"/>
  <c r="E8" i="14"/>
  <c r="F8" i="14" s="1"/>
  <c r="E7" i="14"/>
  <c r="F7" i="14" s="1"/>
  <c r="E6" i="14"/>
  <c r="F6" i="14" s="1"/>
  <c r="E10" i="13"/>
  <c r="F10" i="13" s="1"/>
  <c r="E9" i="13"/>
  <c r="F9" i="13" s="1"/>
  <c r="E8" i="13"/>
  <c r="F8" i="13" s="1"/>
  <c r="E7" i="13"/>
  <c r="F7" i="13" s="1"/>
  <c r="E6" i="13"/>
  <c r="F6" i="13" s="1"/>
  <c r="E7" i="11"/>
  <c r="F7" i="11" s="1"/>
  <c r="E8" i="11"/>
  <c r="F8" i="11" s="1"/>
  <c r="E9" i="11"/>
  <c r="F9" i="11" s="1"/>
  <c r="E10" i="11"/>
  <c r="F10" i="11" s="1"/>
  <c r="E6" i="11"/>
  <c r="F6" i="11" s="1"/>
</calcChain>
</file>

<file path=xl/sharedStrings.xml><?xml version="1.0" encoding="utf-8"?>
<sst xmlns="http://schemas.openxmlformats.org/spreadsheetml/2006/main" count="93" uniqueCount="18">
  <si>
    <t>Зарплата за август 2009г.</t>
  </si>
  <si>
    <t>Ставка подоходного налога</t>
  </si>
  <si>
    <t>ФИО</t>
  </si>
  <si>
    <t>Подоходный налог</t>
  </si>
  <si>
    <t>К выдаче</t>
  </si>
  <si>
    <t>Иванов Артем Петрович</t>
  </si>
  <si>
    <t>Модина Любовь Андреевна</t>
  </si>
  <si>
    <t>Соколов Сергей Сергеевич</t>
  </si>
  <si>
    <t>Янин Роман Николаевич</t>
  </si>
  <si>
    <t>Решетов Юрий Семенович</t>
  </si>
  <si>
    <t>Премия</t>
  </si>
  <si>
    <t>Зарплата за июль 2009г.</t>
  </si>
  <si>
    <t>Зарплата</t>
  </si>
  <si>
    <t>Зарплата за сентябрь 2009г.</t>
  </si>
  <si>
    <t>Сидоров Алексей Максимович</t>
  </si>
  <si>
    <t>Князева Ирина Георгиевна</t>
  </si>
  <si>
    <t>Рыжова Анфиса Петровна</t>
  </si>
  <si>
    <t>Для Консолидации -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</si>
</sst>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3" x14ac:knownFonts="1">
    <font>
      <sz val="12"/>
      <color theme="1"/>
      <name val="Times New Roman"/>
      <family val="2"/>
      <charset val="204"/>
    </font>
    <font>
      <b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922020</xdr:colOff>
      <xdr:row>14</xdr:row>
      <xdr:rowOff>137160</xdr:rowOff>
    </xdr:from>
    <xdr:to>
      <xdr:col>6</xdr:col>
      <xdr:colOff>518160</xdr:colOff>
      <xdr:row>22</xdr:row>
      <xdr:rowOff>76200</xdr:rowOff>
    </xdr:to>
    <xdr:sp macro="" textlink="">
      <xdr:nvSpPr>
        <xdr:cNvPr id="2" name="TextBox 1"/>
        <xdr:cNvSpPr txBox="1"/>
      </xdr:nvSpPr>
      <xdr:spPr>
        <a:xfrm>
          <a:off x="1226820" y="2971800"/>
          <a:ext cx="8100060" cy="1524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400" b="1"/>
            <a:t>Задание №1</a:t>
          </a:r>
        </a:p>
        <a:p>
          <a:r>
            <a:rPr lang="ru-RU" sz="1100"/>
            <a:t>               </a:t>
          </a:r>
        </a:p>
        <a:p>
          <a:r>
            <a:rPr lang="ru-RU" sz="1100"/>
            <a:t>                Используя</a:t>
          </a:r>
          <a:r>
            <a:rPr lang="ru-RU" sz="1100" baseline="0"/>
            <a:t> данные о заработной плате сотрудников за три месяца (Июль, Август и Сентябрь), подготовить квартальный отчет о выплатах каждому сотруднику за </a:t>
          </a:r>
          <a:r>
            <a:rPr lang="en-US" sz="1100" baseline="0"/>
            <a:t>III </a:t>
          </a:r>
          <a:r>
            <a:rPr lang="ru-RU" sz="1100" baseline="0"/>
            <a:t>квартал.</a:t>
          </a:r>
        </a:p>
        <a:p>
          <a:r>
            <a:rPr lang="ru-RU" sz="1100" baseline="0"/>
            <a:t>                Квартальный отчет должен иметь такую же структуру как и исходные данные.</a:t>
          </a:r>
        </a:p>
        <a:p>
          <a:r>
            <a:rPr lang="ru-RU" sz="1100" baseline="0"/>
            <a:t>                Требуется подготовить два варианта квартального отчета - с поддержкой динамической связи с исходными данными и без такой связи.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externalLinkPath" Target="&#1044;&#1083;&#1103;%20&#1082;&#1086;&#1085;&#1089;&#1086;&#1083;&#1080;&#1076;&#1072;&#1094;&#1080;&#1080;%20&#1087;&#1086;%20&#1088;&#1072;&#1089;&#1087;&#1086;&#1083;&#1086;&#1078;&#1077;&#1085;&#1080;&#1102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3;&#1103;%20&#1082;&#1086;&#1085;&#1089;&#1086;&#1083;&#1080;&#1076;&#1072;&#1094;&#1080;&#1080;%20&#1087;&#1086;%20&#1088;&#1072;&#1089;&#1087;&#1086;&#1083;&#1086;&#1078;&#1077;&#1085;&#1080;&#1102;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3;&#1103;%20&#1082;&#1086;&#1085;&#1089;&#1086;&#1083;&#1080;&#1076;&#1072;&#1094;&#1080;&#1080;%20&#1087;&#1086;%20&#1088;&#1072;&#1089;&#1087;&#1086;&#1083;&#1086;&#1078;&#1077;&#1085;&#1080;&#1102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A11" sqref="A11"/>
    </sheetView>
  </sheetViews>
  <sheetFormatPr defaultRowHeight="15.75" x14ac:dyDescent="0.25"/>
  <cols>
    <col min="1" max="1" width="4" customWidth="1"/>
    <col min="2" max="2" width="27.75" bestFit="1" customWidth="1"/>
    <col min="3" max="3" width="23.25" bestFit="1" customWidth="1"/>
    <col min="4" max="4" width="23.25" customWidth="1"/>
    <col min="5" max="5" width="18.25" bestFit="1" customWidth="1"/>
    <col min="6" max="6" width="19.25" customWidth="1"/>
    <col min="9" max="9" width="15.875" customWidth="1"/>
  </cols>
  <sheetData>
    <row r="2" spans="1:10" ht="20.25" x14ac:dyDescent="0.3">
      <c r="B2" s="6" t="s">
        <v>11</v>
      </c>
      <c r="C2" s="6"/>
      <c r="D2" s="6"/>
      <c r="E2" s="6"/>
      <c r="F2" s="6"/>
    </row>
    <row r="3" spans="1:10" x14ac:dyDescent="0.25">
      <c r="H3" s="7" t="s">
        <v>1</v>
      </c>
      <c r="I3" s="7"/>
      <c r="J3" s="1">
        <v>0.13</v>
      </c>
    </row>
    <row r="5" spans="1:10" x14ac:dyDescent="0.25">
      <c r="B5" s="2" t="s">
        <v>2</v>
      </c>
      <c r="C5" s="2" t="s">
        <v>12</v>
      </c>
      <c r="D5" s="2" t="s">
        <v>10</v>
      </c>
      <c r="E5" s="2" t="s">
        <v>3</v>
      </c>
      <c r="F5" s="2" t="s">
        <v>4</v>
      </c>
    </row>
    <row r="6" spans="1:10" x14ac:dyDescent="0.25">
      <c r="A6" s="4">
        <v>1</v>
      </c>
      <c r="B6" t="s">
        <v>5</v>
      </c>
      <c r="C6" s="3">
        <v>17600</v>
      </c>
      <c r="D6" s="3">
        <v>3700</v>
      </c>
      <c r="E6" s="3">
        <f>(C6+D6)*J$3</f>
        <v>2769</v>
      </c>
      <c r="F6" s="3">
        <f>C6+D6-E6</f>
        <v>18531</v>
      </c>
    </row>
    <row r="7" spans="1:10" x14ac:dyDescent="0.25">
      <c r="A7" s="4">
        <v>2</v>
      </c>
      <c r="B7" t="s">
        <v>6</v>
      </c>
      <c r="C7" s="3">
        <v>20950</v>
      </c>
      <c r="D7" s="3">
        <v>4050</v>
      </c>
      <c r="E7" s="3">
        <f t="shared" ref="E7:E13" si="0">(C7+D7)*J$3</f>
        <v>3250</v>
      </c>
      <c r="F7" s="3">
        <f t="shared" ref="F7:F13" si="1">C7+D7-E7</f>
        <v>21750</v>
      </c>
    </row>
    <row r="8" spans="1:10" x14ac:dyDescent="0.25">
      <c r="A8" s="4">
        <v>3</v>
      </c>
      <c r="B8" t="s">
        <v>7</v>
      </c>
      <c r="C8" s="3">
        <v>18950</v>
      </c>
      <c r="D8" s="3">
        <v>2140</v>
      </c>
      <c r="E8" s="3">
        <f t="shared" si="0"/>
        <v>2741.7000000000003</v>
      </c>
      <c r="F8" s="3">
        <f t="shared" si="1"/>
        <v>18348.3</v>
      </c>
    </row>
    <row r="9" spans="1:10" x14ac:dyDescent="0.25">
      <c r="A9" s="4">
        <v>4</v>
      </c>
      <c r="B9" t="s">
        <v>8</v>
      </c>
      <c r="C9" s="3">
        <v>24200</v>
      </c>
      <c r="D9" s="3">
        <v>2800</v>
      </c>
      <c r="E9" s="3">
        <f t="shared" si="0"/>
        <v>3510</v>
      </c>
      <c r="F9" s="3">
        <f t="shared" si="1"/>
        <v>23490</v>
      </c>
    </row>
    <row r="10" spans="1:10" x14ac:dyDescent="0.25">
      <c r="A10" s="4">
        <v>5</v>
      </c>
      <c r="B10" t="s">
        <v>9</v>
      </c>
      <c r="C10" s="3">
        <v>20400</v>
      </c>
      <c r="D10" s="3">
        <v>3950</v>
      </c>
      <c r="E10" s="3">
        <f t="shared" si="0"/>
        <v>3165.5</v>
      </c>
      <c r="F10" s="3">
        <f t="shared" si="1"/>
        <v>21184.5</v>
      </c>
    </row>
    <row r="11" spans="1:10" x14ac:dyDescent="0.25">
      <c r="A11" s="5">
        <v>6</v>
      </c>
      <c r="B11" t="s">
        <v>14</v>
      </c>
      <c r="C11" s="3">
        <v>21790</v>
      </c>
      <c r="D11" s="3">
        <v>3100</v>
      </c>
      <c r="E11" s="3">
        <f t="shared" si="0"/>
        <v>3235.7000000000003</v>
      </c>
      <c r="F11" s="3">
        <f t="shared" si="1"/>
        <v>21654.3</v>
      </c>
    </row>
    <row r="12" spans="1:10" x14ac:dyDescent="0.25">
      <c r="A12" s="5">
        <v>7</v>
      </c>
      <c r="B12" t="s">
        <v>15</v>
      </c>
      <c r="C12" s="3">
        <v>24600</v>
      </c>
      <c r="D12" s="3">
        <v>2150</v>
      </c>
      <c r="E12" s="3">
        <f t="shared" si="0"/>
        <v>3477.5</v>
      </c>
      <c r="F12" s="3">
        <f t="shared" si="1"/>
        <v>23272.5</v>
      </c>
    </row>
    <row r="13" spans="1:10" x14ac:dyDescent="0.25">
      <c r="A13" s="5">
        <v>8</v>
      </c>
      <c r="B13" t="s">
        <v>16</v>
      </c>
      <c r="C13" s="3">
        <v>19990</v>
      </c>
      <c r="D13" s="3">
        <v>5400</v>
      </c>
      <c r="E13" s="3">
        <f t="shared" si="0"/>
        <v>3300.7000000000003</v>
      </c>
      <c r="F13" s="3">
        <f t="shared" si="1"/>
        <v>22089.3</v>
      </c>
    </row>
  </sheetData>
  <dataConsolidate link="1">
    <dataRefs count="2">
      <dataRef ref="B4:F7" sheet="Премия" r:id="rId1"/>
      <dataRef ref="B4:F9" sheet="Август"/>
    </dataRefs>
  </dataConsolidate>
  <mergeCells count="2">
    <mergeCell ref="B2:F2"/>
    <mergeCell ref="H3:I3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tabSelected="1" topLeftCell="A7" workbookViewId="0">
      <selection activeCell="D18" sqref="D18"/>
    </sheetView>
  </sheetViews>
  <sheetFormatPr defaultRowHeight="15.75" outlineLevelRow="1" x14ac:dyDescent="0.25"/>
  <cols>
    <col min="2" max="2" width="27.125" customWidth="1"/>
    <col min="3" max="3" width="25.25" customWidth="1"/>
    <col min="4" max="5" width="10.375" bestFit="1" customWidth="1"/>
    <col min="6" max="6" width="17.25" bestFit="1" customWidth="1"/>
    <col min="7" max="7" width="10.375" bestFit="1" customWidth="1"/>
  </cols>
  <sheetData>
    <row r="3" spans="2:7" x14ac:dyDescent="0.25">
      <c r="D3" t="s">
        <v>12</v>
      </c>
      <c r="E3" t="s">
        <v>10</v>
      </c>
      <c r="F3" t="s">
        <v>3</v>
      </c>
      <c r="G3" t="s">
        <v>4</v>
      </c>
    </row>
    <row r="4" spans="2:7" x14ac:dyDescent="0.25">
      <c r="B4" t="s">
        <v>5</v>
      </c>
      <c r="D4" s="3">
        <v>61900</v>
      </c>
      <c r="E4" s="3">
        <v>12100</v>
      </c>
      <c r="F4" s="3">
        <v>9620</v>
      </c>
      <c r="G4" s="3">
        <v>64380</v>
      </c>
    </row>
    <row r="5" spans="2:7" x14ac:dyDescent="0.25">
      <c r="B5" t="s">
        <v>6</v>
      </c>
      <c r="D5" s="3">
        <v>58350</v>
      </c>
      <c r="E5" s="3">
        <v>12010</v>
      </c>
      <c r="F5" s="3">
        <v>9146.7999999999993</v>
      </c>
      <c r="G5" s="3">
        <v>61213.2</v>
      </c>
    </row>
    <row r="6" spans="2:7" x14ac:dyDescent="0.25">
      <c r="B6" t="s">
        <v>7</v>
      </c>
      <c r="D6" s="3">
        <v>53350</v>
      </c>
      <c r="E6" s="3">
        <v>8920</v>
      </c>
      <c r="F6" s="3">
        <v>8095.1</v>
      </c>
      <c r="G6" s="3">
        <v>54174.899999999994</v>
      </c>
    </row>
    <row r="7" spans="2:7" x14ac:dyDescent="0.25">
      <c r="B7" t="s">
        <v>8</v>
      </c>
      <c r="D7" s="3">
        <v>65200</v>
      </c>
      <c r="E7" s="3">
        <v>13140</v>
      </c>
      <c r="F7" s="3">
        <v>10184.200000000001</v>
      </c>
      <c r="G7" s="3">
        <v>68155.8</v>
      </c>
    </row>
    <row r="8" spans="2:7" x14ac:dyDescent="0.25">
      <c r="B8" t="s">
        <v>9</v>
      </c>
      <c r="D8" s="3">
        <v>55500</v>
      </c>
      <c r="E8" s="3">
        <v>13850</v>
      </c>
      <c r="F8" s="3">
        <v>9015.5</v>
      </c>
      <c r="G8" s="3">
        <v>60334.5</v>
      </c>
    </row>
    <row r="9" spans="2:7" x14ac:dyDescent="0.25">
      <c r="B9" t="s">
        <v>14</v>
      </c>
      <c r="D9" s="3">
        <v>63210</v>
      </c>
      <c r="E9" s="3">
        <v>10300</v>
      </c>
      <c r="F9" s="3">
        <v>9556.3000000000011</v>
      </c>
      <c r="G9" s="3">
        <v>63953.7</v>
      </c>
    </row>
    <row r="10" spans="2:7" x14ac:dyDescent="0.25">
      <c r="B10" t="s">
        <v>15</v>
      </c>
      <c r="D10" s="3">
        <v>70800</v>
      </c>
      <c r="E10" s="3">
        <v>8450</v>
      </c>
      <c r="F10" s="3">
        <v>10302.5</v>
      </c>
      <c r="G10" s="3">
        <v>68947.5</v>
      </c>
    </row>
    <row r="11" spans="2:7" x14ac:dyDescent="0.25">
      <c r="B11" t="s">
        <v>16</v>
      </c>
      <c r="D11" s="3">
        <v>60680</v>
      </c>
      <c r="E11" s="3">
        <v>15200</v>
      </c>
      <c r="F11" s="3">
        <v>9864.4000000000015</v>
      </c>
      <c r="G11" s="3">
        <v>66015.600000000006</v>
      </c>
    </row>
    <row r="14" spans="2:7" x14ac:dyDescent="0.25">
      <c r="D14" t="s">
        <v>12</v>
      </c>
      <c r="E14" t="s">
        <v>10</v>
      </c>
      <c r="F14" t="s">
        <v>3</v>
      </c>
      <c r="G14" t="s">
        <v>4</v>
      </c>
    </row>
    <row r="15" spans="2:7" outlineLevel="1" x14ac:dyDescent="0.25">
      <c r="C15" t="s">
        <v>17</v>
      </c>
      <c r="D15" s="3">
        <f>Август!$C$6</f>
        <v>22600</v>
      </c>
      <c r="E15" s="3">
        <f>Август!$D$6</f>
        <v>4500</v>
      </c>
      <c r="F15" s="3">
        <f>Август!$E$6</f>
        <v>3523</v>
      </c>
      <c r="G15" s="3">
        <f>Август!$F$6</f>
        <v>23577</v>
      </c>
    </row>
    <row r="16" spans="2:7" outlineLevel="1" x14ac:dyDescent="0.25">
      <c r="C16" t="s">
        <v>17</v>
      </c>
      <c r="D16" s="3">
        <f>Июль!$C$6</f>
        <v>17600</v>
      </c>
      <c r="E16" s="3">
        <f>Июль!$D$6</f>
        <v>3700</v>
      </c>
      <c r="F16" s="3">
        <f>Июль!$E$6</f>
        <v>2769</v>
      </c>
      <c r="G16" s="3">
        <f>Июль!$F$6</f>
        <v>18531</v>
      </c>
    </row>
    <row r="17" spans="2:7" outlineLevel="1" x14ac:dyDescent="0.25">
      <c r="C17" t="s">
        <v>17</v>
      </c>
      <c r="D17" s="3">
        <f>Сентябрь!$C$6</f>
        <v>21700</v>
      </c>
      <c r="E17" s="3">
        <f>Сентябрь!$D$6</f>
        <v>3900</v>
      </c>
      <c r="F17" s="3">
        <f>Сентябрь!$E$6</f>
        <v>3328</v>
      </c>
      <c r="G17" s="3">
        <f>Сентябрь!$F$6</f>
        <v>22272</v>
      </c>
    </row>
    <row r="18" spans="2:7" x14ac:dyDescent="0.25">
      <c r="B18" t="s">
        <v>5</v>
      </c>
      <c r="D18" s="3">
        <f>SUM(D15:D17)</f>
        <v>61900</v>
      </c>
      <c r="E18" s="3">
        <f>SUM(E15:E17)</f>
        <v>12100</v>
      </c>
      <c r="F18" s="3">
        <f>SUM(F15:F17)</f>
        <v>9620</v>
      </c>
      <c r="G18" s="3">
        <f>SUM(G15:G17)</f>
        <v>64380</v>
      </c>
    </row>
    <row r="19" spans="2:7" outlineLevel="1" x14ac:dyDescent="0.25">
      <c r="C19" t="s">
        <v>17</v>
      </c>
      <c r="D19" s="3">
        <f>Август!$C$7</f>
        <v>18950</v>
      </c>
      <c r="E19" s="3">
        <f>Август!$D$7</f>
        <v>3780</v>
      </c>
      <c r="F19" s="3">
        <f>Август!$E$7</f>
        <v>2954.9</v>
      </c>
      <c r="G19" s="3">
        <f>Август!$F$7</f>
        <v>19775.099999999999</v>
      </c>
    </row>
    <row r="20" spans="2:7" outlineLevel="1" x14ac:dyDescent="0.25">
      <c r="C20" t="s">
        <v>17</v>
      </c>
      <c r="D20" s="3">
        <f>Июль!$C$7</f>
        <v>20950</v>
      </c>
      <c r="E20" s="3">
        <f>Июль!$D$7</f>
        <v>4050</v>
      </c>
      <c r="F20" s="3">
        <f>Июль!$E$7</f>
        <v>3250</v>
      </c>
      <c r="G20" s="3">
        <f>Июль!$F$7</f>
        <v>21750</v>
      </c>
    </row>
    <row r="21" spans="2:7" outlineLevel="1" x14ac:dyDescent="0.25">
      <c r="C21" t="s">
        <v>17</v>
      </c>
      <c r="D21" s="3">
        <f>Сентябрь!$C$7</f>
        <v>18450</v>
      </c>
      <c r="E21" s="3">
        <f>Сентябрь!$D$7</f>
        <v>4180</v>
      </c>
      <c r="F21" s="3">
        <f>Сентябрь!$E$7</f>
        <v>2941.9</v>
      </c>
      <c r="G21" s="3">
        <f>Сентябрь!$F$7</f>
        <v>19688.099999999999</v>
      </c>
    </row>
    <row r="22" spans="2:7" x14ac:dyDescent="0.25">
      <c r="B22" t="s">
        <v>6</v>
      </c>
      <c r="D22" s="3">
        <f>SUM(D19:D21)</f>
        <v>58350</v>
      </c>
      <c r="E22" s="3">
        <f>SUM(E19:E21)</f>
        <v>12010</v>
      </c>
      <c r="F22" s="3">
        <f>SUM(F19:F21)</f>
        <v>9146.7999999999993</v>
      </c>
      <c r="G22" s="3">
        <f>SUM(G19:G21)</f>
        <v>61213.2</v>
      </c>
    </row>
    <row r="23" spans="2:7" outlineLevel="1" x14ac:dyDescent="0.25">
      <c r="C23" t="s">
        <v>17</v>
      </c>
      <c r="D23" s="3">
        <f>Август!$C$8</f>
        <v>17450</v>
      </c>
      <c r="E23" s="3">
        <f>Август!$D$8</f>
        <v>2540</v>
      </c>
      <c r="F23" s="3">
        <f>Август!$E$8</f>
        <v>2598.7000000000003</v>
      </c>
      <c r="G23" s="3">
        <f>Август!$F$8</f>
        <v>17391.3</v>
      </c>
    </row>
    <row r="24" spans="2:7" outlineLevel="1" x14ac:dyDescent="0.25">
      <c r="C24" t="s">
        <v>17</v>
      </c>
      <c r="D24" s="3">
        <f>Июль!$C$8</f>
        <v>18950</v>
      </c>
      <c r="E24" s="3">
        <f>Июль!$D$8</f>
        <v>2140</v>
      </c>
      <c r="F24" s="3">
        <f>Июль!$E$8</f>
        <v>2741.7000000000003</v>
      </c>
      <c r="G24" s="3">
        <f>Июль!$F$8</f>
        <v>18348.3</v>
      </c>
    </row>
    <row r="25" spans="2:7" outlineLevel="1" x14ac:dyDescent="0.25">
      <c r="C25" t="s">
        <v>17</v>
      </c>
      <c r="D25" s="3">
        <f>Сентябрь!$C$8</f>
        <v>16950</v>
      </c>
      <c r="E25" s="3">
        <f>Сентябрь!$D$8</f>
        <v>4240</v>
      </c>
      <c r="F25" s="3">
        <f>Сентябрь!$E$8</f>
        <v>2754.7000000000003</v>
      </c>
      <c r="G25" s="3">
        <f>Сентябрь!$F$8</f>
        <v>18435.3</v>
      </c>
    </row>
    <row r="26" spans="2:7" x14ac:dyDescent="0.25">
      <c r="B26" t="s">
        <v>7</v>
      </c>
      <c r="D26" s="3">
        <f>SUM(D23:D25)</f>
        <v>53350</v>
      </c>
      <c r="E26" s="3">
        <f>SUM(E23:E25)</f>
        <v>8920</v>
      </c>
      <c r="F26" s="3">
        <f>SUM(F23:F25)</f>
        <v>8095.1</v>
      </c>
      <c r="G26" s="3">
        <f>SUM(G23:G25)</f>
        <v>54174.899999999994</v>
      </c>
    </row>
    <row r="27" spans="2:7" outlineLevel="1" x14ac:dyDescent="0.25">
      <c r="C27" t="s">
        <v>17</v>
      </c>
      <c r="D27" s="3">
        <f>Август!$C$9</f>
        <v>21200</v>
      </c>
      <c r="E27" s="3">
        <f>Август!$D$9</f>
        <v>5370</v>
      </c>
      <c r="F27" s="3">
        <f>Август!$E$9</f>
        <v>3454.1</v>
      </c>
      <c r="G27" s="3">
        <f>Август!$F$9</f>
        <v>23115.9</v>
      </c>
    </row>
    <row r="28" spans="2:7" outlineLevel="1" x14ac:dyDescent="0.25">
      <c r="C28" t="s">
        <v>17</v>
      </c>
      <c r="D28" s="3">
        <f>Июль!$C$9</f>
        <v>24200</v>
      </c>
      <c r="E28" s="3">
        <f>Июль!$D$9</f>
        <v>2800</v>
      </c>
      <c r="F28" s="3">
        <f>Июль!$E$9</f>
        <v>3510</v>
      </c>
      <c r="G28" s="3">
        <f>Июль!$F$9</f>
        <v>23490</v>
      </c>
    </row>
    <row r="29" spans="2:7" outlineLevel="1" x14ac:dyDescent="0.25">
      <c r="C29" t="s">
        <v>17</v>
      </c>
      <c r="D29" s="3">
        <f>Сентябрь!$C$9</f>
        <v>19800</v>
      </c>
      <c r="E29" s="3">
        <f>Сентябрь!$D$9</f>
        <v>4970</v>
      </c>
      <c r="F29" s="3">
        <f>Сентябрь!$E$9</f>
        <v>3220.1</v>
      </c>
      <c r="G29" s="3">
        <f>Сентябрь!$F$9</f>
        <v>21549.9</v>
      </c>
    </row>
    <row r="30" spans="2:7" x14ac:dyDescent="0.25">
      <c r="B30" t="s">
        <v>8</v>
      </c>
      <c r="D30" s="3">
        <f>SUM(D27:D29)</f>
        <v>65200</v>
      </c>
      <c r="E30" s="3">
        <f>SUM(E27:E29)</f>
        <v>13140</v>
      </c>
      <c r="F30" s="3">
        <f>SUM(F27:F29)</f>
        <v>10184.200000000001</v>
      </c>
      <c r="G30" s="3">
        <f>SUM(G27:G29)</f>
        <v>68155.8</v>
      </c>
    </row>
    <row r="31" spans="2:7" outlineLevel="1" x14ac:dyDescent="0.25">
      <c r="C31" t="s">
        <v>17</v>
      </c>
      <c r="D31" s="3">
        <f>Август!$C$10</f>
        <v>19400</v>
      </c>
      <c r="E31" s="3">
        <f>Август!$D$10</f>
        <v>4800</v>
      </c>
      <c r="F31" s="3">
        <f>Август!$E$10</f>
        <v>3146</v>
      </c>
      <c r="G31" s="3">
        <f>Август!$F$10</f>
        <v>21054</v>
      </c>
    </row>
    <row r="32" spans="2:7" outlineLevel="1" x14ac:dyDescent="0.25">
      <c r="C32" t="s">
        <v>17</v>
      </c>
      <c r="D32" s="3">
        <f>Июль!$C$10</f>
        <v>20400</v>
      </c>
      <c r="E32" s="3">
        <f>Июль!$D$10</f>
        <v>3950</v>
      </c>
      <c r="F32" s="3">
        <f>Июль!$E$10</f>
        <v>3165.5</v>
      </c>
      <c r="G32" s="3">
        <f>Июль!$F$10</f>
        <v>21184.5</v>
      </c>
    </row>
    <row r="33" spans="2:7" outlineLevel="1" x14ac:dyDescent="0.25">
      <c r="C33" t="s">
        <v>17</v>
      </c>
      <c r="D33" s="3">
        <f>Сентябрь!$C$10</f>
        <v>15700</v>
      </c>
      <c r="E33" s="3">
        <f>Сентябрь!$D$10</f>
        <v>5100</v>
      </c>
      <c r="F33" s="3">
        <f>Сентябрь!$E$10</f>
        <v>2704</v>
      </c>
      <c r="G33" s="3">
        <f>Сентябрь!$F$10</f>
        <v>18096</v>
      </c>
    </row>
    <row r="34" spans="2:7" x14ac:dyDescent="0.25">
      <c r="B34" t="s">
        <v>9</v>
      </c>
      <c r="D34" s="3">
        <f>SUM(D31:D33)</f>
        <v>55500</v>
      </c>
      <c r="E34" s="3">
        <f>SUM(E31:E33)</f>
        <v>13850</v>
      </c>
      <c r="F34" s="3">
        <f>SUM(F31:F33)</f>
        <v>9015.5</v>
      </c>
      <c r="G34" s="3">
        <f>SUM(G31:G33)</f>
        <v>60334.5</v>
      </c>
    </row>
    <row r="35" spans="2:7" outlineLevel="1" x14ac:dyDescent="0.25">
      <c r="C35" t="s">
        <v>17</v>
      </c>
      <c r="D35" s="3">
        <f>Август!$C$11</f>
        <v>19630</v>
      </c>
      <c r="E35" s="3">
        <f>Август!$D$11</f>
        <v>4100</v>
      </c>
      <c r="F35" s="3">
        <f>Август!$E$11</f>
        <v>3084.9</v>
      </c>
      <c r="G35" s="3">
        <f>Август!$F$11</f>
        <v>20645.099999999999</v>
      </c>
    </row>
    <row r="36" spans="2:7" outlineLevel="1" x14ac:dyDescent="0.25">
      <c r="C36" t="s">
        <v>17</v>
      </c>
      <c r="D36" s="3">
        <f>Июль!$C$11</f>
        <v>21790</v>
      </c>
      <c r="E36" s="3">
        <f>Июль!$D$11</f>
        <v>3100</v>
      </c>
      <c r="F36" s="3">
        <f>Июль!$E$11</f>
        <v>3235.7000000000003</v>
      </c>
      <c r="G36" s="3">
        <f>Июль!$F$11</f>
        <v>21654.3</v>
      </c>
    </row>
    <row r="37" spans="2:7" outlineLevel="1" x14ac:dyDescent="0.25">
      <c r="C37" t="s">
        <v>17</v>
      </c>
      <c r="D37" s="3">
        <f>Сентябрь!$C$11</f>
        <v>21790</v>
      </c>
      <c r="E37" s="3">
        <f>Сентябрь!$D$11</f>
        <v>3100</v>
      </c>
      <c r="F37" s="3">
        <f>Сентябрь!$E$11</f>
        <v>3235.7000000000003</v>
      </c>
      <c r="G37" s="3">
        <f>Сентябрь!$F$11</f>
        <v>21654.3</v>
      </c>
    </row>
    <row r="38" spans="2:7" x14ac:dyDescent="0.25">
      <c r="B38" t="s">
        <v>14</v>
      </c>
      <c r="D38" s="3">
        <f>SUM(D35:D37)</f>
        <v>63210</v>
      </c>
      <c r="E38" s="3">
        <f>SUM(E35:E37)</f>
        <v>10300</v>
      </c>
      <c r="F38" s="3">
        <f>SUM(F35:F37)</f>
        <v>9556.3000000000011</v>
      </c>
      <c r="G38" s="3">
        <f>SUM(G35:G37)</f>
        <v>63953.7</v>
      </c>
    </row>
    <row r="39" spans="2:7" outlineLevel="1" x14ac:dyDescent="0.25">
      <c r="C39" t="s">
        <v>17</v>
      </c>
      <c r="D39" s="3">
        <f>Август!$C$12</f>
        <v>21600</v>
      </c>
      <c r="E39" s="3">
        <f>Август!$D$12</f>
        <v>4150</v>
      </c>
      <c r="F39" s="3">
        <f>Август!$E$12</f>
        <v>3347.5</v>
      </c>
      <c r="G39" s="3">
        <f>Август!$F$12</f>
        <v>22402.5</v>
      </c>
    </row>
    <row r="40" spans="2:7" outlineLevel="1" x14ac:dyDescent="0.25">
      <c r="C40" t="s">
        <v>17</v>
      </c>
      <c r="D40" s="3">
        <f>Июль!$C$12</f>
        <v>24600</v>
      </c>
      <c r="E40" s="3">
        <f>Июль!$D$12</f>
        <v>2150</v>
      </c>
      <c r="F40" s="3">
        <f>Июль!$E$12</f>
        <v>3477.5</v>
      </c>
      <c r="G40" s="3">
        <f>Июль!$F$12</f>
        <v>23272.5</v>
      </c>
    </row>
    <row r="41" spans="2:7" outlineLevel="1" x14ac:dyDescent="0.25">
      <c r="C41" t="s">
        <v>17</v>
      </c>
      <c r="D41" s="3">
        <f>Сентябрь!$C$12</f>
        <v>24600</v>
      </c>
      <c r="E41" s="3">
        <f>Сентябрь!$D$12</f>
        <v>2150</v>
      </c>
      <c r="F41" s="3">
        <f>Сентябрь!$E$12</f>
        <v>3477.5</v>
      </c>
      <c r="G41" s="3">
        <f>Сентябрь!$F$12</f>
        <v>23272.5</v>
      </c>
    </row>
    <row r="42" spans="2:7" x14ac:dyDescent="0.25">
      <c r="B42" t="s">
        <v>15</v>
      </c>
      <c r="D42" s="3">
        <f>SUM(D39:D41)</f>
        <v>70800</v>
      </c>
      <c r="E42" s="3">
        <f>SUM(E39:E41)</f>
        <v>8450</v>
      </c>
      <c r="F42" s="3">
        <f>SUM(F39:F41)</f>
        <v>10302.5</v>
      </c>
      <c r="G42" s="3">
        <f>SUM(G39:G41)</f>
        <v>68947.5</v>
      </c>
    </row>
    <row r="43" spans="2:7" outlineLevel="1" x14ac:dyDescent="0.25">
      <c r="C43" t="s">
        <v>17</v>
      </c>
      <c r="D43" s="3">
        <f>Август!$C$13</f>
        <v>20700</v>
      </c>
      <c r="E43" s="3">
        <f>Август!$D$13</f>
        <v>4400</v>
      </c>
      <c r="F43" s="3">
        <f>Август!$E$13</f>
        <v>3263</v>
      </c>
      <c r="G43" s="3">
        <f>Август!$F$13</f>
        <v>21837</v>
      </c>
    </row>
    <row r="44" spans="2:7" outlineLevel="1" x14ac:dyDescent="0.25">
      <c r="C44" t="s">
        <v>17</v>
      </c>
      <c r="D44" s="3">
        <f>Июль!$C$13</f>
        <v>19990</v>
      </c>
      <c r="E44" s="3">
        <f>Июль!$D$13</f>
        <v>5400</v>
      </c>
      <c r="F44" s="3">
        <f>Июль!$E$13</f>
        <v>3300.7000000000003</v>
      </c>
      <c r="G44" s="3">
        <f>Июль!$F$13</f>
        <v>22089.3</v>
      </c>
    </row>
    <row r="45" spans="2:7" outlineLevel="1" x14ac:dyDescent="0.25">
      <c r="C45" t="s">
        <v>17</v>
      </c>
      <c r="D45" s="3">
        <f>Сентябрь!$C$13</f>
        <v>19990</v>
      </c>
      <c r="E45" s="3">
        <f>Сентябрь!$D$13</f>
        <v>5400</v>
      </c>
      <c r="F45" s="3">
        <f>Сентябрь!$E$13</f>
        <v>3300.7000000000003</v>
      </c>
      <c r="G45" s="3">
        <f>Сентябрь!$F$13</f>
        <v>22089.3</v>
      </c>
    </row>
    <row r="46" spans="2:7" x14ac:dyDescent="0.25">
      <c r="B46" t="s">
        <v>16</v>
      </c>
      <c r="D46" s="3">
        <f>SUM(D43:D45)</f>
        <v>60680</v>
      </c>
      <c r="E46" s="3">
        <f>SUM(E43:E45)</f>
        <v>15200</v>
      </c>
      <c r="F46" s="3">
        <f>SUM(F43:F45)</f>
        <v>9864.4000000000015</v>
      </c>
      <c r="G46" s="3">
        <f>SUM(G43:G45)</f>
        <v>66015.600000000006</v>
      </c>
    </row>
  </sheetData>
  <dataConsolidate leftLabels="1" topLabels="1" link="1">
    <dataRefs count="3">
      <dataRef ref="B5:F13" sheet="Август"/>
      <dataRef ref="B5:F13" sheet="Июль"/>
      <dataRef ref="B5:F13" sheet="Сентябрь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F21" sqref="F21"/>
    </sheetView>
  </sheetViews>
  <sheetFormatPr defaultRowHeight="15.75" x14ac:dyDescent="0.25"/>
  <cols>
    <col min="1" max="1" width="4" customWidth="1"/>
    <col min="2" max="2" width="25.875" customWidth="1"/>
    <col min="3" max="3" width="23.25" bestFit="1" customWidth="1"/>
    <col min="4" max="4" width="23.25" customWidth="1"/>
    <col min="5" max="5" width="18.25" bestFit="1" customWidth="1"/>
    <col min="6" max="6" width="19.25" customWidth="1"/>
    <col min="9" max="9" width="15.875" customWidth="1"/>
  </cols>
  <sheetData>
    <row r="2" spans="1:10" ht="20.25" x14ac:dyDescent="0.3">
      <c r="B2" s="6" t="s">
        <v>0</v>
      </c>
      <c r="C2" s="6"/>
      <c r="D2" s="6"/>
      <c r="E2" s="6"/>
      <c r="F2" s="6"/>
    </row>
    <row r="3" spans="1:10" x14ac:dyDescent="0.25">
      <c r="H3" s="7" t="s">
        <v>1</v>
      </c>
      <c r="I3" s="7"/>
      <c r="J3" s="1">
        <v>0.13</v>
      </c>
    </row>
    <row r="5" spans="1:10" x14ac:dyDescent="0.25">
      <c r="B5" s="2" t="s">
        <v>2</v>
      </c>
      <c r="C5" s="2" t="s">
        <v>12</v>
      </c>
      <c r="D5" s="2" t="s">
        <v>10</v>
      </c>
      <c r="E5" s="2" t="s">
        <v>3</v>
      </c>
      <c r="F5" s="2" t="s">
        <v>4</v>
      </c>
    </row>
    <row r="6" spans="1:10" x14ac:dyDescent="0.25">
      <c r="A6" s="4">
        <v>1</v>
      </c>
      <c r="B6" t="s">
        <v>5</v>
      </c>
      <c r="C6" s="3">
        <v>22600</v>
      </c>
      <c r="D6" s="3">
        <v>4500</v>
      </c>
      <c r="E6" s="3">
        <f>(C6+D6)*J$3</f>
        <v>3523</v>
      </c>
      <c r="F6" s="3">
        <f>C6+D6-E6</f>
        <v>23577</v>
      </c>
    </row>
    <row r="7" spans="1:10" x14ac:dyDescent="0.25">
      <c r="A7" s="4">
        <v>2</v>
      </c>
      <c r="B7" t="s">
        <v>6</v>
      </c>
      <c r="C7" s="3">
        <v>18950</v>
      </c>
      <c r="D7" s="3">
        <v>3780</v>
      </c>
      <c r="E7" s="3">
        <f t="shared" ref="E7:E13" si="0">(C7+D7)*J$3</f>
        <v>2954.9</v>
      </c>
      <c r="F7" s="3">
        <f t="shared" ref="F7:F13" si="1">C7+D7-E7</f>
        <v>19775.099999999999</v>
      </c>
    </row>
    <row r="8" spans="1:10" x14ac:dyDescent="0.25">
      <c r="A8" s="4">
        <v>3</v>
      </c>
      <c r="B8" t="s">
        <v>7</v>
      </c>
      <c r="C8" s="3">
        <v>17450</v>
      </c>
      <c r="D8" s="3">
        <v>2540</v>
      </c>
      <c r="E8" s="3">
        <f t="shared" si="0"/>
        <v>2598.7000000000003</v>
      </c>
      <c r="F8" s="3">
        <f t="shared" si="1"/>
        <v>17391.3</v>
      </c>
    </row>
    <row r="9" spans="1:10" x14ac:dyDescent="0.25">
      <c r="A9" s="4">
        <v>4</v>
      </c>
      <c r="B9" t="s">
        <v>8</v>
      </c>
      <c r="C9" s="3">
        <v>21200</v>
      </c>
      <c r="D9" s="3">
        <v>5370</v>
      </c>
      <c r="E9" s="3">
        <f t="shared" si="0"/>
        <v>3454.1</v>
      </c>
      <c r="F9" s="3">
        <f t="shared" si="1"/>
        <v>23115.9</v>
      </c>
    </row>
    <row r="10" spans="1:10" x14ac:dyDescent="0.25">
      <c r="A10" s="4">
        <v>5</v>
      </c>
      <c r="B10" t="s">
        <v>9</v>
      </c>
      <c r="C10" s="3">
        <v>19400</v>
      </c>
      <c r="D10" s="3">
        <v>4800</v>
      </c>
      <c r="E10" s="3">
        <f t="shared" si="0"/>
        <v>3146</v>
      </c>
      <c r="F10" s="3">
        <f t="shared" si="1"/>
        <v>21054</v>
      </c>
    </row>
    <row r="11" spans="1:10" x14ac:dyDescent="0.25">
      <c r="A11" s="5">
        <v>6</v>
      </c>
      <c r="B11" t="s">
        <v>14</v>
      </c>
      <c r="C11" s="3">
        <v>19630</v>
      </c>
      <c r="D11" s="3">
        <v>4100</v>
      </c>
      <c r="E11" s="3">
        <f t="shared" si="0"/>
        <v>3084.9</v>
      </c>
      <c r="F11" s="3">
        <f t="shared" si="1"/>
        <v>20645.099999999999</v>
      </c>
    </row>
    <row r="12" spans="1:10" x14ac:dyDescent="0.25">
      <c r="A12" s="5">
        <v>7</v>
      </c>
      <c r="B12" t="s">
        <v>15</v>
      </c>
      <c r="C12" s="3">
        <v>21600</v>
      </c>
      <c r="D12" s="3">
        <v>4150</v>
      </c>
      <c r="E12" s="3">
        <f t="shared" si="0"/>
        <v>3347.5</v>
      </c>
      <c r="F12" s="3">
        <f t="shared" si="1"/>
        <v>22402.5</v>
      </c>
    </row>
    <row r="13" spans="1:10" x14ac:dyDescent="0.25">
      <c r="A13" s="5">
        <v>8</v>
      </c>
      <c r="B13" t="s">
        <v>16</v>
      </c>
      <c r="C13" s="3">
        <v>20700</v>
      </c>
      <c r="D13" s="3">
        <v>4400</v>
      </c>
      <c r="E13" s="3">
        <f t="shared" si="0"/>
        <v>3263</v>
      </c>
      <c r="F13" s="3">
        <f t="shared" si="1"/>
        <v>21837</v>
      </c>
    </row>
  </sheetData>
  <dataConsolidate link="1">
    <dataRefs count="2">
      <dataRef ref="B4:F7" sheet="Премия" r:id="rId1"/>
      <dataRef ref="B4:F9" sheet="Август"/>
    </dataRefs>
  </dataConsolidate>
  <mergeCells count="2">
    <mergeCell ref="B2:F2"/>
    <mergeCell ref="H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F20" sqref="F20"/>
    </sheetView>
  </sheetViews>
  <sheetFormatPr defaultRowHeight="15.75" x14ac:dyDescent="0.25"/>
  <cols>
    <col min="1" max="1" width="4" customWidth="1"/>
    <col min="2" max="2" width="29.75" customWidth="1"/>
    <col min="3" max="3" width="14.75" customWidth="1"/>
    <col min="4" max="4" width="16.875" customWidth="1"/>
    <col min="5" max="5" width="18.25" bestFit="1" customWidth="1"/>
    <col min="6" max="6" width="19.25" customWidth="1"/>
    <col min="9" max="9" width="15.875" customWidth="1"/>
  </cols>
  <sheetData>
    <row r="2" spans="1:10" ht="20.25" x14ac:dyDescent="0.3">
      <c r="B2" s="6" t="s">
        <v>13</v>
      </c>
      <c r="C2" s="6"/>
      <c r="D2" s="6"/>
      <c r="E2" s="6"/>
      <c r="F2" s="6"/>
    </row>
    <row r="3" spans="1:10" x14ac:dyDescent="0.25">
      <c r="H3" s="7" t="s">
        <v>1</v>
      </c>
      <c r="I3" s="7"/>
      <c r="J3" s="1">
        <v>0.13</v>
      </c>
    </row>
    <row r="5" spans="1:10" x14ac:dyDescent="0.25">
      <c r="B5" s="2" t="s">
        <v>2</v>
      </c>
      <c r="C5" s="2" t="s">
        <v>12</v>
      </c>
      <c r="D5" s="2" t="s">
        <v>10</v>
      </c>
      <c r="E5" s="2" t="s">
        <v>3</v>
      </c>
      <c r="F5" s="2" t="s">
        <v>4</v>
      </c>
    </row>
    <row r="6" spans="1:10" x14ac:dyDescent="0.25">
      <c r="A6" s="4">
        <v>1</v>
      </c>
      <c r="B6" t="s">
        <v>5</v>
      </c>
      <c r="C6" s="3">
        <v>21700</v>
      </c>
      <c r="D6" s="3">
        <v>3900</v>
      </c>
      <c r="E6" s="3">
        <f>(C6+D6)*J$3</f>
        <v>3328</v>
      </c>
      <c r="F6" s="3">
        <f>C6+D6-E6</f>
        <v>22272</v>
      </c>
    </row>
    <row r="7" spans="1:10" x14ac:dyDescent="0.25">
      <c r="A7" s="4">
        <v>2</v>
      </c>
      <c r="B7" t="s">
        <v>6</v>
      </c>
      <c r="C7" s="3">
        <v>18450</v>
      </c>
      <c r="D7" s="3">
        <v>4180</v>
      </c>
      <c r="E7" s="3">
        <f t="shared" ref="E7:E10" si="0">(C7+D7)*J$3</f>
        <v>2941.9</v>
      </c>
      <c r="F7" s="3">
        <f t="shared" ref="F7:F10" si="1">C7+D7-E7</f>
        <v>19688.099999999999</v>
      </c>
    </row>
    <row r="8" spans="1:10" x14ac:dyDescent="0.25">
      <c r="A8" s="4">
        <v>3</v>
      </c>
      <c r="B8" t="s">
        <v>7</v>
      </c>
      <c r="C8" s="3">
        <v>16950</v>
      </c>
      <c r="D8" s="3">
        <v>4240</v>
      </c>
      <c r="E8" s="3">
        <f t="shared" si="0"/>
        <v>2754.7000000000003</v>
      </c>
      <c r="F8" s="3">
        <f t="shared" si="1"/>
        <v>18435.3</v>
      </c>
    </row>
    <row r="9" spans="1:10" x14ac:dyDescent="0.25">
      <c r="A9" s="4">
        <v>4</v>
      </c>
      <c r="B9" t="s">
        <v>8</v>
      </c>
      <c r="C9" s="3">
        <v>19800</v>
      </c>
      <c r="D9" s="3">
        <v>4970</v>
      </c>
      <c r="E9" s="3">
        <f t="shared" si="0"/>
        <v>3220.1</v>
      </c>
      <c r="F9" s="3">
        <f t="shared" si="1"/>
        <v>21549.9</v>
      </c>
    </row>
    <row r="10" spans="1:10" x14ac:dyDescent="0.25">
      <c r="A10" s="4">
        <v>5</v>
      </c>
      <c r="B10" t="s">
        <v>9</v>
      </c>
      <c r="C10" s="3">
        <v>15700</v>
      </c>
      <c r="D10" s="3">
        <v>5100</v>
      </c>
      <c r="E10" s="3">
        <f t="shared" si="0"/>
        <v>2704</v>
      </c>
      <c r="F10" s="3">
        <f t="shared" si="1"/>
        <v>18096</v>
      </c>
    </row>
    <row r="11" spans="1:10" x14ac:dyDescent="0.25">
      <c r="A11" s="5">
        <v>6</v>
      </c>
      <c r="B11" t="s">
        <v>14</v>
      </c>
      <c r="C11" s="3">
        <v>21790</v>
      </c>
      <c r="D11" s="3">
        <v>3100</v>
      </c>
      <c r="E11" s="3">
        <f t="shared" ref="E11:E13" si="2">(C11+D11)*J$3</f>
        <v>3235.7000000000003</v>
      </c>
      <c r="F11" s="3">
        <f t="shared" ref="F11:F13" si="3">C11+D11-E11</f>
        <v>21654.3</v>
      </c>
    </row>
    <row r="12" spans="1:10" x14ac:dyDescent="0.25">
      <c r="A12" s="5">
        <v>7</v>
      </c>
      <c r="B12" t="s">
        <v>15</v>
      </c>
      <c r="C12" s="3">
        <v>24600</v>
      </c>
      <c r="D12" s="3">
        <v>2150</v>
      </c>
      <c r="E12" s="3">
        <f t="shared" si="2"/>
        <v>3477.5</v>
      </c>
      <c r="F12" s="3">
        <f t="shared" si="3"/>
        <v>23272.5</v>
      </c>
    </row>
    <row r="13" spans="1:10" x14ac:dyDescent="0.25">
      <c r="A13" s="5">
        <v>8</v>
      </c>
      <c r="B13" t="s">
        <v>16</v>
      </c>
      <c r="C13" s="3">
        <v>19990</v>
      </c>
      <c r="D13" s="3">
        <v>5400</v>
      </c>
      <c r="E13" s="3">
        <f t="shared" si="2"/>
        <v>3300.7000000000003</v>
      </c>
      <c r="F13" s="3">
        <f t="shared" si="3"/>
        <v>22089.3</v>
      </c>
    </row>
  </sheetData>
  <dataConsolidate link="1">
    <dataRefs count="2">
      <dataRef ref="B4:F7" sheet="Премия" r:id="rId1"/>
      <dataRef ref="B4:F9" sheet="Август"/>
    </dataRefs>
  </dataConsolidate>
  <mergeCells count="2">
    <mergeCell ref="B2:F2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Июль</vt:lpstr>
      <vt:lpstr>Лист1</vt:lpstr>
      <vt:lpstr>Август</vt:lpstr>
      <vt:lpstr>Сентябрь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Семинар №4</dc:title>
  <dc:subject>консолидация1</dc:subject>
  <dc:creator>Баева Н.В.</dc:creator>
  <cp:keywords>2012</cp:keywords>
  <cp:lastModifiedBy>Денис Дорожкин</cp:lastModifiedBy>
  <dcterms:created xsi:type="dcterms:W3CDTF">2009-09-21T08:44:18Z</dcterms:created>
  <dcterms:modified xsi:type="dcterms:W3CDTF">2016-03-23T13:14:21Z</dcterms:modified>
</cp:coreProperties>
</file>