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5\Задание _4-2015\Консолидация данных\"/>
    </mc:Choice>
  </mc:AlternateContent>
  <bookViews>
    <workbookView xWindow="480" yWindow="360" windowWidth="19320" windowHeight="8910" tabRatio="856" activeTab="3"/>
  </bookViews>
  <sheets>
    <sheet name="Тариф" sheetId="1" r:id="rId1"/>
    <sheet name="Премия" sheetId="2" r:id="rId2"/>
    <sheet name="Сверхурочные" sheetId="5" r:id="rId3"/>
    <sheet name="Лист1" sheetId="6" r:id="rId4"/>
  </sheets>
  <calcPr calcId="152511"/>
</workbook>
</file>

<file path=xl/calcChain.xml><?xml version="1.0" encoding="utf-8"?>
<calcChain xmlns="http://schemas.openxmlformats.org/spreadsheetml/2006/main">
  <c r="D5" i="6" l="1"/>
  <c r="G5" i="6"/>
  <c r="H5" i="6"/>
  <c r="H8" i="6" s="1"/>
  <c r="E6" i="6"/>
  <c r="E8" i="6" s="1"/>
  <c r="G6" i="6"/>
  <c r="H6" i="6"/>
  <c r="F7" i="6"/>
  <c r="G7" i="6"/>
  <c r="G8" i="6" s="1"/>
  <c r="H7" i="6"/>
  <c r="D8" i="6"/>
  <c r="F8" i="6"/>
  <c r="D9" i="6"/>
  <c r="D11" i="6" s="1"/>
  <c r="G9" i="6"/>
  <c r="G11" i="6" s="1"/>
  <c r="H9" i="6"/>
  <c r="F10" i="6"/>
  <c r="G10" i="6"/>
  <c r="H10" i="6"/>
  <c r="F11" i="6"/>
  <c r="H11" i="6"/>
  <c r="E12" i="6"/>
  <c r="G12" i="6"/>
  <c r="H12" i="6"/>
  <c r="H14" i="6" s="1"/>
  <c r="F13" i="6"/>
  <c r="F14" i="6" s="1"/>
  <c r="G13" i="6"/>
  <c r="H13" i="6"/>
  <c r="E14" i="6"/>
  <c r="G14" i="6"/>
  <c r="D15" i="6"/>
  <c r="G15" i="6"/>
  <c r="G18" i="6" s="1"/>
  <c r="H15" i="6"/>
  <c r="E16" i="6"/>
  <c r="G16" i="6"/>
  <c r="H16" i="6"/>
  <c r="F17" i="6"/>
  <c r="G17" i="6"/>
  <c r="H17" i="6"/>
  <c r="D18" i="6"/>
  <c r="E18" i="6"/>
  <c r="F18" i="6"/>
  <c r="H18" i="6"/>
  <c r="D19" i="6"/>
  <c r="G19" i="6"/>
  <c r="H19" i="6"/>
  <c r="H21" i="6" s="1"/>
  <c r="F20" i="6"/>
  <c r="G20" i="6"/>
  <c r="H20" i="6"/>
  <c r="D21" i="6"/>
  <c r="F21" i="6"/>
  <c r="G21" i="6"/>
  <c r="E22" i="6"/>
  <c r="E24" i="6" s="1"/>
  <c r="G22" i="6"/>
  <c r="G24" i="6" s="1"/>
  <c r="H22" i="6"/>
  <c r="F23" i="6"/>
  <c r="G23" i="6"/>
  <c r="H23" i="6"/>
  <c r="H24" i="6" s="1"/>
  <c r="F24" i="6"/>
  <c r="E25" i="6"/>
  <c r="G25" i="6"/>
  <c r="H25" i="6"/>
  <c r="H27" i="6" s="1"/>
  <c r="F26" i="6"/>
  <c r="F27" i="6" s="1"/>
  <c r="G26" i="6"/>
  <c r="H26" i="6"/>
  <c r="E27" i="6"/>
  <c r="G27" i="6"/>
  <c r="D28" i="6"/>
  <c r="G28" i="6"/>
  <c r="G31" i="6" s="1"/>
  <c r="H28" i="6"/>
  <c r="E29" i="6"/>
  <c r="G29" i="6"/>
  <c r="H29" i="6"/>
  <c r="F30" i="6"/>
  <c r="G30" i="6"/>
  <c r="H30" i="6"/>
  <c r="D31" i="6"/>
  <c r="E31" i="6"/>
  <c r="F31" i="6"/>
  <c r="H31" i="6"/>
  <c r="F10" i="5"/>
  <c r="G10" i="5" s="1"/>
  <c r="F11" i="5"/>
  <c r="G11" i="5" s="1"/>
  <c r="E9" i="2"/>
  <c r="F9" i="2"/>
  <c r="E8" i="2"/>
  <c r="F8" i="2" s="1"/>
  <c r="D12" i="1"/>
  <c r="E12" i="1" s="1"/>
  <c r="D11" i="1"/>
  <c r="E11" i="1" s="1"/>
  <c r="D10" i="1"/>
  <c r="E10" i="1" s="1"/>
  <c r="F9" i="5"/>
  <c r="G9" i="5" s="1"/>
  <c r="F8" i="5"/>
  <c r="G8" i="5" s="1"/>
  <c r="F7" i="5"/>
  <c r="G7" i="5" s="1"/>
  <c r="F6" i="5"/>
  <c r="G6" i="5" s="1"/>
  <c r="E7" i="2"/>
  <c r="F7" i="2" s="1"/>
  <c r="E6" i="2"/>
  <c r="F6" i="2" s="1"/>
  <c r="E5" i="2"/>
  <c r="F5" i="2" s="1"/>
  <c r="D9" i="1"/>
  <c r="E9" i="1" s="1"/>
  <c r="D8" i="1"/>
  <c r="E8" i="1" s="1"/>
  <c r="D7" i="1"/>
  <c r="E7" i="1" s="1"/>
  <c r="D6" i="1"/>
  <c r="E6" i="1" s="1"/>
  <c r="D5" i="1"/>
  <c r="E5" i="1" l="1"/>
</calcChain>
</file>

<file path=xl/sharedStrings.xml><?xml version="1.0" encoding="utf-8"?>
<sst xmlns="http://schemas.openxmlformats.org/spreadsheetml/2006/main" count="70" uniqueCount="20">
  <si>
    <t>Зарплата за август 2009г.</t>
  </si>
  <si>
    <t>Ставка подоходного налога</t>
  </si>
  <si>
    <t>ФИО</t>
  </si>
  <si>
    <t>З/пл. по тарифной сетке</t>
  </si>
  <si>
    <t>Подоходный налог</t>
  </si>
  <si>
    <t>К выдаче</t>
  </si>
  <si>
    <t>Иванов Артем Петрович</t>
  </si>
  <si>
    <t>Модина Любовь Андреевна</t>
  </si>
  <si>
    <t>Соколов Сергей Сергеевич</t>
  </si>
  <si>
    <t>Янин Роман Николаевич</t>
  </si>
  <si>
    <t>Решетов Юрий Семенович</t>
  </si>
  <si>
    <t>Премия за август 2009г.</t>
  </si>
  <si>
    <t>Премия</t>
  </si>
  <si>
    <t>Плата за дополнительные часы</t>
  </si>
  <si>
    <t>Плата за дополнительные часы работы в августе 2009г.</t>
  </si>
  <si>
    <t>Кириллов Игорь Петрович</t>
  </si>
  <si>
    <t>Семенова Анна Николаевна</t>
  </si>
  <si>
    <t>Кожина Лариса Владимировна</t>
  </si>
  <si>
    <t xml:space="preserve"> </t>
  </si>
  <si>
    <t>Для Консолидации -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</si>
</sst>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2"/>
      <color theme="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266700</xdr:colOff>
      <xdr:row>24</xdr:row>
      <xdr:rowOff>22860</xdr:rowOff>
    </xdr:to>
    <xdr:sp macro="" textlink="">
      <xdr:nvSpPr>
        <xdr:cNvPr id="2" name="TextBox 1"/>
        <xdr:cNvSpPr txBox="1"/>
      </xdr:nvSpPr>
      <xdr:spPr>
        <a:xfrm>
          <a:off x="304800" y="2834640"/>
          <a:ext cx="7018020" cy="20040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/>
            <a:t>Задание №2</a:t>
          </a:r>
        </a:p>
        <a:p>
          <a:r>
            <a:rPr lang="ru-RU" sz="1100"/>
            <a:t>               </a:t>
          </a:r>
        </a:p>
        <a:p>
          <a:r>
            <a:rPr lang="ru-RU" sz="1100"/>
            <a:t>                Используя</a:t>
          </a:r>
          <a:r>
            <a:rPr lang="ru-RU" sz="1100" baseline="0"/>
            <a:t> данные о выплатах сотрудникам за август 2009 года  (Тариф, Премия и Сверхурочные), подготовить итоговую зарплатную ведомость за август 2009 года, отражающую суммарные выплаты каждому сотруднику.</a:t>
          </a:r>
        </a:p>
        <a:p>
          <a:r>
            <a:rPr lang="ru-RU" sz="1100" baseline="0"/>
            <a:t>                В зарплатной ведомости для каждого сотрудника также должна быть отражена информация о полагающихся ему выплатах по каждой позиции  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(Тариф, Премия и Сверхурочные)</a:t>
          </a:r>
          <a:r>
            <a:rPr lang="ru-RU" sz="1100" baseline="0"/>
            <a:t>.</a:t>
          </a:r>
        </a:p>
        <a:p>
          <a:r>
            <a:rPr lang="ru-RU" sz="1100" baseline="0"/>
            <a:t>                Требуется подготовить два варианта  зарплатной ведомости - с поддержкой динамической связи с исходными данными и без такой связи.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B12" sqref="B12"/>
    </sheetView>
  </sheetViews>
  <sheetFormatPr defaultRowHeight="15.75" x14ac:dyDescent="0.25"/>
  <cols>
    <col min="1" max="1" width="4" customWidth="1"/>
    <col min="2" max="2" width="27.875" bestFit="1" customWidth="1"/>
    <col min="3" max="3" width="23.25" bestFit="1" customWidth="1"/>
    <col min="4" max="4" width="18.25" bestFit="1" customWidth="1"/>
    <col min="5" max="5" width="19.25" customWidth="1"/>
    <col min="8" max="8" width="15.875" customWidth="1"/>
  </cols>
  <sheetData>
    <row r="2" spans="1:9" ht="20.25" x14ac:dyDescent="0.3">
      <c r="B2" s="8" t="s">
        <v>0</v>
      </c>
      <c r="C2" s="8"/>
      <c r="D2" s="8"/>
      <c r="E2" s="8"/>
    </row>
    <row r="3" spans="1:9" x14ac:dyDescent="0.25">
      <c r="G3" s="9" t="s">
        <v>1</v>
      </c>
      <c r="H3" s="9"/>
      <c r="I3" s="1">
        <v>0.13</v>
      </c>
    </row>
    <row r="4" spans="1:9" x14ac:dyDescent="0.25">
      <c r="B4" s="2" t="s">
        <v>2</v>
      </c>
      <c r="C4" s="2" t="s">
        <v>3</v>
      </c>
      <c r="D4" s="2" t="s">
        <v>4</v>
      </c>
      <c r="E4" s="2" t="s">
        <v>5</v>
      </c>
    </row>
    <row r="5" spans="1:9" x14ac:dyDescent="0.25">
      <c r="A5" s="5">
        <v>1</v>
      </c>
      <c r="B5" t="s">
        <v>6</v>
      </c>
      <c r="C5" s="3">
        <v>22600</v>
      </c>
      <c r="D5" s="3">
        <f>C5*I$3</f>
        <v>2938</v>
      </c>
      <c r="E5" s="3">
        <f>C5-D5</f>
        <v>19662</v>
      </c>
    </row>
    <row r="6" spans="1:9" x14ac:dyDescent="0.25">
      <c r="A6" s="5">
        <v>2</v>
      </c>
      <c r="B6" t="s">
        <v>7</v>
      </c>
      <c r="C6" s="3">
        <v>18950</v>
      </c>
      <c r="D6" s="3">
        <f t="shared" ref="D6:D12" si="0">C6*I$3</f>
        <v>2463.5</v>
      </c>
      <c r="E6" s="3">
        <f t="shared" ref="E6:E12" si="1">C6-D6</f>
        <v>16486.5</v>
      </c>
    </row>
    <row r="7" spans="1:9" x14ac:dyDescent="0.25">
      <c r="A7" s="5">
        <v>3</v>
      </c>
      <c r="B7" t="s">
        <v>8</v>
      </c>
      <c r="C7" s="3">
        <v>17450</v>
      </c>
      <c r="D7" s="3">
        <f t="shared" si="0"/>
        <v>2268.5</v>
      </c>
      <c r="E7" s="3">
        <f t="shared" si="1"/>
        <v>15181.5</v>
      </c>
    </row>
    <row r="8" spans="1:9" x14ac:dyDescent="0.25">
      <c r="A8" s="5">
        <v>4</v>
      </c>
      <c r="B8" t="s">
        <v>9</v>
      </c>
      <c r="C8" s="3">
        <v>21200</v>
      </c>
      <c r="D8" s="3">
        <f t="shared" si="0"/>
        <v>2756</v>
      </c>
      <c r="E8" s="3">
        <f t="shared" si="1"/>
        <v>18444</v>
      </c>
    </row>
    <row r="9" spans="1:9" x14ac:dyDescent="0.25">
      <c r="A9" s="5">
        <v>5</v>
      </c>
      <c r="B9" t="s">
        <v>10</v>
      </c>
      <c r="C9" s="3">
        <v>19400</v>
      </c>
      <c r="D9" s="3">
        <f t="shared" si="0"/>
        <v>2522</v>
      </c>
      <c r="E9" s="3">
        <f t="shared" si="1"/>
        <v>16878</v>
      </c>
    </row>
    <row r="10" spans="1:9" x14ac:dyDescent="0.25">
      <c r="A10" s="6">
        <v>6</v>
      </c>
      <c r="B10" t="s">
        <v>15</v>
      </c>
      <c r="C10" s="3">
        <v>23400</v>
      </c>
      <c r="D10" s="3">
        <f t="shared" si="0"/>
        <v>3042</v>
      </c>
      <c r="E10" s="3">
        <f t="shared" si="1"/>
        <v>20358</v>
      </c>
    </row>
    <row r="11" spans="1:9" x14ac:dyDescent="0.25">
      <c r="A11" s="6">
        <v>7</v>
      </c>
      <c r="B11" t="s">
        <v>16</v>
      </c>
      <c r="C11" s="3">
        <v>19900</v>
      </c>
      <c r="D11" s="3">
        <f t="shared" si="0"/>
        <v>2587</v>
      </c>
      <c r="E11" s="3">
        <f t="shared" si="1"/>
        <v>17313</v>
      </c>
    </row>
    <row r="12" spans="1:9" x14ac:dyDescent="0.25">
      <c r="A12" s="6">
        <v>8</v>
      </c>
      <c r="B12" t="s">
        <v>17</v>
      </c>
      <c r="C12" s="3">
        <v>22500</v>
      </c>
      <c r="D12" s="3">
        <f t="shared" si="0"/>
        <v>2925</v>
      </c>
      <c r="E12" s="3">
        <f t="shared" si="1"/>
        <v>19575</v>
      </c>
    </row>
    <row r="16" spans="1:9" x14ac:dyDescent="0.25">
      <c r="B16" t="s">
        <v>18</v>
      </c>
    </row>
  </sheetData>
  <dataConsolidate link="1">
    <dataRefs count="2">
      <dataRef ref="B4:F7" sheet="Премия"/>
      <dataRef ref="B4:F9" sheet="Тариф"/>
    </dataRefs>
  </dataConsolidate>
  <mergeCells count="2">
    <mergeCell ref="B2:E2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D10" sqref="D10"/>
    </sheetView>
  </sheetViews>
  <sheetFormatPr defaultRowHeight="15.75" x14ac:dyDescent="0.25"/>
  <cols>
    <col min="2" max="2" width="4.25" customWidth="1"/>
    <col min="3" max="3" width="27.375" customWidth="1"/>
    <col min="4" max="5" width="18.25" bestFit="1" customWidth="1"/>
    <col min="6" max="6" width="13.875" customWidth="1"/>
    <col min="7" max="7" width="13.375" customWidth="1"/>
    <col min="8" max="8" width="12.625" customWidth="1"/>
  </cols>
  <sheetData>
    <row r="2" spans="2:9" ht="20.25" x14ac:dyDescent="0.3">
      <c r="B2" s="8" t="s">
        <v>11</v>
      </c>
      <c r="C2" s="8"/>
      <c r="D2" s="8"/>
      <c r="E2" s="8"/>
    </row>
    <row r="3" spans="2:9" x14ac:dyDescent="0.25">
      <c r="G3" s="9" t="s">
        <v>1</v>
      </c>
      <c r="H3" s="9"/>
      <c r="I3" s="1">
        <v>0.13</v>
      </c>
    </row>
    <row r="4" spans="2:9" x14ac:dyDescent="0.25">
      <c r="C4" s="2" t="s">
        <v>2</v>
      </c>
      <c r="D4" s="2" t="s">
        <v>12</v>
      </c>
      <c r="E4" s="2" t="s">
        <v>4</v>
      </c>
      <c r="F4" s="2" t="s">
        <v>5</v>
      </c>
    </row>
    <row r="5" spans="2:9" x14ac:dyDescent="0.25">
      <c r="B5" s="5">
        <v>1</v>
      </c>
      <c r="C5" t="s">
        <v>6</v>
      </c>
      <c r="D5" s="3">
        <v>3600</v>
      </c>
      <c r="E5" s="3">
        <f>D5*I$3</f>
        <v>468</v>
      </c>
      <c r="F5" s="3">
        <f>D5-E5</f>
        <v>3132</v>
      </c>
    </row>
    <row r="6" spans="2:9" x14ac:dyDescent="0.25">
      <c r="B6" s="5">
        <v>2</v>
      </c>
      <c r="C6" t="s">
        <v>7</v>
      </c>
      <c r="D6" s="3">
        <v>6950</v>
      </c>
      <c r="E6" s="3">
        <f>D6*I$3</f>
        <v>903.5</v>
      </c>
      <c r="F6" s="3">
        <f t="shared" ref="F6:F9" si="0">D6-E6</f>
        <v>6046.5</v>
      </c>
    </row>
    <row r="7" spans="2:9" x14ac:dyDescent="0.25">
      <c r="B7" s="5">
        <v>3</v>
      </c>
      <c r="C7" t="s">
        <v>9</v>
      </c>
      <c r="D7" s="3">
        <v>7200</v>
      </c>
      <c r="E7" s="3">
        <f>D7*I$3</f>
        <v>936</v>
      </c>
      <c r="F7" s="3">
        <f t="shared" si="0"/>
        <v>6264</v>
      </c>
    </row>
    <row r="8" spans="2:9" x14ac:dyDescent="0.25">
      <c r="B8" s="6">
        <v>4</v>
      </c>
      <c r="C8" t="s">
        <v>16</v>
      </c>
      <c r="D8" s="3">
        <v>6670</v>
      </c>
      <c r="E8" s="3">
        <f>D8*I$3</f>
        <v>867.1</v>
      </c>
      <c r="F8" s="3">
        <f t="shared" si="0"/>
        <v>5802.9</v>
      </c>
    </row>
    <row r="9" spans="2:9" x14ac:dyDescent="0.25">
      <c r="B9" s="6">
        <v>5</v>
      </c>
      <c r="C9" t="s">
        <v>17</v>
      </c>
      <c r="D9" s="3">
        <v>4570</v>
      </c>
      <c r="E9" s="3">
        <f>D9*I$3</f>
        <v>594.1</v>
      </c>
      <c r="F9" s="3">
        <f t="shared" si="0"/>
        <v>3975.9</v>
      </c>
    </row>
  </sheetData>
  <mergeCells count="2">
    <mergeCell ref="B2:E2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1" sqref="E11"/>
    </sheetView>
  </sheetViews>
  <sheetFormatPr defaultRowHeight="15.75" x14ac:dyDescent="0.25"/>
  <cols>
    <col min="1" max="1" width="6.25" customWidth="1"/>
    <col min="2" max="2" width="4.375" customWidth="1"/>
    <col min="3" max="3" width="3.75" customWidth="1"/>
    <col min="4" max="4" width="28" customWidth="1"/>
    <col min="5" max="5" width="30.25" bestFit="1" customWidth="1"/>
    <col min="6" max="6" width="18.25" bestFit="1" customWidth="1"/>
    <col min="7" max="7" width="13.75" customWidth="1"/>
    <col min="8" max="8" width="19.625" customWidth="1"/>
  </cols>
  <sheetData>
    <row r="3" spans="2:9" ht="20.25" x14ac:dyDescent="0.3">
      <c r="B3" s="4"/>
      <c r="C3" s="4"/>
      <c r="D3" s="8" t="s">
        <v>14</v>
      </c>
      <c r="E3" s="8"/>
      <c r="F3" s="8"/>
      <c r="G3" s="8"/>
    </row>
    <row r="4" spans="2:9" x14ac:dyDescent="0.25">
      <c r="G4" s="9" t="s">
        <v>1</v>
      </c>
      <c r="H4" s="9"/>
      <c r="I4" s="1">
        <v>0.13</v>
      </c>
    </row>
    <row r="5" spans="2:9" x14ac:dyDescent="0.25">
      <c r="D5" s="2" t="s">
        <v>2</v>
      </c>
      <c r="E5" s="2" t="s">
        <v>13</v>
      </c>
      <c r="F5" s="2" t="s">
        <v>4</v>
      </c>
      <c r="G5" s="2" t="s">
        <v>5</v>
      </c>
    </row>
    <row r="6" spans="2:9" x14ac:dyDescent="0.25">
      <c r="C6" s="5">
        <v>1</v>
      </c>
      <c r="D6" t="s">
        <v>6</v>
      </c>
      <c r="E6" s="3">
        <v>3600</v>
      </c>
      <c r="F6" s="3">
        <f t="shared" ref="F6:F11" si="0">E6*I$4</f>
        <v>468</v>
      </c>
      <c r="G6" s="3">
        <f>E6-F6</f>
        <v>3132</v>
      </c>
    </row>
    <row r="7" spans="2:9" x14ac:dyDescent="0.25">
      <c r="C7" s="5">
        <v>2</v>
      </c>
      <c r="D7" t="s">
        <v>8</v>
      </c>
      <c r="E7" s="3">
        <v>4450</v>
      </c>
      <c r="F7" s="3">
        <f t="shared" si="0"/>
        <v>578.5</v>
      </c>
      <c r="G7" s="3">
        <f t="shared" ref="G7:G11" si="1">E7-F7</f>
        <v>3871.5</v>
      </c>
    </row>
    <row r="8" spans="2:9" x14ac:dyDescent="0.25">
      <c r="C8" s="5">
        <v>3</v>
      </c>
      <c r="D8" t="s">
        <v>9</v>
      </c>
      <c r="E8" s="3">
        <v>5200</v>
      </c>
      <c r="F8" s="3">
        <f t="shared" si="0"/>
        <v>676</v>
      </c>
      <c r="G8" s="3">
        <f t="shared" si="1"/>
        <v>4524</v>
      </c>
    </row>
    <row r="9" spans="2:9" x14ac:dyDescent="0.25">
      <c r="C9" s="5">
        <v>4</v>
      </c>
      <c r="D9" t="s">
        <v>10</v>
      </c>
      <c r="E9" s="3">
        <v>2400</v>
      </c>
      <c r="F9" s="3">
        <f t="shared" si="0"/>
        <v>312</v>
      </c>
      <c r="G9" s="3">
        <f t="shared" si="1"/>
        <v>2088</v>
      </c>
    </row>
    <row r="10" spans="2:9" x14ac:dyDescent="0.25">
      <c r="C10" s="7">
        <v>5</v>
      </c>
      <c r="D10" t="s">
        <v>15</v>
      </c>
      <c r="E10" s="3">
        <v>6100</v>
      </c>
      <c r="F10" s="3">
        <f t="shared" si="0"/>
        <v>793</v>
      </c>
      <c r="G10" s="3">
        <f t="shared" si="1"/>
        <v>5307</v>
      </c>
    </row>
    <row r="11" spans="2:9" x14ac:dyDescent="0.25">
      <c r="C11" s="7">
        <v>6</v>
      </c>
      <c r="D11" t="s">
        <v>17</v>
      </c>
      <c r="E11" s="3">
        <v>5600</v>
      </c>
      <c r="F11" s="3">
        <f t="shared" si="0"/>
        <v>728</v>
      </c>
      <c r="G11" s="3">
        <f t="shared" si="1"/>
        <v>4872</v>
      </c>
    </row>
  </sheetData>
  <dataConsolidate topLabels="1" link="1">
    <dataRefs count="3">
      <dataRef ref="B4:F7" sheet="Премия"/>
      <dataRef ref="B4:F8" sheet="Сверхурочные"/>
      <dataRef ref="B4:F9" sheet="Тариф"/>
    </dataRefs>
  </dataConsolidate>
  <mergeCells count="2">
    <mergeCell ref="G4:H4"/>
    <mergeCell ref="D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tabSelected="1" topLeftCell="C1" workbookViewId="0">
      <selection activeCell="I8" sqref="I8"/>
    </sheetView>
  </sheetViews>
  <sheetFormatPr defaultRowHeight="15.75" outlineLevelRow="1" x14ac:dyDescent="0.25"/>
  <cols>
    <col min="2" max="2" width="28" bestFit="1" customWidth="1"/>
    <col min="3" max="3" width="22.375" bestFit="1" customWidth="1"/>
    <col min="4" max="4" width="9.375" bestFit="1" customWidth="1"/>
    <col min="5" max="5" width="28" bestFit="1" customWidth="1"/>
    <col min="6" max="6" width="21.625" bestFit="1" customWidth="1"/>
    <col min="7" max="7" width="17.25" bestFit="1" customWidth="1"/>
    <col min="8" max="8" width="10.375" bestFit="1" customWidth="1"/>
  </cols>
  <sheetData>
    <row r="4" spans="2:8" x14ac:dyDescent="0.25">
      <c r="D4" t="s">
        <v>12</v>
      </c>
      <c r="E4" t="s">
        <v>13</v>
      </c>
      <c r="F4" t="s">
        <v>3</v>
      </c>
      <c r="G4" t="s">
        <v>4</v>
      </c>
      <c r="H4" t="s">
        <v>5</v>
      </c>
    </row>
    <row r="5" spans="2:8" hidden="1" outlineLevel="1" x14ac:dyDescent="0.25">
      <c r="C5" t="s">
        <v>19</v>
      </c>
      <c r="D5" s="3">
        <f>Премия!$D$5</f>
        <v>3600</v>
      </c>
      <c r="G5" s="3">
        <f>Премия!$E$5</f>
        <v>468</v>
      </c>
      <c r="H5" s="3">
        <f>Премия!$F$5</f>
        <v>3132</v>
      </c>
    </row>
    <row r="6" spans="2:8" hidden="1" outlineLevel="1" x14ac:dyDescent="0.25">
      <c r="C6" t="s">
        <v>19</v>
      </c>
      <c r="E6" s="3">
        <f>Сверхурочные!$E$6</f>
        <v>3600</v>
      </c>
      <c r="G6" s="3">
        <f>Сверхурочные!$F$6</f>
        <v>468</v>
      </c>
      <c r="H6" s="3">
        <f>Сверхурочные!$G$6</f>
        <v>3132</v>
      </c>
    </row>
    <row r="7" spans="2:8" hidden="1" outlineLevel="1" x14ac:dyDescent="0.25">
      <c r="C7" t="s">
        <v>19</v>
      </c>
      <c r="F7" s="3">
        <f>Тариф!$C$5</f>
        <v>22600</v>
      </c>
      <c r="G7" s="3">
        <f>Тариф!$D$5</f>
        <v>2938</v>
      </c>
      <c r="H7" s="3">
        <f>Тариф!$E$5</f>
        <v>19662</v>
      </c>
    </row>
    <row r="8" spans="2:8" collapsed="1" x14ac:dyDescent="0.25">
      <c r="B8" t="s">
        <v>6</v>
      </c>
      <c r="D8" s="3">
        <f>SUM(D5:D7)</f>
        <v>3600</v>
      </c>
      <c r="E8" s="3">
        <f>SUM(E5:E7)</f>
        <v>3600</v>
      </c>
      <c r="F8" s="3">
        <f>SUM(F5:F7)</f>
        <v>22600</v>
      </c>
      <c r="G8" s="3">
        <f>SUM(G5:G7)</f>
        <v>3874</v>
      </c>
      <c r="H8" s="3">
        <f>SUM(H5:H7)</f>
        <v>25926</v>
      </c>
    </row>
    <row r="9" spans="2:8" hidden="1" outlineLevel="1" x14ac:dyDescent="0.25">
      <c r="C9" t="s">
        <v>19</v>
      </c>
      <c r="D9" s="3">
        <f>Премия!$D$6</f>
        <v>6950</v>
      </c>
      <c r="G9" s="3">
        <f>Премия!$E$6</f>
        <v>903.5</v>
      </c>
      <c r="H9" s="3">
        <f>Премия!$F$6</f>
        <v>6046.5</v>
      </c>
    </row>
    <row r="10" spans="2:8" hidden="1" outlineLevel="1" x14ac:dyDescent="0.25">
      <c r="C10" t="s">
        <v>19</v>
      </c>
      <c r="F10" s="3">
        <f>Тариф!$C$6</f>
        <v>18950</v>
      </c>
      <c r="G10" s="3">
        <f>Тариф!$D$6</f>
        <v>2463.5</v>
      </c>
      <c r="H10" s="3">
        <f>Тариф!$E$6</f>
        <v>16486.5</v>
      </c>
    </row>
    <row r="11" spans="2:8" collapsed="1" x14ac:dyDescent="0.25">
      <c r="B11" t="s">
        <v>7</v>
      </c>
      <c r="D11" s="3">
        <f>SUM(D9:D10)</f>
        <v>6950</v>
      </c>
      <c r="F11" s="3">
        <f>SUM(F9:F10)</f>
        <v>18950</v>
      </c>
      <c r="G11" s="3">
        <f>SUM(G9:G10)</f>
        <v>3367</v>
      </c>
      <c r="H11" s="3">
        <f>SUM(H9:H10)</f>
        <v>22533</v>
      </c>
    </row>
    <row r="12" spans="2:8" hidden="1" outlineLevel="1" x14ac:dyDescent="0.25">
      <c r="C12" t="s">
        <v>19</v>
      </c>
      <c r="E12" s="3">
        <f>Сверхурочные!$E$7</f>
        <v>4450</v>
      </c>
      <c r="G12" s="3">
        <f>Сверхурочные!$F$7</f>
        <v>578.5</v>
      </c>
      <c r="H12" s="3">
        <f>Сверхурочные!$G$7</f>
        <v>3871.5</v>
      </c>
    </row>
    <row r="13" spans="2:8" hidden="1" outlineLevel="1" x14ac:dyDescent="0.25">
      <c r="C13" t="s">
        <v>19</v>
      </c>
      <c r="F13" s="3">
        <f>Тариф!$C$7</f>
        <v>17450</v>
      </c>
      <c r="G13" s="3">
        <f>Тариф!$D$7</f>
        <v>2268.5</v>
      </c>
      <c r="H13" s="3">
        <f>Тариф!$E$7</f>
        <v>15181.5</v>
      </c>
    </row>
    <row r="14" spans="2:8" collapsed="1" x14ac:dyDescent="0.25">
      <c r="B14" t="s">
        <v>8</v>
      </c>
      <c r="E14" s="3">
        <f>SUM(E12:E13)</f>
        <v>4450</v>
      </c>
      <c r="F14" s="3">
        <f>SUM(F12:F13)</f>
        <v>17450</v>
      </c>
      <c r="G14" s="3">
        <f>SUM(G12:G13)</f>
        <v>2847</v>
      </c>
      <c r="H14" s="3">
        <f>SUM(H12:H13)</f>
        <v>19053</v>
      </c>
    </row>
    <row r="15" spans="2:8" hidden="1" outlineLevel="1" x14ac:dyDescent="0.25">
      <c r="C15" t="s">
        <v>19</v>
      </c>
      <c r="D15" s="3">
        <f>Премия!$D$7</f>
        <v>7200</v>
      </c>
      <c r="G15" s="3">
        <f>Премия!$E$7</f>
        <v>936</v>
      </c>
      <c r="H15" s="3">
        <f>Премия!$F$7</f>
        <v>6264</v>
      </c>
    </row>
    <row r="16" spans="2:8" hidden="1" outlineLevel="1" x14ac:dyDescent="0.25">
      <c r="C16" t="s">
        <v>19</v>
      </c>
      <c r="E16" s="3">
        <f>Сверхурочные!$E$8</f>
        <v>5200</v>
      </c>
      <c r="G16" s="3">
        <f>Сверхурочные!$F$8</f>
        <v>676</v>
      </c>
      <c r="H16" s="3">
        <f>Сверхурочные!$G$8</f>
        <v>4524</v>
      </c>
    </row>
    <row r="17" spans="2:8" hidden="1" outlineLevel="1" x14ac:dyDescent="0.25">
      <c r="C17" t="s">
        <v>19</v>
      </c>
      <c r="F17" s="3">
        <f>Тариф!$C$8</f>
        <v>21200</v>
      </c>
      <c r="G17" s="3">
        <f>Тариф!$D$8</f>
        <v>2756</v>
      </c>
      <c r="H17" s="3">
        <f>Тариф!$E$8</f>
        <v>18444</v>
      </c>
    </row>
    <row r="18" spans="2:8" collapsed="1" x14ac:dyDescent="0.25">
      <c r="B18" t="s">
        <v>9</v>
      </c>
      <c r="D18" s="3">
        <f>SUM(D15:D17)</f>
        <v>7200</v>
      </c>
      <c r="E18" s="3">
        <f>SUM(E15:E17)</f>
        <v>5200</v>
      </c>
      <c r="F18" s="3">
        <f>SUM(F15:F17)</f>
        <v>21200</v>
      </c>
      <c r="G18" s="3">
        <f>SUM(G15:G17)</f>
        <v>4368</v>
      </c>
      <c r="H18" s="3">
        <f>SUM(H15:H17)</f>
        <v>29232</v>
      </c>
    </row>
    <row r="19" spans="2:8" hidden="1" outlineLevel="1" x14ac:dyDescent="0.25">
      <c r="C19" t="s">
        <v>19</v>
      </c>
      <c r="D19" s="3">
        <f>Премия!$D$8</f>
        <v>6670</v>
      </c>
      <c r="G19" s="3">
        <f>Премия!$E$8</f>
        <v>867.1</v>
      </c>
      <c r="H19" s="3">
        <f>Премия!$F$8</f>
        <v>5802.9</v>
      </c>
    </row>
    <row r="20" spans="2:8" hidden="1" outlineLevel="1" x14ac:dyDescent="0.25">
      <c r="C20" t="s">
        <v>19</v>
      </c>
      <c r="F20" s="3">
        <f>Тариф!$C$11</f>
        <v>19900</v>
      </c>
      <c r="G20" s="3">
        <f>Тариф!$D$11</f>
        <v>2587</v>
      </c>
      <c r="H20" s="3">
        <f>Тариф!$E$11</f>
        <v>17313</v>
      </c>
    </row>
    <row r="21" spans="2:8" collapsed="1" x14ac:dyDescent="0.25">
      <c r="B21" t="s">
        <v>16</v>
      </c>
      <c r="D21" s="3">
        <f>SUM(D19:D20)</f>
        <v>6670</v>
      </c>
      <c r="F21" s="3">
        <f>SUM(F19:F20)</f>
        <v>19900</v>
      </c>
      <c r="G21" s="3">
        <f>SUM(G19:G20)</f>
        <v>3454.1</v>
      </c>
      <c r="H21" s="3">
        <f>SUM(H19:H20)</f>
        <v>23115.9</v>
      </c>
    </row>
    <row r="22" spans="2:8" hidden="1" outlineLevel="1" x14ac:dyDescent="0.25">
      <c r="C22" t="s">
        <v>19</v>
      </c>
      <c r="E22" s="3">
        <f>Сверхурочные!$E$9</f>
        <v>2400</v>
      </c>
      <c r="G22" s="3">
        <f>Сверхурочные!$F$9</f>
        <v>312</v>
      </c>
      <c r="H22" s="3">
        <f>Сверхурочные!$G$9</f>
        <v>2088</v>
      </c>
    </row>
    <row r="23" spans="2:8" hidden="1" outlineLevel="1" x14ac:dyDescent="0.25">
      <c r="C23" t="s">
        <v>19</v>
      </c>
      <c r="F23" s="3">
        <f>Тариф!$C$9</f>
        <v>19400</v>
      </c>
      <c r="G23" s="3">
        <f>Тариф!$D$9</f>
        <v>2522</v>
      </c>
      <c r="H23" s="3">
        <f>Тариф!$E$9</f>
        <v>16878</v>
      </c>
    </row>
    <row r="24" spans="2:8" collapsed="1" x14ac:dyDescent="0.25">
      <c r="B24" t="s">
        <v>10</v>
      </c>
      <c r="E24" s="3">
        <f>SUM(E22:E23)</f>
        <v>2400</v>
      </c>
      <c r="F24" s="3">
        <f>SUM(F22:F23)</f>
        <v>19400</v>
      </c>
      <c r="G24" s="3">
        <f>SUM(G22:G23)</f>
        <v>2834</v>
      </c>
      <c r="H24" s="3">
        <f>SUM(H22:H23)</f>
        <v>18966</v>
      </c>
    </row>
    <row r="25" spans="2:8" hidden="1" outlineLevel="1" x14ac:dyDescent="0.25">
      <c r="C25" t="s">
        <v>19</v>
      </c>
      <c r="E25" s="3">
        <f>Сверхурочные!$E$10</f>
        <v>6100</v>
      </c>
      <c r="G25" s="3">
        <f>Сверхурочные!$F$10</f>
        <v>793</v>
      </c>
      <c r="H25" s="3">
        <f>Сверхурочные!$G$10</f>
        <v>5307</v>
      </c>
    </row>
    <row r="26" spans="2:8" hidden="1" outlineLevel="1" x14ac:dyDescent="0.25">
      <c r="C26" t="s">
        <v>19</v>
      </c>
      <c r="F26" s="3">
        <f>Тариф!$C$10</f>
        <v>23400</v>
      </c>
      <c r="G26" s="3">
        <f>Тариф!$D$10</f>
        <v>3042</v>
      </c>
      <c r="H26" s="3">
        <f>Тариф!$E$10</f>
        <v>20358</v>
      </c>
    </row>
    <row r="27" spans="2:8" collapsed="1" x14ac:dyDescent="0.25">
      <c r="B27" t="s">
        <v>15</v>
      </c>
      <c r="E27" s="3">
        <f>SUM(E25:E26)</f>
        <v>6100</v>
      </c>
      <c r="F27" s="3">
        <f>SUM(F25:F26)</f>
        <v>23400</v>
      </c>
      <c r="G27" s="3">
        <f>SUM(G25:G26)</f>
        <v>3835</v>
      </c>
      <c r="H27" s="3">
        <f>SUM(H25:H26)</f>
        <v>25665</v>
      </c>
    </row>
    <row r="28" spans="2:8" hidden="1" outlineLevel="1" x14ac:dyDescent="0.25">
      <c r="C28" t="s">
        <v>19</v>
      </c>
      <c r="D28" s="3">
        <f>Премия!$D$9</f>
        <v>4570</v>
      </c>
      <c r="G28" s="3">
        <f>Премия!$E$9</f>
        <v>594.1</v>
      </c>
      <c r="H28" s="3">
        <f>Премия!$F$9</f>
        <v>3975.9</v>
      </c>
    </row>
    <row r="29" spans="2:8" hidden="1" outlineLevel="1" x14ac:dyDescent="0.25">
      <c r="C29" t="s">
        <v>19</v>
      </c>
      <c r="E29" s="3">
        <f>Сверхурочные!$E$11</f>
        <v>5600</v>
      </c>
      <c r="G29" s="3">
        <f>Сверхурочные!$F$11</f>
        <v>728</v>
      </c>
      <c r="H29" s="3">
        <f>Сверхурочные!$G$11</f>
        <v>4872</v>
      </c>
    </row>
    <row r="30" spans="2:8" hidden="1" outlineLevel="1" x14ac:dyDescent="0.25">
      <c r="C30" t="s">
        <v>19</v>
      </c>
      <c r="F30" s="3">
        <f>Тариф!$C$12</f>
        <v>22500</v>
      </c>
      <c r="G30" s="3">
        <f>Тариф!$D$12</f>
        <v>2925</v>
      </c>
      <c r="H30" s="3">
        <f>Тариф!$E$12</f>
        <v>19575</v>
      </c>
    </row>
    <row r="31" spans="2:8" collapsed="1" x14ac:dyDescent="0.25">
      <c r="B31" t="s">
        <v>17</v>
      </c>
      <c r="D31" s="3">
        <f>SUM(D28:D30)</f>
        <v>4570</v>
      </c>
      <c r="E31" s="3">
        <f>SUM(E28:E30)</f>
        <v>5600</v>
      </c>
      <c r="F31" s="3">
        <f>SUM(F28:F30)</f>
        <v>22500</v>
      </c>
      <c r="G31" s="3">
        <f>SUM(G28:G30)</f>
        <v>4247.1000000000004</v>
      </c>
      <c r="H31" s="3">
        <f>SUM(H28:H30)</f>
        <v>28422.9</v>
      </c>
    </row>
  </sheetData>
  <dataConsolidate leftLabels="1" topLabels="1" link="1">
    <dataRefs count="3">
      <dataRef ref="C4:F9" sheet="Премия"/>
      <dataRef ref="D5:G11" sheet="Сверхурочные"/>
      <dataRef ref="B4:E12" sheet="Тариф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Тариф</vt:lpstr>
      <vt:lpstr>Премия</vt:lpstr>
      <vt:lpstr>Сверхурочные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консолидация2</dc:subject>
  <dc:creator>Баева Н.В.</dc:creator>
  <cp:keywords>2012</cp:keywords>
  <cp:lastModifiedBy>Денис Дорожкин</cp:lastModifiedBy>
  <dcterms:created xsi:type="dcterms:W3CDTF">2009-09-21T08:44:18Z</dcterms:created>
  <dcterms:modified xsi:type="dcterms:W3CDTF">2016-03-23T13:27:24Z</dcterms:modified>
</cp:coreProperties>
</file>