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s>
</file>

<file path=xl/workbook.xml><?xml version="1.0" encoding="utf-8"?>
<workbook xmlns:r="http://schemas.openxmlformats.org/officeDocument/2006/relationships" xmlns="http://schemas.openxmlformats.org/spreadsheetml/2006/main">
  <workbookPr defaultThemeVersion="153222"/>
  <bookViews>
    <workbookView xWindow="0" yWindow="0" windowWidth="20490" windowHeight="7215" activeTab="0"/>
  </bookViews>
  <sheets>
    <sheet name="余额分配" sheetId="1" r:id="rId1"/>
  </sheets>
</workbook>
</file>

<file path=xl/sharedStrings.xml><?xml version="1.0" encoding="utf-8"?>
<sst xmlns="http://schemas.openxmlformats.org/spreadsheetml/2006/main" uniqueCount="191" count="191">
  <si>
    <t>士嘉</t>
  </si>
  <si>
    <t>致真</t>
  </si>
  <si>
    <t>士谔</t>
  </si>
  <si>
    <t>守锷</t>
  </si>
  <si>
    <t>知行</t>
  </si>
  <si>
    <t>冯如</t>
  </si>
  <si>
    <t>可分类的智能扫地机器人</t>
  </si>
  <si>
    <t>测量γ射线在水中的吸收模拟临床放疗</t>
  </si>
  <si>
    <t>灵巧飞行器创新控制系统</t>
  </si>
  <si>
    <t>蓝牙操控运输器</t>
  </si>
  <si>
    <t>水空两用多功能无人机</t>
  </si>
  <si>
    <t>原子核反应总截面系统学分析</t>
  </si>
  <si>
    <t>有限域上的拓扑熵问题</t>
  </si>
  <si>
    <t>音乐智能助手</t>
  </si>
  <si>
    <t>用代数几何方法解决排课问题的尝试</t>
  </si>
  <si>
    <t>对孤立子方程的探索与研究</t>
  </si>
  <si>
    <t>序号</t>
  </si>
  <si>
    <t>书院</t>
  </si>
  <si>
    <t>项目名称</t>
  </si>
  <si>
    <t>FPGA平台上的快速视频编码算法与实现</t>
  </si>
  <si>
    <t>基于形状记忆合金和氯化钴溶液的温控水杯</t>
  </si>
  <si>
    <t>制备具有超疏水性能的透气防水创可贴</t>
  </si>
  <si>
    <t>云端学习管理系统</t>
  </si>
  <si>
    <t>防疲劳驾驶装置</t>
  </si>
  <si>
    <t>单丝复合材料的渐进损伤研究</t>
  </si>
  <si>
    <t>CsI闪烁探测器的研制与组装</t>
  </si>
  <si>
    <t>2kV正高压电路的设计和研制</t>
  </si>
  <si>
    <t>数据挖掘：大学生价值观倾向与消费偏好的关系</t>
  </si>
  <si>
    <t>利用高速电子验证相对论关系的动能与动量关系</t>
  </si>
  <si>
    <t>智慧图书馆自习室管理系统研究</t>
  </si>
  <si>
    <t>NiS2掺杂复合材料的吸波性能研究</t>
  </si>
  <si>
    <t>轻质高强石墨烯功能纳米复合材料在航空航天电磁屏蔽领域的应用探索</t>
  </si>
  <si>
    <t>高容量“转换型”锂离子电池电极材料的研发</t>
  </si>
  <si>
    <t>图书个性化推荐</t>
  </si>
  <si>
    <t>狄奥尼索斯崇拜与陶片放逐法：追索民主制度的非理性渊源</t>
  </si>
  <si>
    <t>基于浙江“五水共治”实践探究城乡污水产生原因与治理策略</t>
  </si>
  <si>
    <t>审查手机软件用户协议有关个人信息泄露风险项的小程序设计</t>
  </si>
  <si>
    <t>士谔</t>
  </si>
  <si>
    <t>冯如</t>
  </si>
  <si>
    <t>士嘉</t>
  </si>
  <si>
    <t>守锷</t>
  </si>
  <si>
    <t>致真</t>
  </si>
  <si>
    <t>知行</t>
  </si>
  <si>
    <t xml:space="preserve">基于机器学习的文本分类分级系统   </t>
  </si>
  <si>
    <t>立项人</t>
  </si>
  <si>
    <t>学号</t>
  </si>
  <si>
    <t>姓名</t>
  </si>
  <si>
    <t>李世中</t>
  </si>
  <si>
    <t>诸子钰</t>
  </si>
  <si>
    <t>黄钰铭</t>
  </si>
  <si>
    <t>焦贤锋</t>
  </si>
  <si>
    <t>余天予</t>
  </si>
  <si>
    <t>刘炜</t>
  </si>
  <si>
    <t>朱雨聪</t>
  </si>
  <si>
    <t>周宇杰</t>
  </si>
  <si>
    <t>石浤澔</t>
  </si>
  <si>
    <t>闫之明</t>
  </si>
  <si>
    <t>刘萱</t>
  </si>
  <si>
    <t>白君香</t>
  </si>
  <si>
    <t>黄业顺</t>
  </si>
  <si>
    <t>张潇屹</t>
  </si>
  <si>
    <t>路旭辉</t>
  </si>
  <si>
    <t>舒沛玄</t>
  </si>
  <si>
    <t>陈旭杰</t>
  </si>
  <si>
    <t>杜晨鸿</t>
  </si>
  <si>
    <t>侯煦</t>
  </si>
  <si>
    <t>李建</t>
  </si>
  <si>
    <t>李京</t>
  </si>
  <si>
    <t>屈怀远</t>
  </si>
  <si>
    <t>张葆圣</t>
  </si>
  <si>
    <t>张昕</t>
  </si>
  <si>
    <t>张莉</t>
  </si>
  <si>
    <t>倪孙旭</t>
  </si>
  <si>
    <t>李浩晨</t>
  </si>
  <si>
    <t>刘志明</t>
  </si>
  <si>
    <t>金宇辉</t>
  </si>
  <si>
    <t>谭劭昌</t>
  </si>
  <si>
    <t>张真睿</t>
  </si>
  <si>
    <t>方添琦</t>
  </si>
  <si>
    <t>郭弢</t>
  </si>
  <si>
    <t>邹志诚</t>
  </si>
  <si>
    <t>张天谋</t>
  </si>
  <si>
    <t>尚小雪</t>
  </si>
  <si>
    <t>陈光堂</t>
  </si>
  <si>
    <t>高育</t>
  </si>
  <si>
    <t>徐逸雪</t>
  </si>
  <si>
    <t>王吉冶</t>
  </si>
  <si>
    <t>刘浩然</t>
  </si>
  <si>
    <t>罗醴</t>
  </si>
  <si>
    <t>赵海天</t>
  </si>
  <si>
    <t>王致远</t>
  </si>
  <si>
    <t>王葳</t>
  </si>
  <si>
    <t>宋俊涛</t>
  </si>
  <si>
    <t>马天翔</t>
  </si>
  <si>
    <t>孔德旭</t>
  </si>
  <si>
    <t>刘非凡</t>
  </si>
  <si>
    <t>路洋</t>
  </si>
  <si>
    <t>孙钊</t>
  </si>
  <si>
    <t>王乾正</t>
  </si>
  <si>
    <t>魏韵荷</t>
  </si>
  <si>
    <t>杨茗</t>
  </si>
  <si>
    <t>张伟杰</t>
  </si>
  <si>
    <t>赵镜魁</t>
  </si>
  <si>
    <t>于泽昊</t>
  </si>
  <si>
    <t>李泽宇</t>
  </si>
  <si>
    <t>孙嘉晖</t>
  </si>
  <si>
    <t>贾冠楠</t>
  </si>
  <si>
    <t>鲍宗博</t>
  </si>
  <si>
    <t>朱之翰</t>
  </si>
  <si>
    <t>洪银荣</t>
  </si>
  <si>
    <t>马晓天</t>
  </si>
  <si>
    <t>喻舜尧</t>
  </si>
  <si>
    <t>李韵</t>
  </si>
  <si>
    <t>刘雅凡</t>
  </si>
  <si>
    <t>罗叶圣</t>
  </si>
  <si>
    <t>马小茜</t>
  </si>
  <si>
    <t>王斯达</t>
  </si>
  <si>
    <t>郑琦</t>
  </si>
  <si>
    <t>周映玥</t>
  </si>
  <si>
    <t xml:space="preserve">“志士六艺”博雅课程学习进度查询系统 </t>
  </si>
  <si>
    <t>基于机器视觉的助盲导航设备</t>
  </si>
  <si>
    <t>基于学习的领域需求分析研究</t>
  </si>
  <si>
    <t>文档合格性检查及修正工具</t>
  </si>
  <si>
    <t>基于生成对抗网络的人脸图像变换</t>
  </si>
  <si>
    <t>基于机器学习的教学智能助手</t>
  </si>
  <si>
    <t>面向知识驱动的设计方案的索引方法与匹配模版的构建</t>
  </si>
  <si>
    <t>士谔书院学业导师预约交流系统</t>
  </si>
  <si>
    <t>基于ZYNQ的机器学习加速平台的实现</t>
  </si>
  <si>
    <t>个人版水除尘手提电锯</t>
  </si>
  <si>
    <t>小功率定向激光无线传输系统</t>
  </si>
  <si>
    <t>“学在士嘉”网络学习社区软件平台设计与开发</t>
  </si>
  <si>
    <t>半导体激光器稳频</t>
  </si>
  <si>
    <t>乒乓球运动分析系统</t>
  </si>
  <si>
    <t>阿尔兹海默症患者海马动态功能网络的研究</t>
  </si>
  <si>
    <t>书院公共服务社区软件平台设计与开发</t>
  </si>
  <si>
    <t>激光柱面雕刻艺术设计与研究</t>
  </si>
  <si>
    <t>书院网络社区用户管理软件平台设计与开发</t>
  </si>
  <si>
    <t>黑臭水的新型原位修复材料的研发</t>
  </si>
  <si>
    <t xml:space="preserve">基于数据挖掘和图像识别的航空发动机外环形面分析方法 </t>
  </si>
  <si>
    <t>青少年竞速无人机教育</t>
  </si>
  <si>
    <t>小型飞机起落架的模块化设计与生产</t>
  </si>
  <si>
    <t>书院互动交流软件平台设计与开发</t>
  </si>
  <si>
    <t>书院文化主题展示软件平台设计与开发</t>
  </si>
  <si>
    <t>碳纤维复合材料的低速冲击性能研究</t>
  </si>
  <si>
    <t>大学生手机成瘾情况对学习生活状态的影响</t>
  </si>
  <si>
    <t>新型微型涡轮喷气发动机试车台</t>
  </si>
  <si>
    <t>三栖四旋翼云台处理器制作</t>
  </si>
  <si>
    <t>基于仿生干黏附机理的软体机械手研制</t>
  </si>
  <si>
    <t>多足机器人的步态控制与稳定性</t>
  </si>
  <si>
    <t>仿蜥蜴捕食目标追踪弹射控制机构</t>
  </si>
  <si>
    <t>基于矢量发动机的高机动性固定翼无人飞行器</t>
  </si>
  <si>
    <t>北航无人直升机产品推广</t>
  </si>
  <si>
    <t>航空用先进复合材料的跨尺度失效分析</t>
  </si>
  <si>
    <t>基于机器学习的数学公式编译辅助系统</t>
  </si>
  <si>
    <t>镍掺杂锰基吸波材料的设计与制备</t>
  </si>
  <si>
    <t>拉东变换与小波变换的关系探析</t>
  </si>
  <si>
    <t>有理系数多项式因式分解一般方法的研究</t>
  </si>
  <si>
    <t>“一带一路”倡议下西安历史文化对西咸新区一体化发展影响的研究</t>
  </si>
  <si>
    <t>台湾政治大学书院制培养制度调查</t>
  </si>
  <si>
    <t>优化北京市红绿灯，提高出行效率创意方案</t>
  </si>
  <si>
    <t>关于北航学院路校区图书馆选座系统的改进方案</t>
  </si>
  <si>
    <t>学生劳务</t>
  </si>
  <si>
    <t>学院批准经费（元）</t>
  </si>
  <si>
    <t>已报销经费</t>
  </si>
  <si>
    <t>材料费</t>
  </si>
  <si>
    <t>印刷费</t>
  </si>
  <si>
    <t>外协费</t>
  </si>
  <si>
    <t>差旅费</t>
  </si>
  <si>
    <t>资料费</t>
  </si>
  <si>
    <t>交通费：打车票+过路过桥停车票</t>
  </si>
  <si>
    <t>执行进度</t>
  </si>
  <si>
    <r>
      <t>劳务费（含</t>
    </r>
    <r>
      <rPr>
        <charset val="134"/>
        <sz val="10"/>
        <rFont val="宋体"/>
      </rPr>
      <t>专家</t>
    </r>
    <r>
      <rPr>
        <charset val="134"/>
        <sz val="10"/>
        <color rgb="FF000000"/>
        <rFont val="宋体"/>
      </rPr>
      <t>咨询）：只能发给</t>
    </r>
    <r>
      <rPr>
        <charset val="134"/>
        <sz val="10"/>
        <rFont val="宋体"/>
      </rPr>
      <t>校外</t>
    </r>
    <r>
      <rPr>
        <charset val="134"/>
        <sz val="10"/>
        <color rgb="FF000000"/>
        <rFont val="宋体"/>
      </rPr>
      <t>人员（</t>
    </r>
    <r>
      <rPr>
        <charset val="134"/>
        <sz val="10"/>
        <rFont val="宋体"/>
      </rPr>
      <t>每人每月≤800元的话：可以免税</t>
    </r>
    <r>
      <rPr>
        <charset val="134"/>
        <sz val="10"/>
        <color rgb="FF000000"/>
        <rFont val="宋体"/>
      </rPr>
      <t>）；标准参照《中央财政科研项目专家咨询费管理办法》</t>
    </r>
  </si>
  <si>
    <t>科目</t>
  </si>
  <si>
    <t>外协费</t>
  </si>
  <si>
    <t>时间</t>
  </si>
  <si>
    <t>外协费</t>
  </si>
  <si>
    <t>材料费</t>
  </si>
  <si>
    <t>资料费</t>
  </si>
  <si>
    <t>科目</t>
  </si>
  <si>
    <t>交通费</t>
  </si>
  <si>
    <t>资料费</t>
  </si>
  <si>
    <t>交通费</t>
  </si>
  <si>
    <t>校外劳务</t>
  </si>
  <si>
    <t>材料费</t>
  </si>
  <si>
    <t>学生劳务</t>
  </si>
  <si>
    <t>余额</t>
  </si>
  <si>
    <t>学生劳务</t>
  </si>
  <si>
    <t>交通费</t>
  </si>
  <si>
    <t>基于超声波指纹识别的智能小球</t>
  </si>
  <si>
    <t>财务科目</t>
  </si>
  <si>
    <t>已支出（元）</t>
  </si>
</sst>
</file>

<file path=xl/styles.xml><?xml version="1.0" encoding="utf-8"?>
<styleSheet xmlns="http://schemas.openxmlformats.org/spreadsheetml/2006/main">
  <numFmts count="4">
    <numFmt numFmtId="0" formatCode="General"/>
    <numFmt numFmtId="10" formatCode="0.00%"/>
    <numFmt numFmtId="164" formatCode="0_ "/>
    <numFmt numFmtId="165" formatCode="0.00_);[Red]\(0.00\)"/>
  </numFmts>
  <fonts count="12">
    <font>
      <name val="等线"/>
      <sz val="11"/>
    </font>
    <font>
      <name val="等线"/>
      <sz val="11"/>
      <color rgb="FF000000"/>
    </font>
    <font>
      <name val="宋体"/>
      <charset val="134"/>
      <sz val="10"/>
      <color rgb="FF000000"/>
    </font>
    <font>
      <name val="等线"/>
      <sz val="10"/>
      <color rgb="FF000000"/>
    </font>
    <font>
      <name val="宋体"/>
      <b/>
      <charset val="134"/>
      <sz val="10"/>
    </font>
    <font>
      <name val="宋体"/>
      <charset val="134"/>
      <sz val="10"/>
    </font>
    <font>
      <name val="宋体"/>
      <charset val="134"/>
      <sz val="10"/>
      <color indexed="8"/>
    </font>
    <font>
      <name val="宋体"/>
      <charset val="134"/>
      <sz val="9"/>
      <color indexed="8"/>
    </font>
    <font>
      <name val="宋体"/>
      <charset val="134"/>
      <sz val="9"/>
    </font>
    <font>
      <name val="等线"/>
      <sz val="11"/>
    </font>
    <font>
      <name val="宋体"/>
      <charset val="134"/>
      <sz val="10"/>
      <color rgb="FFFF0000"/>
    </font>
    <font>
      <name val="宋体"/>
      <charset val="134"/>
      <sz val="12"/>
    </font>
  </fonts>
  <fills count="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1" fillId="0" borderId="0">
      <alignment vertical="bottom"/>
      <protection locked="0" hidden="0"/>
    </xf>
    <xf numFmtId="0" fontId="11" fillId="0" borderId="0">
      <alignment vertical="bottom"/>
      <protection locked="0" hidden="0"/>
    </xf>
  </cellStyleXfs>
  <cellXfs count="50">
    <xf numFmtId="0" fontId="0" fillId="0" borderId="0" xfId="0">
      <alignment vertical="center"/>
    </xf>
    <xf numFmtId="0" fontId="1" fillId="0" borderId="1" xfId="0" applyBorder="1" applyAlignment="1">
      <alignment vertical="center" wrapText="1"/>
    </xf>
    <xf numFmtId="0" fontId="1" fillId="0" borderId="1" xfId="0" applyFill="1" applyBorder="1" applyAlignment="1">
      <alignment vertical="center" wrapText="1"/>
    </xf>
    <xf numFmtId="0" fontId="2" fillId="2" borderId="1" xfId="0" applyFont="1" applyFill="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2" fillId="2" borderId="2" xfId="0" applyFont="1" applyFill="1" applyBorder="1" applyAlignment="1">
      <alignment horizontal="center" vertical="center" wrapText="1"/>
    </xf>
    <xf numFmtId="0" fontId="1" fillId="2" borderId="3" xfId="0" applyFill="1" applyBorder="1" applyAlignment="1">
      <alignment horizontal="center" vertical="center" wrapText="1"/>
    </xf>
    <xf numFmtId="0" fontId="1" fillId="2" borderId="4" xfId="0"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1" fillId="0" borderId="1" xfId="0" applyBorder="1" applyAlignment="1">
      <alignment horizontal="center" vertical="center" wrapText="1"/>
    </xf>
    <xf numFmtId="0" fontId="4" fillId="0" borderId="1" xfId="0" applyFont="1" applyBorder="1" applyAlignment="1">
      <alignment horizontal="center" vertical="center" wrapText="1"/>
    </xf>
    <xf numFmtId="10" fontId="2" fillId="0" borderId="1" xfId="0" applyNumberFormat="1" applyFont="1" applyFill="1" applyBorder="1" applyAlignment="1">
      <alignment horizontal="left" vertical="center" wrapText="1"/>
    </xf>
    <xf numFmtId="0" fontId="1" fillId="0" borderId="1" xfId="0" applyBorder="1" applyAlignment="1">
      <alignment horizontal="left" vertical="center" wrapText="1"/>
    </xf>
    <xf numFmtId="164"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164" fontId="5" fillId="0" borderId="1" xfId="1" applyNumberFormat="1" applyFont="1" applyFill="1" applyBorder="1" applyAlignment="1">
      <alignment horizontal="left" vertical="center" wrapText="1"/>
    </xf>
    <xf numFmtId="164"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2" borderId="1" xfId="0" applyFill="1" applyBorder="1" applyAlignment="1">
      <alignment horizontal="center" vertical="center" wrapText="1"/>
    </xf>
    <xf numFmtId="0" fontId="6" fillId="0" borderId="1" xfId="2" applyFont="1" applyBorder="1" applyAlignment="1">
      <alignment horizontal="left" vertical="center" wrapText="1"/>
    </xf>
    <xf numFmtId="0" fontId="5" fillId="0" borderId="1" xfId="1" applyFont="1" applyFill="1" applyBorder="1" applyAlignment="1">
      <alignment horizontal="left" vertical="center" wrapText="1"/>
    </xf>
    <xf numFmtId="0" fontId="6" fillId="0" borderId="1" xfId="0" applyFont="1" applyBorder="1" applyAlignment="1">
      <alignment horizontal="left" vertical="center" wrapText="1"/>
    </xf>
    <xf numFmtId="164" fontId="5" fillId="0"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164" fontId="5" fillId="0" borderId="1" xfId="0" applyNumberFormat="1" applyFont="1" applyBorder="1" applyAlignment="1">
      <alignment horizontal="left" vertical="center" wrapText="1"/>
    </xf>
    <xf numFmtId="0" fontId="2" fillId="2"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1" fillId="2" borderId="1" xfId="0" applyNumberFormat="1" applyFill="1" applyBorder="1" applyAlignment="1">
      <alignment horizontal="center" vertical="center" wrapText="1"/>
    </xf>
    <xf numFmtId="0" fontId="1" fillId="0" borderId="1" xfId="0" applyFill="1" applyBorder="1" applyAlignment="1">
      <alignment horizontal="left" vertical="center" wrapText="1"/>
    </xf>
    <xf numFmtId="164" fontId="5" fillId="0" borderId="1" xfId="0" applyNumberFormat="1" applyFont="1" applyFill="1" applyBorder="1" applyAlignment="1">
      <alignment horizontal="center" vertical="center" wrapText="1"/>
    </xf>
    <xf numFmtId="0" fontId="6" fillId="0" borderId="1" xfId="2" applyFont="1" applyFill="1" applyBorder="1" applyAlignment="1">
      <alignment horizontal="left" vertical="center" wrapText="1"/>
    </xf>
    <xf numFmtId="0" fontId="3" fillId="0" borderId="1" xfId="0" applyFont="1" applyFill="1" applyBorder="1" applyAlignment="1">
      <alignment horizontal="left" vertical="center" wrapText="1"/>
    </xf>
    <xf numFmtId="0" fontId="2" fillId="0" borderId="1" xfId="1" applyFont="1" applyFill="1" applyBorder="1" applyAlignment="1">
      <alignment horizontal="left" vertical="center" wrapText="1"/>
    </xf>
    <xf numFmtId="0" fontId="7"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7" fillId="0" borderId="1" xfId="0" applyFont="1" applyBorder="1" applyAlignment="1">
      <alignment horizontal="left" vertical="center" wrapText="1"/>
    </xf>
    <xf numFmtId="165" fontId="3" fillId="2" borderId="1" xfId="0" applyNumberFormat="1" applyFont="1" applyFill="1" applyBorder="1" applyAlignment="1">
      <alignment horizontal="center" vertical="center" wrapText="1"/>
    </xf>
    <xf numFmtId="165" fontId="1" fillId="2" borderId="1" xfId="0" applyNumberFormat="1" applyFill="1" applyBorder="1" applyAlignment="1">
      <alignment horizontal="center"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164" fontId="5" fillId="2" borderId="1" xfId="0" applyNumberFormat="1" applyFont="1" applyFill="1" applyBorder="1" applyAlignment="1">
      <alignment horizontal="center" vertical="center" wrapText="1"/>
    </xf>
  </cellXfs>
  <cellStyles count="3">
    <cellStyle name="常规" xfId="0" builtinId="0"/>
    <cellStyle name="常规 6" xfId="1"/>
    <cellStyle name="常规 2" xfId="2"/>
  </cellStyles>
  <dxfs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sharedStrings" Target="sharedStrings.xml"/><Relationship Id="rId3"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typeface="Yu Gothic Light" script="Jpan"/>
        <a:font typeface="맑은 고딕" script="Hang"/>
        <a:font typeface="等线 Light"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Yu Gothic" script="Jpan"/>
        <a:font typeface="맑은 고딕" script="Hang"/>
        <a:font typeface="等线"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AJ75"/>
  <sheetViews>
    <sheetView tabSelected="1" workbookViewId="0" topLeftCell="F1">
      <pane ySplit="3" topLeftCell="A13" state="frozen" activePane="bottomLeft"/>
      <selection pane="bottomLeft" activeCell="G19" sqref="G19"/>
    </sheetView>
  </sheetViews>
  <sheetFormatPr defaultRowHeight="14.25" defaultColWidth="10"/>
  <cols>
    <col min="1" max="1" customWidth="1" width="4.625" style="1"/>
    <col min="2" max="2" customWidth="1" width="4.625" style="1"/>
    <col min="3" max="3" customWidth="1" width="31.25" style="1"/>
    <col min="4" max="4" customWidth="1" width="9.0" style="2"/>
    <col min="5" max="5" customWidth="1" width="9.0" style="2"/>
    <col min="6" max="6" customWidth="1" width="8.125" style="2"/>
    <col min="7" max="7" customWidth="1" width="9.5" style="3"/>
    <col min="8" max="8" customWidth="1" width="6.125" style="3"/>
    <col min="9" max="9" customWidth="1" width="6.0" style="3"/>
    <col min="10" max="10" customWidth="1" width="6.375" style="3"/>
    <col min="11" max="11" customWidth="1" width="8.125" style="3"/>
    <col min="12" max="12" customWidth="1" width="6.375" style="3"/>
    <col min="13" max="13" customWidth="1" width="7.625" style="3"/>
    <col min="14" max="14" customWidth="1" width="5.875" style="3"/>
    <col min="15" max="15" customWidth="1" width="10.5" style="1"/>
    <col min="16" max="16" customWidth="1" width="10.5" style="2"/>
    <col min="17" max="17" customWidth="1" width="9.0" style="2"/>
    <col min="18" max="18" customWidth="1" width="9.25" style="4"/>
    <col min="19" max="19" customWidth="1" width="8.625" style="4"/>
    <col min="20" max="20" customWidth="1" width="9.0" style="5"/>
    <col min="21" max="21" customWidth="1" width="9.0" style="4"/>
    <col min="22" max="22" customWidth="1" width="8.875" style="4"/>
    <col min="23" max="23" customWidth="1" width="9.0" style="5"/>
    <col min="24" max="24" customWidth="1" width="8.5" style="4"/>
    <col min="25" max="25" customWidth="1" width="8.75" style="4"/>
    <col min="26" max="26" customWidth="1" width="9.0" style="5"/>
    <col min="27" max="27" customWidth="1" width="9.0" style="1"/>
    <col min="28" max="28" customWidth="1" width="9.0" style="1"/>
    <col min="29" max="29" customWidth="1" width="9.0" style="1"/>
    <col min="30" max="30" customWidth="1" width="9.0" style="1"/>
    <col min="31" max="31" customWidth="1" width="9.0" style="1"/>
    <col min="32" max="32" customWidth="1" width="9.0" style="1"/>
    <col min="33" max="33" customWidth="1" width="9.0" style="1"/>
    <col min="34" max="34" customWidth="1" width="9.0" style="1"/>
    <col min="35" max="35" customWidth="1" width="9.0" style="1"/>
    <col min="36" max="36" customWidth="1" width="9.0" style="1"/>
    <col min="37" max="37" customWidth="1" width="9.0" style="1"/>
    <col min="38" max="38" customWidth="1" width="9.0" style="1"/>
    <col min="39" max="39" customWidth="1" width="9.0" style="1"/>
    <col min="40" max="40" customWidth="1" width="9.0" style="1"/>
    <col min="41" max="41" customWidth="1" width="9.0" style="1"/>
    <col min="42" max="42" customWidth="1" width="9.0" style="1"/>
    <col min="43" max="43" customWidth="1" width="9.0" style="1"/>
    <col min="44" max="44" customWidth="1" width="9.0" style="1"/>
    <col min="45" max="45" customWidth="1" width="9.0" style="1"/>
    <col min="46" max="46" customWidth="1" width="9.0" style="1"/>
    <col min="47" max="47" customWidth="1" width="9.0" style="1"/>
    <col min="48" max="48" customWidth="1" width="9.0" style="1"/>
    <col min="49" max="49" customWidth="1" width="9.0" style="1"/>
    <col min="50" max="50" customWidth="1" width="9.0" style="1"/>
    <col min="51" max="51" customWidth="1" width="9.0" style="1"/>
    <col min="52" max="52" customWidth="1" width="9.0" style="1"/>
    <col min="53" max="53" customWidth="1" width="9.0" style="1"/>
    <col min="54" max="54" customWidth="1" width="9.0" style="1"/>
    <col min="55" max="55" customWidth="1" width="9.0" style="1"/>
    <col min="56" max="56" customWidth="1" width="9.0" style="1"/>
    <col min="57" max="57" customWidth="1" width="9.0" style="1"/>
    <col min="58" max="58" customWidth="1" width="9.0" style="1"/>
    <col min="59" max="59" customWidth="1" width="9.0" style="1"/>
    <col min="60" max="60" customWidth="1" width="9.0" style="1"/>
    <col min="61" max="61" customWidth="1" width="9.0" style="1"/>
    <col min="62" max="62" customWidth="1" width="9.0" style="1"/>
    <col min="63" max="63" customWidth="1" width="9.0" style="1"/>
    <col min="64" max="64" customWidth="1" width="9.0" style="1"/>
    <col min="65" max="65" customWidth="1" width="9.0" style="1"/>
    <col min="66" max="66" customWidth="1" width="9.0" style="1"/>
    <col min="67" max="67" customWidth="1" width="9.0" style="1"/>
    <col min="68" max="68" customWidth="1" width="9.0" style="1"/>
    <col min="69" max="69" customWidth="1" width="9.0" style="1"/>
    <col min="70" max="70" customWidth="1" width="9.0" style="1"/>
    <col min="71" max="71" customWidth="1" width="9.0" style="1"/>
    <col min="72" max="72" customWidth="1" width="9.0" style="1"/>
    <col min="73" max="73" customWidth="1" width="9.0" style="1"/>
    <col min="74" max="74" customWidth="1" width="9.0" style="1"/>
    <col min="75" max="75" customWidth="1" width="9.0" style="1"/>
    <col min="76" max="76" customWidth="1" width="9.0" style="1"/>
    <col min="77" max="77" customWidth="1" width="9.0" style="1"/>
    <col min="78" max="78" customWidth="1" width="9.0" style="1"/>
    <col min="79" max="79" customWidth="1" width="9.0" style="1"/>
    <col min="80" max="80" customWidth="1" width="9.0" style="1"/>
    <col min="81" max="81" customWidth="1" width="9.0" style="1"/>
    <col min="82" max="82" customWidth="1" width="9.0" style="1"/>
    <col min="83" max="83" customWidth="1" width="9.0" style="1"/>
    <col min="84" max="84" customWidth="1" width="9.0" style="1"/>
    <col min="85" max="85" customWidth="1" width="9.0" style="1"/>
    <col min="86" max="86" customWidth="1" width="9.0" style="1"/>
    <col min="87" max="87" customWidth="1" width="9.0" style="1"/>
    <col min="88" max="88" customWidth="1" width="9.0" style="1"/>
    <col min="89" max="89" customWidth="1" width="9.0" style="1"/>
    <col min="90" max="90" customWidth="1" width="9.0" style="1"/>
    <col min="91" max="91" customWidth="1" width="9.0" style="1"/>
    <col min="92" max="92" customWidth="1" width="9.0" style="1"/>
    <col min="93" max="93" customWidth="1" width="9.0" style="1"/>
    <col min="94" max="94" customWidth="1" width="9.0" style="1"/>
    <col min="95" max="95" customWidth="1" width="9.0" style="1"/>
    <col min="96" max="96" customWidth="1" width="9.0" style="1"/>
    <col min="97" max="97" customWidth="1" width="9.0" style="1"/>
    <col min="98" max="98" customWidth="1" width="9.0" style="1"/>
    <col min="99" max="99" customWidth="1" width="9.0" style="1"/>
    <col min="100" max="100" customWidth="1" width="9.0" style="1"/>
    <col min="101" max="101" customWidth="1" width="9.0" style="1"/>
    <col min="102" max="102" customWidth="1" width="9.0" style="1"/>
    <col min="103" max="103" customWidth="1" width="9.0" style="1"/>
    <col min="104" max="104" customWidth="1" width="9.0" style="1"/>
    <col min="105" max="105" customWidth="1" width="9.0" style="1"/>
    <col min="106" max="106" customWidth="1" width="9.0" style="1"/>
    <col min="107" max="107" customWidth="1" width="9.0" style="1"/>
    <col min="108" max="108" customWidth="1" width="9.0" style="1"/>
    <col min="109" max="109" customWidth="1" width="9.0" style="1"/>
    <col min="110" max="110" customWidth="1" width="9.0" style="1"/>
    <col min="111" max="111" customWidth="1" width="9.0" style="1"/>
    <col min="112" max="112" customWidth="1" width="9.0" style="1"/>
    <col min="113" max="113" customWidth="1" width="9.0" style="1"/>
    <col min="114" max="114" customWidth="1" width="9.0" style="1"/>
    <col min="115" max="115" customWidth="1" width="9.0" style="1"/>
    <col min="116" max="116" customWidth="1" width="9.0" style="1"/>
    <col min="117" max="117" customWidth="1" width="9.0" style="1"/>
    <col min="118" max="118" customWidth="1" width="9.0" style="1"/>
    <col min="119" max="119" customWidth="1" width="9.0" style="1"/>
    <col min="120" max="120" customWidth="1" width="9.0" style="1"/>
    <col min="121" max="121" customWidth="1" width="9.0" style="1"/>
    <col min="122" max="122" customWidth="1" width="9.0" style="1"/>
    <col min="123" max="123" customWidth="1" width="9.0" style="1"/>
    <col min="124" max="124" customWidth="1" width="9.0" style="1"/>
    <col min="125" max="125" customWidth="1" width="9.0" style="1"/>
    <col min="126" max="126" customWidth="1" width="9.0" style="1"/>
    <col min="127" max="127" customWidth="1" width="9.0" style="1"/>
    <col min="128" max="128" customWidth="1" width="9.0" style="1"/>
    <col min="129" max="129" customWidth="1" width="9.0" style="1"/>
    <col min="130" max="130" customWidth="1" width="9.0" style="1"/>
    <col min="131" max="131" customWidth="1" width="9.0" style="1"/>
    <col min="132" max="132" customWidth="1" width="9.0" style="1"/>
    <col min="133" max="133" customWidth="1" width="9.0" style="1"/>
    <col min="134" max="134" customWidth="1" width="9.0" style="1"/>
    <col min="135" max="135" customWidth="1" width="9.0" style="1"/>
    <col min="136" max="136" customWidth="1" width="9.0" style="1"/>
    <col min="137" max="137" customWidth="1" width="9.0" style="1"/>
    <col min="138" max="138" customWidth="1" width="9.0" style="1"/>
    <col min="139" max="139" customWidth="1" width="9.0" style="1"/>
    <col min="140" max="140" customWidth="1" width="9.0" style="1"/>
    <col min="141" max="141" customWidth="1" width="9.0" style="1"/>
    <col min="142" max="142" customWidth="1" width="9.0" style="1"/>
    <col min="143" max="143" customWidth="1" width="9.0" style="1"/>
    <col min="144" max="144" customWidth="1" width="9.0" style="1"/>
    <col min="145" max="145" customWidth="1" width="9.0" style="1"/>
    <col min="146" max="146" customWidth="1" width="9.0" style="1"/>
    <col min="147" max="147" customWidth="1" width="9.0" style="1"/>
    <col min="148" max="148" customWidth="1" width="9.0" style="1"/>
    <col min="149" max="149" customWidth="1" width="9.0" style="1"/>
    <col min="150" max="150" customWidth="1" width="9.0" style="1"/>
    <col min="151" max="151" customWidth="1" width="9.0" style="1"/>
    <col min="152" max="152" customWidth="1" width="9.0" style="1"/>
    <col min="153" max="153" customWidth="1" width="9.0" style="1"/>
    <col min="154" max="154" customWidth="1" width="9.0" style="1"/>
    <col min="155" max="155" customWidth="1" width="9.0" style="1"/>
    <col min="156" max="156" customWidth="1" width="9.0" style="1"/>
    <col min="157" max="157" customWidth="1" width="9.0" style="1"/>
    <col min="158" max="158" customWidth="1" width="9.0" style="1"/>
    <col min="159" max="159" customWidth="1" width="9.0" style="1"/>
    <col min="160" max="160" customWidth="1" width="9.0" style="1"/>
    <col min="161" max="161" customWidth="1" width="9.0" style="1"/>
    <col min="162" max="162" customWidth="1" width="9.0" style="1"/>
    <col min="163" max="163" customWidth="1" width="9.0" style="1"/>
    <col min="164" max="164" customWidth="1" width="9.0" style="1"/>
    <col min="165" max="165" customWidth="1" width="9.0" style="1"/>
    <col min="166" max="166" customWidth="1" width="9.0" style="1"/>
    <col min="167" max="167" customWidth="1" width="9.0" style="1"/>
    <col min="168" max="168" customWidth="1" width="9.0" style="1"/>
    <col min="169" max="169" customWidth="1" width="9.0" style="1"/>
    <col min="170" max="170" customWidth="1" width="9.0" style="1"/>
    <col min="171" max="171" customWidth="1" width="9.0" style="1"/>
    <col min="172" max="172" customWidth="1" width="9.0" style="1"/>
    <col min="173" max="173" customWidth="1" width="9.0" style="1"/>
    <col min="174" max="174" customWidth="1" width="9.0" style="1"/>
    <col min="175" max="175" customWidth="1" width="9.0" style="1"/>
    <col min="176" max="176" customWidth="1" width="9.0" style="1"/>
    <col min="177" max="177" customWidth="1" width="9.0" style="1"/>
    <col min="178" max="178" customWidth="1" width="9.0" style="1"/>
    <col min="179" max="179" customWidth="1" width="9.0" style="1"/>
    <col min="180" max="180" customWidth="1" width="9.0" style="1"/>
    <col min="181" max="181" customWidth="1" width="9.0" style="1"/>
    <col min="182" max="182" customWidth="1" width="9.0" style="1"/>
    <col min="183" max="183" customWidth="1" width="9.0" style="1"/>
    <col min="184" max="184" customWidth="1" width="9.0" style="1"/>
    <col min="185" max="185" customWidth="1" width="9.0" style="1"/>
    <col min="186" max="186" customWidth="1" width="9.0" style="1"/>
    <col min="187" max="187" customWidth="1" width="9.0" style="1"/>
    <col min="188" max="188" customWidth="1" width="9.0" style="1"/>
    <col min="189" max="189" customWidth="1" width="9.0" style="1"/>
    <col min="190" max="190" customWidth="1" width="9.0" style="1"/>
    <col min="191" max="191" customWidth="1" width="9.0" style="1"/>
    <col min="192" max="192" customWidth="1" width="9.0" style="1"/>
    <col min="193" max="193" customWidth="1" width="9.0" style="1"/>
    <col min="194" max="194" customWidth="1" width="9.0" style="1"/>
    <col min="195" max="195" customWidth="1" width="9.0" style="1"/>
    <col min="196" max="196" customWidth="1" width="9.0" style="1"/>
    <col min="197" max="197" customWidth="1" width="9.0" style="1"/>
    <col min="198" max="198" customWidth="1" width="9.0" style="1"/>
    <col min="199" max="199" customWidth="1" width="9.0" style="1"/>
    <col min="200" max="200" customWidth="1" width="9.0" style="1"/>
    <col min="201" max="201" customWidth="1" width="9.0" style="1"/>
    <col min="202" max="202" customWidth="1" width="9.0" style="1"/>
    <col min="203" max="203" customWidth="1" width="9.0" style="1"/>
    <col min="204" max="204" customWidth="1" width="9.0" style="1"/>
    <col min="205" max="205" customWidth="1" width="9.0" style="1"/>
    <col min="206" max="206" customWidth="1" width="9.0" style="1"/>
    <col min="207" max="207" customWidth="1" width="9.0" style="1"/>
    <col min="208" max="208" customWidth="1" width="9.0" style="1"/>
    <col min="209" max="209" customWidth="1" width="9.0" style="1"/>
    <col min="210" max="210" customWidth="1" width="9.0" style="1"/>
    <col min="211" max="211" customWidth="1" width="9.0" style="1"/>
    <col min="212" max="212" customWidth="1" width="9.0" style="1"/>
    <col min="213" max="213" customWidth="1" width="9.0" style="1"/>
    <col min="214" max="214" customWidth="1" width="9.0" style="1"/>
    <col min="215" max="215" customWidth="1" width="9.0" style="1"/>
    <col min="216" max="216" customWidth="1" width="9.0" style="1"/>
    <col min="217" max="217" customWidth="1" width="9.0" style="1"/>
    <col min="218" max="218" customWidth="1" width="9.0" style="1"/>
    <col min="219" max="219" customWidth="1" width="9.0" style="1"/>
    <col min="220" max="220" customWidth="1" width="9.0" style="1"/>
    <col min="221" max="221" customWidth="1" width="9.0" style="1"/>
    <col min="222" max="222" customWidth="1" width="9.0" style="1"/>
    <col min="223" max="223" customWidth="1" width="9.0" style="1"/>
    <col min="224" max="224" customWidth="1" width="9.0" style="1"/>
    <col min="225" max="225" customWidth="1" width="9.0" style="1"/>
    <col min="226" max="226" customWidth="1" width="9.0" style="1"/>
    <col min="227" max="227" customWidth="1" width="9.0" style="1"/>
    <col min="228" max="228" customWidth="1" width="9.0" style="1"/>
    <col min="229" max="229" customWidth="1" width="9.0" style="1"/>
    <col min="230" max="230" customWidth="1" width="9.0" style="1"/>
    <col min="231" max="231" customWidth="1" width="9.0" style="1"/>
    <col min="232" max="232" customWidth="1" width="9.0" style="1"/>
    <col min="233" max="233" customWidth="1" width="9.0" style="1"/>
    <col min="234" max="234" customWidth="1" width="9.0" style="1"/>
    <col min="235" max="235" customWidth="1" width="9.0" style="1"/>
    <col min="236" max="236" customWidth="1" width="9.0" style="1"/>
    <col min="237" max="237" customWidth="1" width="9.0" style="1"/>
    <col min="238" max="238" customWidth="1" width="9.0" style="1"/>
    <col min="239" max="239" customWidth="1" width="9.0" style="1"/>
    <col min="240" max="240" customWidth="1" width="9.0" style="1"/>
    <col min="241" max="241" customWidth="1" width="9.0" style="1"/>
    <col min="242" max="242" customWidth="1" width="9.0" style="1"/>
    <col min="243" max="243" customWidth="1" width="9.0" style="1"/>
    <col min="244" max="244" customWidth="1" width="9.0" style="1"/>
    <col min="245" max="245" customWidth="1" width="9.0" style="1"/>
    <col min="246" max="246" customWidth="1" width="9.0" style="1"/>
    <col min="247" max="247" customWidth="1" width="9.0" style="1"/>
    <col min="248" max="248" customWidth="1" width="9.0" style="1"/>
    <col min="249" max="249" customWidth="1" width="9.0" style="1"/>
    <col min="250" max="250" customWidth="1" width="9.0" style="1"/>
    <col min="251" max="251" customWidth="1" width="9.0" style="1"/>
    <col min="252" max="252" customWidth="1" width="9.0" style="1"/>
    <col min="253" max="253" customWidth="1" width="9.0" style="1"/>
    <col min="254" max="254" customWidth="1" width="9.0" style="1"/>
    <col min="255" max="255" customWidth="1" width="9.0" style="1"/>
    <col min="256" max="256" customWidth="1" width="9.0" style="1"/>
    <col min="257" max="16384" width="9" style="0" hidden="0"/>
  </cols>
  <sheetData>
    <row r="1" spans="8:8">
      <c r="G1" s="6" t="s">
        <v>189</v>
      </c>
      <c r="H1" s="7"/>
      <c r="I1" s="7"/>
      <c r="J1" s="7"/>
      <c r="K1" s="7"/>
      <c r="L1" s="7"/>
      <c r="M1" s="7"/>
      <c r="N1" s="8"/>
    </row>
    <row r="2" spans="8:8" ht="192.0">
      <c r="A2" s="9" t="s">
        <v>16</v>
      </c>
      <c r="B2" s="9" t="s">
        <v>17</v>
      </c>
      <c r="C2" s="9" t="s">
        <v>18</v>
      </c>
      <c r="D2" s="9" t="s">
        <v>44</v>
      </c>
      <c r="E2" s="9"/>
      <c r="F2" s="10" t="s">
        <v>162</v>
      </c>
      <c r="G2" s="3" t="s">
        <v>164</v>
      </c>
      <c r="H2" s="3" t="s">
        <v>165</v>
      </c>
      <c r="I2" s="3" t="s">
        <v>166</v>
      </c>
      <c r="J2" s="3" t="s">
        <v>167</v>
      </c>
      <c r="K2" s="3" t="s">
        <v>168</v>
      </c>
      <c r="L2" s="3" t="s">
        <v>169</v>
      </c>
      <c r="M2" s="3" t="s">
        <v>171</v>
      </c>
      <c r="N2" s="3" t="s">
        <v>161</v>
      </c>
      <c r="O2" s="11" t="s">
        <v>190</v>
      </c>
      <c r="P2" s="12" t="s">
        <v>185</v>
      </c>
      <c r="Q2" s="11" t="s">
        <v>170</v>
      </c>
      <c r="R2" s="4" t="s">
        <v>174</v>
      </c>
      <c r="S2" s="4" t="s">
        <v>172</v>
      </c>
      <c r="T2" s="5" t="s">
        <v>163</v>
      </c>
      <c r="U2" s="4" t="s">
        <v>174</v>
      </c>
      <c r="V2" s="4" t="s">
        <v>178</v>
      </c>
      <c r="W2" s="5" t="s">
        <v>163</v>
      </c>
      <c r="X2" s="4" t="s">
        <v>174</v>
      </c>
      <c r="Y2" s="4" t="s">
        <v>172</v>
      </c>
      <c r="Z2" s="5" t="s">
        <v>163</v>
      </c>
      <c r="AA2" s="4" t="s">
        <v>174</v>
      </c>
      <c r="AB2" s="4" t="s">
        <v>172</v>
      </c>
      <c r="AC2" s="5" t="s">
        <v>163</v>
      </c>
      <c r="AD2" s="4" t="s">
        <v>174</v>
      </c>
      <c r="AE2" s="4" t="s">
        <v>172</v>
      </c>
      <c r="AF2" s="5" t="s">
        <v>163</v>
      </c>
      <c r="AG2" s="4" t="s">
        <v>174</v>
      </c>
      <c r="AH2" s="4" t="s">
        <v>172</v>
      </c>
      <c r="AI2" s="5" t="s">
        <v>163</v>
      </c>
    </row>
    <row r="3" spans="8:8">
      <c r="A3" s="9"/>
      <c r="B3" s="13"/>
      <c r="C3" s="9"/>
      <c r="D3" s="14" t="s">
        <v>45</v>
      </c>
      <c r="E3" s="14" t="s">
        <v>46</v>
      </c>
      <c r="F3" s="11">
        <f t="shared" si="0" ref="F3">SUM(F4:F75)</f>
        <v>500000.0</v>
      </c>
      <c r="O3" s="11"/>
      <c r="P3" s="11"/>
      <c r="Q3" s="15"/>
    </row>
    <row r="4" spans="8:8" s="16" ht="14.25" customFormat="1">
      <c r="A4" s="17">
        <v>1.0</v>
      </c>
      <c r="B4" s="18" t="s">
        <v>37</v>
      </c>
      <c r="C4" s="19" t="s">
        <v>43</v>
      </c>
      <c r="D4" s="20">
        <v>1.7373023E7</v>
      </c>
      <c r="E4" s="20" t="s">
        <v>47</v>
      </c>
      <c r="F4" s="20">
        <v>3300.0</v>
      </c>
      <c r="G4" s="3"/>
      <c r="H4" s="3"/>
      <c r="I4" s="3"/>
      <c r="J4" s="3"/>
      <c r="K4" s="21"/>
      <c r="L4" s="22"/>
      <c r="M4" s="23"/>
      <c r="N4" s="23"/>
      <c r="O4" s="11">
        <v>0.0</v>
      </c>
      <c r="P4" s="11">
        <f t="shared" si="1" ref="P4:P66">F4-O4</f>
        <v>3300.0</v>
      </c>
      <c r="Q4" s="15">
        <f t="shared" si="2" ref="Q4:Q66">O4/F4</f>
        <v>0.0</v>
      </c>
      <c r="R4" s="5"/>
      <c r="S4" s="5"/>
      <c r="T4" s="5"/>
      <c r="U4" s="5"/>
      <c r="V4" s="5"/>
      <c r="W4" s="5"/>
      <c r="X4" s="5"/>
      <c r="Y4" s="5"/>
      <c r="Z4" s="5"/>
    </row>
    <row r="5" spans="8:8" s="16" ht="14.25" customFormat="1">
      <c r="A5" s="17">
        <v>2.0</v>
      </c>
      <c r="B5" s="18" t="s">
        <v>2</v>
      </c>
      <c r="C5" s="24" t="s">
        <v>19</v>
      </c>
      <c r="D5" s="25">
        <v>1.6021142E7</v>
      </c>
      <c r="E5" s="25" t="s">
        <v>48</v>
      </c>
      <c r="F5" s="25">
        <v>18300.0</v>
      </c>
      <c r="G5" s="3"/>
      <c r="H5" s="3"/>
      <c r="I5" s="3"/>
      <c r="J5" s="3"/>
      <c r="K5" s="21"/>
      <c r="L5" s="22"/>
      <c r="M5" s="23"/>
      <c r="N5" s="23"/>
      <c r="O5" s="11">
        <v>0.0</v>
      </c>
      <c r="P5" s="11">
        <f t="shared" si="1"/>
        <v>18300.0</v>
      </c>
      <c r="Q5" s="15">
        <f t="shared" si="2"/>
        <v>0.0</v>
      </c>
      <c r="R5" s="5"/>
      <c r="S5" s="5"/>
      <c r="T5" s="5"/>
      <c r="U5" s="5"/>
      <c r="V5" s="5"/>
      <c r="W5" s="5"/>
      <c r="X5" s="5"/>
      <c r="Y5" s="5"/>
      <c r="Z5" s="5"/>
    </row>
    <row r="6" spans="8:8" s="16" ht="14.25" customFormat="1">
      <c r="A6" s="17">
        <v>3.0</v>
      </c>
      <c r="B6" s="18" t="s">
        <v>2</v>
      </c>
      <c r="C6" s="26" t="s">
        <v>119</v>
      </c>
      <c r="D6" s="25">
        <v>1.6031141E7</v>
      </c>
      <c r="E6" s="25" t="s">
        <v>49</v>
      </c>
      <c r="F6" s="25">
        <v>5000.0</v>
      </c>
      <c r="G6" s="3"/>
      <c r="H6" s="3"/>
      <c r="I6" s="3"/>
      <c r="J6" s="3"/>
      <c r="K6" s="21"/>
      <c r="L6" s="22"/>
      <c r="M6" s="23"/>
      <c r="N6" s="23"/>
      <c r="O6" s="11">
        <v>0.0</v>
      </c>
      <c r="P6" s="11">
        <f t="shared" si="1"/>
        <v>5000.0</v>
      </c>
      <c r="Q6" s="15">
        <f t="shared" si="2"/>
        <v>0.0</v>
      </c>
      <c r="R6" s="5"/>
      <c r="S6" s="5"/>
      <c r="T6" s="5"/>
      <c r="U6" s="5"/>
      <c r="V6" s="5"/>
      <c r="W6" s="5"/>
      <c r="X6" s="5"/>
      <c r="Y6" s="5"/>
      <c r="Z6" s="5"/>
    </row>
    <row r="7" spans="8:8" s="16" ht="14.25" customFormat="1">
      <c r="A7" s="17">
        <v>4.0</v>
      </c>
      <c r="B7" s="18" t="s">
        <v>2</v>
      </c>
      <c r="C7" s="26" t="s">
        <v>120</v>
      </c>
      <c r="D7" s="25">
        <v>1.6721084E7</v>
      </c>
      <c r="E7" s="25" t="s">
        <v>50</v>
      </c>
      <c r="F7" s="25">
        <v>8000.0</v>
      </c>
      <c r="G7" s="3"/>
      <c r="H7" s="3"/>
      <c r="I7" s="3"/>
      <c r="J7" s="3"/>
      <c r="K7" s="21"/>
      <c r="L7" s="22"/>
      <c r="M7" s="23"/>
      <c r="N7" s="23"/>
      <c r="O7" s="11">
        <v>0.0</v>
      </c>
      <c r="P7" s="11">
        <f t="shared" si="1"/>
        <v>8000.0</v>
      </c>
      <c r="Q7" s="15">
        <f t="shared" si="2"/>
        <v>0.0</v>
      </c>
      <c r="R7" s="5"/>
      <c r="S7" s="5"/>
      <c r="T7" s="5"/>
      <c r="U7" s="5"/>
      <c r="V7" s="5"/>
      <c r="W7" s="5"/>
      <c r="X7" s="5"/>
      <c r="Y7" s="5"/>
      <c r="Z7" s="5"/>
    </row>
    <row r="8" spans="8:8" s="16" ht="14.25" customFormat="1">
      <c r="A8" s="17">
        <v>5.0</v>
      </c>
      <c r="B8" s="18" t="s">
        <v>2</v>
      </c>
      <c r="C8" s="26" t="s">
        <v>121</v>
      </c>
      <c r="D8" s="25">
        <v>1.6011133E7</v>
      </c>
      <c r="E8" s="25" t="s">
        <v>51</v>
      </c>
      <c r="F8" s="25">
        <v>10000.0</v>
      </c>
      <c r="G8" s="3"/>
      <c r="H8" s="3"/>
      <c r="I8" s="3"/>
      <c r="J8" s="3"/>
      <c r="K8" s="21"/>
      <c r="L8" s="22"/>
      <c r="M8" s="23"/>
      <c r="N8" s="23"/>
      <c r="O8" s="11">
        <v>0.0</v>
      </c>
      <c r="P8" s="11">
        <f t="shared" si="1"/>
        <v>10000.0</v>
      </c>
      <c r="Q8" s="15">
        <f t="shared" si="2"/>
        <v>0.0</v>
      </c>
      <c r="R8" s="5"/>
      <c r="S8" s="5"/>
      <c r="T8" s="5"/>
      <c r="U8" s="5"/>
      <c r="V8" s="5"/>
      <c r="W8" s="5"/>
      <c r="X8" s="5"/>
      <c r="Y8" s="5"/>
      <c r="Z8" s="5"/>
    </row>
    <row r="9" spans="8:8" s="16" ht="14.25" customFormat="1">
      <c r="A9" s="17">
        <v>6.0</v>
      </c>
      <c r="B9" s="18" t="s">
        <v>2</v>
      </c>
      <c r="C9" s="26" t="s">
        <v>122</v>
      </c>
      <c r="D9" s="25">
        <v>1.6721074E7</v>
      </c>
      <c r="E9" s="25" t="s">
        <v>52</v>
      </c>
      <c r="F9" s="25">
        <v>5000.0</v>
      </c>
      <c r="G9" s="3"/>
      <c r="H9" s="3"/>
      <c r="I9" s="3"/>
      <c r="J9" s="3"/>
      <c r="K9" s="21"/>
      <c r="L9" s="22"/>
      <c r="M9" s="23"/>
      <c r="N9" s="23"/>
      <c r="O9" s="11">
        <v>0.0</v>
      </c>
      <c r="P9" s="11">
        <f t="shared" si="1"/>
        <v>5000.0</v>
      </c>
      <c r="Q9" s="15">
        <f t="shared" si="2"/>
        <v>0.0</v>
      </c>
      <c r="R9" s="5"/>
      <c r="S9" s="5"/>
      <c r="T9" s="5"/>
      <c r="U9" s="5"/>
      <c r="V9" s="5"/>
      <c r="W9" s="5"/>
      <c r="X9" s="5"/>
      <c r="Y9" s="5"/>
      <c r="Z9" s="5"/>
    </row>
    <row r="10" spans="8:8" s="16" ht="14.25" customFormat="1">
      <c r="A10" s="17">
        <v>7.0</v>
      </c>
      <c r="B10" s="18" t="s">
        <v>2</v>
      </c>
      <c r="C10" s="24" t="s">
        <v>123</v>
      </c>
      <c r="D10" s="25">
        <v>1.6191051E7</v>
      </c>
      <c r="E10" s="25" t="s">
        <v>53</v>
      </c>
      <c r="F10" s="25">
        <v>5000.0</v>
      </c>
      <c r="G10" s="3"/>
      <c r="H10" s="3"/>
      <c r="I10" s="3"/>
      <c r="J10" s="3"/>
      <c r="K10" s="21"/>
      <c r="L10" s="22"/>
      <c r="M10" s="23"/>
      <c r="N10" s="23"/>
      <c r="O10" s="11">
        <v>0.0</v>
      </c>
      <c r="P10" s="11">
        <f t="shared" si="1"/>
        <v>5000.0</v>
      </c>
      <c r="Q10" s="15">
        <f t="shared" si="2"/>
        <v>0.0</v>
      </c>
      <c r="R10" s="5"/>
      <c r="S10" s="5"/>
      <c r="T10" s="5"/>
      <c r="U10" s="5"/>
      <c r="V10" s="5"/>
      <c r="W10" s="5"/>
      <c r="X10" s="5"/>
      <c r="Y10" s="5"/>
      <c r="Z10" s="5"/>
    </row>
    <row r="11" spans="8:8" s="16" ht="14.25" customFormat="1">
      <c r="A11" s="17">
        <v>8.0</v>
      </c>
      <c r="B11" s="18" t="s">
        <v>2</v>
      </c>
      <c r="C11" s="26" t="s">
        <v>124</v>
      </c>
      <c r="D11" s="25">
        <v>1.6081015E7</v>
      </c>
      <c r="E11" s="25" t="s">
        <v>54</v>
      </c>
      <c r="F11" s="25">
        <v>6000.0</v>
      </c>
      <c r="G11" s="3"/>
      <c r="H11" s="3"/>
      <c r="I11" s="3"/>
      <c r="J11" s="3"/>
      <c r="K11" s="21"/>
      <c r="L11" s="22"/>
      <c r="M11" s="23"/>
      <c r="N11" s="23"/>
      <c r="O11" s="11">
        <v>0.0</v>
      </c>
      <c r="P11" s="11">
        <f t="shared" si="1"/>
        <v>6000.0</v>
      </c>
      <c r="Q11" s="15">
        <f t="shared" si="2"/>
        <v>0.0</v>
      </c>
      <c r="R11" s="5"/>
      <c r="S11" s="5"/>
      <c r="T11" s="5"/>
      <c r="U11" s="5"/>
      <c r="V11" s="5"/>
      <c r="W11" s="5"/>
      <c r="X11" s="5"/>
      <c r="Y11" s="5"/>
      <c r="Z11" s="5"/>
    </row>
    <row r="12" spans="8:8" s="16" ht="24.0" customFormat="1">
      <c r="A12" s="17">
        <v>9.0</v>
      </c>
      <c r="B12" s="18" t="s">
        <v>2</v>
      </c>
      <c r="C12" s="26" t="s">
        <v>125</v>
      </c>
      <c r="D12" s="25">
        <v>1.7373507E7</v>
      </c>
      <c r="E12" s="25" t="s">
        <v>55</v>
      </c>
      <c r="F12" s="25">
        <v>6000.0</v>
      </c>
      <c r="G12" s="3"/>
      <c r="H12" s="3"/>
      <c r="I12" s="3"/>
      <c r="J12" s="3"/>
      <c r="K12" s="21"/>
      <c r="L12" s="22"/>
      <c r="M12" s="23"/>
      <c r="N12" s="23"/>
      <c r="O12" s="11">
        <v>0.0</v>
      </c>
      <c r="P12" s="11">
        <f t="shared" si="1"/>
        <v>6000.0</v>
      </c>
      <c r="Q12" s="15">
        <f t="shared" si="2"/>
        <v>0.0</v>
      </c>
      <c r="R12" s="5"/>
      <c r="S12" s="5"/>
      <c r="T12" s="5"/>
      <c r="U12" s="5"/>
      <c r="V12" s="5"/>
      <c r="W12" s="5"/>
      <c r="X12" s="5"/>
      <c r="Y12" s="5"/>
      <c r="Z12" s="5"/>
    </row>
    <row r="13" spans="8:8" s="16" ht="14.25" customFormat="1">
      <c r="A13" s="17">
        <v>10.0</v>
      </c>
      <c r="B13" s="18" t="s">
        <v>2</v>
      </c>
      <c r="C13" s="24" t="s">
        <v>126</v>
      </c>
      <c r="D13" s="25">
        <v>1.7373396E7</v>
      </c>
      <c r="E13" s="25" t="s">
        <v>56</v>
      </c>
      <c r="F13" s="25">
        <v>4000.0</v>
      </c>
      <c r="G13" s="3"/>
      <c r="H13" s="3"/>
      <c r="I13" s="3"/>
      <c r="J13" s="3"/>
      <c r="K13" s="21"/>
      <c r="L13" s="22"/>
      <c r="M13" s="23"/>
      <c r="N13" s="23"/>
      <c r="O13" s="11">
        <v>0.0</v>
      </c>
      <c r="P13" s="11">
        <f t="shared" si="1"/>
        <v>4000.0</v>
      </c>
      <c r="Q13" s="15">
        <f t="shared" si="2"/>
        <v>0.0</v>
      </c>
      <c r="R13" s="5"/>
      <c r="S13" s="5"/>
      <c r="T13" s="5"/>
      <c r="U13" s="5"/>
      <c r="V13" s="5"/>
      <c r="W13" s="5"/>
      <c r="X13" s="5"/>
      <c r="Y13" s="5"/>
      <c r="Z13" s="5"/>
    </row>
    <row r="14" spans="8:8" s="16" ht="14.25" customFormat="1">
      <c r="A14" s="17">
        <v>11.0</v>
      </c>
      <c r="B14" s="18" t="s">
        <v>2</v>
      </c>
      <c r="C14" s="26" t="s">
        <v>127</v>
      </c>
      <c r="D14" s="25">
        <v>1.7373126E7</v>
      </c>
      <c r="E14" s="25" t="s">
        <v>57</v>
      </c>
      <c r="F14" s="25">
        <v>6000.0</v>
      </c>
      <c r="G14" s="3"/>
      <c r="H14" s="3"/>
      <c r="I14" s="3"/>
      <c r="J14" s="3"/>
      <c r="K14" s="21"/>
      <c r="L14" s="22"/>
      <c r="M14" s="23"/>
      <c r="N14" s="23"/>
      <c r="O14" s="11">
        <v>0.0</v>
      </c>
      <c r="P14" s="11">
        <f t="shared" si="1"/>
        <v>6000.0</v>
      </c>
      <c r="Q14" s="15">
        <f t="shared" si="2"/>
        <v>0.0</v>
      </c>
      <c r="R14" s="5"/>
      <c r="S14" s="5"/>
      <c r="T14" s="5"/>
      <c r="U14" s="5"/>
      <c r="V14" s="5"/>
      <c r="W14" s="5"/>
      <c r="X14" s="5"/>
      <c r="Y14" s="5"/>
      <c r="Z14" s="5"/>
    </row>
    <row r="15" spans="8:8" s="16" ht="14.25" customFormat="1">
      <c r="A15" s="17">
        <v>12.0</v>
      </c>
      <c r="B15" s="27" t="s">
        <v>38</v>
      </c>
      <c r="C15" s="28" t="s">
        <v>6</v>
      </c>
      <c r="D15" s="25">
        <v>1.7374425E7</v>
      </c>
      <c r="E15" s="25" t="s">
        <v>58</v>
      </c>
      <c r="F15" s="25">
        <v>6000.0</v>
      </c>
      <c r="G15" s="3"/>
      <c r="H15" s="3"/>
      <c r="I15" s="3"/>
      <c r="J15" s="3"/>
      <c r="K15" s="21"/>
      <c r="L15" s="22"/>
      <c r="M15" s="23"/>
      <c r="N15" s="23"/>
      <c r="O15" s="11">
        <v>2435.0</v>
      </c>
      <c r="P15" s="11">
        <f t="shared" si="1"/>
        <v>3565.0</v>
      </c>
      <c r="Q15" s="15">
        <f t="shared" si="2"/>
        <v>0.4058333333333333</v>
      </c>
      <c r="R15" s="5">
        <v>2.0180629E7</v>
      </c>
      <c r="S15" s="5" t="s">
        <v>164</v>
      </c>
      <c r="T15" s="29">
        <v>2435.0</v>
      </c>
      <c r="U15" s="5"/>
      <c r="V15" s="5"/>
      <c r="W15" s="5"/>
      <c r="X15" s="5"/>
      <c r="Y15" s="5"/>
      <c r="Z15" s="5"/>
    </row>
    <row r="16" spans="8:8" s="16" ht="14.25" customFormat="1">
      <c r="A16" s="17">
        <v>13.0</v>
      </c>
      <c r="B16" s="18" t="s">
        <v>5</v>
      </c>
      <c r="C16" s="26" t="s">
        <v>9</v>
      </c>
      <c r="D16" s="25">
        <v>1.7374344E7</v>
      </c>
      <c r="E16" s="25" t="s">
        <v>59</v>
      </c>
      <c r="F16" s="25">
        <v>6000.0</v>
      </c>
      <c r="G16" s="3"/>
      <c r="H16" s="3"/>
      <c r="I16" s="3"/>
      <c r="J16" s="3"/>
      <c r="K16" s="21"/>
      <c r="L16" s="22"/>
      <c r="M16" s="23"/>
      <c r="N16" s="23"/>
      <c r="O16" s="29">
        <v>3071.17</v>
      </c>
      <c r="P16" s="11">
        <f t="shared" si="1"/>
        <v>2928.83</v>
      </c>
      <c r="Q16" s="15">
        <f t="shared" si="2"/>
        <v>0.5118616666666667</v>
      </c>
      <c r="R16" s="5">
        <v>2.0180629E7</v>
      </c>
      <c r="S16" s="5" t="s">
        <v>164</v>
      </c>
      <c r="T16" s="29">
        <v>3071.17</v>
      </c>
      <c r="U16" s="5"/>
      <c r="V16" s="5"/>
      <c r="W16" s="5"/>
      <c r="X16" s="5"/>
      <c r="Y16" s="5"/>
      <c r="Z16" s="5"/>
    </row>
    <row r="17" spans="8:8" s="16" ht="14.25" customFormat="1">
      <c r="A17" s="17">
        <v>14.0</v>
      </c>
      <c r="B17" s="18" t="s">
        <v>5</v>
      </c>
      <c r="C17" s="26" t="s">
        <v>10</v>
      </c>
      <c r="D17" s="25">
        <v>1.7374205E7</v>
      </c>
      <c r="E17" s="25" t="s">
        <v>60</v>
      </c>
      <c r="F17" s="25">
        <v>15000.0</v>
      </c>
      <c r="G17" s="3"/>
      <c r="H17" s="3"/>
      <c r="I17" s="3"/>
      <c r="J17" s="3"/>
      <c r="K17" s="21"/>
      <c r="L17" s="22"/>
      <c r="M17" s="23"/>
      <c r="N17" s="23"/>
      <c r="O17" s="29">
        <v>4342.96</v>
      </c>
      <c r="P17" s="11">
        <f t="shared" si="1"/>
        <v>10657.04</v>
      </c>
      <c r="Q17" s="15">
        <f t="shared" si="2"/>
        <v>0.28953066666666666</v>
      </c>
      <c r="R17" s="5">
        <v>2.0180629E7</v>
      </c>
      <c r="S17" s="5" t="s">
        <v>164</v>
      </c>
      <c r="T17" s="29">
        <v>2160.35</v>
      </c>
      <c r="U17" s="5">
        <v>2.0180705E7</v>
      </c>
      <c r="V17" s="5" t="s">
        <v>164</v>
      </c>
      <c r="W17" s="29">
        <v>2182.61</v>
      </c>
      <c r="X17" s="5"/>
      <c r="Y17" s="5"/>
      <c r="Z17" s="5"/>
    </row>
    <row r="18" spans="8:8" s="16" ht="14.25" customFormat="1">
      <c r="A18" s="17">
        <v>15.0</v>
      </c>
      <c r="B18" s="27" t="s">
        <v>5</v>
      </c>
      <c r="C18" s="28" t="s">
        <v>13</v>
      </c>
      <c r="D18" s="25">
        <v>1.7374436E7</v>
      </c>
      <c r="E18" s="25" t="s">
        <v>61</v>
      </c>
      <c r="F18" s="25">
        <v>3000.0</v>
      </c>
      <c r="G18" s="30">
        <v>1268.0</v>
      </c>
      <c r="H18" s="3"/>
      <c r="I18" s="3"/>
      <c r="J18" s="3"/>
      <c r="K18" s="21"/>
      <c r="L18" s="22"/>
      <c r="M18" s="23"/>
      <c r="N18" s="23"/>
      <c r="O18" s="5">
        <v>1732.0</v>
      </c>
      <c r="P18" s="11">
        <f t="shared" si="1"/>
        <v>1268.0</v>
      </c>
      <c r="Q18" s="15">
        <f t="shared" si="2"/>
        <v>0.5773333333333334</v>
      </c>
      <c r="R18" s="5">
        <v>2.0180626E7</v>
      </c>
      <c r="S18" s="5" t="s">
        <v>164</v>
      </c>
      <c r="T18" s="5">
        <v>1732.0</v>
      </c>
      <c r="U18" s="5"/>
      <c r="V18" s="5"/>
      <c r="W18" s="5"/>
      <c r="X18" s="5"/>
      <c r="Y18" s="5"/>
      <c r="Z18" s="5"/>
    </row>
    <row r="19" spans="8:8" s="16" ht="14.25" customFormat="1">
      <c r="A19" s="17">
        <v>16.0</v>
      </c>
      <c r="B19" s="18" t="s">
        <v>5</v>
      </c>
      <c r="C19" s="31" t="s">
        <v>8</v>
      </c>
      <c r="D19" s="25">
        <v>1.7374501E7</v>
      </c>
      <c r="E19" s="25" t="s">
        <v>62</v>
      </c>
      <c r="F19" s="25">
        <v>12000.0</v>
      </c>
      <c r="G19" s="30"/>
      <c r="H19" s="3"/>
      <c r="I19" s="3"/>
      <c r="J19" s="3"/>
      <c r="K19" s="32"/>
      <c r="L19" s="33"/>
      <c r="M19" s="34"/>
      <c r="N19" s="34"/>
      <c r="O19" s="5">
        <v>5908.46</v>
      </c>
      <c r="P19" s="11">
        <f t="shared" si="1"/>
        <v>6091.54</v>
      </c>
      <c r="Q19" s="15">
        <f t="shared" si="2"/>
        <v>0.49237166666666665</v>
      </c>
      <c r="R19" s="5">
        <v>2.0180626E7</v>
      </c>
      <c r="S19" s="5" t="s">
        <v>164</v>
      </c>
      <c r="T19" s="5">
        <v>3341.73</v>
      </c>
      <c r="U19" s="5">
        <v>2.0180629E7</v>
      </c>
      <c r="V19" s="5" t="s">
        <v>164</v>
      </c>
      <c r="W19" s="5">
        <v>2566.73</v>
      </c>
      <c r="X19" s="5"/>
      <c r="Y19" s="5"/>
      <c r="Z19" s="5"/>
    </row>
    <row r="20" spans="8:8" s="35" ht="14.25" customFormat="1">
      <c r="A20" s="36">
        <v>17.0</v>
      </c>
      <c r="B20" s="27" t="s">
        <v>39</v>
      </c>
      <c r="C20" s="37" t="s">
        <v>128</v>
      </c>
      <c r="D20" s="25">
        <v>1.7375217E7</v>
      </c>
      <c r="E20" s="25" t="s">
        <v>63</v>
      </c>
      <c r="F20" s="25">
        <v>4700.0</v>
      </c>
      <c r="G20" s="30"/>
      <c r="H20" s="3"/>
      <c r="I20" s="3"/>
      <c r="J20" s="3"/>
      <c r="K20" s="21"/>
      <c r="L20" s="22"/>
      <c r="M20" s="23"/>
      <c r="N20" s="23"/>
      <c r="O20" s="38">
        <v>1398.0</v>
      </c>
      <c r="P20" s="11">
        <f t="shared" si="1"/>
        <v>3302.0</v>
      </c>
      <c r="Q20" s="15">
        <f t="shared" si="2"/>
        <v>0.2974468085106383</v>
      </c>
      <c r="R20" s="5">
        <v>2.0180629E7</v>
      </c>
      <c r="S20" s="5" t="s">
        <v>164</v>
      </c>
      <c r="T20" s="38">
        <v>1398.0</v>
      </c>
      <c r="U20" s="38"/>
      <c r="V20" s="38"/>
      <c r="W20" s="38"/>
      <c r="X20" s="38"/>
      <c r="Y20" s="38"/>
      <c r="Z20" s="38"/>
    </row>
    <row r="21" spans="8:8" s="35" ht="24.0" customFormat="1">
      <c r="A21" s="36">
        <v>18.0</v>
      </c>
      <c r="B21" s="27" t="s">
        <v>0</v>
      </c>
      <c r="C21" s="37" t="s">
        <v>20</v>
      </c>
      <c r="D21" s="25">
        <v>1.7375477E7</v>
      </c>
      <c r="E21" s="25" t="s">
        <v>64</v>
      </c>
      <c r="F21" s="25">
        <v>3300.0</v>
      </c>
      <c r="G21" s="3"/>
      <c r="H21" s="3"/>
      <c r="I21" s="3"/>
      <c r="J21" s="3"/>
      <c r="K21" s="21"/>
      <c r="L21" s="22"/>
      <c r="M21" s="23"/>
      <c r="N21" s="23"/>
      <c r="O21" s="11">
        <v>0.0</v>
      </c>
      <c r="P21" s="11">
        <f t="shared" si="1"/>
        <v>3300.0</v>
      </c>
      <c r="Q21" s="15">
        <f t="shared" si="2"/>
        <v>0.0</v>
      </c>
      <c r="R21" s="38"/>
      <c r="S21" s="38"/>
      <c r="T21" s="38"/>
      <c r="U21" s="38"/>
      <c r="V21" s="38"/>
      <c r="W21" s="38"/>
      <c r="X21" s="38"/>
      <c r="Y21" s="38"/>
      <c r="Z21" s="38"/>
    </row>
    <row r="22" spans="8:8" s="35" ht="14.25" customFormat="1">
      <c r="A22" s="36">
        <v>19.0</v>
      </c>
      <c r="B22" s="27" t="s">
        <v>0</v>
      </c>
      <c r="C22" s="37" t="s">
        <v>21</v>
      </c>
      <c r="D22" s="25">
        <v>1.7375272E7</v>
      </c>
      <c r="E22" s="25" t="s">
        <v>65</v>
      </c>
      <c r="F22" s="25">
        <v>12000.0</v>
      </c>
      <c r="G22" s="30"/>
      <c r="H22" s="3"/>
      <c r="I22" s="3"/>
      <c r="J22" s="3"/>
      <c r="K22" s="21"/>
      <c r="L22" s="30"/>
      <c r="M22" s="23"/>
      <c r="N22" s="23"/>
      <c r="O22" s="11">
        <v>6022.0</v>
      </c>
      <c r="P22" s="11">
        <f t="shared" si="1"/>
        <v>5978.0</v>
      </c>
      <c r="Q22" s="15">
        <f t="shared" si="2"/>
        <v>0.5018333333333334</v>
      </c>
      <c r="R22" s="5">
        <v>2.0180629E7</v>
      </c>
      <c r="S22" s="5" t="s">
        <v>164</v>
      </c>
      <c r="T22" s="38">
        <v>5257.0</v>
      </c>
      <c r="U22" s="5">
        <v>2.0180629E7</v>
      </c>
      <c r="V22" s="5" t="s">
        <v>179</v>
      </c>
      <c r="W22" s="38">
        <v>765.0</v>
      </c>
      <c r="X22" s="38"/>
      <c r="Y22" s="38"/>
      <c r="Z22" s="38"/>
    </row>
    <row r="23" spans="8:8" s="35" ht="14.25" customFormat="1">
      <c r="A23" s="36">
        <v>20.0</v>
      </c>
      <c r="B23" s="27" t="s">
        <v>0</v>
      </c>
      <c r="C23" s="28" t="s">
        <v>22</v>
      </c>
      <c r="D23" s="25">
        <v>1.7375044E7</v>
      </c>
      <c r="E23" s="25" t="s">
        <v>66</v>
      </c>
      <c r="F23" s="25">
        <v>5700.0</v>
      </c>
      <c r="G23" s="3"/>
      <c r="H23" s="3"/>
      <c r="I23" s="3"/>
      <c r="J23" s="3"/>
      <c r="K23" s="21"/>
      <c r="L23" s="22"/>
      <c r="M23" s="30"/>
      <c r="N23" s="23"/>
      <c r="O23" s="11">
        <v>2400.0</v>
      </c>
      <c r="P23" s="11">
        <f t="shared" si="1"/>
        <v>3300.0</v>
      </c>
      <c r="Q23" s="15">
        <f t="shared" si="2"/>
        <v>0.42105263157894735</v>
      </c>
      <c r="R23" s="5">
        <v>2.0180629E7</v>
      </c>
      <c r="S23" s="38" t="s">
        <v>182</v>
      </c>
      <c r="T23" s="38">
        <v>2400.0</v>
      </c>
      <c r="U23" s="38"/>
      <c r="V23" s="38"/>
      <c r="W23" s="38"/>
      <c r="X23" s="38"/>
      <c r="Y23" s="38"/>
      <c r="Z23" s="38"/>
    </row>
    <row r="24" spans="8:8" s="35" ht="14.25" customFormat="1">
      <c r="A24" s="36">
        <v>21.0</v>
      </c>
      <c r="B24" s="27" t="s">
        <v>0</v>
      </c>
      <c r="C24" s="28" t="s">
        <v>129</v>
      </c>
      <c r="D24" s="25">
        <v>1.7375096E7</v>
      </c>
      <c r="E24" s="25" t="s">
        <v>67</v>
      </c>
      <c r="F24" s="25">
        <v>3000.0</v>
      </c>
      <c r="G24" s="30"/>
      <c r="H24" s="3"/>
      <c r="I24" s="3"/>
      <c r="J24" s="3"/>
      <c r="K24" s="21"/>
      <c r="L24" s="22"/>
      <c r="M24" s="23"/>
      <c r="N24" s="23"/>
      <c r="O24" s="11">
        <v>625.0</v>
      </c>
      <c r="P24" s="11">
        <f t="shared" si="1"/>
        <v>2375.0</v>
      </c>
      <c r="Q24" s="15">
        <f t="shared" si="2"/>
        <v>0.20833333333333334</v>
      </c>
      <c r="R24" s="5">
        <v>2.0180629E7</v>
      </c>
      <c r="S24" s="5" t="s">
        <v>164</v>
      </c>
      <c r="T24" s="38">
        <v>625.0</v>
      </c>
      <c r="U24" s="38"/>
      <c r="V24" s="38"/>
      <c r="W24" s="38"/>
      <c r="X24" s="38"/>
      <c r="Y24" s="38"/>
      <c r="Z24" s="38"/>
    </row>
    <row r="25" spans="8:8" s="35" ht="24.0" customFormat="1">
      <c r="A25" s="36">
        <v>22.0</v>
      </c>
      <c r="B25" s="27" t="s">
        <v>0</v>
      </c>
      <c r="C25" s="28" t="s">
        <v>130</v>
      </c>
      <c r="D25" s="25">
        <v>1.7375509E7</v>
      </c>
      <c r="E25" s="39" t="s">
        <v>68</v>
      </c>
      <c r="F25" s="25">
        <v>12000.0</v>
      </c>
      <c r="G25" s="3"/>
      <c r="H25" s="3"/>
      <c r="I25" s="30"/>
      <c r="J25" s="3"/>
      <c r="K25" s="21"/>
      <c r="L25" s="22"/>
      <c r="M25" s="23"/>
      <c r="N25" s="23"/>
      <c r="O25" s="11">
        <v>10000.0</v>
      </c>
      <c r="P25" s="11">
        <f t="shared" si="1"/>
        <v>2000.0</v>
      </c>
      <c r="Q25" s="15">
        <f t="shared" si="2"/>
        <v>0.8333333333333334</v>
      </c>
      <c r="R25" s="38">
        <v>2.0180626E7</v>
      </c>
      <c r="S25" s="38" t="s">
        <v>173</v>
      </c>
      <c r="T25" s="38">
        <v>10000.0</v>
      </c>
      <c r="U25" s="38"/>
      <c r="V25" s="38"/>
      <c r="W25" s="38"/>
      <c r="X25" s="38"/>
      <c r="Y25" s="38"/>
      <c r="Z25" s="38"/>
    </row>
    <row r="26" spans="8:8" s="35" ht="14.25" customFormat="1">
      <c r="A26" s="36">
        <v>23.0</v>
      </c>
      <c r="B26" s="27" t="s">
        <v>0</v>
      </c>
      <c r="C26" s="27" t="s">
        <v>23</v>
      </c>
      <c r="D26" s="25">
        <v>1.7375388E7</v>
      </c>
      <c r="E26" s="25" t="s">
        <v>69</v>
      </c>
      <c r="F26" s="25">
        <v>8300.0</v>
      </c>
      <c r="G26" s="3"/>
      <c r="H26" s="3"/>
      <c r="I26" s="3"/>
      <c r="J26" s="3"/>
      <c r="K26" s="21"/>
      <c r="L26" s="22"/>
      <c r="M26" s="30"/>
      <c r="N26" s="23"/>
      <c r="O26" s="11">
        <v>5600.0</v>
      </c>
      <c r="P26" s="11">
        <f t="shared" si="1"/>
        <v>2700.0</v>
      </c>
      <c r="Q26" s="15">
        <f t="shared" si="2"/>
        <v>0.6746987951807228</v>
      </c>
      <c r="R26" s="5">
        <v>2.0180629E7</v>
      </c>
      <c r="S26" s="38" t="s">
        <v>182</v>
      </c>
      <c r="T26" s="38">
        <v>5600.0</v>
      </c>
      <c r="U26" s="38"/>
      <c r="V26" s="38"/>
      <c r="W26" s="38"/>
      <c r="X26" s="38"/>
      <c r="Y26" s="38"/>
      <c r="Z26" s="38"/>
    </row>
    <row r="27" spans="8:8" s="35" ht="14.25" customFormat="1">
      <c r="A27" s="36">
        <v>24.0</v>
      </c>
      <c r="B27" s="27" t="s">
        <v>0</v>
      </c>
      <c r="C27" s="27" t="s">
        <v>131</v>
      </c>
      <c r="D27" s="25">
        <v>1.7375014E7</v>
      </c>
      <c r="E27" s="25" t="s">
        <v>70</v>
      </c>
      <c r="F27" s="25">
        <v>2300.0</v>
      </c>
      <c r="G27" s="3"/>
      <c r="H27" s="3"/>
      <c r="I27" s="3"/>
      <c r="J27" s="3"/>
      <c r="K27" s="21"/>
      <c r="L27" s="22"/>
      <c r="M27" s="23"/>
      <c r="N27" s="23"/>
      <c r="O27" s="11">
        <v>0.0</v>
      </c>
      <c r="P27" s="11">
        <f t="shared" si="1"/>
        <v>2300.0</v>
      </c>
      <c r="Q27" s="15">
        <f t="shared" si="2"/>
        <v>0.0</v>
      </c>
      <c r="R27" s="38"/>
      <c r="S27" s="38"/>
      <c r="T27" s="38"/>
      <c r="U27" s="38"/>
      <c r="V27" s="38"/>
      <c r="W27" s="38"/>
      <c r="X27" s="38"/>
      <c r="Y27" s="38"/>
      <c r="Z27" s="38"/>
    </row>
    <row r="28" spans="8:8" s="35" ht="14.25" customFormat="1">
      <c r="A28" s="36">
        <v>25.0</v>
      </c>
      <c r="B28" s="27" t="s">
        <v>0</v>
      </c>
      <c r="C28" s="40" t="s">
        <v>132</v>
      </c>
      <c r="D28" s="25">
        <v>1.7375501E7</v>
      </c>
      <c r="E28" s="25" t="s">
        <v>71</v>
      </c>
      <c r="F28" s="25">
        <v>10000.0</v>
      </c>
      <c r="G28" s="30"/>
      <c r="H28" s="3"/>
      <c r="I28" s="3"/>
      <c r="J28" s="3"/>
      <c r="K28" s="32"/>
      <c r="L28" s="30"/>
      <c r="M28" s="34"/>
      <c r="N28" s="34"/>
      <c r="O28" s="11">
        <v>4965.5</v>
      </c>
      <c r="P28" s="11">
        <f t="shared" si="1"/>
        <v>5034.5</v>
      </c>
      <c r="Q28" s="15">
        <f t="shared" si="2"/>
        <v>0.49655</v>
      </c>
      <c r="R28" s="5">
        <v>2.0180629E7</v>
      </c>
      <c r="S28" s="5" t="s">
        <v>164</v>
      </c>
      <c r="T28" s="38">
        <v>4862.0</v>
      </c>
      <c r="U28" s="5">
        <v>2.0180629E7</v>
      </c>
      <c r="V28" s="5" t="s">
        <v>179</v>
      </c>
      <c r="W28" s="38">
        <v>103.5</v>
      </c>
      <c r="X28" s="38"/>
      <c r="Y28" s="38"/>
      <c r="Z28" s="38"/>
    </row>
    <row r="29" spans="8:8" s="35" ht="14.25" customFormat="1">
      <c r="A29" s="36">
        <v>26.0</v>
      </c>
      <c r="B29" s="27" t="s">
        <v>0</v>
      </c>
      <c r="C29" s="40" t="s">
        <v>133</v>
      </c>
      <c r="D29" s="25">
        <v>1.6005008E7</v>
      </c>
      <c r="E29" s="25" t="s">
        <v>72</v>
      </c>
      <c r="F29" s="25">
        <v>5000.0</v>
      </c>
      <c r="G29" s="30"/>
      <c r="H29" s="3"/>
      <c r="I29" s="3"/>
      <c r="J29" s="3"/>
      <c r="K29" s="21"/>
      <c r="L29" s="30"/>
      <c r="M29" s="23"/>
      <c r="N29" s="23"/>
      <c r="O29" s="11">
        <v>2211.0</v>
      </c>
      <c r="P29" s="11">
        <f t="shared" si="1"/>
        <v>2789.0</v>
      </c>
      <c r="Q29" s="15">
        <f t="shared" si="2"/>
        <v>0.4422</v>
      </c>
      <c r="R29" s="5">
        <v>2.0180629E7</v>
      </c>
      <c r="S29" s="5" t="s">
        <v>164</v>
      </c>
      <c r="T29" s="38">
        <v>1258.0</v>
      </c>
      <c r="U29" s="5">
        <v>2.0180629E7</v>
      </c>
      <c r="V29" s="5" t="s">
        <v>179</v>
      </c>
      <c r="W29" s="38">
        <v>953.0</v>
      </c>
      <c r="X29" s="38"/>
      <c r="Y29" s="38"/>
      <c r="Z29" s="38"/>
    </row>
    <row r="30" spans="8:8" s="35" ht="14.25" customFormat="1">
      <c r="A30" s="36">
        <v>27.0</v>
      </c>
      <c r="B30" s="27" t="s">
        <v>0</v>
      </c>
      <c r="C30" s="40" t="s">
        <v>188</v>
      </c>
      <c r="D30" s="25">
        <v>1.7375215E7</v>
      </c>
      <c r="E30" s="25" t="s">
        <v>73</v>
      </c>
      <c r="F30" s="25">
        <v>5000.0</v>
      </c>
      <c r="G30" s="30"/>
      <c r="H30" s="3"/>
      <c r="I30" s="3"/>
      <c r="J30" s="3"/>
      <c r="K30" s="21"/>
      <c r="L30" s="22"/>
      <c r="M30" s="23"/>
      <c r="N30" s="23"/>
      <c r="O30" s="11">
        <v>1743.65</v>
      </c>
      <c r="P30" s="11">
        <f t="shared" si="1"/>
        <v>3256.35</v>
      </c>
      <c r="Q30" s="15">
        <f t="shared" si="2"/>
        <v>0.34873000000000004</v>
      </c>
      <c r="R30" s="5">
        <v>2.0180706E7</v>
      </c>
      <c r="S30" s="5" t="s">
        <v>164</v>
      </c>
      <c r="T30" s="38">
        <v>1743.65</v>
      </c>
      <c r="U30" s="38"/>
      <c r="V30" s="38"/>
      <c r="W30" s="38"/>
      <c r="X30" s="38"/>
      <c r="Y30" s="38"/>
      <c r="Z30" s="38"/>
    </row>
    <row r="31" spans="8:8" s="35" ht="14.25" customFormat="1">
      <c r="A31" s="36">
        <v>28.0</v>
      </c>
      <c r="B31" s="27" t="s">
        <v>0</v>
      </c>
      <c r="C31" s="40" t="s">
        <v>134</v>
      </c>
      <c r="D31" s="25">
        <v>1.7375274E7</v>
      </c>
      <c r="E31" s="39" t="s">
        <v>74</v>
      </c>
      <c r="F31" s="25">
        <v>5000.0</v>
      </c>
      <c r="G31" s="3"/>
      <c r="H31" s="3"/>
      <c r="I31" s="30"/>
      <c r="J31" s="3"/>
      <c r="K31" s="21"/>
      <c r="L31" s="22"/>
      <c r="M31" s="23"/>
      <c r="N31" s="23"/>
      <c r="O31" s="11">
        <v>2000.0</v>
      </c>
      <c r="P31" s="11">
        <f t="shared" si="1"/>
        <v>3000.0</v>
      </c>
      <c r="Q31" s="15">
        <f t="shared" si="2"/>
        <v>0.4</v>
      </c>
      <c r="R31" s="38">
        <v>2.0180626E7</v>
      </c>
      <c r="S31" s="38" t="s">
        <v>175</v>
      </c>
      <c r="T31" s="38">
        <v>2000.0</v>
      </c>
      <c r="U31" s="38"/>
      <c r="V31" s="38"/>
      <c r="W31" s="38"/>
      <c r="X31" s="38"/>
      <c r="Y31" s="38"/>
      <c r="Z31" s="38"/>
    </row>
    <row r="32" spans="8:8" s="35" ht="14.25" customFormat="1">
      <c r="A32" s="36">
        <v>29.0</v>
      </c>
      <c r="B32" s="27" t="s">
        <v>0</v>
      </c>
      <c r="C32" s="40" t="s">
        <v>135</v>
      </c>
      <c r="D32" s="25">
        <v>1.7375383E7</v>
      </c>
      <c r="E32" s="25" t="s">
        <v>75</v>
      </c>
      <c r="F32" s="25">
        <v>15000.0</v>
      </c>
      <c r="G32" s="30"/>
      <c r="H32" s="3"/>
      <c r="I32" s="3"/>
      <c r="J32" s="3"/>
      <c r="K32" s="21"/>
      <c r="L32" s="30"/>
      <c r="M32" s="23"/>
      <c r="N32" s="23"/>
      <c r="O32" s="11">
        <v>7595.0</v>
      </c>
      <c r="P32" s="11">
        <f t="shared" si="1"/>
        <v>7405.0</v>
      </c>
      <c r="Q32" s="15">
        <f t="shared" si="2"/>
        <v>0.5063333333333333</v>
      </c>
      <c r="R32" s="5">
        <v>2.0180629E7</v>
      </c>
      <c r="S32" s="5" t="s">
        <v>164</v>
      </c>
      <c r="T32" s="38">
        <v>7000.0</v>
      </c>
      <c r="U32" s="5">
        <v>2.0180629E7</v>
      </c>
      <c r="V32" s="5" t="s">
        <v>179</v>
      </c>
      <c r="W32" s="38">
        <v>595.0</v>
      </c>
      <c r="X32" s="38"/>
      <c r="Y32" s="38"/>
      <c r="Z32" s="38"/>
    </row>
    <row r="33" spans="8:8" s="35" ht="14.25" customFormat="1">
      <c r="A33" s="36">
        <v>30.0</v>
      </c>
      <c r="B33" s="27" t="s">
        <v>0</v>
      </c>
      <c r="C33" s="40" t="s">
        <v>136</v>
      </c>
      <c r="D33" s="25">
        <v>1.7375137E7</v>
      </c>
      <c r="E33" s="39" t="s">
        <v>76</v>
      </c>
      <c r="F33" s="25">
        <v>10000.0</v>
      </c>
      <c r="G33" s="3"/>
      <c r="H33" s="3"/>
      <c r="I33" s="30"/>
      <c r="J33" s="3"/>
      <c r="K33" s="21"/>
      <c r="L33" s="22"/>
      <c r="M33" s="23"/>
      <c r="N33" s="23"/>
      <c r="O33" s="11">
        <v>8000.0</v>
      </c>
      <c r="P33" s="11">
        <f t="shared" si="1"/>
        <v>2000.0</v>
      </c>
      <c r="Q33" s="15">
        <f t="shared" si="2"/>
        <v>0.8</v>
      </c>
      <c r="R33" s="38">
        <v>2.0180626E7</v>
      </c>
      <c r="S33" s="38" t="s">
        <v>166</v>
      </c>
      <c r="T33" s="38">
        <v>8000.0</v>
      </c>
      <c r="U33" s="38"/>
      <c r="V33" s="38"/>
      <c r="W33" s="38"/>
      <c r="X33" s="38"/>
      <c r="Y33" s="38"/>
      <c r="Z33" s="38"/>
    </row>
    <row r="34" spans="8:8" ht="14.25" customFormat="1">
      <c r="A34" s="36">
        <v>31.0</v>
      </c>
      <c r="B34" s="27" t="s">
        <v>0</v>
      </c>
      <c r="C34" s="40" t="s">
        <v>137</v>
      </c>
      <c r="D34" s="25">
        <v>1.7375464E7</v>
      </c>
      <c r="E34" s="25" t="s">
        <v>77</v>
      </c>
      <c r="F34" s="25">
        <v>5400.0</v>
      </c>
      <c r="G34" s="3"/>
      <c r="H34" s="3"/>
      <c r="I34" s="3"/>
      <c r="J34" s="3"/>
      <c r="K34" s="21"/>
      <c r="L34" s="22"/>
      <c r="M34" s="23"/>
      <c r="N34" s="23"/>
      <c r="O34" s="11">
        <v>0.0</v>
      </c>
      <c r="P34" s="11">
        <f t="shared" si="1"/>
        <v>5400.0</v>
      </c>
      <c r="Q34" s="15">
        <f t="shared" si="2"/>
        <v>0.0</v>
      </c>
      <c r="R34" s="41"/>
      <c r="S34" s="41"/>
      <c r="T34" s="38"/>
      <c r="U34" s="41"/>
      <c r="V34" s="41"/>
      <c r="W34" s="38"/>
      <c r="X34" s="41"/>
      <c r="Y34" s="41"/>
      <c r="Z34" s="38"/>
    </row>
    <row r="35" spans="8:8" ht="22.5" customFormat="1">
      <c r="A35" s="36">
        <v>32.0</v>
      </c>
      <c r="B35" s="27" t="s">
        <v>0</v>
      </c>
      <c r="C35" s="40" t="s">
        <v>138</v>
      </c>
      <c r="D35" s="25">
        <v>1.7375207E7</v>
      </c>
      <c r="E35" s="25" t="s">
        <v>78</v>
      </c>
      <c r="F35" s="25">
        <v>6000.0</v>
      </c>
      <c r="G35" s="30"/>
      <c r="H35" s="30"/>
      <c r="I35" s="3"/>
      <c r="J35" s="3"/>
      <c r="K35" s="21"/>
      <c r="L35" s="22"/>
      <c r="M35" s="23"/>
      <c r="N35" s="23"/>
      <c r="O35" s="11">
        <v>2997.02</v>
      </c>
      <c r="P35" s="11">
        <f t="shared" si="1"/>
        <v>3002.98</v>
      </c>
      <c r="Q35" s="15">
        <f t="shared" si="2"/>
        <v>0.49950333333333335</v>
      </c>
      <c r="R35" s="5">
        <v>2.0180629E7</v>
      </c>
      <c r="S35" s="5" t="s">
        <v>164</v>
      </c>
      <c r="T35" s="38">
        <v>700.12</v>
      </c>
      <c r="U35" s="5">
        <v>2.0180629E7</v>
      </c>
      <c r="V35" s="5" t="s">
        <v>165</v>
      </c>
      <c r="W35" s="38">
        <v>2296.9</v>
      </c>
      <c r="X35" s="41"/>
      <c r="Y35" s="41"/>
      <c r="Z35" s="38"/>
    </row>
    <row r="36" spans="8:8" ht="14.25" customFormat="1">
      <c r="A36" s="36">
        <v>33.0</v>
      </c>
      <c r="B36" s="27" t="s">
        <v>0</v>
      </c>
      <c r="C36" s="42" t="s">
        <v>139</v>
      </c>
      <c r="D36" s="25">
        <v>1.7375243E7</v>
      </c>
      <c r="E36" s="25" t="s">
        <v>79</v>
      </c>
      <c r="F36" s="25">
        <v>5400.0</v>
      </c>
      <c r="G36" s="3"/>
      <c r="H36" s="3"/>
      <c r="I36" s="3"/>
      <c r="J36" s="3"/>
      <c r="K36" s="21"/>
      <c r="L36" s="22"/>
      <c r="M36" s="23"/>
      <c r="N36" s="23"/>
      <c r="O36" s="11">
        <v>0.0</v>
      </c>
      <c r="P36" s="11">
        <f t="shared" si="1"/>
        <v>5400.0</v>
      </c>
      <c r="Q36" s="15">
        <f t="shared" si="2"/>
        <v>0.0</v>
      </c>
      <c r="R36" s="41"/>
      <c r="S36" s="41"/>
      <c r="T36" s="38"/>
      <c r="U36" s="41"/>
      <c r="V36" s="41"/>
      <c r="W36" s="38"/>
      <c r="X36" s="41"/>
      <c r="Y36" s="41"/>
      <c r="Z36" s="38"/>
    </row>
    <row r="37" spans="8:8" ht="14.25" customFormat="1">
      <c r="A37" s="36">
        <v>34.0</v>
      </c>
      <c r="B37" s="27" t="s">
        <v>0</v>
      </c>
      <c r="C37" s="40" t="s">
        <v>140</v>
      </c>
      <c r="D37" s="25">
        <v>1.7375226E7</v>
      </c>
      <c r="E37" s="25" t="s">
        <v>80</v>
      </c>
      <c r="F37" s="25">
        <v>8000.0</v>
      </c>
      <c r="G37" s="3"/>
      <c r="H37" s="3"/>
      <c r="I37" s="30"/>
      <c r="J37" s="3"/>
      <c r="K37" s="21"/>
      <c r="L37" s="22"/>
      <c r="M37" s="23"/>
      <c r="N37" s="23"/>
      <c r="O37" s="11">
        <v>4000.0</v>
      </c>
      <c r="P37" s="11">
        <f t="shared" si="1"/>
        <v>4000.0</v>
      </c>
      <c r="Q37" s="15">
        <f t="shared" si="2"/>
        <v>0.5</v>
      </c>
      <c r="R37" s="38">
        <v>2.0180626E7</v>
      </c>
      <c r="S37" s="41" t="s">
        <v>173</v>
      </c>
      <c r="T37" s="38">
        <v>4000.0</v>
      </c>
      <c r="U37" s="41"/>
      <c r="V37" s="41"/>
      <c r="W37" s="38"/>
      <c r="X37" s="41"/>
      <c r="Y37" s="41"/>
      <c r="Z37" s="38"/>
    </row>
    <row r="38" spans="8:8" ht="14.25" customFormat="1">
      <c r="A38" s="36">
        <v>35.0</v>
      </c>
      <c r="B38" s="27" t="s">
        <v>0</v>
      </c>
      <c r="C38" s="40" t="s">
        <v>141</v>
      </c>
      <c r="D38" s="25">
        <v>1.7375028E7</v>
      </c>
      <c r="E38" s="39" t="s">
        <v>81</v>
      </c>
      <c r="F38" s="25">
        <v>8000.0</v>
      </c>
      <c r="G38" s="3"/>
      <c r="H38" s="3"/>
      <c r="I38" s="30"/>
      <c r="J38" s="3"/>
      <c r="K38" s="21"/>
      <c r="L38" s="22"/>
      <c r="M38" s="23"/>
      <c r="N38" s="23"/>
      <c r="O38" s="11">
        <v>6000.0</v>
      </c>
      <c r="P38" s="11">
        <f t="shared" si="1"/>
        <v>2000.0</v>
      </c>
      <c r="Q38" s="15">
        <f t="shared" si="2"/>
        <v>0.75</v>
      </c>
      <c r="R38" s="38">
        <v>2.0180626E7</v>
      </c>
      <c r="S38" s="41" t="s">
        <v>166</v>
      </c>
      <c r="T38" s="38">
        <v>6000.0</v>
      </c>
      <c r="U38" s="41"/>
      <c r="V38" s="41"/>
      <c r="W38" s="38"/>
      <c r="X38" s="41"/>
      <c r="Y38" s="41"/>
      <c r="Z38" s="38"/>
    </row>
    <row r="39" spans="8:8" ht="14.25" customFormat="1">
      <c r="A39" s="36">
        <v>36.0</v>
      </c>
      <c r="B39" s="27" t="s">
        <v>0</v>
      </c>
      <c r="C39" s="40" t="s">
        <v>142</v>
      </c>
      <c r="D39" s="25">
        <v>1.7375004E7</v>
      </c>
      <c r="E39" s="39" t="s">
        <v>82</v>
      </c>
      <c r="F39" s="25">
        <v>8000.0</v>
      </c>
      <c r="G39" s="3"/>
      <c r="H39" s="3"/>
      <c r="I39" s="30"/>
      <c r="J39" s="3"/>
      <c r="K39" s="21"/>
      <c r="L39" s="22"/>
      <c r="M39" s="23"/>
      <c r="N39" s="23"/>
      <c r="O39" s="11">
        <v>6000.0</v>
      </c>
      <c r="P39" s="11">
        <f t="shared" si="1"/>
        <v>2000.0</v>
      </c>
      <c r="Q39" s="15">
        <f t="shared" si="2"/>
        <v>0.75</v>
      </c>
      <c r="R39" s="38">
        <v>2.0180626E7</v>
      </c>
      <c r="S39" s="41" t="s">
        <v>175</v>
      </c>
      <c r="T39" s="38">
        <v>6000.0</v>
      </c>
      <c r="U39" s="41"/>
      <c r="V39" s="41"/>
      <c r="W39" s="38"/>
      <c r="X39" s="41"/>
      <c r="Y39" s="41"/>
      <c r="Z39" s="38"/>
    </row>
    <row r="40" spans="8:8" ht="14.25" customFormat="1">
      <c r="A40" s="17">
        <v>37.0</v>
      </c>
      <c r="B40" s="18" t="s">
        <v>40</v>
      </c>
      <c r="C40" s="31" t="s">
        <v>143</v>
      </c>
      <c r="D40" s="25">
        <v>1.7376227E7</v>
      </c>
      <c r="E40" s="25" t="s">
        <v>83</v>
      </c>
      <c r="F40" s="25">
        <v>10300.0</v>
      </c>
      <c r="G40" s="3"/>
      <c r="H40" s="3"/>
      <c r="I40" s="3"/>
      <c r="J40" s="3"/>
      <c r="K40" s="32"/>
      <c r="L40" s="22"/>
      <c r="M40" s="23"/>
      <c r="N40" s="23"/>
      <c r="O40" s="11">
        <v>111.9</v>
      </c>
      <c r="P40" s="11">
        <f t="shared" si="1"/>
        <v>10188.1</v>
      </c>
      <c r="Q40" s="15">
        <f t="shared" si="2"/>
        <v>0.010864077669902912</v>
      </c>
      <c r="R40" s="38">
        <v>2.0180702E7</v>
      </c>
      <c r="S40" s="41" t="s">
        <v>168</v>
      </c>
      <c r="T40" s="38">
        <v>111.9</v>
      </c>
      <c r="U40" s="41"/>
      <c r="V40" s="41"/>
      <c r="W40" s="38"/>
      <c r="X40" s="41"/>
      <c r="Y40" s="41"/>
      <c r="Z40" s="38"/>
    </row>
    <row r="41" spans="8:8">
      <c r="A41" s="17">
        <v>38.0</v>
      </c>
      <c r="B41" s="18" t="s">
        <v>3</v>
      </c>
      <c r="C41" s="31" t="s">
        <v>24</v>
      </c>
      <c r="D41" s="25">
        <v>1.7376416E7</v>
      </c>
      <c r="E41" s="25" t="s">
        <v>84</v>
      </c>
      <c r="F41" s="25">
        <v>10300.0</v>
      </c>
      <c r="K41" s="21"/>
      <c r="L41" s="22"/>
      <c r="M41" s="23"/>
      <c r="N41" s="23"/>
      <c r="O41" s="11">
        <v>0.0</v>
      </c>
      <c r="P41" s="11">
        <f t="shared" si="1"/>
        <v>10300.0</v>
      </c>
      <c r="Q41" s="15">
        <f t="shared" si="2"/>
        <v>0.0</v>
      </c>
    </row>
    <row r="42" spans="8:8" ht="24.0">
      <c r="A42" s="17">
        <v>39.0</v>
      </c>
      <c r="B42" s="18" t="s">
        <v>3</v>
      </c>
      <c r="C42" s="31" t="s">
        <v>144</v>
      </c>
      <c r="D42" s="25">
        <v>1.7376294E7</v>
      </c>
      <c r="E42" s="25" t="s">
        <v>85</v>
      </c>
      <c r="F42" s="25">
        <v>7300.0</v>
      </c>
      <c r="K42" s="21"/>
      <c r="L42" s="22"/>
      <c r="M42" s="23"/>
      <c r="N42" s="23"/>
      <c r="O42" s="11">
        <v>920.0</v>
      </c>
      <c r="P42" s="11">
        <f t="shared" si="1"/>
        <v>6380.0</v>
      </c>
      <c r="Q42" s="15">
        <f t="shared" si="2"/>
        <v>0.12602739726027398</v>
      </c>
      <c r="R42" s="5">
        <v>2.0180702E7</v>
      </c>
      <c r="S42" s="5" t="s">
        <v>165</v>
      </c>
      <c r="T42" s="38">
        <v>920.0</v>
      </c>
    </row>
    <row r="43" spans="8:8">
      <c r="A43" s="17">
        <v>40.0</v>
      </c>
      <c r="B43" s="18" t="s">
        <v>3</v>
      </c>
      <c r="C43" s="43" t="s">
        <v>145</v>
      </c>
      <c r="D43" s="25">
        <v>1.7376186E7</v>
      </c>
      <c r="E43" s="25" t="s">
        <v>86</v>
      </c>
      <c r="F43" s="25">
        <v>8000.0</v>
      </c>
      <c r="K43" s="21"/>
      <c r="L43" s="22"/>
      <c r="M43" s="23"/>
      <c r="N43" s="23"/>
      <c r="O43" s="11">
        <v>0.0</v>
      </c>
      <c r="P43" s="11">
        <f t="shared" si="1"/>
        <v>8000.0</v>
      </c>
      <c r="Q43" s="15">
        <f t="shared" si="2"/>
        <v>0.0</v>
      </c>
    </row>
    <row r="44" spans="8:8">
      <c r="A44" s="17">
        <v>41.0</v>
      </c>
      <c r="B44" s="27" t="s">
        <v>3</v>
      </c>
      <c r="C44" s="40" t="s">
        <v>146</v>
      </c>
      <c r="D44" s="25">
        <v>1.7376408E7</v>
      </c>
      <c r="E44" s="25" t="s">
        <v>87</v>
      </c>
      <c r="F44" s="25">
        <v>8000.0</v>
      </c>
      <c r="K44" s="21"/>
      <c r="L44" s="22"/>
      <c r="M44" s="23"/>
      <c r="N44" s="23"/>
      <c r="O44" s="11">
        <v>0.0</v>
      </c>
      <c r="P44" s="11">
        <f t="shared" si="1"/>
        <v>8000.0</v>
      </c>
      <c r="Q44" s="15">
        <f t="shared" si="2"/>
        <v>0.0</v>
      </c>
    </row>
    <row r="45" spans="8:8">
      <c r="A45" s="17">
        <v>42.0</v>
      </c>
      <c r="B45" s="18" t="s">
        <v>3</v>
      </c>
      <c r="C45" s="43" t="s">
        <v>147</v>
      </c>
      <c r="D45" s="25">
        <v>1.7376141E7</v>
      </c>
      <c r="E45" s="25" t="s">
        <v>88</v>
      </c>
      <c r="F45" s="25">
        <v>7000.0</v>
      </c>
      <c r="G45" s="30"/>
      <c r="K45" s="21"/>
      <c r="L45" s="22"/>
      <c r="M45" s="23"/>
      <c r="N45" s="23"/>
      <c r="O45" s="11">
        <v>5000.0</v>
      </c>
      <c r="P45" s="11">
        <f t="shared" si="1"/>
        <v>2000.0</v>
      </c>
      <c r="Q45" s="15">
        <f t="shared" si="2"/>
        <v>0.7142857142857143</v>
      </c>
      <c r="R45" s="5">
        <v>2.0180626E7</v>
      </c>
      <c r="S45" s="4" t="s">
        <v>164</v>
      </c>
      <c r="T45" s="5">
        <v>5000.0</v>
      </c>
    </row>
    <row r="46" spans="8:8">
      <c r="A46" s="17">
        <v>43.0</v>
      </c>
      <c r="B46" s="18" t="s">
        <v>3</v>
      </c>
      <c r="C46" s="43" t="s">
        <v>148</v>
      </c>
      <c r="D46" s="25">
        <v>1.7376461E7</v>
      </c>
      <c r="E46" s="25" t="s">
        <v>89</v>
      </c>
      <c r="F46" s="25">
        <v>16200.0</v>
      </c>
      <c r="K46" s="21"/>
      <c r="L46" s="22"/>
      <c r="M46" s="23"/>
      <c r="N46" s="23"/>
      <c r="O46" s="11">
        <v>0.0</v>
      </c>
      <c r="P46" s="11">
        <f t="shared" si="1"/>
        <v>16200.0</v>
      </c>
      <c r="Q46" s="15">
        <f t="shared" si="2"/>
        <v>0.0</v>
      </c>
    </row>
    <row r="47" spans="8:8" ht="14.25" customFormat="1">
      <c r="A47" s="17">
        <v>44.0</v>
      </c>
      <c r="B47" s="18" t="s">
        <v>3</v>
      </c>
      <c r="C47" s="43" t="s">
        <v>149</v>
      </c>
      <c r="D47" s="25">
        <v>1.7376529E7</v>
      </c>
      <c r="E47" s="25" t="s">
        <v>90</v>
      </c>
      <c r="F47" s="25">
        <v>5400.0</v>
      </c>
      <c r="G47" s="3"/>
      <c r="H47" s="3"/>
      <c r="I47" s="3"/>
      <c r="J47" s="3"/>
      <c r="K47" s="21"/>
      <c r="L47" s="22"/>
      <c r="M47" s="23"/>
      <c r="N47" s="23"/>
      <c r="O47" s="11">
        <v>0.0</v>
      </c>
      <c r="P47" s="11">
        <f t="shared" si="1"/>
        <v>5400.0</v>
      </c>
      <c r="Q47" s="15">
        <f t="shared" si="2"/>
        <v>0.0</v>
      </c>
      <c r="R47" s="41"/>
      <c r="S47" s="41"/>
      <c r="T47" s="38"/>
      <c r="U47" s="41"/>
      <c r="V47" s="41"/>
      <c r="W47" s="38"/>
      <c r="X47" s="41"/>
      <c r="Y47" s="41"/>
      <c r="Z47" s="38"/>
    </row>
    <row r="48" spans="8:8">
      <c r="A48" s="17">
        <v>45.0</v>
      </c>
      <c r="B48" s="18" t="s">
        <v>3</v>
      </c>
      <c r="C48" s="43" t="s">
        <v>150</v>
      </c>
      <c r="D48" s="25">
        <v>1.7376064E7</v>
      </c>
      <c r="E48" s="25" t="s">
        <v>91</v>
      </c>
      <c r="F48" s="25">
        <v>12000.0</v>
      </c>
      <c r="K48" s="21"/>
      <c r="L48" s="22"/>
      <c r="M48" s="23"/>
      <c r="N48" s="23"/>
      <c r="O48" s="11">
        <v>0.0</v>
      </c>
      <c r="P48" s="11">
        <f t="shared" si="1"/>
        <v>12000.0</v>
      </c>
      <c r="Q48" s="15">
        <f t="shared" si="2"/>
        <v>0.0</v>
      </c>
    </row>
    <row r="49" spans="8:8">
      <c r="A49" s="17">
        <v>46.0</v>
      </c>
      <c r="B49" s="18" t="s">
        <v>3</v>
      </c>
      <c r="C49" s="43" t="s">
        <v>151</v>
      </c>
      <c r="D49" s="25">
        <v>1.6005035E7</v>
      </c>
      <c r="E49" s="25" t="s">
        <v>92</v>
      </c>
      <c r="F49" s="25">
        <v>6000.0</v>
      </c>
      <c r="K49" s="21"/>
      <c r="L49" s="22"/>
      <c r="M49" s="23"/>
      <c r="N49" s="23"/>
      <c r="O49" s="11">
        <v>0.0</v>
      </c>
      <c r="P49" s="11">
        <f t="shared" si="1"/>
        <v>6000.0</v>
      </c>
      <c r="Q49" s="15">
        <f t="shared" si="2"/>
        <v>0.0</v>
      </c>
    </row>
    <row r="50" spans="8:8">
      <c r="A50" s="17">
        <v>47.0</v>
      </c>
      <c r="B50" s="18" t="s">
        <v>3</v>
      </c>
      <c r="C50" s="43" t="s">
        <v>152</v>
      </c>
      <c r="D50" s="25">
        <v>1.7376355E7</v>
      </c>
      <c r="E50" s="25" t="s">
        <v>93</v>
      </c>
      <c r="F50" s="25">
        <v>10000.0</v>
      </c>
      <c r="K50" s="21"/>
      <c r="L50" s="22"/>
      <c r="M50" s="23"/>
      <c r="N50" s="23"/>
      <c r="O50" s="11">
        <v>0.0</v>
      </c>
      <c r="P50" s="11">
        <f t="shared" si="1"/>
        <v>10000.0</v>
      </c>
      <c r="Q50" s="15">
        <f t="shared" si="2"/>
        <v>0.0</v>
      </c>
    </row>
    <row r="51" spans="8:8">
      <c r="A51" s="17">
        <v>48.0</v>
      </c>
      <c r="B51" s="18" t="s">
        <v>41</v>
      </c>
      <c r="C51" s="31" t="s">
        <v>153</v>
      </c>
      <c r="D51" s="25">
        <v>1.7377326E7</v>
      </c>
      <c r="E51" s="25" t="s">
        <v>94</v>
      </c>
      <c r="F51" s="25">
        <v>6500.0</v>
      </c>
      <c r="G51" s="30"/>
      <c r="K51" s="30"/>
      <c r="L51" s="44"/>
      <c r="M51" s="45"/>
      <c r="N51" s="45"/>
      <c r="O51" s="11">
        <v>3343.83</v>
      </c>
      <c r="P51" s="11">
        <f t="shared" si="1"/>
        <v>3156.17</v>
      </c>
      <c r="Q51" s="15">
        <f t="shared" si="2"/>
        <v>0.5144353846153846</v>
      </c>
      <c r="R51" s="5">
        <v>2.0180622E7</v>
      </c>
      <c r="S51" s="4" t="s">
        <v>177</v>
      </c>
      <c r="T51" s="38">
        <v>417.95</v>
      </c>
      <c r="U51" s="5">
        <v>2.0180622E7</v>
      </c>
      <c r="V51" s="4" t="s">
        <v>164</v>
      </c>
      <c r="W51" s="38">
        <v>2925.88</v>
      </c>
    </row>
    <row r="52" spans="8:8">
      <c r="A52" s="17">
        <v>49.0</v>
      </c>
      <c r="B52" s="18" t="s">
        <v>1</v>
      </c>
      <c r="C52" s="19" t="s">
        <v>25</v>
      </c>
      <c r="D52" s="25">
        <v>1.7377249E7</v>
      </c>
      <c r="E52" s="25" t="s">
        <v>95</v>
      </c>
      <c r="F52" s="25">
        <v>5700.0</v>
      </c>
      <c r="K52" s="21"/>
      <c r="L52" s="22"/>
      <c r="M52" s="23"/>
      <c r="N52" s="23"/>
      <c r="O52" s="11">
        <v>0.0</v>
      </c>
      <c r="P52" s="11">
        <f t="shared" si="1"/>
        <v>5700.0</v>
      </c>
      <c r="Q52" s="15">
        <f t="shared" si="2"/>
        <v>0.0</v>
      </c>
      <c r="T52" s="38"/>
      <c r="U52" s="5"/>
      <c r="W52" s="38"/>
    </row>
    <row r="53" spans="8:8">
      <c r="A53" s="17">
        <v>50.0</v>
      </c>
      <c r="B53" s="18" t="s">
        <v>1</v>
      </c>
      <c r="C53" s="26" t="s">
        <v>26</v>
      </c>
      <c r="D53" s="25">
        <v>1.7377433E7</v>
      </c>
      <c r="E53" s="25" t="s">
        <v>96</v>
      </c>
      <c r="F53" s="25">
        <v>6600.0</v>
      </c>
      <c r="K53" s="21"/>
      <c r="L53" s="22"/>
      <c r="M53" s="23"/>
      <c r="N53" s="23"/>
      <c r="O53" s="11">
        <v>0.0</v>
      </c>
      <c r="P53" s="11">
        <f t="shared" si="1"/>
        <v>6600.0</v>
      </c>
      <c r="Q53" s="15">
        <f t="shared" si="2"/>
        <v>0.0</v>
      </c>
      <c r="T53" s="38"/>
      <c r="U53" s="5"/>
      <c r="W53" s="38"/>
    </row>
    <row r="54" spans="8:8" ht="24.0">
      <c r="A54" s="17">
        <v>51.0</v>
      </c>
      <c r="B54" s="18" t="s">
        <v>1</v>
      </c>
      <c r="C54" s="26" t="s">
        <v>27</v>
      </c>
      <c r="D54" s="25">
        <v>1.7377265E7</v>
      </c>
      <c r="E54" s="25" t="s">
        <v>97</v>
      </c>
      <c r="F54" s="25">
        <v>5200.0</v>
      </c>
      <c r="G54" s="30"/>
      <c r="H54" s="46"/>
      <c r="K54" s="30"/>
      <c r="L54" s="33"/>
      <c r="M54" s="34"/>
      <c r="N54" s="30"/>
      <c r="O54" s="11">
        <v>2779.14</v>
      </c>
      <c r="P54" s="11">
        <f t="shared" si="1"/>
        <v>2420.86</v>
      </c>
      <c r="Q54" s="15">
        <f t="shared" si="2"/>
        <v>0.53445</v>
      </c>
      <c r="R54" s="5">
        <v>2.0180629E7</v>
      </c>
      <c r="S54" s="5" t="s">
        <v>177</v>
      </c>
      <c r="T54" s="38">
        <v>202.19</v>
      </c>
      <c r="U54" s="5">
        <v>2.0180629E7</v>
      </c>
      <c r="V54" s="5" t="s">
        <v>183</v>
      </c>
      <c r="W54" s="38">
        <v>1076.95</v>
      </c>
      <c r="X54" s="5">
        <v>2.0180629E7</v>
      </c>
      <c r="Y54" s="5" t="s">
        <v>184</v>
      </c>
      <c r="Z54" s="38">
        <v>1500.0</v>
      </c>
    </row>
    <row r="55" spans="8:8" ht="24.0">
      <c r="A55" s="17">
        <v>52.0</v>
      </c>
      <c r="B55" s="18" t="s">
        <v>1</v>
      </c>
      <c r="C55" s="26" t="s">
        <v>28</v>
      </c>
      <c r="D55" s="25">
        <v>1.7377298E7</v>
      </c>
      <c r="E55" s="25" t="s">
        <v>98</v>
      </c>
      <c r="F55" s="25">
        <v>4200.0</v>
      </c>
      <c r="G55" s="30"/>
      <c r="K55" s="30"/>
      <c r="L55" s="22"/>
      <c r="M55" s="23"/>
      <c r="N55" s="23"/>
      <c r="O55" s="11">
        <v>1653.9</v>
      </c>
      <c r="P55" s="11">
        <f t="shared" si="1"/>
        <v>2546.1</v>
      </c>
      <c r="Q55" s="15">
        <f t="shared" si="2"/>
        <v>0.3937857142857143</v>
      </c>
      <c r="R55" s="5">
        <v>2.0180706E7</v>
      </c>
      <c r="S55" s="5" t="s">
        <v>177</v>
      </c>
      <c r="T55" s="38">
        <v>657.1</v>
      </c>
      <c r="U55" s="5">
        <v>2.0180706E7</v>
      </c>
      <c r="V55" s="5" t="s">
        <v>164</v>
      </c>
      <c r="W55" s="38">
        <v>996.8</v>
      </c>
    </row>
    <row r="56" spans="8:8">
      <c r="A56" s="17">
        <v>53.0</v>
      </c>
      <c r="B56" s="18" t="s">
        <v>1</v>
      </c>
      <c r="C56" s="26" t="s">
        <v>29</v>
      </c>
      <c r="D56" s="25">
        <v>1.7377235E7</v>
      </c>
      <c r="E56" s="25" t="s">
        <v>99</v>
      </c>
      <c r="F56" s="25">
        <v>2400.0</v>
      </c>
      <c r="K56" s="30"/>
      <c r="L56" s="30"/>
      <c r="M56" s="23"/>
      <c r="N56" s="23"/>
      <c r="O56" s="11">
        <v>1110.0</v>
      </c>
      <c r="P56" s="11">
        <f t="shared" si="1"/>
        <v>1290.0</v>
      </c>
      <c r="Q56" s="15">
        <f t="shared" si="2"/>
        <v>0.4625</v>
      </c>
      <c r="R56" s="5">
        <v>2.0180626E7</v>
      </c>
      <c r="S56" s="4" t="s">
        <v>168</v>
      </c>
      <c r="T56" s="38">
        <v>475.0</v>
      </c>
      <c r="U56" s="5">
        <v>2.0180626E7</v>
      </c>
      <c r="V56" s="4" t="s">
        <v>179</v>
      </c>
      <c r="W56" s="38">
        <v>635.0</v>
      </c>
    </row>
    <row r="57" spans="8:8">
      <c r="A57" s="17">
        <v>54.0</v>
      </c>
      <c r="B57" s="18" t="s">
        <v>1</v>
      </c>
      <c r="C57" s="26" t="s">
        <v>30</v>
      </c>
      <c r="D57" s="25">
        <v>1.737715E7</v>
      </c>
      <c r="E57" s="25" t="s">
        <v>100</v>
      </c>
      <c r="F57" s="25">
        <v>9800.0</v>
      </c>
      <c r="G57" s="30"/>
      <c r="K57" s="21"/>
      <c r="L57" s="22"/>
      <c r="M57" s="23"/>
      <c r="N57" s="23"/>
      <c r="O57" s="11">
        <v>4900.0</v>
      </c>
      <c r="P57" s="11">
        <f t="shared" si="1"/>
        <v>4900.0</v>
      </c>
      <c r="Q57" s="15">
        <f t="shared" si="2"/>
        <v>0.5</v>
      </c>
      <c r="R57" s="5">
        <v>2.0180622E7</v>
      </c>
      <c r="S57" s="4" t="s">
        <v>164</v>
      </c>
      <c r="T57" s="38">
        <v>4900.0</v>
      </c>
      <c r="U57" s="5"/>
      <c r="W57" s="38"/>
    </row>
    <row r="58" spans="8:8" ht="24.0">
      <c r="A58" s="17">
        <v>55.0</v>
      </c>
      <c r="B58" s="18" t="s">
        <v>1</v>
      </c>
      <c r="C58" s="26" t="s">
        <v>31</v>
      </c>
      <c r="D58" s="25">
        <v>1.7377264E7</v>
      </c>
      <c r="E58" s="25" t="s">
        <v>103</v>
      </c>
      <c r="F58" s="25">
        <v>13500.0</v>
      </c>
      <c r="G58" s="30"/>
      <c r="K58" s="21"/>
      <c r="L58" s="22"/>
      <c r="M58" s="23"/>
      <c r="N58" s="23"/>
      <c r="O58" s="11">
        <v>7200.0</v>
      </c>
      <c r="P58" s="11">
        <f t="shared" si="1"/>
        <v>6300.0</v>
      </c>
      <c r="Q58" s="15">
        <f t="shared" si="2"/>
        <v>0.5333333333333333</v>
      </c>
      <c r="R58" s="5">
        <v>2.0180622E7</v>
      </c>
      <c r="S58" s="4" t="s">
        <v>164</v>
      </c>
      <c r="T58" s="38">
        <v>7200.0</v>
      </c>
      <c r="U58" s="5"/>
      <c r="W58" s="38"/>
    </row>
    <row r="59" spans="8:8" ht="24.0" customFormat="1">
      <c r="A59" s="17">
        <v>56.0</v>
      </c>
      <c r="B59" s="18" t="s">
        <v>1</v>
      </c>
      <c r="C59" s="26" t="s">
        <v>32</v>
      </c>
      <c r="D59" s="25">
        <v>1.7377361E7</v>
      </c>
      <c r="E59" s="25" t="s">
        <v>101</v>
      </c>
      <c r="F59" s="25">
        <v>11400.0</v>
      </c>
      <c r="G59" s="30"/>
      <c r="H59" s="3"/>
      <c r="I59" s="3"/>
      <c r="J59" s="3"/>
      <c r="K59" s="30"/>
      <c r="L59" s="33"/>
      <c r="M59" s="34"/>
      <c r="N59" s="33"/>
      <c r="O59" s="11">
        <v>5017.8</v>
      </c>
      <c r="P59" s="11">
        <f t="shared" si="1"/>
        <v>6382.2</v>
      </c>
      <c r="Q59" s="15">
        <f t="shared" si="2"/>
        <v>0.44015789473684214</v>
      </c>
      <c r="R59" s="5">
        <v>2.0180626E7</v>
      </c>
      <c r="S59" s="4" t="s">
        <v>180</v>
      </c>
      <c r="T59" s="38">
        <v>2551.8</v>
      </c>
      <c r="U59" s="5">
        <v>2.0180626E7</v>
      </c>
      <c r="V59" s="4" t="s">
        <v>164</v>
      </c>
      <c r="W59" s="38">
        <v>66.0</v>
      </c>
      <c r="X59" s="5">
        <v>2.0180706E7</v>
      </c>
      <c r="Y59" s="5" t="s">
        <v>161</v>
      </c>
      <c r="Z59" s="38">
        <v>2400.0</v>
      </c>
    </row>
    <row r="60" spans="8:8">
      <c r="A60" s="17">
        <v>57.0</v>
      </c>
      <c r="B60" s="18" t="s">
        <v>1</v>
      </c>
      <c r="C60" s="28" t="s">
        <v>33</v>
      </c>
      <c r="D60" s="25">
        <v>1.7377226E7</v>
      </c>
      <c r="E60" s="25" t="s">
        <v>102</v>
      </c>
      <c r="F60" s="25">
        <v>4900.0</v>
      </c>
      <c r="K60" s="30"/>
      <c r="L60" s="30"/>
      <c r="M60" s="47"/>
      <c r="N60" s="47"/>
      <c r="O60" s="11">
        <v>221.0</v>
      </c>
      <c r="P60" s="11">
        <f t="shared" si="1"/>
        <v>4679.0</v>
      </c>
      <c r="Q60" s="15">
        <f t="shared" si="2"/>
        <v>0.04510204081632653</v>
      </c>
      <c r="R60" s="5">
        <v>2.0180626E7</v>
      </c>
      <c r="S60" s="4" t="s">
        <v>168</v>
      </c>
      <c r="T60" s="38">
        <v>195.0</v>
      </c>
      <c r="U60" s="5">
        <v>2.0180626E7</v>
      </c>
      <c r="V60" s="4" t="s">
        <v>179</v>
      </c>
      <c r="W60" s="5">
        <v>26.0</v>
      </c>
    </row>
    <row r="61" spans="8:8">
      <c r="A61" s="17">
        <v>58.0</v>
      </c>
      <c r="B61" s="18" t="s">
        <v>1</v>
      </c>
      <c r="C61" s="19" t="s">
        <v>154</v>
      </c>
      <c r="D61" s="25">
        <v>1.7377097E7</v>
      </c>
      <c r="E61" s="25" t="s">
        <v>104</v>
      </c>
      <c r="F61" s="25">
        <v>10000.0</v>
      </c>
      <c r="G61" s="30"/>
      <c r="K61" s="21"/>
      <c r="L61" s="30"/>
      <c r="M61" s="23"/>
      <c r="N61" s="30"/>
      <c r="O61" s="11">
        <v>5815.0</v>
      </c>
      <c r="P61" s="11">
        <f t="shared" si="1"/>
        <v>4185.0</v>
      </c>
      <c r="Q61" s="15">
        <f t="shared" si="2"/>
        <v>0.5815</v>
      </c>
      <c r="R61" s="5">
        <v>2.0180622E7</v>
      </c>
      <c r="S61" s="4" t="s">
        <v>176</v>
      </c>
      <c r="T61" s="38">
        <v>5000.0</v>
      </c>
      <c r="U61" s="5">
        <v>2.0180622E7</v>
      </c>
      <c r="V61" s="4" t="s">
        <v>179</v>
      </c>
      <c r="W61" s="38">
        <v>415.0</v>
      </c>
      <c r="X61" s="5">
        <v>2.0180629E7</v>
      </c>
      <c r="Y61" s="5" t="s">
        <v>186</v>
      </c>
      <c r="Z61" s="38">
        <v>400.0</v>
      </c>
    </row>
    <row r="62" spans="8:8">
      <c r="A62" s="17">
        <v>59.0</v>
      </c>
      <c r="B62" s="18" t="s">
        <v>1</v>
      </c>
      <c r="C62" s="24" t="s">
        <v>12</v>
      </c>
      <c r="D62" s="25">
        <v>1.5151125E7</v>
      </c>
      <c r="E62" s="25" t="s">
        <v>106</v>
      </c>
      <c r="F62" s="25">
        <v>5000.0</v>
      </c>
      <c r="K62" s="21"/>
      <c r="L62" s="22"/>
      <c r="M62" s="23"/>
      <c r="N62" s="22"/>
      <c r="O62" s="11">
        <v>2400.0</v>
      </c>
      <c r="P62" s="11">
        <f t="shared" si="1"/>
        <v>2600.0</v>
      </c>
      <c r="Q62" s="15">
        <f t="shared" si="2"/>
        <v>0.48</v>
      </c>
      <c r="R62" s="5">
        <v>2.0180706E7</v>
      </c>
      <c r="S62" s="5" t="s">
        <v>161</v>
      </c>
      <c r="T62" s="38">
        <v>2400.0</v>
      </c>
    </row>
    <row r="63" spans="8:8">
      <c r="A63" s="17">
        <v>60.0</v>
      </c>
      <c r="B63" s="18" t="s">
        <v>1</v>
      </c>
      <c r="C63" s="24" t="s">
        <v>155</v>
      </c>
      <c r="D63" s="25">
        <v>1.7377217E7</v>
      </c>
      <c r="E63" s="25" t="s">
        <v>105</v>
      </c>
      <c r="F63" s="25">
        <v>5000.0</v>
      </c>
      <c r="K63" s="30"/>
      <c r="L63" s="33"/>
      <c r="M63" s="34"/>
      <c r="N63" s="34"/>
      <c r="O63" s="11">
        <v>1585.4</v>
      </c>
      <c r="P63" s="11">
        <f t="shared" si="1"/>
        <v>3414.6</v>
      </c>
      <c r="Q63" s="15">
        <f t="shared" si="2"/>
        <v>0.31708000000000003</v>
      </c>
      <c r="R63" s="5">
        <v>2.0180629E7</v>
      </c>
      <c r="S63" s="5" t="s">
        <v>177</v>
      </c>
      <c r="T63" s="38">
        <v>1585.4</v>
      </c>
    </row>
    <row r="64" spans="8:8">
      <c r="A64" s="17">
        <v>61.0</v>
      </c>
      <c r="B64" s="18" t="s">
        <v>1</v>
      </c>
      <c r="C64" s="24" t="s">
        <v>14</v>
      </c>
      <c r="D64" s="25">
        <v>1.7377215E7</v>
      </c>
      <c r="E64" s="25" t="s">
        <v>107</v>
      </c>
      <c r="F64" s="25">
        <v>5000.0</v>
      </c>
      <c r="K64" s="30"/>
      <c r="L64" s="33"/>
      <c r="M64" s="34"/>
      <c r="N64" s="34"/>
      <c r="O64" s="11">
        <v>1472.19</v>
      </c>
      <c r="P64" s="11">
        <f t="shared" si="1"/>
        <v>3527.81</v>
      </c>
      <c r="Q64" s="15">
        <f t="shared" si="2"/>
        <v>0.29443800000000003</v>
      </c>
      <c r="R64" s="5">
        <v>2.0180629E7</v>
      </c>
      <c r="S64" s="5" t="s">
        <v>177</v>
      </c>
      <c r="T64" s="38">
        <v>1472.19</v>
      </c>
    </row>
    <row r="65" spans="8:8">
      <c r="A65" s="17">
        <v>62.0</v>
      </c>
      <c r="B65" s="27" t="s">
        <v>1</v>
      </c>
      <c r="C65" s="37" t="s">
        <v>15</v>
      </c>
      <c r="D65" s="25">
        <v>1.7377407E7</v>
      </c>
      <c r="E65" s="25" t="s">
        <v>108</v>
      </c>
      <c r="F65" s="25">
        <v>5000.0</v>
      </c>
      <c r="K65" s="30"/>
      <c r="L65" s="33"/>
      <c r="M65" s="34"/>
      <c r="N65" s="34"/>
      <c r="O65" s="11">
        <v>1299.33</v>
      </c>
      <c r="P65" s="11">
        <f t="shared" si="1"/>
        <v>3700.67</v>
      </c>
      <c r="Q65" s="15">
        <f t="shared" si="2"/>
        <v>0.259866</v>
      </c>
      <c r="R65" s="5">
        <v>2.0180629E7</v>
      </c>
      <c r="S65" s="5" t="s">
        <v>177</v>
      </c>
      <c r="T65" s="38">
        <v>1299.33</v>
      </c>
    </row>
    <row r="66" spans="8:8">
      <c r="A66" s="17">
        <v>63.0</v>
      </c>
      <c r="B66" s="27" t="s">
        <v>1</v>
      </c>
      <c r="C66" s="37" t="s">
        <v>156</v>
      </c>
      <c r="D66" s="25">
        <v>1.7377282E7</v>
      </c>
      <c r="E66" s="25" t="s">
        <v>109</v>
      </c>
      <c r="F66" s="25">
        <v>5000.0</v>
      </c>
      <c r="K66" s="21"/>
      <c r="L66" s="30"/>
      <c r="M66" s="23"/>
      <c r="N66" s="30"/>
      <c r="O66" s="11">
        <v>792.0</v>
      </c>
      <c r="P66" s="11">
        <f t="shared" si="1"/>
        <v>4208.0</v>
      </c>
      <c r="Q66" s="15">
        <f t="shared" si="2"/>
        <v>0.1584</v>
      </c>
      <c r="R66" s="5">
        <v>2.0180629E7</v>
      </c>
      <c r="S66" s="5" t="s">
        <v>186</v>
      </c>
      <c r="T66" s="38">
        <v>500.0</v>
      </c>
      <c r="U66" s="5">
        <v>2.0180706E7</v>
      </c>
      <c r="V66" s="4" t="s">
        <v>179</v>
      </c>
      <c r="W66" s="38">
        <v>292.0</v>
      </c>
    </row>
    <row r="67" spans="8:8">
      <c r="A67" s="17">
        <v>64.0</v>
      </c>
      <c r="B67" s="18" t="s">
        <v>1</v>
      </c>
      <c r="C67" s="24" t="s">
        <v>7</v>
      </c>
      <c r="D67" s="25">
        <v>1.7377306E7</v>
      </c>
      <c r="E67" s="25" t="s">
        <v>110</v>
      </c>
      <c r="F67" s="25">
        <v>5000.0</v>
      </c>
      <c r="K67" s="21"/>
      <c r="L67" s="22"/>
      <c r="M67" s="23"/>
      <c r="N67" s="30"/>
      <c r="O67" s="11">
        <v>1600.0</v>
      </c>
      <c r="P67" s="11">
        <f t="shared" si="3" ref="P67:P75">F67-O67</f>
        <v>3400.0</v>
      </c>
      <c r="Q67" s="15">
        <f t="shared" si="4" ref="Q67:Q75">O67/F67</f>
        <v>0.32</v>
      </c>
      <c r="R67" s="5">
        <v>2.0180629E7</v>
      </c>
      <c r="S67" s="5" t="s">
        <v>186</v>
      </c>
      <c r="T67" s="38">
        <v>1600.0</v>
      </c>
    </row>
    <row r="68" spans="8:8">
      <c r="A68" s="17">
        <v>65.0</v>
      </c>
      <c r="B68" s="18" t="s">
        <v>1</v>
      </c>
      <c r="C68" s="19" t="s">
        <v>11</v>
      </c>
      <c r="D68" s="25">
        <v>1.7377276E7</v>
      </c>
      <c r="E68" s="25" t="s">
        <v>111</v>
      </c>
      <c r="F68" s="25">
        <v>3000.0</v>
      </c>
      <c r="K68" s="21"/>
      <c r="L68" s="22"/>
      <c r="M68" s="23"/>
      <c r="N68" s="30"/>
      <c r="O68" s="11">
        <v>1600.0</v>
      </c>
      <c r="P68" s="11">
        <f t="shared" si="3"/>
        <v>1400.0</v>
      </c>
      <c r="Q68" s="15">
        <f t="shared" si="4"/>
        <v>0.5333333333333333</v>
      </c>
      <c r="R68" s="5">
        <v>2.0180629E7</v>
      </c>
      <c r="S68" s="5" t="s">
        <v>186</v>
      </c>
      <c r="T68" s="38">
        <v>1600.0</v>
      </c>
    </row>
    <row r="69" spans="8:8" ht="24.0">
      <c r="A69" s="17">
        <v>66.0</v>
      </c>
      <c r="B69" s="18" t="s">
        <v>42</v>
      </c>
      <c r="C69" s="26" t="s">
        <v>157</v>
      </c>
      <c r="D69" s="25">
        <v>1.7379062E7</v>
      </c>
      <c r="E69" s="25" t="s">
        <v>112</v>
      </c>
      <c r="F69" s="25">
        <v>6000.0</v>
      </c>
      <c r="G69" s="48"/>
      <c r="H69" s="46"/>
      <c r="I69" s="46"/>
      <c r="J69" s="46"/>
      <c r="K69" s="49"/>
      <c r="L69" s="49"/>
      <c r="M69" s="49"/>
      <c r="N69" s="49"/>
      <c r="O69" s="11">
        <v>0.0</v>
      </c>
      <c r="P69" s="11">
        <f t="shared" si="3"/>
        <v>6000.0</v>
      </c>
      <c r="Q69" s="15">
        <f t="shared" si="4"/>
        <v>0.0</v>
      </c>
    </row>
    <row r="70" spans="8:8" ht="24.0">
      <c r="A70" s="17">
        <v>67.0</v>
      </c>
      <c r="B70" s="18" t="s">
        <v>4</v>
      </c>
      <c r="C70" s="26" t="s">
        <v>34</v>
      </c>
      <c r="D70" s="25">
        <v>1.7379193E7</v>
      </c>
      <c r="E70" s="25" t="s">
        <v>113</v>
      </c>
      <c r="F70" s="25">
        <v>3600.0</v>
      </c>
      <c r="G70" s="48"/>
      <c r="H70" s="46"/>
      <c r="I70" s="46"/>
      <c r="J70" s="46"/>
      <c r="K70" s="30"/>
      <c r="L70" s="30"/>
      <c r="M70" s="49"/>
      <c r="N70" s="49"/>
      <c r="O70" s="11">
        <v>537.8</v>
      </c>
      <c r="P70" s="11">
        <f t="shared" si="3"/>
        <v>3062.2</v>
      </c>
      <c r="Q70" s="15">
        <f t="shared" si="4"/>
        <v>0.14938888888888888</v>
      </c>
      <c r="R70" s="5">
        <v>2.0180703E7</v>
      </c>
      <c r="S70" s="5" t="s">
        <v>177</v>
      </c>
      <c r="T70" s="5">
        <v>432.8</v>
      </c>
      <c r="U70" s="5">
        <v>2.0180703E7</v>
      </c>
      <c r="V70" s="5" t="s">
        <v>187</v>
      </c>
      <c r="W70" s="5">
        <v>105.0</v>
      </c>
    </row>
    <row r="71" spans="8:8">
      <c r="A71" s="17">
        <v>68.0</v>
      </c>
      <c r="B71" s="18" t="s">
        <v>4</v>
      </c>
      <c r="C71" s="26" t="s">
        <v>158</v>
      </c>
      <c r="D71" s="25">
        <v>1.7379021E7</v>
      </c>
      <c r="E71" s="25" t="s">
        <v>114</v>
      </c>
      <c r="F71" s="25">
        <v>3100.0</v>
      </c>
      <c r="G71" s="48"/>
      <c r="H71" s="46"/>
      <c r="I71" s="46"/>
      <c r="J71" s="46"/>
      <c r="K71" s="49"/>
      <c r="L71" s="49"/>
      <c r="M71" s="49"/>
      <c r="N71" s="49"/>
      <c r="O71" s="11">
        <v>0.0</v>
      </c>
      <c r="P71" s="11">
        <f t="shared" si="3"/>
        <v>3100.0</v>
      </c>
      <c r="Q71" s="15">
        <f t="shared" si="4"/>
        <v>0.0</v>
      </c>
    </row>
    <row r="72" spans="8:8">
      <c r="A72" s="17">
        <v>69.0</v>
      </c>
      <c r="B72" s="18" t="s">
        <v>4</v>
      </c>
      <c r="C72" s="43" t="s">
        <v>159</v>
      </c>
      <c r="D72" s="25">
        <v>1.7379049E7</v>
      </c>
      <c r="E72" s="25" t="s">
        <v>115</v>
      </c>
      <c r="F72" s="25">
        <v>3400.0</v>
      </c>
      <c r="G72" s="48"/>
      <c r="H72" s="46"/>
      <c r="I72" s="46"/>
      <c r="J72" s="46"/>
      <c r="K72" s="49"/>
      <c r="L72" s="30"/>
      <c r="M72" s="49"/>
      <c r="N72" s="49"/>
      <c r="O72" s="11">
        <v>65.0</v>
      </c>
      <c r="P72" s="11">
        <f t="shared" si="3"/>
        <v>3335.0</v>
      </c>
      <c r="Q72" s="15">
        <f t="shared" si="4"/>
        <v>0.01911764705882353</v>
      </c>
      <c r="R72" s="5">
        <v>2.0180628E7</v>
      </c>
      <c r="S72" s="4" t="s">
        <v>181</v>
      </c>
      <c r="T72" s="5">
        <v>65.0</v>
      </c>
    </row>
    <row r="73" spans="8:8" ht="22.5">
      <c r="A73" s="17">
        <v>70.0</v>
      </c>
      <c r="B73" s="18" t="s">
        <v>4</v>
      </c>
      <c r="C73" s="43" t="s">
        <v>160</v>
      </c>
      <c r="D73" s="25">
        <v>1.7379075E7</v>
      </c>
      <c r="E73" s="25" t="s">
        <v>116</v>
      </c>
      <c r="F73" s="25">
        <v>2900.0</v>
      </c>
      <c r="G73" s="48"/>
      <c r="H73" s="46"/>
      <c r="I73" s="46"/>
      <c r="J73" s="46"/>
      <c r="K73" s="49"/>
      <c r="L73" s="30"/>
      <c r="M73" s="49"/>
      <c r="N73" s="49"/>
      <c r="O73" s="11">
        <v>0.0</v>
      </c>
      <c r="P73" s="11">
        <f t="shared" si="3"/>
        <v>2900.0</v>
      </c>
      <c r="Q73" s="15">
        <f t="shared" si="4"/>
        <v>0.0</v>
      </c>
    </row>
    <row r="74" spans="8:8" ht="22.5">
      <c r="A74" s="17">
        <v>71.0</v>
      </c>
      <c r="B74" s="18" t="s">
        <v>4</v>
      </c>
      <c r="C74" s="43" t="s">
        <v>35</v>
      </c>
      <c r="D74" s="25">
        <v>1.7379169E7</v>
      </c>
      <c r="E74" s="25" t="s">
        <v>117</v>
      </c>
      <c r="F74" s="25">
        <v>2900.0</v>
      </c>
      <c r="G74" s="48"/>
      <c r="H74" s="46"/>
      <c r="I74" s="46"/>
      <c r="J74" s="46"/>
      <c r="K74" s="49"/>
      <c r="L74" s="30"/>
      <c r="M74" s="49"/>
      <c r="N74" s="49"/>
      <c r="O74" s="11">
        <v>1500.0</v>
      </c>
      <c r="P74" s="11">
        <f t="shared" si="3"/>
        <v>1400.0</v>
      </c>
      <c r="Q74" s="15">
        <f t="shared" si="4"/>
        <v>0.5172413793103449</v>
      </c>
      <c r="R74" s="5">
        <v>2.0180628E7</v>
      </c>
      <c r="S74" s="4" t="s">
        <v>179</v>
      </c>
      <c r="T74" s="5">
        <v>1500.0</v>
      </c>
    </row>
    <row r="75" spans="8:8" ht="22.5" customFormat="1">
      <c r="A75" s="17">
        <v>72.0</v>
      </c>
      <c r="B75" s="18" t="s">
        <v>4</v>
      </c>
      <c r="C75" s="43" t="s">
        <v>36</v>
      </c>
      <c r="D75" s="25">
        <v>1.7379108E7</v>
      </c>
      <c r="E75" s="25" t="s">
        <v>118</v>
      </c>
      <c r="F75" s="25">
        <v>3700.0</v>
      </c>
      <c r="G75" s="48"/>
      <c r="H75" s="46"/>
      <c r="I75" s="46"/>
      <c r="J75" s="46"/>
      <c r="K75" s="49"/>
      <c r="L75" s="49"/>
      <c r="M75" s="49"/>
      <c r="N75" s="49"/>
      <c r="O75" s="11">
        <v>0.0</v>
      </c>
      <c r="P75" s="11">
        <f t="shared" si="3"/>
        <v>3700.0</v>
      </c>
      <c r="Q75" s="15">
        <f t="shared" si="4"/>
        <v>0.0</v>
      </c>
      <c r="R75" s="41"/>
      <c r="S75" s="41"/>
      <c r="T75" s="38"/>
      <c r="U75" s="41"/>
      <c r="V75" s="41"/>
      <c r="W75" s="38"/>
      <c r="X75" s="41"/>
      <c r="Y75" s="41"/>
      <c r="Z75" s="38"/>
    </row>
  </sheetData>
  <mergeCells count="5">
    <mergeCell ref="A2:A3"/>
    <mergeCell ref="B2:B3"/>
    <mergeCell ref="C2:C3"/>
    <mergeCell ref="D2:E2"/>
    <mergeCell ref="G1:N1"/>
  </mergeCells>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LinksUpToDate>0</LinksUpToDate>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VKY-AL00</dc:creator>
  <dcterms:created xsi:type="dcterms:W3CDTF">2015-06-05T10:19:34Z</dcterms:created>
  <dcterms:modified xsi:type="dcterms:W3CDTF">2018-07-12T00:42:04Z</dcterms:modified>
</cp:coreProperties>
</file>