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ugl\OneDrive\Área de Trabalho\Douglas\Portfolio - Excel\"/>
    </mc:Choice>
  </mc:AlternateContent>
  <xr:revisionPtr revIDLastSave="0" documentId="13_ncr:1_{72226097-02A2-4304-B8FB-0B331F15253E}" xr6:coauthVersionLast="47" xr6:coauthVersionMax="47" xr10:uidLastSave="{00000000-0000-0000-0000-000000000000}"/>
  <bookViews>
    <workbookView xWindow="-120" yWindow="-120" windowWidth="38640" windowHeight="21240" activeTab="2" xr2:uid="{ABE356B0-C8CA-3443-8C87-2278B64E2290}"/>
  </bookViews>
  <sheets>
    <sheet name="DATA" sheetId="1" r:id="rId1"/>
    <sheet name="Original Visual" sheetId="2" r:id="rId2"/>
    <sheet name="Improved Visualisatio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2" l="1"/>
  <c r="E7" i="2"/>
  <c r="E8" i="2"/>
  <c r="F8" i="2"/>
  <c r="E9" i="2"/>
  <c r="E10" i="2"/>
  <c r="E11" i="2"/>
  <c r="E12" i="2"/>
  <c r="E13" i="2"/>
  <c r="G13" i="2"/>
  <c r="E14" i="2"/>
  <c r="C15" i="2"/>
  <c r="F11" i="2" s="1"/>
  <c r="D15" i="2"/>
  <c r="G8" i="2" s="1"/>
  <c r="G15" i="2"/>
  <c r="F13" i="2" l="1"/>
  <c r="E15" i="2"/>
  <c r="F10" i="2"/>
  <c r="G7" i="2"/>
  <c r="F12" i="2"/>
  <c r="G9" i="2"/>
  <c r="G10" i="2"/>
  <c r="G12" i="2"/>
  <c r="G14" i="2"/>
  <c r="F9" i="2"/>
  <c r="G6" i="2"/>
  <c r="F15" i="2"/>
  <c r="F14" i="2"/>
  <c r="G11" i="2"/>
  <c r="F6" i="2"/>
  <c r="F7" i="2"/>
  <c r="C7" i="1"/>
  <c r="C8" i="1"/>
  <c r="C9" i="1"/>
  <c r="C10" i="1"/>
  <c r="C11" i="1"/>
  <c r="C12" i="1"/>
  <c r="C13" i="1"/>
  <c r="C14" i="1"/>
  <c r="C6" i="1"/>
  <c r="B7" i="1"/>
  <c r="B8" i="1"/>
  <c r="B9" i="1"/>
  <c r="D9" i="1" s="1"/>
  <c r="B10" i="1"/>
  <c r="B11" i="1"/>
  <c r="B12" i="1"/>
  <c r="B13" i="1"/>
  <c r="D13" i="1" s="1"/>
  <c r="B14" i="1"/>
  <c r="B6" i="1"/>
  <c r="E12" i="1" l="1"/>
  <c r="E8" i="1"/>
  <c r="E6" i="1"/>
  <c r="D6" i="1"/>
  <c r="E10" i="1"/>
  <c r="E11" i="1"/>
  <c r="D8" i="1"/>
  <c r="E14" i="1"/>
  <c r="D12" i="1"/>
  <c r="E13" i="1"/>
  <c r="E9" i="1"/>
  <c r="E7" i="1"/>
  <c r="D11" i="1"/>
  <c r="D14" i="1"/>
  <c r="D10" i="1"/>
  <c r="C15" i="1"/>
  <c r="E15" i="1" s="1"/>
  <c r="D7" i="1"/>
  <c r="B15" i="1"/>
  <c r="D15" i="1" l="1"/>
</calcChain>
</file>

<file path=xl/sharedStrings.xml><?xml version="1.0" encoding="utf-8"?>
<sst xmlns="http://schemas.openxmlformats.org/spreadsheetml/2006/main" count="38" uniqueCount="24">
  <si>
    <t>ORIGINAL VISUAL</t>
  </si>
  <si>
    <t>DATA TO GRAPH</t>
  </si>
  <si>
    <t>% change</t>
  </si>
  <si>
    <t>audit volume</t>
  </si>
  <si>
    <t>Metro</t>
  </si>
  <si>
    <t>Philadelphia</t>
  </si>
  <si>
    <t>Boston</t>
  </si>
  <si>
    <t>New York</t>
  </si>
  <si>
    <t>Chicago</t>
  </si>
  <si>
    <t>Dallas</t>
  </si>
  <si>
    <t>Los Angeles</t>
  </si>
  <si>
    <t>Atlanta</t>
  </si>
  <si>
    <t>San Francisco</t>
  </si>
  <si>
    <t>Baltimore</t>
  </si>
  <si>
    <t>Total audits</t>
  </si>
  <si>
    <t>Change (abs)</t>
  </si>
  <si>
    <t>Current year</t>
  </si>
  <si>
    <t>Prior year</t>
  </si>
  <si>
    <t>Current year (CY)</t>
  </si>
  <si>
    <t>Prior year (PY)</t>
  </si>
  <si>
    <t>CY              (% of total)</t>
  </si>
  <si>
    <t>PY                (% of total)</t>
  </si>
  <si>
    <t>High variation in regional audit numbers</t>
  </si>
  <si>
    <t>Improved Visualisations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</si>
</sst>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Arial"/>
      <family val="2"/>
    </font>
    <font>
      <sz val="11"/>
      <color theme="0"/>
      <name val="Arial"/>
      <family val="2"/>
    </font>
    <font>
      <sz val="11"/>
      <color theme="1"/>
      <name val="Arial"/>
      <family val="2"/>
    </font>
    <font>
      <sz val="11"/>
      <color rgb="FF000000"/>
      <name val="Arial"/>
      <family val="2"/>
    </font>
    <font>
      <sz val="12"/>
      <color theme="1"/>
      <name val="Arial"/>
      <family val="2"/>
    </font>
    <font>
      <b/>
      <sz val="20"/>
      <color theme="0"/>
      <name val="Arial"/>
      <family val="2"/>
    </font>
    <font>
      <sz val="2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double">
        <color auto="1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8">
    <xf numFmtId="0" fontId="0" fillId="0" borderId="0" xfId="0"/>
    <xf numFmtId="0" fontId="0" fillId="2" borderId="1" xfId="0" applyFill="1" applyBorder="1"/>
    <xf numFmtId="0" fontId="0" fillId="2" borderId="0" xfId="0" applyFill="1"/>
    <xf numFmtId="49" fontId="2" fillId="0" borderId="0" xfId="0" applyNumberFormat="1" applyFont="1" applyAlignment="1">
      <alignment wrapText="1"/>
    </xf>
    <xf numFmtId="0" fontId="3" fillId="0" borderId="0" xfId="0" applyFont="1" applyAlignment="1">
      <alignment horizontal="center" wrapText="1"/>
    </xf>
    <xf numFmtId="9" fontId="2" fillId="0" borderId="0" xfId="0" applyNumberFormat="1" applyFont="1" applyAlignment="1">
      <alignment horizontal="center" wrapText="1"/>
    </xf>
    <xf numFmtId="9" fontId="2" fillId="0" borderId="1" xfId="0" applyNumberFormat="1" applyFont="1" applyBorder="1" applyAlignment="1">
      <alignment horizontal="center" wrapText="1"/>
    </xf>
    <xf numFmtId="0" fontId="0" fillId="0" borderId="2" xfId="0" applyBorder="1"/>
    <xf numFmtId="49" fontId="2" fillId="0" borderId="0" xfId="0" applyNumberFormat="1" applyFont="1" applyAlignment="1">
      <alignment horizontal="center" wrapText="1"/>
    </xf>
    <xf numFmtId="49" fontId="2" fillId="0" borderId="1" xfId="0" applyNumberFormat="1" applyFont="1" applyBorder="1" applyAlignment="1">
      <alignment horizontal="center" wrapText="1"/>
    </xf>
    <xf numFmtId="1" fontId="0" fillId="0" borderId="0" xfId="0" applyNumberFormat="1" applyAlignment="1">
      <alignment horizontal="right"/>
    </xf>
    <xf numFmtId="1" fontId="2" fillId="0" borderId="0" xfId="0" applyNumberFormat="1" applyFont="1" applyAlignment="1">
      <alignment horizontal="right" wrapText="1"/>
    </xf>
    <xf numFmtId="49" fontId="1" fillId="3" borderId="0" xfId="0" applyNumberFormat="1" applyFont="1" applyFill="1" applyAlignment="1">
      <alignment horizontal="center" vertical="center" wrapText="1"/>
    </xf>
    <xf numFmtId="9" fontId="0" fillId="0" borderId="0" xfId="1" applyFont="1"/>
    <xf numFmtId="1" fontId="3" fillId="0" borderId="0" xfId="0" applyNumberFormat="1" applyFont="1" applyAlignment="1">
      <alignment horizontal="center" wrapText="1"/>
    </xf>
    <xf numFmtId="1" fontId="3" fillId="0" borderId="1" xfId="0" applyNumberFormat="1" applyFont="1" applyBorder="1" applyAlignment="1">
      <alignment horizontal="center" wrapText="1"/>
    </xf>
    <xf numFmtId="0" fontId="5" fillId="4" borderId="0" xfId="0" applyFont="1" applyFill="1" applyAlignment="1">
      <alignment horizontal="left" vertical="center"/>
    </xf>
    <xf numFmtId="0" fontId="6" fillId="4" borderId="0" xfId="0" applyFont="1" applyFill="1" applyAlignment="1">
      <alignment horizontal="left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B1580F"/>
      <color rgb="FFC85C12"/>
      <color rgb="FFF2A67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'Original Visual'!$C$5</c:f>
              <c:strCache>
                <c:ptCount val="1"/>
                <c:pt idx="0">
                  <c:v>Current year (CY)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'Original Visual'!$B$6:$B$14</c:f>
              <c:strCache>
                <c:ptCount val="9"/>
                <c:pt idx="0">
                  <c:v>Philadelphia</c:v>
                </c:pt>
                <c:pt idx="1">
                  <c:v>Boston</c:v>
                </c:pt>
                <c:pt idx="2">
                  <c:v>New York</c:v>
                </c:pt>
                <c:pt idx="3">
                  <c:v>Chicago</c:v>
                </c:pt>
                <c:pt idx="4">
                  <c:v>Dallas</c:v>
                </c:pt>
                <c:pt idx="5">
                  <c:v>Los Angeles</c:v>
                </c:pt>
                <c:pt idx="6">
                  <c:v>Atlanta</c:v>
                </c:pt>
                <c:pt idx="7">
                  <c:v>San Francisco</c:v>
                </c:pt>
                <c:pt idx="8">
                  <c:v>Baltimore</c:v>
                </c:pt>
              </c:strCache>
            </c:strRef>
          </c:cat>
          <c:val>
            <c:numRef>
              <c:f>'Original Visual'!$C$6:$C$14</c:f>
              <c:numCache>
                <c:formatCode>0</c:formatCode>
                <c:ptCount val="9"/>
                <c:pt idx="0">
                  <c:v>747.40000000000009</c:v>
                </c:pt>
                <c:pt idx="1">
                  <c:v>536.5</c:v>
                </c:pt>
                <c:pt idx="2">
                  <c:v>370</c:v>
                </c:pt>
                <c:pt idx="3">
                  <c:v>321.90000000000003</c:v>
                </c:pt>
                <c:pt idx="4">
                  <c:v>292.3</c:v>
                </c:pt>
                <c:pt idx="5">
                  <c:v>240.5</c:v>
                </c:pt>
                <c:pt idx="6">
                  <c:v>144.30000000000001</c:v>
                </c:pt>
                <c:pt idx="7">
                  <c:v>114.7</c:v>
                </c:pt>
                <c:pt idx="8">
                  <c:v>40.700000000000003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F7-495A-8351-0ABA52B151AE}"/>
            </c:ext>
          </c:extLst>
        </c:ser>
        <c:ser>
          <c:idx val="1"/>
          <c:order val="1"/>
          <c:tx>
            <c:strRef>
              <c:f>'Original Visual'!$D$5</c:f>
              <c:strCache>
                <c:ptCount val="1"/>
                <c:pt idx="0">
                  <c:v>Prior year (PY)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'Original Visual'!$B$6:$B$14</c:f>
              <c:strCache>
                <c:ptCount val="9"/>
                <c:pt idx="0">
                  <c:v>Philadelphia</c:v>
                </c:pt>
                <c:pt idx="1">
                  <c:v>Boston</c:v>
                </c:pt>
                <c:pt idx="2">
                  <c:v>New York</c:v>
                </c:pt>
                <c:pt idx="3">
                  <c:v>Chicago</c:v>
                </c:pt>
                <c:pt idx="4">
                  <c:v>Dallas</c:v>
                </c:pt>
                <c:pt idx="5">
                  <c:v>Los Angeles</c:v>
                </c:pt>
                <c:pt idx="6">
                  <c:v>Atlanta</c:v>
                </c:pt>
                <c:pt idx="7">
                  <c:v>San Francisco</c:v>
                </c:pt>
                <c:pt idx="8">
                  <c:v>Baltimore</c:v>
                </c:pt>
              </c:strCache>
            </c:strRef>
          </c:cat>
          <c:val>
            <c:numRef>
              <c:f>'Original Visual'!$D$6:$D$14</c:f>
              <c:numCache>
                <c:formatCode>0</c:formatCode>
                <c:ptCount val="9"/>
                <c:pt idx="0">
                  <c:v>706.7</c:v>
                </c:pt>
                <c:pt idx="1">
                  <c:v>529.1</c:v>
                </c:pt>
                <c:pt idx="2">
                  <c:v>451.40000000000003</c:v>
                </c:pt>
                <c:pt idx="3">
                  <c:v>392.20000000000005</c:v>
                </c:pt>
                <c:pt idx="4">
                  <c:v>588.30000000000007</c:v>
                </c:pt>
                <c:pt idx="5">
                  <c:v>244.20000000000002</c:v>
                </c:pt>
                <c:pt idx="6">
                  <c:v>170.20000000000002</c:v>
                </c:pt>
                <c:pt idx="7">
                  <c:v>62.900000000000006</c:v>
                </c:pt>
                <c:pt idx="8">
                  <c:v>55.5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F7-495A-8351-0ABA52B151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2567088"/>
        <c:axId val="315014304"/>
      </c:barChart>
      <c:catAx>
        <c:axId val="312567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014304"/>
        <c:crosses val="autoZero"/>
        <c:auto val="1"/>
        <c:lblAlgn val="ctr"/>
        <c:lblOffset val="100"/>
        <c:noMultiLvlLbl val="0"/>
      </c:catAx>
      <c:valAx>
        <c:axId val="31501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567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Audits</a:t>
            </a:r>
            <a:r>
              <a:rPr lang="en-US" sz="1600" baseline="0"/>
              <a:t> Volume</a:t>
            </a:r>
            <a:endParaRPr lang="en-US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DATA!$C$5</c:f>
              <c:strCache>
                <c:ptCount val="1"/>
                <c:pt idx="0">
                  <c:v>Current year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DATA!$A$6:$A$14</c:f>
              <c:strCache>
                <c:ptCount val="9"/>
                <c:pt idx="0">
                  <c:v>Philadelphia</c:v>
                </c:pt>
                <c:pt idx="1">
                  <c:v>Boston</c:v>
                </c:pt>
                <c:pt idx="2">
                  <c:v>New York</c:v>
                </c:pt>
                <c:pt idx="3">
                  <c:v>Chicago</c:v>
                </c:pt>
                <c:pt idx="4">
                  <c:v>Dallas</c:v>
                </c:pt>
                <c:pt idx="5">
                  <c:v>Los Angeles</c:v>
                </c:pt>
                <c:pt idx="6">
                  <c:v>Atlanta</c:v>
                </c:pt>
                <c:pt idx="7">
                  <c:v>San Francisco</c:v>
                </c:pt>
                <c:pt idx="8">
                  <c:v>Baltimore</c:v>
                </c:pt>
              </c:strCache>
            </c:strRef>
          </c:cat>
          <c:val>
            <c:numRef>
              <c:f>DATA!$C$6:$C$14</c:f>
              <c:numCache>
                <c:formatCode>0</c:formatCode>
                <c:ptCount val="9"/>
                <c:pt idx="0">
                  <c:v>747.40000000000009</c:v>
                </c:pt>
                <c:pt idx="1">
                  <c:v>536.5</c:v>
                </c:pt>
                <c:pt idx="2">
                  <c:v>370</c:v>
                </c:pt>
                <c:pt idx="3">
                  <c:v>321.90000000000003</c:v>
                </c:pt>
                <c:pt idx="4">
                  <c:v>292.3</c:v>
                </c:pt>
                <c:pt idx="5">
                  <c:v>240.5</c:v>
                </c:pt>
                <c:pt idx="6">
                  <c:v>144.30000000000001</c:v>
                </c:pt>
                <c:pt idx="7">
                  <c:v>114.7</c:v>
                </c:pt>
                <c:pt idx="8">
                  <c:v>40.700000000000003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6E-4F56-844C-DF32574ECABE}"/>
            </c:ext>
          </c:extLst>
        </c:ser>
        <c:ser>
          <c:idx val="0"/>
          <c:order val="1"/>
          <c:tx>
            <c:strRef>
              <c:f>DATA!$B$5</c:f>
              <c:strCache>
                <c:ptCount val="1"/>
                <c:pt idx="0">
                  <c:v>Prior year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0DC1152B-0FDE-4C62-96F6-F0A50AC223E4}" type="CELLREF">
                      <a:rPr lang="en-US"/>
                      <a:pPr/>
                      <a:t>[CELLREF]</a:t>
                    </a:fld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{0DC1152B-0FDE-4C62-96F6-F0A50AC223E4}</c15:txfldGUID>
                      <c15:f>DATA!$E$6</c15:f>
                      <c15:dlblFieldTableCache>
                        <c:ptCount val="1"/>
                        <c:pt idx="0">
                          <c:v>6%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1-416E-4F56-844C-DF32574ECAB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3B79B572-3B56-4B6E-91E5-C7A137BE5292}" type="CELLREF">
                      <a:rPr lang="en-US"/>
                      <a:pPr/>
                      <a:t>[CELLREF]</a:t>
                    </a:fld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{3B79B572-3B56-4B6E-91E5-C7A137BE5292}</c15:txfldGUID>
                      <c15:f>DATA!$E$7</c15:f>
                      <c15:dlblFieldTableCache>
                        <c:ptCount val="1"/>
                        <c:pt idx="0">
                          <c:v>1%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2-416E-4F56-844C-DF32574ECABE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317BBFBB-692C-4648-A2E8-3EEFF38C53F9}" type="CELLREF">
                      <a:rPr lang="en-US"/>
                      <a:pPr/>
                      <a:t>[CELLREF]</a:t>
                    </a:fld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{317BBFBB-692C-4648-A2E8-3EEFF38C53F9}</c15:txfldGUID>
                      <c15:f>DATA!$E$8</c15:f>
                      <c15:dlblFieldTableCache>
                        <c:ptCount val="1"/>
                        <c:pt idx="0">
                          <c:v>-18%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3-416E-4F56-844C-DF32574ECABE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1B31CC9B-211A-42E5-B27D-56450E62D57F}" type="CELLREF">
                      <a:rPr lang="en-US"/>
                      <a:pPr/>
                      <a:t>[CELLREF]</a:t>
                    </a:fld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{1B31CC9B-211A-42E5-B27D-56450E62D57F}</c15:txfldGUID>
                      <c15:f>DATA!$E$9</c15:f>
                      <c15:dlblFieldTableCache>
                        <c:ptCount val="1"/>
                        <c:pt idx="0">
                          <c:v>-18%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4-416E-4F56-844C-DF32574ECABE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A99B3822-AE09-4469-9983-2554C058A81D}" type="CELLREF">
                      <a:rPr lang="en-US" sz="1400" b="1">
                        <a:solidFill>
                          <a:srgbClr val="FF0000"/>
                        </a:solidFill>
                      </a:rPr>
                      <a:pPr/>
                      <a:t>[CELLREF]</a:t>
                    </a:fld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{A99B3822-AE09-4469-9983-2554C058A81D}</c15:txfldGUID>
                      <c15:f>DATA!$E$10</c15:f>
                      <c15:dlblFieldTableCache>
                        <c:ptCount val="1"/>
                        <c:pt idx="0">
                          <c:v>-50%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5-416E-4F56-844C-DF32574ECABE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908EB880-5106-4363-B004-6108DC454686}" type="CELLREF">
                      <a:rPr lang="en-US"/>
                      <a:pPr/>
                      <a:t>[CELLREF]</a:t>
                    </a:fld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{908EB880-5106-4363-B004-6108DC454686}</c15:txfldGUID>
                      <c15:f>DATA!$E$11</c15:f>
                      <c15:dlblFieldTableCache>
                        <c:ptCount val="1"/>
                        <c:pt idx="0">
                          <c:v>-2%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6-416E-4F56-844C-DF32574ECABE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8306CD51-7549-48AE-9B6A-26E2BF89ACD9}" type="CELLREF">
                      <a:rPr lang="en-US"/>
                      <a:pPr/>
                      <a:t>[CELLREF]</a:t>
                    </a:fld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{8306CD51-7549-48AE-9B6A-26E2BF89ACD9}</c15:txfldGUID>
                      <c15:f>DATA!$E$12</c15:f>
                      <c15:dlblFieldTableCache>
                        <c:ptCount val="1"/>
                        <c:pt idx="0">
                          <c:v>-15%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7-416E-4F56-844C-DF32574ECABE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4F0752EA-B579-4CC5-B4FB-A18F3A7B6123}" type="CELLREF">
                      <a:rPr lang="en-US"/>
                      <a:pPr/>
                      <a:t>[CELLREF]</a:t>
                    </a:fld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{4F0752EA-B579-4CC5-B4FB-A18F3A7B6123}</c15:txfldGUID>
                      <c15:f>DATA!$E$13</c15:f>
                      <c15:dlblFieldTableCache>
                        <c:ptCount val="1"/>
                        <c:pt idx="0">
                          <c:v>82%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8-416E-4F56-844C-DF32574ECABE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67019A29-F6B2-4F90-BCD7-1C2F10EF5315}" type="CELLREF">
                      <a:rPr lang="en-US"/>
                      <a:pPr/>
                      <a:t>[CELLREF]</a:t>
                    </a:fld>
                    <a:endParaRPr lang="en-US"/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{67019A29-F6B2-4F90-BCD7-1C2F10EF5315}</c15:txfldGUID>
                      <c15:f>DATA!$E$14</c15:f>
                      <c15:dlblFieldTableCache>
                        <c:ptCount val="1"/>
                        <c:pt idx="0">
                          <c:v>-27%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9-416E-4F56-844C-DF32574ECAB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accent3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DATA!$A$6:$A$14</c:f>
              <c:strCache>
                <c:ptCount val="9"/>
                <c:pt idx="0">
                  <c:v>Philadelphia</c:v>
                </c:pt>
                <c:pt idx="1">
                  <c:v>Boston</c:v>
                </c:pt>
                <c:pt idx="2">
                  <c:v>New York</c:v>
                </c:pt>
                <c:pt idx="3">
                  <c:v>Chicago</c:v>
                </c:pt>
                <c:pt idx="4">
                  <c:v>Dallas</c:v>
                </c:pt>
                <c:pt idx="5">
                  <c:v>Los Angeles</c:v>
                </c:pt>
                <c:pt idx="6">
                  <c:v>Atlanta</c:v>
                </c:pt>
                <c:pt idx="7">
                  <c:v>San Francisco</c:v>
                </c:pt>
                <c:pt idx="8">
                  <c:v>Baltimore</c:v>
                </c:pt>
              </c:strCache>
            </c:strRef>
          </c:cat>
          <c:val>
            <c:numRef>
              <c:f>DATA!$B$6:$B$14</c:f>
              <c:numCache>
                <c:formatCode>0</c:formatCode>
                <c:ptCount val="9"/>
                <c:pt idx="0">
                  <c:v>706.7</c:v>
                </c:pt>
                <c:pt idx="1">
                  <c:v>529.1</c:v>
                </c:pt>
                <c:pt idx="2">
                  <c:v>451.40000000000003</c:v>
                </c:pt>
                <c:pt idx="3">
                  <c:v>392.20000000000005</c:v>
                </c:pt>
                <c:pt idx="4">
                  <c:v>588.30000000000007</c:v>
                </c:pt>
                <c:pt idx="5">
                  <c:v>244.20000000000002</c:v>
                </c:pt>
                <c:pt idx="6">
                  <c:v>170.20000000000002</c:v>
                </c:pt>
                <c:pt idx="7">
                  <c:v>62.900000000000006</c:v>
                </c:pt>
                <c:pt idx="8">
                  <c:v>55.5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16E-4F56-844C-DF32574EC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946409312"/>
        <c:axId val="946406912"/>
      </c:barChart>
      <c:catAx>
        <c:axId val="9464093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406912"/>
        <c:crosses val="autoZero"/>
        <c:auto val="1"/>
        <c:lblAlgn val="ctr"/>
        <c:lblOffset val="100"/>
        <c:noMultiLvlLbl val="0"/>
      </c:catAx>
      <c:valAx>
        <c:axId val="946406912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409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t" anchorCtr="0"/>
          <a:lstStyle/>
          <a:p>
            <a:pPr algn="l">
              <a:defRPr sz="1400" b="0" i="0" u="none" strike="noStrike" kern="1200" spc="0" baseline="0">
                <a:solidFill>
                  <a:schemeClr val="accent3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>
                <a:solidFill>
                  <a:schemeClr val="accent3">
                    <a:lumMod val="75000"/>
                  </a:schemeClr>
                </a:solidFill>
              </a:rPr>
              <a:t>Audits</a:t>
            </a:r>
            <a:r>
              <a:rPr lang="en-US" sz="1600" b="0" baseline="0">
                <a:solidFill>
                  <a:schemeClr val="accent3">
                    <a:lumMod val="75000"/>
                  </a:schemeClr>
                </a:solidFill>
              </a:rPr>
              <a:t> by region</a:t>
            </a:r>
            <a:endParaRPr lang="en-US" sz="1600" b="0">
              <a:solidFill>
                <a:schemeClr val="accent3">
                  <a:lumMod val="75000"/>
                </a:schemeClr>
              </a:solidFill>
            </a:endParaRPr>
          </a:p>
        </c:rich>
      </c:tx>
      <c:layout>
        <c:manualLayout>
          <c:xMode val="edge"/>
          <c:yMode val="edge"/>
          <c:x val="3.1826838952823205E-2"/>
          <c:y val="0.12121212121212122"/>
        </c:manualLayout>
      </c:layout>
      <c:overlay val="0"/>
      <c:spPr>
        <a:solidFill>
          <a:sysClr val="window" lastClr="FFFFFF"/>
        </a:solidFill>
        <a:ln>
          <a:noFill/>
        </a:ln>
        <a:effectLst/>
      </c:spPr>
      <c:txPr>
        <a:bodyPr rot="0" spcFirstLastPara="1" vertOverflow="ellipsis" vert="horz" wrap="square" anchor="t" anchorCtr="0"/>
        <a:lstStyle/>
        <a:p>
          <a:pPr algn="l">
            <a:defRPr sz="1400" b="0" i="0" u="none" strike="noStrike" kern="1200" spc="0" baseline="0">
              <a:solidFill>
                <a:schemeClr val="accent3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1239316239316239E-2"/>
          <c:y val="0.17777356239560965"/>
          <c:w val="0.31944444444444442"/>
          <c:h val="0.74209973753280845"/>
        </c:manualLayout>
      </c:layout>
      <c:lineChart>
        <c:grouping val="standard"/>
        <c:varyColors val="0"/>
        <c:ser>
          <c:idx val="0"/>
          <c:order val="0"/>
          <c:tx>
            <c:strRef>
              <c:f>DATA!$A$6</c:f>
              <c:strCache>
                <c:ptCount val="1"/>
                <c:pt idx="0">
                  <c:v>Philadelphia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dLbls>
            <c:dLbl>
              <c:idx val="0"/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976-476A-91DF-F2AF16C780C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E4186B3E-A0E4-4BA1-8C02-543D1AEEFE8E}" type="VALUE">
                      <a:rPr lang="en-US"/>
                      <a:pPr/>
                      <a:t>[VALUE]</a:t>
                    </a:fld>
                    <a:r>
                      <a:rPr lang="en-US"/>
                      <a:t> </a:t>
                    </a:r>
                    <a:fld id="{6F1CBC4C-CB41-43BA-B0BF-7894828EEB74}" type="SERIESNAME">
                      <a:rPr lang="en-US"/>
                      <a:pPr/>
                      <a:t>[SERIES NAME]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0976-476A-91DF-F2AF16C780C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1">
                        <a:lumMod val="60000"/>
                        <a:lumOff val="4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DATA!$B$5:$C$5</c:f>
              <c:strCache>
                <c:ptCount val="2"/>
                <c:pt idx="0">
                  <c:v>Prior year</c:v>
                </c:pt>
                <c:pt idx="1">
                  <c:v>Current year</c:v>
                </c:pt>
              </c:strCache>
            </c:strRef>
          </c:cat>
          <c:val>
            <c:numRef>
              <c:f>DATA!$B$6:$C$6</c:f>
              <c:numCache>
                <c:formatCode>0</c:formatCode>
                <c:ptCount val="2"/>
                <c:pt idx="0">
                  <c:v>706.7</c:v>
                </c:pt>
                <c:pt idx="1">
                  <c:v>747.40000000000009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76-476A-91DF-F2AF16C780CE}"/>
            </c:ext>
          </c:extLst>
        </c:ser>
        <c:ser>
          <c:idx val="1"/>
          <c:order val="1"/>
          <c:tx>
            <c:strRef>
              <c:f>DATA!$A$7</c:f>
              <c:strCache>
                <c:ptCount val="1"/>
                <c:pt idx="0">
                  <c:v>Boston</c:v>
                </c:pt>
              </c:strCache>
            </c:strRef>
          </c:tx>
          <c:spPr>
            <a:ln w="28575" cap="rnd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3">
                    <a:lumMod val="75000"/>
                  </a:schemeClr>
                </a:solidFill>
                <a:ln w="9525">
                  <a:solidFill>
                    <a:schemeClr val="accent3">
                      <a:lumMod val="75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0976-476A-91DF-F2AF16C780CE}"/>
              </c:ext>
            </c:extLst>
          </c:dPt>
          <c:dPt>
            <c:idx val="1"/>
            <c:marker>
              <c:symbol val="circle"/>
              <c:size val="5"/>
              <c:spPr>
                <a:solidFill>
                  <a:schemeClr val="accent3">
                    <a:lumMod val="75000"/>
                  </a:schemeClr>
                </a:solidFill>
                <a:ln w="9525">
                  <a:solidFill>
                    <a:schemeClr val="accent3">
                      <a:lumMod val="75000"/>
                    </a:schemeClr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0976-476A-91DF-F2AF16C780CE}"/>
              </c:ext>
            </c:extLst>
          </c:dPt>
          <c:dLbls>
            <c:dLbl>
              <c:idx val="0"/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976-476A-91DF-F2AF16C780C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C2F70A56-4286-4DE9-804A-41E797CD8A1D}" type="VALUE">
                      <a:rPr lang="en-US"/>
                      <a:pPr/>
                      <a:t>[VALUE]</a:t>
                    </a:fld>
                    <a:r>
                      <a:rPr lang="en-US"/>
                      <a:t> </a:t>
                    </a:r>
                    <a:fld id="{B3BAC8AD-6DC5-44A4-BEE2-96CEAB25A4AA}" type="SERIESNAME">
                      <a:rPr lang="en-US"/>
                      <a:pPr/>
                      <a:t>[SERIES NAME]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0976-476A-91DF-F2AF16C780C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3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DATA!$B$5:$C$5</c:f>
              <c:strCache>
                <c:ptCount val="2"/>
                <c:pt idx="0">
                  <c:v>Prior year</c:v>
                </c:pt>
                <c:pt idx="1">
                  <c:v>Current year</c:v>
                </c:pt>
              </c:strCache>
            </c:strRef>
          </c:cat>
          <c:val>
            <c:numRef>
              <c:f>DATA!$B$7:$C$7</c:f>
              <c:numCache>
                <c:formatCode>0</c:formatCode>
                <c:ptCount val="2"/>
                <c:pt idx="0">
                  <c:v>529.1</c:v>
                </c:pt>
                <c:pt idx="1">
                  <c:v>536.5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976-476A-91DF-F2AF16C780CE}"/>
            </c:ext>
          </c:extLst>
        </c:ser>
        <c:ser>
          <c:idx val="2"/>
          <c:order val="2"/>
          <c:tx>
            <c:strRef>
              <c:f>DATA!$A$8</c:f>
              <c:strCache>
                <c:ptCount val="1"/>
                <c:pt idx="0">
                  <c:v>New York</c:v>
                </c:pt>
              </c:strCache>
            </c:strRef>
          </c:tx>
          <c:spPr>
            <a:ln w="28575" cap="rnd">
              <a:solidFill>
                <a:srgbClr val="F2A67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2A672"/>
              </a:solidFill>
              <a:ln w="9525">
                <a:solidFill>
                  <a:srgbClr val="F2A672"/>
                </a:solidFill>
              </a:ln>
              <a:effectLst/>
            </c:spPr>
          </c:marker>
          <c:dLbls>
            <c:dLbl>
              <c:idx val="0"/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976-476A-91DF-F2AF16C780C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A239AD30-F556-4260-B771-379E5212D10E}" type="VALUE">
                      <a:rPr lang="en-US"/>
                      <a:pPr/>
                      <a:t>[VALUE]</a:t>
                    </a:fld>
                    <a:r>
                      <a:rPr lang="en-US"/>
                      <a:t> </a:t>
                    </a:r>
                    <a:fld id="{EEB3ABEB-A851-48D4-862B-4EE4D2FF4551}" type="SERIESNAME">
                      <a:rPr lang="en-US"/>
                      <a:pPr/>
                      <a:t>[SERIES NAME]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0976-476A-91DF-F2AF16C780C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F2A67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DATA!$B$5:$C$5</c:f>
              <c:strCache>
                <c:ptCount val="2"/>
                <c:pt idx="0">
                  <c:v>Prior year</c:v>
                </c:pt>
                <c:pt idx="1">
                  <c:v>Current year</c:v>
                </c:pt>
              </c:strCache>
            </c:strRef>
          </c:cat>
          <c:val>
            <c:numRef>
              <c:f>DATA!$B$8:$C$8</c:f>
              <c:numCache>
                <c:formatCode>0</c:formatCode>
                <c:ptCount val="2"/>
                <c:pt idx="0">
                  <c:v>451.40000000000003</c:v>
                </c:pt>
                <c:pt idx="1">
                  <c:v>370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976-476A-91DF-F2AF16C780CE}"/>
            </c:ext>
          </c:extLst>
        </c:ser>
        <c:ser>
          <c:idx val="3"/>
          <c:order val="3"/>
          <c:tx>
            <c:strRef>
              <c:f>DATA!$A$9</c:f>
              <c:strCache>
                <c:ptCount val="1"/>
                <c:pt idx="0">
                  <c:v>Chicago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0976-476A-91DF-F2AF16C780C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3F22315D-246A-4482-A813-C51AD20047EA}" type="VALUE">
                      <a:rPr lang="en-US"/>
                      <a:pPr/>
                      <a:t>[VALUE]</a:t>
                    </a:fld>
                    <a:r>
                      <a:rPr lang="en-US"/>
                      <a:t> </a:t>
                    </a:r>
                    <a:fld id="{FA6718AC-D241-461C-B7E8-F64E00A512EF}" type="SERIESNAME">
                      <a:rPr lang="en-US"/>
                      <a:pPr/>
                      <a:t>[SERIES NAME]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A-0976-476A-91DF-F2AF16C780C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DATA!$B$5:$C$5</c:f>
              <c:strCache>
                <c:ptCount val="2"/>
                <c:pt idx="0">
                  <c:v>Prior year</c:v>
                </c:pt>
                <c:pt idx="1">
                  <c:v>Current year</c:v>
                </c:pt>
              </c:strCache>
            </c:strRef>
          </c:cat>
          <c:val>
            <c:numRef>
              <c:f>DATA!$B$9:$C$9</c:f>
              <c:numCache>
                <c:formatCode>0</c:formatCode>
                <c:ptCount val="2"/>
                <c:pt idx="0">
                  <c:v>392.20000000000005</c:v>
                </c:pt>
                <c:pt idx="1">
                  <c:v>321.90000000000003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976-476A-91DF-F2AF16C780CE}"/>
            </c:ext>
          </c:extLst>
        </c:ser>
        <c:ser>
          <c:idx val="4"/>
          <c:order val="4"/>
          <c:tx>
            <c:strRef>
              <c:f>DATA!$A$10</c:f>
              <c:strCache>
                <c:ptCount val="1"/>
                <c:pt idx="0">
                  <c:v>Dallas</c:v>
                </c:pt>
              </c:strCache>
            </c:strRef>
          </c:tx>
          <c:spPr>
            <a:ln w="28575" cap="rnd">
              <a:solidFill>
                <a:srgbClr val="B1580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B1580F"/>
              </a:solidFill>
              <a:ln w="9525">
                <a:solidFill>
                  <a:srgbClr val="B1580F"/>
                </a:solidFill>
              </a:ln>
              <a:effectLst/>
            </c:spPr>
          </c:marker>
          <c:dLbls>
            <c:dLbl>
              <c:idx val="1"/>
              <c:tx>
                <c:rich>
                  <a:bodyPr/>
                  <a:lstStyle/>
                  <a:p>
                    <a:fld id="{9D8751A8-3794-4350-BD00-13D412F29821}" type="VALUE">
                      <a:rPr lang="en-US"/>
                      <a:pPr/>
                      <a:t>[VALUE]</a:t>
                    </a:fld>
                    <a:r>
                      <a:rPr lang="en-US"/>
                      <a:t> </a:t>
                    </a:r>
                    <a:fld id="{EF3EDA3C-EDED-42D1-815A-8AF146E2494E}" type="SERIESNAME">
                      <a:rPr lang="en-US"/>
                      <a:pPr/>
                      <a:t>[SERIES NAME]</a:t>
                    </a:fld>
                    <a:endParaRPr lang="en-US"/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C-0976-476A-91DF-F2AF16C780C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B1580F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DATA!$B$5:$C$5</c:f>
              <c:strCache>
                <c:ptCount val="2"/>
                <c:pt idx="0">
                  <c:v>Prior year</c:v>
                </c:pt>
                <c:pt idx="1">
                  <c:v>Current year</c:v>
                </c:pt>
              </c:strCache>
            </c:strRef>
          </c:cat>
          <c:val>
            <c:numRef>
              <c:f>DATA!$B$10:$C$10</c:f>
              <c:numCache>
                <c:formatCode>0</c:formatCode>
                <c:ptCount val="2"/>
                <c:pt idx="0">
                  <c:v>588.30000000000007</c:v>
                </c:pt>
                <c:pt idx="1">
                  <c:v>292.3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976-476A-91DF-F2AF16C780CE}"/>
            </c:ext>
          </c:extLst>
        </c:ser>
        <c:ser>
          <c:idx val="5"/>
          <c:order val="5"/>
          <c:tx>
            <c:strRef>
              <c:f>DATA!$A$11</c:f>
              <c:strCache>
                <c:ptCount val="1"/>
                <c:pt idx="0">
                  <c:v>Los Angeles</c:v>
                </c:pt>
              </c:strCache>
            </c:strRef>
          </c:tx>
          <c:spPr>
            <a:ln w="28575" cap="rnd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5000"/>
                </a:schemeClr>
              </a:solidFill>
              <a:ln w="9525">
                <a:solidFill>
                  <a:schemeClr val="accent3">
                    <a:lumMod val="75000"/>
                  </a:schemeClr>
                </a:solidFill>
              </a:ln>
              <a:effectLst/>
            </c:spPr>
          </c:marker>
          <c:dLbls>
            <c:dLbl>
              <c:idx val="0"/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0976-476A-91DF-F2AF16C780C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356A305E-2429-404F-9C8C-9984BCB612F9}" type="VALUE">
                      <a:rPr lang="en-US"/>
                      <a:pPr/>
                      <a:t>[VALUE]</a:t>
                    </a:fld>
                    <a:r>
                      <a:rPr lang="en-US"/>
                      <a:t> </a:t>
                    </a:r>
                    <a:fld id="{36E83006-251C-4833-A4E5-14C93D55B710}" type="SERIESNAME">
                      <a:rPr lang="en-US"/>
                      <a:pPr/>
                      <a:t>[SERIES NAME]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F-0976-476A-91DF-F2AF16C780C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3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DATA!$B$5:$C$5</c:f>
              <c:strCache>
                <c:ptCount val="2"/>
                <c:pt idx="0">
                  <c:v>Prior year</c:v>
                </c:pt>
                <c:pt idx="1">
                  <c:v>Current year</c:v>
                </c:pt>
              </c:strCache>
            </c:strRef>
          </c:cat>
          <c:val>
            <c:numRef>
              <c:f>DATA!$B$11:$C$11</c:f>
              <c:numCache>
                <c:formatCode>0</c:formatCode>
                <c:ptCount val="2"/>
                <c:pt idx="0">
                  <c:v>244.20000000000002</c:v>
                </c:pt>
                <c:pt idx="1">
                  <c:v>240.5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0976-476A-91DF-F2AF16C780CE}"/>
            </c:ext>
          </c:extLst>
        </c:ser>
        <c:ser>
          <c:idx val="6"/>
          <c:order val="6"/>
          <c:tx>
            <c:strRef>
              <c:f>DATA!$A$12</c:f>
              <c:strCache>
                <c:ptCount val="1"/>
                <c:pt idx="0">
                  <c:v>Atlanta</c:v>
                </c:pt>
              </c:strCache>
            </c:strRef>
          </c:tx>
          <c:spPr>
            <a:ln w="28575" cap="rnd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5000"/>
                </a:schemeClr>
              </a:solidFill>
              <a:ln w="9525">
                <a:solidFill>
                  <a:schemeClr val="accent3">
                    <a:lumMod val="75000"/>
                  </a:schemeClr>
                </a:solidFill>
              </a:ln>
              <a:effectLst/>
            </c:spPr>
          </c:marker>
          <c:dLbls>
            <c:dLbl>
              <c:idx val="0"/>
              <c:dLblPos val="l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0976-476A-91DF-F2AF16C780C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8811468B-C575-4852-9C39-2B147BF18537}" type="VALUE">
                      <a:rPr lang="en-US"/>
                      <a:pPr/>
                      <a:t>[VALUE]</a:t>
                    </a:fld>
                    <a:r>
                      <a:rPr lang="en-US"/>
                      <a:t> </a:t>
                    </a:r>
                    <a:fld id="{9E98FE64-87F0-4F43-A33E-E804A3878106}" type="SERIESNAME">
                      <a:rPr lang="en-US"/>
                      <a:pPr/>
                      <a:t>[SERIES NAME]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2-0976-476A-91DF-F2AF16C780C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3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DATA!$B$5:$C$5</c:f>
              <c:strCache>
                <c:ptCount val="2"/>
                <c:pt idx="0">
                  <c:v>Prior year</c:v>
                </c:pt>
                <c:pt idx="1">
                  <c:v>Current year</c:v>
                </c:pt>
              </c:strCache>
            </c:strRef>
          </c:cat>
          <c:val>
            <c:numRef>
              <c:f>DATA!$B$12:$C$12</c:f>
              <c:numCache>
                <c:formatCode>0</c:formatCode>
                <c:ptCount val="2"/>
                <c:pt idx="0">
                  <c:v>170.20000000000002</c:v>
                </c:pt>
                <c:pt idx="1">
                  <c:v>144.30000000000001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0976-476A-91DF-F2AF16C780CE}"/>
            </c:ext>
          </c:extLst>
        </c:ser>
        <c:ser>
          <c:idx val="7"/>
          <c:order val="7"/>
          <c:tx>
            <c:strRef>
              <c:f>DATA!$A$13</c:f>
              <c:strCache>
                <c:ptCount val="1"/>
                <c:pt idx="0">
                  <c:v>San Francisco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5.5811965811965812E-2"/>
                  <c:y val="-1.212121212121223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0976-476A-91DF-F2AF16C780C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69CD5B02-83B0-458D-B6C4-6E771DE089EC}" type="VALUE">
                      <a:rPr lang="en-US"/>
                      <a:pPr/>
                      <a:t>[VALUE]</a:t>
                    </a:fld>
                    <a:r>
                      <a:rPr lang="en-US"/>
                      <a:t> </a:t>
                    </a:r>
                    <a:fld id="{E4E26629-24B3-463C-8C7A-75C0BFDE76DE}" type="SERIESNAME">
                      <a:rPr lang="en-US"/>
                      <a:pPr/>
                      <a:t>[SERIES NAME]</a:t>
                    </a:fld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5-0976-476A-91DF-F2AF16C780C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DATA!$B$5:$C$5</c:f>
              <c:strCache>
                <c:ptCount val="2"/>
                <c:pt idx="0">
                  <c:v>Prior year</c:v>
                </c:pt>
                <c:pt idx="1">
                  <c:v>Current year</c:v>
                </c:pt>
              </c:strCache>
            </c:strRef>
          </c:cat>
          <c:val>
            <c:numRef>
              <c:f>DATA!$B$13:$C$13</c:f>
              <c:numCache>
                <c:formatCode>0</c:formatCode>
                <c:ptCount val="2"/>
                <c:pt idx="0">
                  <c:v>62.900000000000006</c:v>
                </c:pt>
                <c:pt idx="1">
                  <c:v>114.7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0976-476A-91DF-F2AF16C780CE}"/>
            </c:ext>
          </c:extLst>
        </c:ser>
        <c:ser>
          <c:idx val="8"/>
          <c:order val="8"/>
          <c:tx>
            <c:strRef>
              <c:f>DATA!$A$14</c:f>
              <c:strCache>
                <c:ptCount val="1"/>
                <c:pt idx="0">
                  <c:v>Baltimore</c:v>
                </c:pt>
              </c:strCache>
            </c:strRef>
          </c:tx>
          <c:spPr>
            <a:ln w="28575" cap="rnd">
              <a:solidFill>
                <a:schemeClr val="accent3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5000"/>
                </a:schemeClr>
              </a:solidFill>
              <a:ln w="9525">
                <a:solidFill>
                  <a:schemeClr val="accent3">
                    <a:lumMod val="75000"/>
                  </a:schemeClr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5.5811965811965812E-2"/>
                  <c:y val="1.212121212121212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0976-476A-91DF-F2AF16C780CE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CFDAA92A-4E52-4508-84D6-10C6AE7C245B}" type="VALUE">
                      <a:rPr lang="en-US"/>
                      <a:pPr/>
                      <a:t>[VALUE]</a:t>
                    </a:fld>
                    <a:r>
                      <a:rPr lang="en-US"/>
                      <a:t> </a:t>
                    </a:r>
                    <a:fld id="{D083CE25-88B6-47EB-82C8-F9971D0351EB}" type="SERIESNAME">
                      <a:rPr lang="en-US"/>
                      <a:pPr/>
                      <a:t>[SERIES NAME]</a:t>
                    </a:fld>
                    <a:r>
                      <a:rPr lang="en-US"/>
                      <a:t> 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18-0976-476A-91DF-F2AF16C780C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accent3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DATA!$B$5:$C$5</c:f>
              <c:strCache>
                <c:ptCount val="2"/>
                <c:pt idx="0">
                  <c:v>Prior year</c:v>
                </c:pt>
                <c:pt idx="1">
                  <c:v>Current year</c:v>
                </c:pt>
              </c:strCache>
            </c:strRef>
          </c:cat>
          <c:val>
            <c:numRef>
              <c:f>DATA!$B$14:$C$14</c:f>
              <c:numCache>
                <c:formatCode>0</c:formatCode>
                <c:ptCount val="2"/>
                <c:pt idx="0">
                  <c:v>55.5</c:v>
                </c:pt>
                <c:pt idx="1">
                  <c:v>40.700000000000003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0976-476A-91DF-F2AF16C780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6546255"/>
        <c:axId val="2146549615"/>
      </c:lineChart>
      <c:catAx>
        <c:axId val="2146546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3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6549615"/>
        <c:crosses val="autoZero"/>
        <c:auto val="1"/>
        <c:lblAlgn val="ctr"/>
        <c:lblOffset val="100"/>
        <c:noMultiLvlLbl val="0"/>
      </c:catAx>
      <c:valAx>
        <c:axId val="2146549615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21465462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101600</xdr:colOff>
      <xdr:row>16</xdr:row>
      <xdr:rowOff>12700</xdr:rowOff>
    </xdr:from>
    <xdr:to>
      <xdr:col>7</xdr:col>
      <xdr:colOff>0</xdr:colOff>
      <xdr:row>29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15FDBF7-ED38-4D00-A6D4-7D8AD7BD90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7</xdr:col>
      <xdr:colOff>0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87092D-0ED7-47F6-8652-F3E6B65233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6</xdr:row>
      <xdr:rowOff>0</xdr:rowOff>
    </xdr:from>
    <xdr:to>
      <xdr:col>16</xdr:col>
      <xdr:colOff>0</xdr:colOff>
      <xdr:row>28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C552DBC-CB14-443F-8394-9D9ECEF1C2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0.69093</cdr:x>
      <cdr:y>0.15652</cdr:y>
    </cdr:from>
    <cdr:to>
      <cdr:x>1</cdr:x>
      <cdr:y>0.31739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CB0DF2CF-7A6F-0768-6960-1787295DA37B}"/>
            </a:ext>
          </a:extLst>
        </cdr:cNvPr>
        <cdr:cNvSpPr txBox="1"/>
      </cdr:nvSpPr>
      <cdr:spPr>
        <a:xfrm xmlns:a="http://schemas.openxmlformats.org/drawingml/2006/main">
          <a:off x="4791075" y="685800"/>
          <a:ext cx="2143125" cy="7048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r"/>
          <a:r>
            <a:rPr lang="en-US" sz="1600">
              <a:solidFill>
                <a:schemeClr val="accent3">
                  <a:lumMod val="75000"/>
                </a:schemeClr>
              </a:solidFill>
            </a:rPr>
            <a:t>Total audits </a:t>
          </a:r>
          <a:r>
            <a:rPr lang="en-US" sz="1600" b="1">
              <a:solidFill>
                <a:srgbClr val="FF0000"/>
              </a:solidFill>
            </a:rPr>
            <a:t>decreased</a:t>
          </a:r>
          <a:r>
            <a:rPr lang="en-US" sz="1600" b="1" baseline="0">
              <a:solidFill>
                <a:srgbClr val="FF0000"/>
              </a:solidFill>
            </a:rPr>
            <a:t> 12% </a:t>
          </a:r>
          <a:r>
            <a:rPr lang="en-US" sz="1600" baseline="0">
              <a:solidFill>
                <a:schemeClr val="accent3">
                  <a:lumMod val="75000"/>
                </a:schemeClr>
              </a:solidFill>
            </a:rPr>
            <a:t>from prior year</a:t>
          </a:r>
          <a:endParaRPr lang="en-US" sz="1600">
            <a:solidFill>
              <a:schemeClr val="accent3">
                <a:lumMod val="7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0.78709</cdr:x>
      <cdr:y>0.5087</cdr:y>
    </cdr:from>
    <cdr:to>
      <cdr:x>1</cdr:x>
      <cdr:y>0.72826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681A7F2D-1D98-6FBB-2084-9ED72DA2D797}"/>
            </a:ext>
          </a:extLst>
        </cdr:cNvPr>
        <cdr:cNvSpPr txBox="1"/>
      </cdr:nvSpPr>
      <cdr:spPr>
        <a:xfrm xmlns:a="http://schemas.openxmlformats.org/drawingml/2006/main">
          <a:off x="5457825" y="2228850"/>
          <a:ext cx="1476375" cy="9620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r"/>
          <a:r>
            <a:rPr lang="en-US" sz="1200">
              <a:solidFill>
                <a:schemeClr val="accent3">
                  <a:lumMod val="75000"/>
                </a:schemeClr>
              </a:solidFill>
            </a:rPr>
            <a:t>Dallas was the metro with the </a:t>
          </a:r>
          <a:r>
            <a:rPr lang="en-US" sz="1200" b="1">
              <a:solidFill>
                <a:srgbClr val="FF0000"/>
              </a:solidFill>
            </a:rPr>
            <a:t>largest decrease </a:t>
          </a:r>
          <a:r>
            <a:rPr lang="en-US" sz="1200">
              <a:solidFill>
                <a:schemeClr val="accent3">
                  <a:lumMod val="75000"/>
                </a:schemeClr>
              </a:solidFill>
            </a:rPr>
            <a:t>in audits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0.02045</cdr:y>
    </cdr:from>
    <cdr:to>
      <cdr:x>1</cdr:x>
      <cdr:y>0.11818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CCBEBFEC-B40B-11D4-6B55-954702BA44EF}"/>
            </a:ext>
          </a:extLst>
        </cdr:cNvPr>
        <cdr:cNvSpPr txBox="1"/>
      </cdr:nvSpPr>
      <cdr:spPr>
        <a:xfrm xmlns:a="http://schemas.openxmlformats.org/drawingml/2006/main">
          <a:off x="0" y="85725"/>
          <a:ext cx="5943600" cy="4095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200">
              <a:solidFill>
                <a:schemeClr val="accent3">
                  <a:lumMod val="75000"/>
                </a:schemeClr>
              </a:solidFill>
            </a:rPr>
            <a:t>Total audits </a:t>
          </a:r>
          <a:r>
            <a:rPr lang="en-US" sz="1200" b="1">
              <a:solidFill>
                <a:schemeClr val="accent3">
                  <a:lumMod val="75000"/>
                </a:schemeClr>
              </a:solidFill>
            </a:rPr>
            <a:t>decreased by 12% </a:t>
          </a:r>
          <a:r>
            <a:rPr lang="en-US" sz="1200" b="0">
              <a:solidFill>
                <a:schemeClr val="accent3">
                  <a:lumMod val="75000"/>
                </a:schemeClr>
              </a:solidFill>
            </a:rPr>
            <a:t>since last year, a difference of 392 audits. </a:t>
          </a:r>
        </a:p>
      </cdr:txBody>
    </cdr:sp>
  </cdr:relSizeAnchor>
  <cdr:relSizeAnchor xmlns:cdr="http://schemas.openxmlformats.org/drawingml/2006/chartDrawing">
    <cdr:from>
      <cdr:x>0.51282</cdr:x>
      <cdr:y>0.15</cdr:y>
    </cdr:from>
    <cdr:to>
      <cdr:x>0.96795</cdr:x>
      <cdr:y>0.58409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BE39DDB9-F2AF-CC32-61B4-9567968FE911}"/>
            </a:ext>
          </a:extLst>
        </cdr:cNvPr>
        <cdr:cNvSpPr txBox="1"/>
      </cdr:nvSpPr>
      <cdr:spPr>
        <a:xfrm xmlns:a="http://schemas.openxmlformats.org/drawingml/2006/main">
          <a:off x="3048000" y="628650"/>
          <a:ext cx="2705100" cy="18192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0.50962</cdr:x>
      <cdr:y>0.55227</cdr:y>
    </cdr:from>
    <cdr:to>
      <cdr:x>0.93109</cdr:x>
      <cdr:y>0.85909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649653F1-C65C-B7BD-C99D-4ADB947D6ADD}"/>
            </a:ext>
          </a:extLst>
        </cdr:cNvPr>
        <cdr:cNvSpPr txBox="1"/>
      </cdr:nvSpPr>
      <cdr:spPr>
        <a:xfrm xmlns:a="http://schemas.openxmlformats.org/drawingml/2006/main">
          <a:off x="2800808" y="2314576"/>
          <a:ext cx="2316391" cy="128587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>
              <a:solidFill>
                <a:schemeClr val="accent3">
                  <a:lumMod val="75000"/>
                </a:schemeClr>
              </a:solidFill>
            </a:rPr>
            <a:t>Negative</a:t>
          </a:r>
          <a:r>
            <a:rPr lang="en-US" sz="1100" b="1" baseline="0">
              <a:solidFill>
                <a:schemeClr val="accent3">
                  <a:lumMod val="75000"/>
                </a:schemeClr>
              </a:solidFill>
            </a:rPr>
            <a:t> Developments</a:t>
          </a:r>
          <a:r>
            <a:rPr lang="en-US" sz="1100" b="1">
              <a:solidFill>
                <a:schemeClr val="accent3">
                  <a:lumMod val="75000"/>
                </a:schemeClr>
              </a:solidFill>
            </a:rPr>
            <a:t>: </a:t>
          </a:r>
          <a:r>
            <a:rPr lang="en-US" sz="1100" b="1">
              <a:solidFill>
                <a:srgbClr val="F2A672"/>
              </a:solidFill>
            </a:rPr>
            <a:t>New York</a:t>
          </a:r>
          <a:r>
            <a:rPr lang="en-US" sz="1100" b="1">
              <a:solidFill>
                <a:schemeClr val="accent3">
                  <a:lumMod val="75000"/>
                </a:schemeClr>
              </a:solidFill>
            </a:rPr>
            <a:t>,</a:t>
          </a:r>
          <a:r>
            <a:rPr lang="en-US" sz="1100" b="1" baseline="0"/>
            <a:t> </a:t>
          </a:r>
          <a:r>
            <a:rPr lang="en-US" sz="1100" b="1" baseline="0">
              <a:solidFill>
                <a:schemeClr val="accent2"/>
              </a:solidFill>
            </a:rPr>
            <a:t>Chicago</a:t>
          </a:r>
          <a:r>
            <a:rPr lang="en-US" sz="1100" b="1" baseline="0"/>
            <a:t> </a:t>
          </a:r>
          <a:r>
            <a:rPr lang="en-US" sz="1100" b="0" baseline="0">
              <a:solidFill>
                <a:schemeClr val="accent3">
                  <a:lumMod val="75000"/>
                </a:schemeClr>
              </a:solidFill>
            </a:rPr>
            <a:t>and</a:t>
          </a:r>
          <a:r>
            <a:rPr lang="en-US" sz="1100" b="1" baseline="0"/>
            <a:t> </a:t>
          </a:r>
          <a:r>
            <a:rPr lang="en-US" sz="1100" b="1" baseline="0">
              <a:solidFill>
                <a:srgbClr val="B1580F"/>
              </a:solidFill>
            </a:rPr>
            <a:t>Dallas</a:t>
          </a:r>
          <a:r>
            <a:rPr lang="en-US" sz="1100" b="1" baseline="0"/>
            <a:t> </a:t>
          </a:r>
          <a:r>
            <a:rPr lang="en-US" sz="1100" baseline="0">
              <a:solidFill>
                <a:schemeClr val="accent3">
                  <a:lumMod val="75000"/>
                </a:schemeClr>
              </a:solidFill>
            </a:rPr>
            <a:t>experienced considerable decrease in audits completed with the later showing more than</a:t>
          </a:r>
          <a:r>
            <a:rPr lang="en-US" sz="1100" b="1" baseline="0">
              <a:solidFill>
                <a:srgbClr val="B1580F"/>
              </a:solidFill>
            </a:rPr>
            <a:t> 50% decrease</a:t>
          </a:r>
          <a:r>
            <a:rPr lang="en-US" sz="1100" baseline="0">
              <a:solidFill>
                <a:schemeClr val="accent3">
                  <a:lumMod val="75000"/>
                </a:schemeClr>
              </a:solidFill>
            </a:rPr>
            <a:t> from the prior year.</a:t>
          </a:r>
          <a:endParaRPr lang="en-US" sz="1100">
            <a:solidFill>
              <a:schemeClr val="accent3">
                <a:lumMod val="75000"/>
              </a:schemeClr>
            </a:solidFill>
          </a:endParaRPr>
        </a:p>
      </cdr:txBody>
    </cdr:sp>
  </cdr:relSizeAnchor>
  <cdr:relSizeAnchor xmlns:cdr="http://schemas.openxmlformats.org/drawingml/2006/chartDrawing">
    <cdr:from>
      <cdr:x>0.50801</cdr:x>
      <cdr:y>0.1803</cdr:y>
    </cdr:from>
    <cdr:to>
      <cdr:x>0.93002</cdr:x>
      <cdr:y>0.49545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730791F1-554E-BF86-98A8-F72DB8BFA321}"/>
            </a:ext>
          </a:extLst>
        </cdr:cNvPr>
        <cdr:cNvSpPr txBox="1"/>
      </cdr:nvSpPr>
      <cdr:spPr>
        <a:xfrm xmlns:a="http://schemas.openxmlformats.org/drawingml/2006/main">
          <a:off x="3019425" y="755650"/>
          <a:ext cx="2508250" cy="1320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 b="1">
              <a:solidFill>
                <a:schemeClr val="accent3">
                  <a:lumMod val="75000"/>
                </a:schemeClr>
              </a:solidFill>
            </a:rPr>
            <a:t>Positive Developments</a:t>
          </a:r>
          <a:r>
            <a:rPr lang="en-US" sz="1100">
              <a:solidFill>
                <a:schemeClr val="accent3">
                  <a:lumMod val="75000"/>
                </a:schemeClr>
              </a:solidFill>
            </a:rPr>
            <a:t>: </a:t>
          </a:r>
          <a:r>
            <a:rPr lang="en-US" sz="1100" b="1">
              <a:solidFill>
                <a:schemeClr val="accent1">
                  <a:lumMod val="60000"/>
                  <a:lumOff val="40000"/>
                </a:schemeClr>
              </a:solidFill>
            </a:rPr>
            <a:t>Philadelphia</a:t>
          </a:r>
          <a:r>
            <a:rPr lang="en-US" sz="1100">
              <a:solidFill>
                <a:schemeClr val="accent3">
                  <a:lumMod val="75000"/>
                </a:schemeClr>
              </a:solidFill>
            </a:rPr>
            <a:t> is</a:t>
          </a:r>
          <a:r>
            <a:rPr lang="en-US" sz="1100" baseline="0">
              <a:solidFill>
                <a:schemeClr val="accent3">
                  <a:lumMod val="75000"/>
                </a:schemeClr>
              </a:solidFill>
            </a:rPr>
            <a:t> the region with the </a:t>
          </a:r>
          <a:r>
            <a:rPr lang="en-US" sz="1100" b="1" baseline="0">
              <a:solidFill>
                <a:schemeClr val="accent1">
                  <a:lumMod val="60000"/>
                  <a:lumOff val="40000"/>
                </a:schemeClr>
              </a:solidFill>
            </a:rPr>
            <a:t>largest number of audits </a:t>
          </a:r>
          <a:r>
            <a:rPr lang="en-US" sz="1100" baseline="0">
              <a:solidFill>
                <a:schemeClr val="accent3">
                  <a:lumMod val="75000"/>
                </a:schemeClr>
              </a:solidFill>
            </a:rPr>
            <a:t>completed for the second consecutive year and </a:t>
          </a:r>
          <a:r>
            <a:rPr lang="en-US" sz="1100" b="1">
              <a:solidFill>
                <a:schemeClr val="accent1"/>
              </a:solidFill>
            </a:rPr>
            <a:t>San</a:t>
          </a:r>
          <a:r>
            <a:rPr lang="en-US" sz="1100" b="1" baseline="0">
              <a:solidFill>
                <a:schemeClr val="accent1"/>
              </a:solidFill>
            </a:rPr>
            <a:t> Francisco</a:t>
          </a:r>
          <a:r>
            <a:rPr lang="en-US" sz="1100" baseline="0">
              <a:solidFill>
                <a:schemeClr val="accent1"/>
              </a:solidFill>
            </a:rPr>
            <a:t> </a:t>
          </a:r>
          <a:r>
            <a:rPr lang="en-US" sz="1100" baseline="0">
              <a:solidFill>
                <a:schemeClr val="accent3">
                  <a:lumMod val="75000"/>
                </a:schemeClr>
              </a:solidFill>
            </a:rPr>
            <a:t>was the only region with  considerable increase in audits completed,</a:t>
          </a:r>
          <a:r>
            <a:rPr lang="en-US" sz="1100" baseline="0">
              <a:solidFill>
                <a:schemeClr val="accent1"/>
              </a:solidFill>
            </a:rPr>
            <a:t> </a:t>
          </a:r>
          <a:r>
            <a:rPr lang="en-US" sz="1100" b="1" baseline="0">
              <a:solidFill>
                <a:schemeClr val="accent1"/>
              </a:solidFill>
            </a:rPr>
            <a:t>82% more </a:t>
          </a:r>
          <a:r>
            <a:rPr lang="en-US" sz="1100" baseline="0">
              <a:solidFill>
                <a:schemeClr val="accent3">
                  <a:lumMod val="75000"/>
                </a:schemeClr>
              </a:solidFill>
            </a:rPr>
            <a:t>than the pior year</a:t>
          </a:r>
          <a:r>
            <a:rPr lang="en-US" sz="1100" baseline="0">
              <a:solidFill>
                <a:schemeClr val="accent1"/>
              </a:solidFill>
            </a:rPr>
            <a:t>.</a:t>
          </a:r>
          <a:endParaRPr lang="en-US" sz="1100">
            <a:solidFill>
              <a:schemeClr val="accent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CF36C-BBFB-694D-8144-7837844CA628}">
  <dimension ref="A1:AH33"/>
  <sheetViews>
    <sheetView showGridLines="0" zoomScaleNormal="100" workbookViewId="0"/>
  </sheetViews>
  <sheetFormatPr defaultColWidth="11.5546875" defaultRowHeight="15" x14ac:dyDescent="0.2"/>
  <sheetData>
    <row r="1" spans="1:34" s="1" customFormat="1" x14ac:dyDescent="0.2">
      <c r="A1" s="1" t="s">
        <v>3</v>
      </c>
    </row>
    <row r="3" spans="1:34" x14ac:dyDescent="0.2">
      <c r="A3" s="2" t="s">
        <v>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</row>
    <row r="5" spans="1:34" x14ac:dyDescent="0.2">
      <c r="A5" t="s">
        <v>4</v>
      </c>
      <c r="B5" t="s">
        <v>17</v>
      </c>
      <c r="C5" t="s">
        <v>16</v>
      </c>
      <c r="D5" t="s">
        <v>15</v>
      </c>
      <c r="E5" t="s">
        <v>2</v>
      </c>
    </row>
    <row r="6" spans="1:34" x14ac:dyDescent="0.2">
      <c r="A6" s="8" t="s">
        <v>5</v>
      </c>
      <c r="B6" s="11">
        <f>'Original Visual'!D6</f>
        <v>706.7</v>
      </c>
      <c r="C6" s="11">
        <f>'Original Visual'!C6</f>
        <v>747.40000000000009</v>
      </c>
      <c r="D6" s="10">
        <f>C6-B6</f>
        <v>40.700000000000045</v>
      </c>
      <c r="E6" s="13">
        <f>(C6-B6)/B6</f>
        <v>5.7591623036649275E-2</v>
      </c>
    </row>
    <row r="7" spans="1:34" x14ac:dyDescent="0.2">
      <c r="A7" s="8" t="s">
        <v>6</v>
      </c>
      <c r="B7" s="11">
        <f>'Original Visual'!D7</f>
        <v>529.1</v>
      </c>
      <c r="C7" s="11">
        <f>'Original Visual'!C7</f>
        <v>536.5</v>
      </c>
      <c r="D7" s="10">
        <f t="shared" ref="D7:D14" si="0">C7-B7</f>
        <v>7.3999999999999773</v>
      </c>
      <c r="E7" s="13">
        <f t="shared" ref="E7:E15" si="1">(C7-B7)/B7</f>
        <v>1.3986013986013943E-2</v>
      </c>
    </row>
    <row r="8" spans="1:34" x14ac:dyDescent="0.2">
      <c r="A8" s="8" t="s">
        <v>7</v>
      </c>
      <c r="B8" s="11">
        <f>'Original Visual'!D8</f>
        <v>451.40000000000003</v>
      </c>
      <c r="C8" s="11">
        <f>'Original Visual'!C8</f>
        <v>370</v>
      </c>
      <c r="D8" s="10">
        <f t="shared" si="0"/>
        <v>-81.400000000000034</v>
      </c>
      <c r="E8" s="13">
        <f t="shared" si="1"/>
        <v>-0.18032786885245908</v>
      </c>
    </row>
    <row r="9" spans="1:34" x14ac:dyDescent="0.2">
      <c r="A9" s="8" t="s">
        <v>8</v>
      </c>
      <c r="B9" s="11">
        <f>'Original Visual'!D9</f>
        <v>392.20000000000005</v>
      </c>
      <c r="C9" s="11">
        <f>'Original Visual'!C9</f>
        <v>321.90000000000003</v>
      </c>
      <c r="D9" s="10">
        <f t="shared" si="0"/>
        <v>-70.300000000000011</v>
      </c>
      <c r="E9" s="13">
        <f t="shared" si="1"/>
        <v>-0.17924528301886794</v>
      </c>
    </row>
    <row r="10" spans="1:34" x14ac:dyDescent="0.2">
      <c r="A10" s="8" t="s">
        <v>9</v>
      </c>
      <c r="B10" s="11">
        <f>'Original Visual'!D10</f>
        <v>588.30000000000007</v>
      </c>
      <c r="C10" s="11">
        <f>'Original Visual'!C10</f>
        <v>292.3</v>
      </c>
      <c r="D10" s="10">
        <f t="shared" si="0"/>
        <v>-296.00000000000006</v>
      </c>
      <c r="E10" s="13">
        <f t="shared" si="1"/>
        <v>-0.50314465408805031</v>
      </c>
    </row>
    <row r="11" spans="1:34" x14ac:dyDescent="0.2">
      <c r="A11" s="8" t="s">
        <v>10</v>
      </c>
      <c r="B11" s="11">
        <f>'Original Visual'!D11</f>
        <v>244.20000000000002</v>
      </c>
      <c r="C11" s="11">
        <f>'Original Visual'!C11</f>
        <v>240.5</v>
      </c>
      <c r="D11" s="10">
        <f t="shared" si="0"/>
        <v>-3.7000000000000171</v>
      </c>
      <c r="E11" s="13">
        <f t="shared" si="1"/>
        <v>-1.515151515151522E-2</v>
      </c>
    </row>
    <row r="12" spans="1:34" x14ac:dyDescent="0.2">
      <c r="A12" s="8" t="s">
        <v>11</v>
      </c>
      <c r="B12" s="11">
        <f>'Original Visual'!D12</f>
        <v>170.20000000000002</v>
      </c>
      <c r="C12" s="11">
        <f>'Original Visual'!C12</f>
        <v>144.30000000000001</v>
      </c>
      <c r="D12" s="10">
        <f t="shared" si="0"/>
        <v>-25.900000000000006</v>
      </c>
      <c r="E12" s="13">
        <f t="shared" si="1"/>
        <v>-0.15217391304347827</v>
      </c>
    </row>
    <row r="13" spans="1:34" x14ac:dyDescent="0.2">
      <c r="A13" s="8" t="s">
        <v>12</v>
      </c>
      <c r="B13" s="11">
        <f>'Original Visual'!D13</f>
        <v>62.900000000000006</v>
      </c>
      <c r="C13" s="11">
        <f>'Original Visual'!C13</f>
        <v>114.7</v>
      </c>
      <c r="D13" s="10">
        <f t="shared" si="0"/>
        <v>51.8</v>
      </c>
      <c r="E13" s="13">
        <f t="shared" si="1"/>
        <v>0.82352941176470573</v>
      </c>
    </row>
    <row r="14" spans="1:34" x14ac:dyDescent="0.2">
      <c r="A14" s="8" t="s">
        <v>13</v>
      </c>
      <c r="B14" s="11">
        <f>'Original Visual'!D14</f>
        <v>55.5</v>
      </c>
      <c r="C14" s="11">
        <f>'Original Visual'!C14</f>
        <v>40.700000000000003</v>
      </c>
      <c r="D14" s="10">
        <f t="shared" si="0"/>
        <v>-14.799999999999997</v>
      </c>
      <c r="E14" s="13">
        <f t="shared" si="1"/>
        <v>-0.26666666666666661</v>
      </c>
    </row>
    <row r="15" spans="1:34" x14ac:dyDescent="0.2">
      <c r="A15" s="8" t="s">
        <v>14</v>
      </c>
      <c r="B15" s="10">
        <f>SUM(B6:B14)</f>
        <v>3200.5000000000005</v>
      </c>
      <c r="C15" s="10">
        <f>SUM(C6:C14)</f>
        <v>2808.3</v>
      </c>
      <c r="D15" s="10">
        <f>C15-B15</f>
        <v>-392.20000000000027</v>
      </c>
      <c r="E15" s="13">
        <f t="shared" si="1"/>
        <v>-0.12254335260115613</v>
      </c>
    </row>
    <row r="32" s="7" customFormat="1" ht="15.75" thickBot="1" x14ac:dyDescent="0.25"/>
    <row r="33" ht="15.75" thickTop="1" x14ac:dyDescent="0.2"/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5CC0C-E2CA-4CF6-ACC8-DEBA4306302A}">
  <dimension ref="A1:CV33"/>
  <sheetViews>
    <sheetView showGridLines="0" workbookViewId="0">
      <selection activeCell="B3" sqref="B3"/>
    </sheetView>
  </sheetViews>
  <sheetFormatPr defaultColWidth="11.5546875" defaultRowHeight="15" x14ac:dyDescent="0.2"/>
  <cols>
    <col min="1" max="1" width="5.33203125" customWidth="1"/>
    <col min="28" max="28" width="6.33203125" customWidth="1"/>
  </cols>
  <sheetData>
    <row r="1" spans="1:100" s="1" customFormat="1" x14ac:dyDescent="0.2">
      <c r="A1" s="1" t="s">
        <v>3</v>
      </c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</row>
    <row r="3" spans="1:100" x14ac:dyDescent="0.2">
      <c r="B3" s="2" t="s">
        <v>0</v>
      </c>
      <c r="C3" s="2"/>
      <c r="D3" s="2"/>
      <c r="E3" s="2"/>
      <c r="F3" s="2"/>
      <c r="G3" s="2"/>
      <c r="H3" s="2"/>
    </row>
    <row r="5" spans="1:100" ht="28.5" x14ac:dyDescent="0.2">
      <c r="B5" s="12" t="s">
        <v>4</v>
      </c>
      <c r="C5" s="12" t="s">
        <v>18</v>
      </c>
      <c r="D5" s="12" t="s">
        <v>19</v>
      </c>
      <c r="E5" s="12" t="s">
        <v>2</v>
      </c>
      <c r="F5" s="12" t="s">
        <v>20</v>
      </c>
      <c r="G5" s="12" t="s">
        <v>21</v>
      </c>
    </row>
    <row r="6" spans="1:100" ht="15" customHeight="1" x14ac:dyDescent="0.2">
      <c r="B6" s="8" t="s">
        <v>5</v>
      </c>
      <c r="C6" s="14">
        <v>747.40000000000009</v>
      </c>
      <c r="D6" s="14">
        <v>706.7</v>
      </c>
      <c r="E6" s="5">
        <f>C6/D6-1</f>
        <v>5.7591623036649331E-2</v>
      </c>
      <c r="F6" s="5">
        <f>C6/$C$15</f>
        <v>0.26613965744400531</v>
      </c>
      <c r="G6" s="5">
        <f>D6/$D$15</f>
        <v>0.22080924855491327</v>
      </c>
      <c r="I6" s="8"/>
    </row>
    <row r="7" spans="1:100" x14ac:dyDescent="0.2">
      <c r="B7" s="8" t="s">
        <v>6</v>
      </c>
      <c r="C7" s="14">
        <v>536.5</v>
      </c>
      <c r="D7" s="14">
        <v>529.1</v>
      </c>
      <c r="E7" s="5">
        <f>C7/D7-1</f>
        <v>1.3986013986013957E-2</v>
      </c>
      <c r="F7" s="5">
        <f>C7/$C$15</f>
        <v>0.19104084321475626</v>
      </c>
      <c r="G7" s="5">
        <f>D7/$D$15</f>
        <v>0.16531791907514448</v>
      </c>
      <c r="I7" s="8"/>
    </row>
    <row r="8" spans="1:100" x14ac:dyDescent="0.2">
      <c r="B8" s="8" t="s">
        <v>7</v>
      </c>
      <c r="C8" s="14">
        <v>370</v>
      </c>
      <c r="D8" s="14">
        <v>451.40000000000003</v>
      </c>
      <c r="E8" s="5">
        <f>C8/D8-1</f>
        <v>-0.18032786885245911</v>
      </c>
      <c r="F8" s="5">
        <f>C8/$C$15</f>
        <v>0.13175230566534912</v>
      </c>
      <c r="G8" s="5">
        <f>D8/$D$15</f>
        <v>0.14104046242774565</v>
      </c>
      <c r="I8" s="8"/>
    </row>
    <row r="9" spans="1:100" x14ac:dyDescent="0.2">
      <c r="B9" s="8" t="s">
        <v>8</v>
      </c>
      <c r="C9" s="14">
        <v>321.90000000000003</v>
      </c>
      <c r="D9" s="14">
        <v>392.20000000000005</v>
      </c>
      <c r="E9" s="5">
        <f>C9/D9-1</f>
        <v>-0.17924528301886788</v>
      </c>
      <c r="F9" s="5">
        <f>C9/$C$15</f>
        <v>0.11462450592885376</v>
      </c>
      <c r="G9" s="5">
        <f>D9/$D$15</f>
        <v>0.12254335260115606</v>
      </c>
      <c r="I9" s="8"/>
    </row>
    <row r="10" spans="1:100" x14ac:dyDescent="0.2">
      <c r="B10" s="8" t="s">
        <v>9</v>
      </c>
      <c r="C10" s="14">
        <v>292.3</v>
      </c>
      <c r="D10" s="14">
        <v>588.30000000000007</v>
      </c>
      <c r="E10" s="5">
        <f>C10/D10-1</f>
        <v>-0.50314465408805042</v>
      </c>
      <c r="F10" s="5">
        <f>C10/$C$15</f>
        <v>0.10408432147562582</v>
      </c>
      <c r="G10" s="5">
        <f>D10/$D$15</f>
        <v>0.1838150289017341</v>
      </c>
      <c r="I10" s="8"/>
    </row>
    <row r="11" spans="1:100" x14ac:dyDescent="0.2">
      <c r="B11" s="8" t="s">
        <v>10</v>
      </c>
      <c r="C11" s="14">
        <v>240.5</v>
      </c>
      <c r="D11" s="14">
        <v>244.20000000000002</v>
      </c>
      <c r="E11" s="5">
        <f>C11/D11-1</f>
        <v>-1.5151515151515249E-2</v>
      </c>
      <c r="F11" s="5">
        <f>C11/$C$15</f>
        <v>8.5638998682476944E-2</v>
      </c>
      <c r="G11" s="5">
        <f>D11/$D$15</f>
        <v>7.6300578034682071E-2</v>
      </c>
      <c r="I11" s="8"/>
    </row>
    <row r="12" spans="1:100" x14ac:dyDescent="0.2">
      <c r="B12" s="8" t="s">
        <v>11</v>
      </c>
      <c r="C12" s="14">
        <v>144.30000000000001</v>
      </c>
      <c r="D12" s="14">
        <v>170.20000000000002</v>
      </c>
      <c r="E12" s="5">
        <f>C12/D12-1</f>
        <v>-0.15217391304347827</v>
      </c>
      <c r="F12" s="5">
        <f>C12/$C$15</f>
        <v>5.1383399209486168E-2</v>
      </c>
      <c r="G12" s="5">
        <f>D12/$D$15</f>
        <v>5.3179190751445088E-2</v>
      </c>
      <c r="I12" s="8"/>
    </row>
    <row r="13" spans="1:100" x14ac:dyDescent="0.2">
      <c r="B13" s="8" t="s">
        <v>12</v>
      </c>
      <c r="C13" s="14">
        <v>114.7</v>
      </c>
      <c r="D13" s="14">
        <v>62.900000000000006</v>
      </c>
      <c r="E13" s="5">
        <f>C13/D13-1</f>
        <v>0.82352941176470584</v>
      </c>
      <c r="F13" s="5">
        <f>C13/$C$15</f>
        <v>4.0843214756258232E-2</v>
      </c>
      <c r="G13" s="5">
        <f>D13/$D$15</f>
        <v>1.9653179190751446E-2</v>
      </c>
      <c r="I13" s="8"/>
    </row>
    <row r="14" spans="1:100" x14ac:dyDescent="0.2">
      <c r="B14" s="9" t="s">
        <v>13</v>
      </c>
      <c r="C14" s="15">
        <v>40.700000000000003</v>
      </c>
      <c r="D14" s="15">
        <v>55.5</v>
      </c>
      <c r="E14" s="6">
        <f>C14/D14-1</f>
        <v>-0.26666666666666661</v>
      </c>
      <c r="F14" s="6">
        <f>C14/$C$15</f>
        <v>1.4492753623188406E-2</v>
      </c>
      <c r="G14" s="6">
        <f>D14/$D$15</f>
        <v>1.7341040462427744E-2</v>
      </c>
      <c r="I14" s="8"/>
    </row>
    <row r="15" spans="1:100" x14ac:dyDescent="0.2">
      <c r="B15" s="8" t="s">
        <v>14</v>
      </c>
      <c r="C15" s="14">
        <f>SUM(C6:C14)</f>
        <v>2808.3</v>
      </c>
      <c r="D15" s="14">
        <f>SUM(D6:D14)</f>
        <v>3200.5000000000005</v>
      </c>
      <c r="E15" s="5">
        <f>C15/D15-1</f>
        <v>-0.12254335260115612</v>
      </c>
      <c r="F15" s="5">
        <f>C15/$C$15</f>
        <v>1</v>
      </c>
      <c r="G15" s="5">
        <f>D15/$D$15</f>
        <v>1</v>
      </c>
      <c r="I15" s="8"/>
    </row>
    <row r="32" spans="1:100" s="7" customFormat="1" ht="15.75" thickBot="1" x14ac:dyDescent="0.25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</row>
    <row r="33" ht="15.75" thickTop="1" x14ac:dyDescent="0.2"/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D0DB8-B20E-40D7-AAAC-DCD784F1B1B2}">
  <dimension ref="A1:AD33"/>
  <sheetViews>
    <sheetView showGridLines="0" tabSelected="1" workbookViewId="0">
      <selection activeCell="I13" sqref="I13"/>
    </sheetView>
  </sheetViews>
  <sheetFormatPr defaultColWidth="11.5546875" defaultRowHeight="15" x14ac:dyDescent="0.2"/>
  <cols>
    <col min="16" max="16" width="6.33203125" customWidth="1"/>
  </cols>
  <sheetData>
    <row r="1" spans="1:30" s="1" customFormat="1" x14ac:dyDescent="0.2">
      <c r="A1" s="1" t="s">
        <v>3</v>
      </c>
    </row>
    <row r="3" spans="1:30" x14ac:dyDescent="0.2">
      <c r="A3" s="2" t="s">
        <v>23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</row>
    <row r="5" spans="1:30" ht="15" customHeight="1" x14ac:dyDescent="0.2">
      <c r="K5" s="16" t="s">
        <v>22</v>
      </c>
      <c r="L5" s="17"/>
      <c r="M5" s="17"/>
      <c r="N5" s="17"/>
      <c r="O5" s="17"/>
      <c r="P5" s="17"/>
    </row>
    <row r="6" spans="1:30" ht="15" customHeight="1" x14ac:dyDescent="0.2">
      <c r="G6" s="4"/>
      <c r="H6" s="4"/>
      <c r="I6" s="4"/>
      <c r="K6" s="17"/>
      <c r="L6" s="17"/>
      <c r="M6" s="17"/>
      <c r="N6" s="17"/>
      <c r="O6" s="17"/>
      <c r="P6" s="17"/>
    </row>
    <row r="7" spans="1:30" x14ac:dyDescent="0.2">
      <c r="G7" s="4"/>
      <c r="H7" s="4"/>
      <c r="I7" s="4"/>
    </row>
    <row r="8" spans="1:30" x14ac:dyDescent="0.2">
      <c r="G8" s="4"/>
      <c r="H8" s="4"/>
      <c r="I8" s="4"/>
    </row>
    <row r="9" spans="1:30" x14ac:dyDescent="0.2">
      <c r="G9" s="4"/>
      <c r="H9" s="4"/>
      <c r="I9" s="4"/>
    </row>
    <row r="10" spans="1:30" x14ac:dyDescent="0.2">
      <c r="G10" s="4"/>
      <c r="H10" s="4"/>
      <c r="I10" s="4"/>
    </row>
    <row r="11" spans="1:30" x14ac:dyDescent="0.2">
      <c r="G11" s="4"/>
      <c r="H11" s="4"/>
      <c r="I11" s="4"/>
    </row>
    <row r="12" spans="1:30" x14ac:dyDescent="0.2">
      <c r="G12" s="4"/>
      <c r="H12" s="4"/>
      <c r="I12" s="4"/>
    </row>
    <row r="13" spans="1:30" x14ac:dyDescent="0.2">
      <c r="G13" s="4"/>
      <c r="H13" s="4"/>
      <c r="I13" s="4"/>
    </row>
    <row r="14" spans="1:30" x14ac:dyDescent="0.2">
      <c r="G14" s="4"/>
      <c r="H14" s="4"/>
      <c r="I14" s="4"/>
    </row>
    <row r="22" spans="19:19" x14ac:dyDescent="0.2">
      <c r="S22" s="3"/>
    </row>
    <row r="23" spans="19:19" x14ac:dyDescent="0.2">
      <c r="S23" s="3"/>
    </row>
    <row r="24" spans="19:19" x14ac:dyDescent="0.2">
      <c r="S24" s="3"/>
    </row>
    <row r="25" spans="19:19" x14ac:dyDescent="0.2">
      <c r="S25" s="3"/>
    </row>
    <row r="26" spans="19:19" x14ac:dyDescent="0.2">
      <c r="S26" s="3"/>
    </row>
    <row r="27" spans="19:19" x14ac:dyDescent="0.2">
      <c r="S27" s="3"/>
    </row>
    <row r="32" spans="19:19" s="7" customFormat="1" ht="15.75" thickBot="1" x14ac:dyDescent="0.25"/>
    <row r="33" ht="15.75" thickTop="1" x14ac:dyDescent="0.2"/>
  </sheetData>
  <mergeCells count="1">
    <mergeCell ref="K5:P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Original Visual</vt:lpstr>
      <vt:lpstr>Improved Visualisation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Elizabeth Ricks</dc:creator>
  <cp:lastModifiedBy>Douglas Link</cp:lastModifiedBy>
  <dcterms:created xsi:type="dcterms:W3CDTF">2019-12-09T16:01:33Z</dcterms:created>
  <dcterms:modified xsi:type="dcterms:W3CDTF">2024-06-29T11:02:28Z</dcterms:modified>
</cp:coreProperties>
</file>